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15_EPL_Preview\"/>
    </mc:Choice>
  </mc:AlternateContent>
  <xr:revisionPtr revIDLastSave="0" documentId="13_ncr:1_{DAC2D65D-C3E8-4981-900C-84AF38B58CAA}" xr6:coauthVersionLast="47" xr6:coauthVersionMax="47" xr10:uidLastSave="{00000000-0000-0000-0000-000000000000}"/>
  <bookViews>
    <workbookView xWindow="-98" yWindow="-98" windowWidth="22695" windowHeight="14595" firstSheet="14" activeTab="19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SM_EPL_2015-2016" sheetId="18" r:id="rId4"/>
    <sheet name="SM_Eredivisie" sheetId="17" r:id="rId5"/>
    <sheet name="SM_EPL" sheetId="16" r:id="rId6"/>
    <sheet name="SM_Ligue_1" sheetId="14" r:id="rId7"/>
    <sheet name="SM_Serie_A" sheetId="13" r:id="rId8"/>
    <sheet name="SM_Bundelsliga" sheetId="10" r:id="rId9"/>
    <sheet name="SM_LaLiga" sheetId="7" r:id="rId10"/>
    <sheet name="SM_LigaMX" sheetId="6" r:id="rId11"/>
    <sheet name="Gráficas_Barras" sheetId="3" r:id="rId12"/>
    <sheet name="Gráficas_Barras (2)" sheetId="25" r:id="rId13"/>
    <sheet name="Experimento" sheetId="19" r:id="rId14"/>
    <sheet name="Formato" sheetId="2" r:id="rId15"/>
    <sheet name="SM_LaLiga (2)" sheetId="20" r:id="rId16"/>
    <sheet name="SM_LigaMX (2)" sheetId="21" r:id="rId17"/>
    <sheet name="Sheet1" sheetId="27" r:id="rId18"/>
    <sheet name="SM_LigaMX Femenil" sheetId="26" r:id="rId19"/>
    <sheet name="SM_EPL (base)" sheetId="22" r:id="rId20"/>
    <sheet name="SM_Bundelsliga (2)" sheetId="23" r:id="rId21"/>
    <sheet name="SM_Eredivisie (2)" sheetId="24" r:id="rId22"/>
  </sheets>
  <definedNames>
    <definedName name="_xlnm._FilterDatabase" localSheetId="14" hidden="1">Formato!$EF$43:$EY$61</definedName>
    <definedName name="_xlnm._FilterDatabase" localSheetId="2" hidden="1">'SM_5%+'!$A$1:$B$21</definedName>
    <definedName name="_xlnm._FilterDatabase" localSheetId="15" hidden="1">'SM_LaLiga (2)'!$D$3:$X$23</definedName>
    <definedName name="_xlnm._FilterDatabase" localSheetId="1" hidden="1">Todas_las_Ligas!$A$1:$U$77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7" l="1"/>
  <c r="I6" i="27"/>
  <c r="H6" i="27"/>
  <c r="G6" i="27"/>
  <c r="F28" i="26"/>
  <c r="FC23" i="2" l="1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C22" i="2"/>
  <c r="AG4" i="19"/>
  <c r="AG5" i="19"/>
  <c r="AG6" i="19"/>
  <c r="AG3" i="19"/>
  <c r="AI4" i="19"/>
  <c r="AI5" i="19"/>
  <c r="AI6" i="19"/>
  <c r="AI3" i="19"/>
  <c r="AE4" i="19"/>
  <c r="AE5" i="19"/>
  <c r="AE6" i="19"/>
  <c r="AE3" i="19"/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<sst xmlns="http://schemas.openxmlformats.org/spreadsheetml/2006/main" count="1227" uniqueCount="193">
  <si>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</si>
  <si>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</si>
  <si>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</si>
  <si>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</si>
  <si>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</si>
  <si>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</si>
  <si>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</si>
  <si>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</si>
  <si>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</si>
  <si>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</si>
  <si>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</si>
  <si>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</si>
  <si>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</si>
  <si>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</si>
  <si>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</si>
  <si>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</si>
  <si>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</si>
  <si>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</si>
  <si>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</si>
  <si>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</si>
  <si>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</si>
  <si>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</si>
  <si>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</si>
  <si>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</si>
  <si>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</si>
  <si>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</si>
  <si>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</si>
  <si>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</si>
  <si>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</si>
  <si>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</si>
  <si>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</si>
  <si>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</si>
  <si>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</si>
  <si>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</si>
  <si>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</si>
  <si>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</si>
  <si>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</si>
  <si>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</si>
  <si>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</si>
  <si>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</si>
  <si>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</si>
  <si>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</si>
  <si>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</si>
  <si>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</si>
  <si>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</si>
  <si>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</si>
  <si>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</si>
  <si>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</si>
  <si>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</si>
  <si>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</si>
  <si>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</si>
  <si>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</si>
  <si>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</si>
  <si>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</si>
  <si>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</si>
  <si>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</si>
  <si>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</si>
  <si>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</si>
  <si>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</si>
  <si>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</si>
  <si>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</si>
  <si>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</si>
  <si>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</si>
  <si>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</si>
  <si>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</si>
  <si>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</si>
  <si>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</si>
  <si>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</si>
  <si>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</si>
  <si>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</si>
  <si>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</si>
  <si>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</si>
  <si>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</si>
  <si>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</si>
  <si>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</si>
  <si>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</si>
  <si>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</si>
  <si>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</si>
  <si>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</si>
  <si>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</si>
  <si>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</si>
  <si>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</si>
  <si>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</si>
  <si>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</si>
  <si>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</si>
  <si>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</si>
  <si>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</si>
  <si>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</si>
  <si>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</si>
  <si>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</si>
  <si>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</si>
  <si>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</si>
  <si>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</si>
  <si>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</si>
  <si>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</si>
  <si>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</si>
  <si>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</si>
  <si>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</si>
  <si>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</si>
  <si>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</si>
  <si>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</si>
  <si>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</si>
  <si>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</si>
  <si>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</si>
  <si>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</si>
  <si>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</si>
  <si>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</si>
  <si>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</si>
  <si>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</si>
  <si>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</si>
  <si>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</si>
  <si>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</si>
  <si>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</si>
  <si>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</si>
  <si>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</si>
  <si>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</si>
  <si>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</si>
  <si>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</si>
  <si>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</si>
  <si>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</si>
  <si>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</si>
  <si>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</si>
  <si>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</si>
  <si>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</si>
  <si>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</si>
  <si>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</si>
  <si>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</si>
  <si>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</si>
  <si>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</si>
  <si>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</si>
  <si>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</si>
  <si>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</si>
  <si>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</si>
  <si>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</si>
  <si>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</si>
  <si>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</si>
  <si>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</si>
  <si>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</si>
  <si>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</si>
  <si>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</si>
  <si>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</si>
  <si>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</si>
  <si>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</si>
  <si>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</si>
  <si>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</si>
  <si>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</si>
  <si>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</si>
  <si>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</si>
  <si>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</si>
  <si>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</si>
  <si>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</si>
  <si>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</si>
  <si>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</si>
  <si>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</si>
  <si>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</si>
  <si>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</si>
  <si>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</si>
  <si>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</si>
  <si>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</si>
  <si>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</si>
  <si>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</si>
  <si>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</si>
  <si>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</si>
  <si>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</si>
  <si>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</si>
  <si>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</si>
  <si>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</si>
  <si>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</si>
  <si>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</si>
  <si>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</si>
  <si>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</si>
  <si>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</si>
  <si>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</si>
  <si>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</si>
  <si>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</si>
  <si>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</si>
  <si>
    <t>Coins</t>
  </si>
  <si>
    <t>Libras</t>
  </si>
  <si>
    <t>Pesos</t>
  </si>
  <si>
    <t>Costo Unitario Libras</t>
  </si>
  <si>
    <t>Costo Unitario Pesos</t>
  </si>
  <si>
    <t>Costo Total</t>
  </si>
  <si>
    <t>Querétaro</t>
  </si>
  <si>
    <t>Juárez</t>
  </si>
  <si>
    <t>Cruz Aul</t>
  </si>
  <si>
    <t>San Luis</t>
  </si>
  <si>
    <t>FEMENIL</t>
  </si>
  <si>
    <t>5000 Simulaciones de LaLiga 2021-22</t>
  </si>
  <si>
    <t>Celta de Vigo</t>
  </si>
  <si>
    <t>últimos 3</t>
  </si>
  <si>
    <t>1er lugar</t>
  </si>
  <si>
    <t>Simulación Montecarlo                                                5000 torneos Liga MX Femenil A2021 + C2022</t>
  </si>
  <si>
    <t>Simulación Montecarlo                                                5000 torneos Liga MX A2021 +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</si>
</sst>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58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4"/>
      <color rgb="FFFF9999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4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0" fillId="0" borderId="0" xfId="0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  <xf numFmtId="164" fontId="0" fillId="0" borderId="0" xfId="1" applyNumberFormat="1" applyFont="1"/>
    <xf numFmtId="0" fontId="14" fillId="0" borderId="0" xfId="0" applyFont="1"/>
    <xf numFmtId="164" fontId="14" fillId="0" borderId="0" xfId="1" applyNumberFormat="1" applyFont="1"/>
    <xf numFmtId="9" fontId="14" fillId="0" borderId="0" xfId="1" applyFont="1"/>
    <xf numFmtId="0" fontId="0" fillId="42" borderId="0" xfId="0" applyFill="1"/>
    <xf numFmtId="9" fontId="0" fillId="42" borderId="0" xfId="1" applyFont="1" applyFill="1"/>
    <xf numFmtId="0" fontId="27" fillId="42" borderId="0" xfId="0" applyFont="1" applyFill="1"/>
    <xf numFmtId="9" fontId="27" fillId="42" borderId="0" xfId="1" applyFont="1" applyFill="1"/>
    <xf numFmtId="0" fontId="28" fillId="40" borderId="10" xfId="14" applyFont="1" applyFill="1" applyBorder="1" applyAlignment="1">
      <alignment horizontal="center" vertical="center" wrapText="1"/>
    </xf>
    <xf numFmtId="44" fontId="0" fillId="0" borderId="0" xfId="43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9" fillId="41" borderId="20" xfId="14" applyFont="1" applyFill="1" applyBorder="1" applyAlignment="1">
      <alignment horizontal="center" vertical="center"/>
    </xf>
    <xf numFmtId="0" fontId="29" fillId="40" borderId="10" xfId="14" applyFont="1" applyFill="1" applyBorder="1" applyAlignment="1">
      <alignment horizontal="center" vertical="center"/>
    </xf>
    <xf numFmtId="0" fontId="13" fillId="41" borderId="0" xfId="0" applyFont="1" applyFill="1" applyAlignment="1">
      <alignment horizontal="center"/>
    </xf>
    <xf numFmtId="165" fontId="31" fillId="0" borderId="0" xfId="0" applyNumberFormat="1" applyFont="1"/>
    <xf numFmtId="9" fontId="22" fillId="35" borderId="0" xfId="1" applyNumberFormat="1" applyFont="1" applyFill="1" applyAlignment="1">
      <alignment horizontal="center" vertical="center"/>
    </xf>
    <xf numFmtId="9" fontId="22" fillId="35" borderId="0" xfId="1" applyFont="1" applyFill="1" applyAlignment="1">
      <alignment horizontal="center" vertical="center"/>
    </xf>
    <xf numFmtId="164" fontId="22" fillId="35" borderId="0" xfId="1" applyNumberFormat="1" applyFont="1" applyFill="1" applyAlignment="1">
      <alignment horizontal="center" vertical="center"/>
    </xf>
    <xf numFmtId="164" fontId="32" fillId="0" borderId="0" xfId="1" applyNumberFormat="1" applyFont="1" applyAlignment="1">
      <alignment horizontal="center" vertical="center"/>
    </xf>
    <xf numFmtId="0" fontId="0" fillId="35" borderId="16" xfId="0" applyFill="1" applyBorder="1" applyAlignment="1"/>
    <xf numFmtId="0" fontId="0" fillId="35" borderId="18" xfId="0" applyFill="1" applyBorder="1" applyAlignment="1"/>
    <xf numFmtId="0" fontId="0" fillId="35" borderId="0" xfId="0" applyFill="1"/>
    <xf numFmtId="0" fontId="33" fillId="40" borderId="7" xfId="14" applyFont="1" applyFill="1" applyAlignment="1">
      <alignment horizontal="center" vertical="center"/>
    </xf>
    <xf numFmtId="0" fontId="33" fillId="41" borderId="7" xfId="14" applyFont="1" applyFill="1" applyAlignment="1">
      <alignment horizontal="center" vertical="center" wrapText="1"/>
    </xf>
    <xf numFmtId="44" fontId="0" fillId="0" borderId="0" xfId="0" applyNumberFormat="1"/>
    <xf numFmtId="9" fontId="31" fillId="0" borderId="0" xfId="1" applyFont="1" applyAlignment="1">
      <alignment horizontal="center" vertical="center"/>
    </xf>
    <xf numFmtId="9" fontId="32" fillId="35" borderId="0" xfId="1" applyNumberFormat="1" applyFont="1" applyFill="1" applyAlignment="1">
      <alignment horizontal="center" vertical="center"/>
    </xf>
    <xf numFmtId="164" fontId="32" fillId="35" borderId="0" xfId="1" applyNumberFormat="1" applyFont="1" applyFill="1" applyAlignment="1">
      <alignment horizontal="center" vertical="center"/>
    </xf>
    <xf numFmtId="9" fontId="35" fillId="0" borderId="0" xfId="1" applyFont="1" applyAlignment="1">
      <alignment horizontal="center" vertical="center"/>
    </xf>
    <xf numFmtId="9" fontId="36" fillId="0" borderId="0" xfId="1" applyFont="1" applyAlignment="1">
      <alignment horizontal="center" vertical="center"/>
    </xf>
    <xf numFmtId="164" fontId="37" fillId="0" borderId="0" xfId="1" applyNumberFormat="1" applyFont="1" applyAlignment="1">
      <alignment horizontal="center" vertical="center"/>
    </xf>
    <xf numFmtId="0" fontId="38" fillId="40" borderId="7" xfId="14" applyFont="1" applyFill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29" fillId="41" borderId="21" xfId="14" applyFont="1" applyFill="1" applyBorder="1" applyAlignment="1">
      <alignment horizontal="center" vertical="center"/>
    </xf>
    <xf numFmtId="0" fontId="29" fillId="41" borderId="22" xfId="14" applyFont="1" applyFill="1" applyBorder="1" applyAlignment="1">
      <alignment horizontal="center" vertical="center"/>
    </xf>
    <xf numFmtId="0" fontId="29" fillId="41" borderId="23" xfId="14" applyFont="1" applyFill="1" applyBorder="1" applyAlignment="1">
      <alignment horizontal="center" vertical="center"/>
    </xf>
    <xf numFmtId="0" fontId="29" fillId="41" borderId="19" xfId="14" applyFont="1" applyFill="1" applyBorder="1" applyAlignment="1">
      <alignment horizontal="center" vertical="center"/>
    </xf>
    <xf numFmtId="9" fontId="39" fillId="0" borderId="0" xfId="1" applyFont="1" applyAlignment="1">
      <alignment horizontal="center" vertical="center"/>
    </xf>
    <xf numFmtId="9" fontId="40" fillId="0" borderId="0" xfId="1" applyFont="1" applyAlignment="1">
      <alignment horizontal="center" vertical="center"/>
    </xf>
    <xf numFmtId="9" fontId="41" fillId="0" borderId="0" xfId="1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9" fontId="42" fillId="0" borderId="0" xfId="1" applyFont="1" applyAlignment="1">
      <alignment horizontal="center" vertical="center"/>
    </xf>
    <xf numFmtId="164" fontId="40" fillId="0" borderId="0" xfId="1" applyNumberFormat="1" applyFont="1" applyAlignment="1">
      <alignment horizontal="center" vertical="center"/>
    </xf>
    <xf numFmtId="9" fontId="32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center" vertical="center"/>
    </xf>
    <xf numFmtId="9" fontId="31" fillId="0" borderId="0" xfId="1" applyNumberFormat="1" applyFont="1" applyAlignment="1">
      <alignment horizontal="center" vertical="center"/>
    </xf>
    <xf numFmtId="9" fontId="35" fillId="0" borderId="0" xfId="1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9" fontId="45" fillId="0" borderId="0" xfId="1" applyFont="1" applyAlignment="1">
      <alignment horizontal="center" vertical="center"/>
    </xf>
    <xf numFmtId="9" fontId="41" fillId="0" borderId="0" xfId="1" applyNumberFormat="1" applyFont="1" applyAlignment="1">
      <alignment horizontal="center" vertical="center"/>
    </xf>
    <xf numFmtId="9" fontId="43" fillId="0" borderId="0" xfId="1" applyNumberFormat="1" applyFont="1" applyAlignment="1">
      <alignment horizontal="center" vertical="center"/>
    </xf>
    <xf numFmtId="9" fontId="35" fillId="0" borderId="0" xfId="1" applyNumberFormat="1" applyFont="1" applyAlignment="1">
      <alignment horizontal="center" vertical="center"/>
    </xf>
    <xf numFmtId="9" fontId="46" fillId="0" borderId="0" xfId="1" applyNumberFormat="1" applyFont="1" applyAlignment="1">
      <alignment horizontal="center" vertical="center"/>
    </xf>
    <xf numFmtId="9" fontId="47" fillId="0" borderId="0" xfId="1" applyNumberFormat="1" applyFont="1" applyAlignment="1">
      <alignment horizontal="center" vertical="center"/>
    </xf>
    <xf numFmtId="9" fontId="48" fillId="0" borderId="0" xfId="1" applyNumberFormat="1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7C80"/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'Gráficas_Barras (2)'!$B$5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'Gráficas_Barras (2)'!$C$5:$V$5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C4F-BAFC-7BBCB569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34-4C4F-BAFC-7BBCB569E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4-4C4F-BAFC-7BBCB569E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34-4C4F-BAFC-7BBCB569E6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34-4C4F-BAFC-7BBCB569E6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34-4C4F-BAFC-7BBCB569E6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34-4C4F-BAFC-7BBCB569E6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34-4C4F-BAFC-7BBCB569E6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34-4C4F-BAFC-7BBCB569E6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34-4C4F-BAFC-7BBCB569E6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4-4C4F-BAFC-7BBCB569E6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34-4C4F-BAFC-7BBCB569E6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4-4C4F-BAFC-7BBCB569E64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34-4C4F-BAFC-7BBCB569E64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34-4C4F-BAFC-7BBCB569E64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4-4C4F-BAFC-7BBCB569E64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34-4C4F-BAFC-7BBCB569E64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(2)'!$D$18:$V$18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34-4C4F-BAFC-7BBCB569E643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'Gráficas_Barras (2)'!$B$7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E6-47E8-BA1E-7B8F9437185F}"/>
            </c:ext>
          </c:extLst>
        </c:ser>
        <c:ser>
          <c:idx val="7"/>
          <c:order val="7"/>
          <c:tx>
            <c:strRef>
              <c:f>'Gráficas_Barras (2)'!$B$8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'Gráficas_Barras (2)'!$C$8:$V$8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6-47E8-BA1E-7B8F9437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E6-47E8-BA1E-7B8F94371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6-47E8-BA1E-7B8F94371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6-47E8-BA1E-7B8F94371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E6-47E8-BA1E-7B8F943718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E6-47E8-BA1E-7B8F943718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E6-47E8-BA1E-7B8F943718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E6-47E8-BA1E-7B8F9437185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E6-47E8-BA1E-7B8F9437185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E6-47E8-BA1E-7B8F943718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E6-47E8-BA1E-7B8F9437185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E6-47E8-BA1E-7B8F9437185F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'Gráficas_Barras (2)'!$B$12</c:f>
              <c:strCache>
                <c:ptCount val="1"/>
                <c:pt idx="0">
                  <c:v>Frankfurt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'Gráficas_Barras (2)'!$C$12:$S$12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A2-430F-8CA8-D30657086C0D}"/>
            </c:ext>
          </c:extLst>
        </c:ser>
        <c:ser>
          <c:idx val="12"/>
          <c:order val="12"/>
          <c:tx>
            <c:strRef>
              <c:f>'Gráficas_Barras (2)'!$B$13</c:f>
              <c:strCache>
                <c:ptCount val="1"/>
                <c:pt idx="0">
                  <c:v>Guadalajara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'Gráficas_Barras (2)'!$C$13:$T$13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A2-430F-8CA8-D306570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A2-430F-8CA8-D30657086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2-430F-8CA8-D30657086C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A2-430F-8CA8-D30657086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2-430F-8CA8-D30657086C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A2-430F-8CA8-D30657086C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A2-430F-8CA8-D30657086C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A2-430F-8CA8-D30657086C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A2-430F-8CA8-D30657086C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A2-430F-8CA8-D30657086C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A2-430F-8CA8-D30657086C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A2-430F-8CA8-D30657086C0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'Gráficas_Barras (2)'!$B$14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7BE-4580-A2A0-584B908FEBD1}"/>
            </c:ext>
          </c:extLst>
        </c:ser>
        <c:ser>
          <c:idx val="14"/>
          <c:order val="14"/>
          <c:tx>
            <c:strRef>
              <c:f>'Gráficas_Barras (2)'!$B$15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'Gráficas_Barras (2)'!$C$15:$T$15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E-4580-A2A0-584B908FEBD1}"/>
            </c:ext>
          </c:extLst>
        </c:ser>
        <c:ser>
          <c:idx val="15"/>
          <c:order val="15"/>
          <c:tx>
            <c:strRef>
              <c:f>'Gráficas_Barras (2)'!$B$16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E-4580-A2A0-584B908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BE-4580-A2A0-584B908FE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E-4580-A2A0-584B908FEB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E-4580-A2A0-584B908FEB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E-4580-A2A0-584B908FE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E-4580-A2A0-584B908FE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E-4580-A2A0-584B908FEB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E-4580-A2A0-584B908FEB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E-4580-A2A0-584B908FEB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E-4580-A2A0-584B908FEB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BE-4580-A2A0-584B908FEB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BE-4580-A2A0-584B908FEB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BE-4580-A2A0-584B908FEB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BE-4580-A2A0-584B908FEB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BE-4580-A2A0-584B908FEB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(2)'!$D$18:$T$18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BE-4580-A2A0-584B908FEB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(2)'!$B$19</c15:sqref>
                        </c15:formulaRef>
                      </c:ext>
                    </c:extLst>
                    <c:strCache>
                      <c:ptCount val="1"/>
                      <c:pt idx="0">
                        <c:v>Celta de Vigo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(2)'!$C$19:$S$19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">
                        <c:v>3.2000000000000002E-3</c:v>
                      </c:pt>
                      <c:pt idx="2">
                        <c:v>8.8000000000000005E-3</c:v>
                      </c:pt>
                      <c:pt idx="3">
                        <c:v>1.72E-2</c:v>
                      </c:pt>
                      <c:pt idx="4">
                        <c:v>3.3599999999999998E-2</c:v>
                      </c:pt>
                      <c:pt idx="5">
                        <c:v>5.9400000000000001E-2</c:v>
                      </c:pt>
                      <c:pt idx="6">
                        <c:v>8.9200000000000002E-2</c:v>
                      </c:pt>
                      <c:pt idx="7">
                        <c:v>0.11799999999999999</c:v>
                      </c:pt>
                      <c:pt idx="8">
                        <c:v>0.13519999999999999</c:v>
                      </c:pt>
                      <c:pt idx="9">
                        <c:v>0.1232</c:v>
                      </c:pt>
                      <c:pt idx="10">
                        <c:v>0.107</c:v>
                      </c:pt>
                      <c:pt idx="11">
                        <c:v>8.4000000000000005E-2</c:v>
                      </c:pt>
                      <c:pt idx="12">
                        <c:v>0.06</c:v>
                      </c:pt>
                      <c:pt idx="13">
                        <c:v>5.4800000000000001E-2</c:v>
                      </c:pt>
                      <c:pt idx="14">
                        <c:v>3.7999999999999999E-2</c:v>
                      </c:pt>
                      <c:pt idx="15">
                        <c:v>2.7799999999999998E-2</c:v>
                      </c:pt>
                      <c:pt idx="16">
                        <c:v>1.7999999999999999E-2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7BE-4580-A2A0-584B908FEBD1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2021-22</a:t>
            </a:r>
            <a:b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5000 simulaciones a partir de apuestas deportivas</a:t>
            </a:r>
            <a:endPara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(2)'!$B$18</c:f>
              <c:strCache>
                <c:ptCount val="1"/>
                <c:pt idx="0">
                  <c:v>Bayern Munich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(2)'!$C$18:$T$18</c:f>
              <c:numCache>
                <c:formatCode>0%</c:formatCode>
                <c:ptCount val="18"/>
                <c:pt idx="0">
                  <c:v>0.88859999999999995</c:v>
                </c:pt>
                <c:pt idx="1">
                  <c:v>9.0999999999999998E-2</c:v>
                </c:pt>
                <c:pt idx="2">
                  <c:v>1.8200000000000001E-2</c:v>
                </c:pt>
                <c:pt idx="3">
                  <c:v>1.8E-3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(2)'!$D$12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(2)'!$E$12:$X$12</c:f>
              <c:numCache>
                <c:formatCode>0.0%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 formatCode="0%">
                  <c:v>1.72E-2</c:v>
                </c:pt>
                <c:pt idx="4" formatCode="0%">
                  <c:v>3.3599999999999998E-2</c:v>
                </c:pt>
                <c:pt idx="5" formatCode="0%">
                  <c:v>5.9400000000000001E-2</c:v>
                </c:pt>
                <c:pt idx="6" formatCode="0%">
                  <c:v>8.9200000000000002E-2</c:v>
                </c:pt>
                <c:pt idx="7" formatCode="0%">
                  <c:v>0.11799999999999999</c:v>
                </c:pt>
                <c:pt idx="8" formatCode="0%">
                  <c:v>0.13519999999999999</c:v>
                </c:pt>
                <c:pt idx="9" formatCode="0%">
                  <c:v>0.1232</c:v>
                </c:pt>
                <c:pt idx="10" formatCode="0%">
                  <c:v>0.107</c:v>
                </c:pt>
                <c:pt idx="11" formatCode="0%">
                  <c:v>8.4000000000000005E-2</c:v>
                </c:pt>
                <c:pt idx="12" formatCode="0%">
                  <c:v>0.06</c:v>
                </c:pt>
                <c:pt idx="13" formatCode="0%">
                  <c:v>5.4800000000000001E-2</c:v>
                </c:pt>
                <c:pt idx="14" formatCode="0%">
                  <c:v>3.7999999999999999E-2</c:v>
                </c:pt>
                <c:pt idx="15" formatCode="0%">
                  <c:v>2.7799999999999998E-2</c:v>
                </c:pt>
                <c:pt idx="16" formatCode="0%">
                  <c:v>1.7999999999999999E-2</c:v>
                </c:pt>
                <c:pt idx="17" formatCode="0%">
                  <c:v>1.0999999999999999E-2</c:v>
                </c:pt>
                <c:pt idx="18" formatCode="0%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quedó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y Liga MX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(2)'!$D$25</c:f>
              <c:strCache>
                <c:ptCount val="1"/>
                <c:pt idx="0">
                  <c:v>América</c:v>
                </c:pt>
              </c:strCache>
            </c:strRef>
          </c:tx>
          <c:spPr>
            <a:pattFill prst="pct25">
              <a:fgClr>
                <a:srgbClr val="002060"/>
              </a:fgClr>
              <a:bgClr>
                <a:srgbClr val="FFFF00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(2)'!$E$25:$X$25</c:f>
              <c:numCache>
                <c:formatCode>0%</c:formatCode>
                <c:ptCount val="20"/>
                <c:pt idx="0">
                  <c:v>0.17860000000000001</c:v>
                </c:pt>
                <c:pt idx="1">
                  <c:v>0.15540000000000001</c:v>
                </c:pt>
                <c:pt idx="2">
                  <c:v>0.1268</c:v>
                </c:pt>
                <c:pt idx="3">
                  <c:v>0.123</c:v>
                </c:pt>
                <c:pt idx="4">
                  <c:v>9.5000000000000001E-2</c:v>
                </c:pt>
                <c:pt idx="5">
                  <c:v>8.0600000000000005E-2</c:v>
                </c:pt>
                <c:pt idx="6">
                  <c:v>6.8199999999999997E-2</c:v>
                </c:pt>
                <c:pt idx="7">
                  <c:v>5.0599999999999999E-2</c:v>
                </c:pt>
                <c:pt idx="8">
                  <c:v>3.7400000000000003E-2</c:v>
                </c:pt>
                <c:pt idx="9">
                  <c:v>2.7400000000000001E-2</c:v>
                </c:pt>
                <c:pt idx="10">
                  <c:v>2.3E-2</c:v>
                </c:pt>
                <c:pt idx="11">
                  <c:v>1.1599999999999999E-2</c:v>
                </c:pt>
                <c:pt idx="12">
                  <c:v>9.7999999999999997E-3</c:v>
                </c:pt>
                <c:pt idx="13">
                  <c:v>7.6E-3</c:v>
                </c:pt>
                <c:pt idx="14">
                  <c:v>3.0000000000000001E-3</c:v>
                </c:pt>
                <c:pt idx="15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ser>
          <c:idx val="1"/>
          <c:order val="1"/>
          <c:tx>
            <c:strRef>
              <c:f>'SM_LaLiga (2)'!$D$26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(2)'!$E$26:$X$26</c:f>
              <c:numCache>
                <c:formatCode>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3.3599999999999998E-2</c:v>
                </c:pt>
                <c:pt idx="5">
                  <c:v>5.9400000000000001E-2</c:v>
                </c:pt>
                <c:pt idx="6">
                  <c:v>8.9200000000000002E-2</c:v>
                </c:pt>
                <c:pt idx="7">
                  <c:v>0.11799999999999999</c:v>
                </c:pt>
                <c:pt idx="8">
                  <c:v>0.13519999999999999</c:v>
                </c:pt>
                <c:pt idx="9">
                  <c:v>0.1232</c:v>
                </c:pt>
                <c:pt idx="10">
                  <c:v>0.107</c:v>
                </c:pt>
                <c:pt idx="11">
                  <c:v>8.4000000000000005E-2</c:v>
                </c:pt>
                <c:pt idx="12">
                  <c:v>0.06</c:v>
                </c:pt>
                <c:pt idx="13">
                  <c:v>5.4800000000000001E-2</c:v>
                </c:pt>
                <c:pt idx="14">
                  <c:v>3.7999999999999999E-2</c:v>
                </c:pt>
                <c:pt idx="15">
                  <c:v>2.7799999999999998E-2</c:v>
                </c:pt>
                <c:pt idx="16">
                  <c:v>1.7999999999999999E-2</c:v>
                </c:pt>
                <c:pt idx="17">
                  <c:v>1.0999999999999999E-2</c:v>
                </c:pt>
                <c:pt idx="18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823-8966-997FFC99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7DBA6-BB5E-4BC9-A9E8-B6031FD5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324271</xdr:colOff>
      <xdr:row>27</xdr:row>
      <xdr:rowOff>153243</xdr:rowOff>
    </xdr:from>
    <xdr:to>
      <xdr:col>40</xdr:col>
      <xdr:colOff>324271</xdr:colOff>
      <xdr:row>47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F08B3-2F97-4888-B643-718D8CAE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D293-D94A-4998-9819-8D787A07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2449-11F2-4495-8430-29DC9758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49446</xdr:colOff>
      <xdr:row>1</xdr:row>
      <xdr:rowOff>106877</xdr:rowOff>
    </xdr:from>
    <xdr:to>
      <xdr:col>37</xdr:col>
      <xdr:colOff>49446</xdr:colOff>
      <xdr:row>21</xdr:row>
      <xdr:rowOff>106878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4EE313-727A-4EC9-9F6A-62D30A10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20</xdr:row>
      <xdr:rowOff>11206</xdr:rowOff>
    </xdr:from>
    <xdr:to>
      <xdr:col>20</xdr:col>
      <xdr:colOff>498661</xdr:colOff>
      <xdr:row>36</xdr:row>
      <xdr:rowOff>158242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0305D-E3BE-3E31-FB49-4FD6E39E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15127</xdr:colOff>
      <xdr:row>19</xdr:row>
      <xdr:rowOff>174210</xdr:rowOff>
    </xdr:from>
    <xdr:to>
      <xdr:col>11</xdr:col>
      <xdr:colOff>15127</xdr:colOff>
      <xdr:row>39</xdr:row>
      <xdr:rowOff>169446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1BD1B-0962-FEF5-42AA-FF4A4C06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38</xdr:col>
      <xdr:colOff>476885</xdr:colOff>
      <xdr:row>10</xdr:row>
      <xdr:rowOff>381000</xdr:rowOff>
    </xdr:to>
    <xdr:pic>
      <xdr:nvPicPr>
        <xdr:cNvPr id="3" name="Picture 2" descr="A picture containing background pattern&#10;&#10;Description automatically generated">
          <a:extLst>
            <a:ext uri="{FF2B5EF4-FFF2-40B4-BE49-F238E27FC236}">
              <a16:creationId xmlns:a16="http://schemas.microsoft.com/office/drawing/2014/main" id="{87211BC4-E2BF-7286-540D-29C15FD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6688" y="0"/>
          <a:ext cx="7636510" cy="6858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26</xdr:col>
      <xdr:colOff>640292</xdr:colOff>
      <xdr:row>4</xdr:row>
      <xdr:rowOff>222248</xdr:rowOff>
    </xdr:from>
    <xdr:to>
      <xdr:col>38</xdr:col>
      <xdr:colOff>453292</xdr:colOff>
      <xdr:row>5</xdr:row>
      <xdr:rowOff>7541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584037-B10C-C912-4B83-F579F18C4849}"/>
            </a:ext>
          </a:extLst>
        </xdr:cNvPr>
        <xdr:cNvSpPr/>
      </xdr:nvSpPr>
      <xdr:spPr>
        <a:xfrm>
          <a:off x="19245792" y="3635374"/>
          <a:ext cx="7560000" cy="288000"/>
        </a:xfrm>
        <a:prstGeom prst="roundRect">
          <a:avLst/>
        </a:prstGeom>
        <a:solidFill>
          <a:schemeClr val="accent1">
            <a:alpha val="5000"/>
          </a:schemeClr>
        </a:solidFill>
        <a:ln w="381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19050</xdr:colOff>
      <xdr:row>11</xdr:row>
      <xdr:rowOff>9525</xdr:rowOff>
    </xdr:from>
    <xdr:to>
      <xdr:col>40</xdr:col>
      <xdr:colOff>209550</xdr:colOff>
      <xdr:row>22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9AF8B-E261-FD93-23A3-262C0EE3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30</xdr:row>
      <xdr:rowOff>104775</xdr:rowOff>
    </xdr:from>
    <xdr:to>
      <xdr:col>20</xdr:col>
      <xdr:colOff>457200</xdr:colOff>
      <xdr:row>61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6580A-2448-847E-F2B0-05B3BA1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0.45601</cdr:x>
      <cdr:y>0.20141</cdr:y>
    </cdr:from>
    <cdr:to>
      <cdr:x>0.54951</cdr:x>
      <cdr:y>0.36389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750B99C-D688-1BEA-A6B0-9881FDB0E1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59287" y="1133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0.5693</cdr:x>
      <cdr:y>0.60801</cdr:y>
    </cdr:from>
    <cdr:to>
      <cdr:x>0.60372</cdr:x>
      <cdr:y>0.86675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93CC397-37D7-AD4F-A4DC-2B1228F345AA}"/>
            </a:ext>
          </a:extLst>
        </cdr:cNvPr>
        <cdr:cNvSpPr/>
      </cdr:nvSpPr>
      <cdr:spPr>
        <a:xfrm xmlns:a="http://schemas.openxmlformats.org/drawingml/2006/main">
          <a:off x="5627914" y="3396154"/>
          <a:ext cx="340178" cy="144526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0.54475</cdr:x>
      <cdr:y>0.52188</cdr:y>
    </cdr:from>
    <cdr:to>
      <cdr:x>0.63014</cdr:x>
      <cdr:y>0.60122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44996231-A750-B06C-6F6D-D9807AF29753}"/>
            </a:ext>
          </a:extLst>
        </cdr:cNvPr>
        <cdr:cNvSpPr txBox="1"/>
      </cdr:nvSpPr>
      <cdr:spPr>
        <a:xfrm xmlns:a="http://schemas.openxmlformats.org/drawingml/2006/main">
          <a:off x="5385221" y="2915103"/>
          <a:ext cx="844068" cy="443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0.36869</cdr:x>
      <cdr:y>0.23079</cdr:y>
    </cdr:from>
    <cdr:to>
      <cdr:x>0.461</cdr:x>
      <cdr:y>0.39406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EC524C-52D5-B3FC-5C5D-284E65025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12130" y="1312045"/>
          <a:ext cx="904374" cy="92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0.52463</cdr:x>
      <cdr:y>0.23632</cdr:y>
    </cdr:from>
    <cdr:to>
      <cdr:x>0.61897</cdr:x>
      <cdr:y>0.39596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7328449-71A7-79D2-2F6E-546C4761D4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9871" y="1343478"/>
          <a:ext cx="924303" cy="907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H29" sqref="H2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99</v>
      </c>
      <c r="C3" s="19">
        <v>0.42599999999999999</v>
      </c>
      <c r="D3" s="20">
        <v>0.2472</v>
      </c>
      <c r="E3" s="20">
        <v>0.16159999999999999</v>
      </c>
      <c r="F3" s="20">
        <v>8.1799999999999998E-2</v>
      </c>
      <c r="G3" s="20">
        <v>4.5400000000000003E-2</v>
      </c>
      <c r="H3" s="20">
        <v>1.9599999999999999E-2</v>
      </c>
      <c r="I3" s="20">
        <v>1.04E-2</v>
      </c>
      <c r="J3" s="20">
        <v>5.1999999999999998E-3</v>
      </c>
      <c r="K3" s="21">
        <v>1.6000000000000001E-3</v>
      </c>
      <c r="L3" s="21">
        <v>1.1999999999999999E-3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87</v>
      </c>
      <c r="C4" s="20">
        <v>0.24660000000000001</v>
      </c>
      <c r="D4" s="19">
        <v>0.26319999999999999</v>
      </c>
      <c r="E4" s="20">
        <v>0.214</v>
      </c>
      <c r="F4" s="20">
        <v>0.1232</v>
      </c>
      <c r="G4" s="20">
        <v>7.8200000000000006E-2</v>
      </c>
      <c r="H4" s="20">
        <v>3.5799999999999998E-2</v>
      </c>
      <c r="I4" s="20">
        <v>2.3E-2</v>
      </c>
      <c r="J4" s="20">
        <v>6.7999999999999996E-3</v>
      </c>
      <c r="K4" s="20">
        <v>6.1999999999999998E-3</v>
      </c>
      <c r="L4" s="21">
        <v>1.8E-3</v>
      </c>
      <c r="M4" s="21">
        <v>5.9999999999999995E-4</v>
      </c>
      <c r="N4" s="22">
        <v>4.0000000000000002E-4</v>
      </c>
      <c r="O4" s="22">
        <v>0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95</v>
      </c>
      <c r="C5" s="20">
        <v>0.23799999999999999</v>
      </c>
      <c r="D5" s="20">
        <v>0.26779999999999998</v>
      </c>
      <c r="E5" s="19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1">
        <v>4.5999999999999999E-3</v>
      </c>
      <c r="L5" s="21">
        <v>1.6000000000000001E-3</v>
      </c>
      <c r="M5" s="22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88</v>
      </c>
      <c r="C6" s="20">
        <v>3.4200000000000001E-2</v>
      </c>
      <c r="D6" s="20">
        <v>7.1199999999999999E-2</v>
      </c>
      <c r="E6" s="20">
        <v>0.128</v>
      </c>
      <c r="F6" s="19">
        <v>0.1862</v>
      </c>
      <c r="G6" s="20">
        <v>0.1676</v>
      </c>
      <c r="H6" s="20">
        <v>0.1492</v>
      </c>
      <c r="I6" s="20">
        <v>0.1052</v>
      </c>
      <c r="J6" s="20">
        <v>6.9000000000000006E-2</v>
      </c>
      <c r="K6" s="20">
        <v>3.9399999999999998E-2</v>
      </c>
      <c r="L6" s="20">
        <v>2.1399999999999999E-2</v>
      </c>
      <c r="M6" s="20">
        <v>1.54E-2</v>
      </c>
      <c r="N6" s="20">
        <v>5.0000000000000001E-3</v>
      </c>
      <c r="O6" s="21">
        <v>4.5999999999999999E-3</v>
      </c>
      <c r="P6" s="21">
        <v>2E-3</v>
      </c>
      <c r="Q6" s="21">
        <v>8.0000000000000004E-4</v>
      </c>
      <c r="R6" s="22">
        <v>4.0000000000000002E-4</v>
      </c>
      <c r="S6" s="22">
        <v>2.0000000000000001E-4</v>
      </c>
      <c r="T6" s="22">
        <v>0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21</v>
      </c>
      <c r="C7" s="20">
        <v>4.7999999999999996E-3</v>
      </c>
      <c r="D7" s="20">
        <v>1.84E-2</v>
      </c>
      <c r="E7" s="20">
        <v>3.3399999999999999E-2</v>
      </c>
      <c r="F7" s="20">
        <v>6.5000000000000002E-2</v>
      </c>
      <c r="G7" s="19">
        <v>9.3799999999999994E-2</v>
      </c>
      <c r="H7" s="20">
        <v>0.1328</v>
      </c>
      <c r="I7" s="20">
        <v>0.14760000000000001</v>
      </c>
      <c r="J7" s="20">
        <v>0.15279999999999999</v>
      </c>
      <c r="K7" s="20">
        <v>0.10920000000000001</v>
      </c>
      <c r="L7" s="20">
        <v>8.2199999999999995E-2</v>
      </c>
      <c r="M7" s="20">
        <v>4.9399999999999999E-2</v>
      </c>
      <c r="N7" s="20">
        <v>3.5000000000000003E-2</v>
      </c>
      <c r="O7" s="20">
        <v>3.1E-2</v>
      </c>
      <c r="P7" s="20">
        <v>1.7000000000000001E-2</v>
      </c>
      <c r="Q7" s="20">
        <v>1.0200000000000001E-2</v>
      </c>
      <c r="R7" s="20">
        <v>6.7999999999999996E-3</v>
      </c>
      <c r="S7" s="20">
        <v>5.0000000000000001E-3</v>
      </c>
      <c r="T7" s="21">
        <v>3.5999999999999999E-3</v>
      </c>
      <c r="U7" s="21">
        <v>1.1999999999999999E-3</v>
      </c>
      <c r="V7" s="21">
        <v>8.0000000000000004E-4</v>
      </c>
    </row>
    <row r="8" spans="1:22" ht="40.049999999999997" customHeight="1" thickTop="1" thickBot="1" x14ac:dyDescent="0.5">
      <c r="A8" s="23">
        <v>6</v>
      </c>
      <c r="B8" s="24" t="s">
        <v>161</v>
      </c>
      <c r="C8" s="20">
        <v>1.4E-2</v>
      </c>
      <c r="D8" s="20">
        <v>3.9199999999999999E-2</v>
      </c>
      <c r="E8" s="20">
        <v>7.1599999999999997E-2</v>
      </c>
      <c r="F8" s="20">
        <v>0.1242</v>
      </c>
      <c r="G8" s="20">
        <v>0.15079999999999999</v>
      </c>
      <c r="H8" s="19">
        <v>0.16039999999999999</v>
      </c>
      <c r="I8" s="20">
        <v>0.13619999999999999</v>
      </c>
      <c r="J8" s="20">
        <v>0.1016</v>
      </c>
      <c r="K8" s="20">
        <v>7.5999999999999998E-2</v>
      </c>
      <c r="L8" s="20">
        <v>5.0599999999999999E-2</v>
      </c>
      <c r="M8" s="20">
        <v>3.1199999999999999E-2</v>
      </c>
      <c r="N8" s="20">
        <v>1.78E-2</v>
      </c>
      <c r="O8" s="20">
        <v>1.26E-2</v>
      </c>
      <c r="P8" s="20">
        <v>6.7999999999999996E-3</v>
      </c>
      <c r="Q8" s="21">
        <v>3.5999999999999999E-3</v>
      </c>
      <c r="R8" s="21">
        <v>2.2000000000000001E-3</v>
      </c>
      <c r="S8" s="21">
        <v>1E-3</v>
      </c>
      <c r="T8" s="22">
        <v>0</v>
      </c>
      <c r="U8" s="22">
        <v>2.0000000000000001E-4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89</v>
      </c>
      <c r="C9" s="20">
        <v>2.8199999999999999E-2</v>
      </c>
      <c r="D9" s="20">
        <v>6.1800000000000001E-2</v>
      </c>
      <c r="E9" s="20">
        <v>0.108</v>
      </c>
      <c r="F9" s="20">
        <v>0.15939999999999999</v>
      </c>
      <c r="G9" s="20">
        <v>0.1706</v>
      </c>
      <c r="H9" s="20">
        <v>0.15740000000000001</v>
      </c>
      <c r="I9" s="19">
        <v>0.1178</v>
      </c>
      <c r="J9" s="20">
        <v>8.3799999999999999E-2</v>
      </c>
      <c r="K9" s="20">
        <v>5.0599999999999999E-2</v>
      </c>
      <c r="L9" s="20">
        <v>2.92E-2</v>
      </c>
      <c r="M9" s="20">
        <v>1.2200000000000001E-2</v>
      </c>
      <c r="N9" s="20">
        <v>9.1999999999999998E-3</v>
      </c>
      <c r="O9" s="20">
        <v>5.4000000000000003E-3</v>
      </c>
      <c r="P9" s="21">
        <v>3.8E-3</v>
      </c>
      <c r="Q9" s="21">
        <v>1E-3</v>
      </c>
      <c r="R9" s="21">
        <v>1.1999999999999999E-3</v>
      </c>
      <c r="S9" s="22">
        <v>0</v>
      </c>
      <c r="T9" s="22">
        <v>2.0000000000000001E-4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20">
        <v>0.15579999999999999</v>
      </c>
      <c r="J10" s="19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0">
        <v>8.8000000000000005E-3</v>
      </c>
      <c r="Q10" s="20">
        <v>5.0000000000000001E-3</v>
      </c>
      <c r="R10" s="21">
        <v>3.3999999999999998E-3</v>
      </c>
      <c r="S10" s="21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81</v>
      </c>
      <c r="C11" s="22">
        <v>0</v>
      </c>
      <c r="D11" s="21">
        <v>1.4E-3</v>
      </c>
      <c r="E11" s="21">
        <v>2.5999999999999999E-3</v>
      </c>
      <c r="F11" s="20">
        <v>6.1999999999999998E-3</v>
      </c>
      <c r="G11" s="20">
        <v>1.2800000000000001E-2</v>
      </c>
      <c r="H11" s="20">
        <v>2.5600000000000001E-2</v>
      </c>
      <c r="I11" s="20">
        <v>4.5199999999999997E-2</v>
      </c>
      <c r="J11" s="20">
        <v>6.8599999999999994E-2</v>
      </c>
      <c r="K11" s="19">
        <v>8.9200000000000002E-2</v>
      </c>
      <c r="L11" s="20">
        <v>0.1076</v>
      </c>
      <c r="M11" s="20">
        <v>0.10059999999999999</v>
      </c>
      <c r="N11" s="20">
        <v>0.1018</v>
      </c>
      <c r="O11" s="20">
        <v>9.1800000000000007E-2</v>
      </c>
      <c r="P11" s="20">
        <v>8.2400000000000001E-2</v>
      </c>
      <c r="Q11" s="20">
        <v>6.8199999999999997E-2</v>
      </c>
      <c r="R11" s="20">
        <v>6.2E-2</v>
      </c>
      <c r="S11" s="20">
        <v>4.9200000000000001E-2</v>
      </c>
      <c r="T11" s="20">
        <v>4.2000000000000003E-2</v>
      </c>
      <c r="U11" s="20">
        <v>2.7400000000000001E-2</v>
      </c>
      <c r="V11" s="20">
        <v>1.54E-2</v>
      </c>
    </row>
    <row r="12" spans="1:22" ht="40.049999999999997" customHeight="1" thickTop="1" thickBot="1" x14ac:dyDescent="0.5">
      <c r="A12" s="23">
        <v>10</v>
      </c>
      <c r="B12" s="24" t="s">
        <v>85</v>
      </c>
      <c r="C12" s="22">
        <v>0</v>
      </c>
      <c r="D12" s="22">
        <v>2.0000000000000001E-4</v>
      </c>
      <c r="E12" s="21">
        <v>1.4E-3</v>
      </c>
      <c r="F12" s="21">
        <v>3.0000000000000001E-3</v>
      </c>
      <c r="G12" s="20">
        <v>1.0800000000000001E-2</v>
      </c>
      <c r="H12" s="20">
        <v>1.6E-2</v>
      </c>
      <c r="I12" s="20">
        <v>3.7999999999999999E-2</v>
      </c>
      <c r="J12" s="20">
        <v>4.82E-2</v>
      </c>
      <c r="K12" s="20">
        <v>7.9200000000000007E-2</v>
      </c>
      <c r="L12" s="19">
        <v>9.5399999999999999E-2</v>
      </c>
      <c r="M12" s="20">
        <v>0.10879999999999999</v>
      </c>
      <c r="N12" s="20">
        <v>0.1056</v>
      </c>
      <c r="O12" s="20">
        <v>9.98E-2</v>
      </c>
      <c r="P12" s="20">
        <v>9.5399999999999999E-2</v>
      </c>
      <c r="Q12" s="20">
        <v>0.08</v>
      </c>
      <c r="R12" s="20">
        <v>6.3799999999999996E-2</v>
      </c>
      <c r="S12" s="20">
        <v>5.8400000000000001E-2</v>
      </c>
      <c r="T12" s="20">
        <v>4.24E-2</v>
      </c>
      <c r="U12" s="20">
        <v>3.4799999999999998E-2</v>
      </c>
      <c r="V12" s="20">
        <v>1.8800000000000001E-2</v>
      </c>
    </row>
    <row r="13" spans="1:22" ht="40.049999999999997" customHeight="1" thickTop="1" thickBot="1" x14ac:dyDescent="0.5">
      <c r="A13" s="23">
        <v>11</v>
      </c>
      <c r="B13" s="24" t="s">
        <v>86</v>
      </c>
      <c r="C13" s="22">
        <v>2.0000000000000001E-4</v>
      </c>
      <c r="D13" s="21">
        <v>3.2000000000000002E-3</v>
      </c>
      <c r="E13" s="20">
        <v>8.8000000000000005E-3</v>
      </c>
      <c r="F13" s="20">
        <v>1.72E-2</v>
      </c>
      <c r="G13" s="20">
        <v>3.3599999999999998E-2</v>
      </c>
      <c r="H13" s="20">
        <v>5.9400000000000001E-2</v>
      </c>
      <c r="I13" s="20">
        <v>8.9200000000000002E-2</v>
      </c>
      <c r="J13" s="20">
        <v>0.11799999999999999</v>
      </c>
      <c r="K13" s="20">
        <v>0.13519999999999999</v>
      </c>
      <c r="L13" s="20">
        <v>0.1232</v>
      </c>
      <c r="M13" s="19">
        <v>0.107</v>
      </c>
      <c r="N13" s="20">
        <v>8.4000000000000005E-2</v>
      </c>
      <c r="O13" s="20">
        <v>0.06</v>
      </c>
      <c r="P13" s="20">
        <v>5.4800000000000001E-2</v>
      </c>
      <c r="Q13" s="20">
        <v>3.7999999999999999E-2</v>
      </c>
      <c r="R13" s="20">
        <v>2.7799999999999998E-2</v>
      </c>
      <c r="S13" s="20">
        <v>1.7999999999999999E-2</v>
      </c>
      <c r="T13" s="20">
        <v>1.0999999999999999E-2</v>
      </c>
      <c r="U13" s="20">
        <v>8.0000000000000002E-3</v>
      </c>
      <c r="V13" s="21">
        <v>3.3999999999999998E-3</v>
      </c>
    </row>
    <row r="14" spans="1:22" ht="40.049999999999997" customHeight="1" thickTop="1" thickBot="1" x14ac:dyDescent="0.5">
      <c r="A14" s="23">
        <v>12</v>
      </c>
      <c r="B14" s="24" t="s">
        <v>162</v>
      </c>
      <c r="C14" s="22">
        <v>0</v>
      </c>
      <c r="D14" s="22">
        <v>4.0000000000000002E-4</v>
      </c>
      <c r="E14" s="21">
        <v>8.0000000000000004E-4</v>
      </c>
      <c r="F14" s="21">
        <v>2E-3</v>
      </c>
      <c r="G14" s="20">
        <v>5.1999999999999998E-3</v>
      </c>
      <c r="H14" s="20">
        <v>1.26E-2</v>
      </c>
      <c r="I14" s="20">
        <v>2.0400000000000001E-2</v>
      </c>
      <c r="J14" s="20">
        <v>4.1200000000000001E-2</v>
      </c>
      <c r="K14" s="20">
        <v>5.5599999999999997E-2</v>
      </c>
      <c r="L14" s="20">
        <v>7.6200000000000004E-2</v>
      </c>
      <c r="M14" s="20">
        <v>8.5999999999999993E-2</v>
      </c>
      <c r="N14" s="19">
        <v>8.8800000000000004E-2</v>
      </c>
      <c r="O14" s="20">
        <v>9.7199999999999995E-2</v>
      </c>
      <c r="P14" s="20">
        <v>9.2799999999999994E-2</v>
      </c>
      <c r="Q14" s="20">
        <v>9.5600000000000004E-2</v>
      </c>
      <c r="R14" s="20">
        <v>9.2399999999999996E-2</v>
      </c>
      <c r="S14" s="20">
        <v>7.4200000000000002E-2</v>
      </c>
      <c r="T14" s="20">
        <v>6.5600000000000006E-2</v>
      </c>
      <c r="U14" s="20">
        <v>5.9200000000000003E-2</v>
      </c>
      <c r="V14" s="20">
        <v>3.3799999999999997E-2</v>
      </c>
    </row>
    <row r="15" spans="1:22" ht="40.049999999999997" customHeight="1" thickTop="1" thickBot="1" x14ac:dyDescent="0.5">
      <c r="A15" s="23">
        <v>13</v>
      </c>
      <c r="B15" s="24" t="s">
        <v>90</v>
      </c>
      <c r="C15" s="22">
        <v>0</v>
      </c>
      <c r="D15" s="22">
        <v>0</v>
      </c>
      <c r="E15" s="22">
        <v>0</v>
      </c>
      <c r="F15" s="22">
        <v>0</v>
      </c>
      <c r="G15" s="22">
        <v>2.0000000000000001E-4</v>
      </c>
      <c r="H15" s="21">
        <v>5.9999999999999995E-4</v>
      </c>
      <c r="I15" s="21">
        <v>1.6000000000000001E-3</v>
      </c>
      <c r="J15" s="21">
        <v>3.5999999999999999E-3</v>
      </c>
      <c r="K15" s="20">
        <v>7.0000000000000001E-3</v>
      </c>
      <c r="L15" s="20">
        <v>1.46E-2</v>
      </c>
      <c r="M15" s="20">
        <v>2.46E-2</v>
      </c>
      <c r="N15" s="20">
        <v>3.5200000000000002E-2</v>
      </c>
      <c r="O15" s="19">
        <v>3.9199999999999999E-2</v>
      </c>
      <c r="P15" s="20">
        <v>5.2400000000000002E-2</v>
      </c>
      <c r="Q15" s="20">
        <v>6.8400000000000002E-2</v>
      </c>
      <c r="R15" s="20">
        <v>0.09</v>
      </c>
      <c r="S15" s="20">
        <v>0.1182</v>
      </c>
      <c r="T15" s="20">
        <v>0.13880000000000001</v>
      </c>
      <c r="U15" s="20">
        <v>0.17879999999999999</v>
      </c>
      <c r="V15" s="20">
        <v>0.2268</v>
      </c>
    </row>
    <row r="16" spans="1:22" ht="40.049999999999997" customHeight="1" thickTop="1" thickBot="1" x14ac:dyDescent="0.5">
      <c r="A16" s="23">
        <v>14</v>
      </c>
      <c r="B16" s="24" t="s">
        <v>163</v>
      </c>
      <c r="C16" s="22">
        <v>0</v>
      </c>
      <c r="D16" s="22">
        <v>0</v>
      </c>
      <c r="E16" s="21">
        <v>5.9999999999999995E-4</v>
      </c>
      <c r="F16" s="21">
        <v>1.8E-3</v>
      </c>
      <c r="G16" s="20">
        <v>5.1999999999999998E-3</v>
      </c>
      <c r="H16" s="20">
        <v>1.54E-2</v>
      </c>
      <c r="I16" s="20">
        <v>2.92E-2</v>
      </c>
      <c r="J16" s="20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20">
        <v>9.7000000000000003E-2</v>
      </c>
      <c r="P16" s="19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15</v>
      </c>
      <c r="B17" s="24" t="s">
        <v>97</v>
      </c>
      <c r="C17" s="22">
        <v>0</v>
      </c>
      <c r="D17" s="22">
        <v>0</v>
      </c>
      <c r="E17" s="22">
        <v>2.0000000000000001E-4</v>
      </c>
      <c r="F17" s="21">
        <v>2.5999999999999999E-3</v>
      </c>
      <c r="G17" s="20">
        <v>5.4000000000000003E-3</v>
      </c>
      <c r="H17" s="20">
        <v>1.34E-2</v>
      </c>
      <c r="I17" s="20">
        <v>2.5600000000000001E-2</v>
      </c>
      <c r="J17" s="20">
        <v>3.9399999999999998E-2</v>
      </c>
      <c r="K17" s="20">
        <v>6.9599999999999995E-2</v>
      </c>
      <c r="L17" s="20">
        <v>7.3800000000000004E-2</v>
      </c>
      <c r="M17" s="20">
        <v>8.7999999999999995E-2</v>
      </c>
      <c r="N17" s="20">
        <v>0.1008</v>
      </c>
      <c r="O17" s="20">
        <v>9.9599999999999994E-2</v>
      </c>
      <c r="P17" s="20">
        <v>0.10299999999999999</v>
      </c>
      <c r="Q17" s="19">
        <v>8.9200000000000002E-2</v>
      </c>
      <c r="R17" s="20">
        <v>7.9600000000000004E-2</v>
      </c>
      <c r="S17" s="20">
        <v>7.2599999999999998E-2</v>
      </c>
      <c r="T17" s="20">
        <v>6.2600000000000003E-2</v>
      </c>
      <c r="U17" s="20">
        <v>4.4600000000000001E-2</v>
      </c>
      <c r="V17" s="20">
        <v>0.03</v>
      </c>
    </row>
    <row r="18" spans="1:22" ht="40.049999999999997" customHeight="1" thickTop="1" thickBot="1" x14ac:dyDescent="0.5">
      <c r="A18" s="23">
        <v>16</v>
      </c>
      <c r="B18" s="24" t="s">
        <v>83</v>
      </c>
      <c r="C18" s="22">
        <v>0</v>
      </c>
      <c r="D18" s="22">
        <v>2.0000000000000001E-4</v>
      </c>
      <c r="E18" s="21">
        <v>5.9999999999999995E-4</v>
      </c>
      <c r="F18" s="21">
        <v>1E-3</v>
      </c>
      <c r="G18" s="21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20">
        <v>9.7600000000000006E-2</v>
      </c>
      <c r="R18" s="19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17</v>
      </c>
      <c r="B19" s="24" t="s">
        <v>159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0</v>
      </c>
      <c r="H19" s="21">
        <v>8.0000000000000004E-4</v>
      </c>
      <c r="I19" s="21">
        <v>1E-3</v>
      </c>
      <c r="J19" s="21">
        <v>3.5999999999999999E-3</v>
      </c>
      <c r="K19" s="20">
        <v>7.0000000000000001E-3</v>
      </c>
      <c r="L19" s="20">
        <v>1.2200000000000001E-2</v>
      </c>
      <c r="M19" s="20">
        <v>1.7999999999999999E-2</v>
      </c>
      <c r="N19" s="20">
        <v>3.2000000000000001E-2</v>
      </c>
      <c r="O19" s="20">
        <v>3.9399999999999998E-2</v>
      </c>
      <c r="P19" s="20">
        <v>5.4600000000000003E-2</v>
      </c>
      <c r="Q19" s="20">
        <v>7.46E-2</v>
      </c>
      <c r="R19" s="20">
        <v>8.9800000000000005E-2</v>
      </c>
      <c r="S19" s="19">
        <v>0.1212</v>
      </c>
      <c r="T19" s="20">
        <v>0.1404</v>
      </c>
      <c r="U19" s="20">
        <v>0.16819999999999999</v>
      </c>
      <c r="V19" s="20">
        <v>0.23699999999999999</v>
      </c>
    </row>
    <row r="20" spans="1:22" ht="40.049999999999997" customHeight="1" thickTop="1" thickBot="1" x14ac:dyDescent="0.5">
      <c r="A20" s="23">
        <v>18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1">
        <v>8.0000000000000004E-4</v>
      </c>
      <c r="H20" s="21">
        <v>2.2000000000000001E-3</v>
      </c>
      <c r="I20" s="21">
        <v>4.0000000000000001E-3</v>
      </c>
      <c r="J20" s="20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20">
        <v>0.11840000000000001</v>
      </c>
      <c r="T20" s="19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19</v>
      </c>
      <c r="B21" s="24" t="s">
        <v>96</v>
      </c>
      <c r="C21" s="22">
        <v>0</v>
      </c>
      <c r="D21" s="22">
        <v>2.0000000000000001E-4</v>
      </c>
      <c r="E21" s="22">
        <v>0</v>
      </c>
      <c r="F21" s="21">
        <v>2.5999999999999999E-3</v>
      </c>
      <c r="G21" s="21">
        <v>2.8E-3</v>
      </c>
      <c r="H21" s="20">
        <v>6.7999999999999996E-3</v>
      </c>
      <c r="I21" s="20">
        <v>1.4E-2</v>
      </c>
      <c r="J21" s="20">
        <v>1.9E-2</v>
      </c>
      <c r="K21" s="20">
        <v>3.8600000000000002E-2</v>
      </c>
      <c r="L21" s="20">
        <v>5.1400000000000001E-2</v>
      </c>
      <c r="M21" s="20">
        <v>7.0400000000000004E-2</v>
      </c>
      <c r="N21" s="20">
        <v>7.4200000000000002E-2</v>
      </c>
      <c r="O21" s="20">
        <v>8.6400000000000005E-2</v>
      </c>
      <c r="P21" s="20">
        <v>9.1999999999999998E-2</v>
      </c>
      <c r="Q21" s="20">
        <v>9.8799999999999999E-2</v>
      </c>
      <c r="R21" s="20">
        <v>9.3200000000000005E-2</v>
      </c>
      <c r="S21" s="20">
        <v>9.2999999999999999E-2</v>
      </c>
      <c r="T21" s="20">
        <v>9.74E-2</v>
      </c>
      <c r="U21" s="19">
        <v>8.48E-2</v>
      </c>
      <c r="V21" s="20">
        <v>7.4399999999999994E-2</v>
      </c>
    </row>
    <row r="22" spans="1:22" ht="40.049999999999997" customHeight="1" thickTop="1" thickBot="1" x14ac:dyDescent="0.5">
      <c r="A22" s="23">
        <v>20</v>
      </c>
      <c r="B22" s="24" t="s">
        <v>160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1.1999999999999999E-3</v>
      </c>
      <c r="I22" s="21">
        <v>3.3999999999999998E-3</v>
      </c>
      <c r="J22" s="20">
        <v>7.7999999999999996E-3</v>
      </c>
      <c r="K22" s="20">
        <v>1.8800000000000001E-2</v>
      </c>
      <c r="L22" s="20">
        <v>2.5000000000000001E-2</v>
      </c>
      <c r="M22" s="20">
        <v>3.7999999999999999E-2</v>
      </c>
      <c r="N22" s="20">
        <v>4.6199999999999998E-2</v>
      </c>
      <c r="O22" s="20">
        <v>6.2799999999999995E-2</v>
      </c>
      <c r="P22" s="20">
        <v>7.2400000000000006E-2</v>
      </c>
      <c r="Q22" s="20">
        <v>9.3600000000000003E-2</v>
      </c>
      <c r="R22" s="20">
        <v>0.1042</v>
      </c>
      <c r="S22" s="20">
        <v>0.1106</v>
      </c>
      <c r="T22" s="20">
        <v>0.12740000000000001</v>
      </c>
      <c r="U22" s="20">
        <v>0.14699999999999999</v>
      </c>
      <c r="V22" s="19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</v>
      </c>
      <c r="C3" s="28">
        <v>0.14799999999999999</v>
      </c>
      <c r="D3" s="20">
        <v>0.13220000000000001</v>
      </c>
      <c r="E3" s="20">
        <v>0.12520000000000001</v>
      </c>
      <c r="F3" s="20">
        <v>0.1142</v>
      </c>
      <c r="G3" s="20">
        <v>0.105</v>
      </c>
      <c r="H3" s="20">
        <v>8.8800000000000004E-2</v>
      </c>
      <c r="I3" s="20">
        <v>6.6600000000000006E-2</v>
      </c>
      <c r="J3" s="20">
        <v>5.8799999999999998E-2</v>
      </c>
      <c r="K3" s="20">
        <v>4.48E-2</v>
      </c>
      <c r="L3" s="20">
        <v>3.6999999999999998E-2</v>
      </c>
      <c r="M3" s="20">
        <v>2.4E-2</v>
      </c>
      <c r="N3" s="20">
        <v>2.1399999999999999E-2</v>
      </c>
      <c r="O3" s="20">
        <v>1.14E-2</v>
      </c>
      <c r="P3" s="20">
        <v>8.9999999999999993E-3</v>
      </c>
      <c r="Q3" s="20">
        <v>8.2000000000000007E-3</v>
      </c>
      <c r="R3" s="21">
        <v>3.0000000000000001E-3</v>
      </c>
      <c r="S3" s="21">
        <v>1E-3</v>
      </c>
      <c r="T3" s="21">
        <v>1.4E-3</v>
      </c>
    </row>
    <row r="4" spans="1:20" ht="40.049999999999997" customHeight="1" thickTop="1" thickBot="1" x14ac:dyDescent="0.5">
      <c r="A4" s="17">
        <v>2</v>
      </c>
      <c r="B4" s="30" t="s">
        <v>126</v>
      </c>
      <c r="C4" s="20">
        <v>0.14399999999999999</v>
      </c>
      <c r="D4" s="19">
        <v>0.12720000000000001</v>
      </c>
      <c r="E4" s="20">
        <v>0.12620000000000001</v>
      </c>
      <c r="F4" s="20">
        <v>0.1172</v>
      </c>
      <c r="G4" s="20">
        <v>0.1014</v>
      </c>
      <c r="H4" s="20">
        <v>8.6599999999999996E-2</v>
      </c>
      <c r="I4" s="20">
        <v>6.9000000000000006E-2</v>
      </c>
      <c r="J4" s="20">
        <v>6.0600000000000001E-2</v>
      </c>
      <c r="K4" s="20">
        <v>5.1799999999999999E-2</v>
      </c>
      <c r="L4" s="20">
        <v>3.5200000000000002E-2</v>
      </c>
      <c r="M4" s="20">
        <v>2.6599999999999999E-2</v>
      </c>
      <c r="N4" s="20">
        <v>2.06E-2</v>
      </c>
      <c r="O4" s="20">
        <v>1.26E-2</v>
      </c>
      <c r="P4" s="20">
        <v>9.7999999999999997E-3</v>
      </c>
      <c r="Q4" s="21">
        <v>4.4000000000000003E-3</v>
      </c>
      <c r="R4" s="21">
        <v>3.0000000000000001E-3</v>
      </c>
      <c r="S4" s="21">
        <v>2.5999999999999999E-3</v>
      </c>
      <c r="T4" s="21">
        <v>1.1999999999999999E-3</v>
      </c>
    </row>
    <row r="5" spans="1:20" ht="40.049999999999997" customHeight="1" thickTop="1" thickBot="1" x14ac:dyDescent="0.5">
      <c r="A5" s="17">
        <v>3</v>
      </c>
      <c r="B5" s="30" t="s">
        <v>14</v>
      </c>
      <c r="C5" s="20">
        <v>8.4000000000000005E-2</v>
      </c>
      <c r="D5" s="20">
        <v>0.1124</v>
      </c>
      <c r="E5" s="19">
        <v>0.1066</v>
      </c>
      <c r="F5" s="20">
        <v>0.1042</v>
      </c>
      <c r="G5" s="20">
        <v>0.1012</v>
      </c>
      <c r="H5" s="20">
        <v>9.1999999999999998E-2</v>
      </c>
      <c r="I5" s="20">
        <v>8.4199999999999997E-2</v>
      </c>
      <c r="J5" s="20">
        <v>7.1999999999999995E-2</v>
      </c>
      <c r="K5" s="20">
        <v>6.4199999999999993E-2</v>
      </c>
      <c r="L5" s="20">
        <v>5.3600000000000002E-2</v>
      </c>
      <c r="M5" s="20">
        <v>3.9600000000000003E-2</v>
      </c>
      <c r="N5" s="20">
        <v>2.9399999999999999E-2</v>
      </c>
      <c r="O5" s="20">
        <v>2.1600000000000001E-2</v>
      </c>
      <c r="P5" s="20">
        <v>1.6199999999999999E-2</v>
      </c>
      <c r="Q5" s="20">
        <v>9.4000000000000004E-3</v>
      </c>
      <c r="R5" s="20">
        <v>5.5999999999999999E-3</v>
      </c>
      <c r="S5" s="21">
        <v>2.8E-3</v>
      </c>
      <c r="T5" s="21">
        <v>1E-3</v>
      </c>
    </row>
    <row r="6" spans="1:20" ht="40.049999999999997" customHeight="1" thickTop="1" thickBot="1" x14ac:dyDescent="0.5">
      <c r="A6" s="17">
        <v>4</v>
      </c>
      <c r="B6" s="30" t="s">
        <v>149</v>
      </c>
      <c r="C6" s="20">
        <v>0.17860000000000001</v>
      </c>
      <c r="D6" s="20">
        <v>0.15540000000000001</v>
      </c>
      <c r="E6" s="20">
        <v>0.1268</v>
      </c>
      <c r="F6" s="19">
        <v>0.123</v>
      </c>
      <c r="G6" s="20">
        <v>9.5000000000000001E-2</v>
      </c>
      <c r="H6" s="20">
        <v>8.0600000000000005E-2</v>
      </c>
      <c r="I6" s="20">
        <v>6.8199999999999997E-2</v>
      </c>
      <c r="J6" s="20">
        <v>5.0599999999999999E-2</v>
      </c>
      <c r="K6" s="20">
        <v>3.7400000000000003E-2</v>
      </c>
      <c r="L6" s="20">
        <v>2.7400000000000001E-2</v>
      </c>
      <c r="M6" s="20">
        <v>2.3E-2</v>
      </c>
      <c r="N6" s="20">
        <v>1.1599999999999999E-2</v>
      </c>
      <c r="O6" s="20">
        <v>9.7999999999999997E-3</v>
      </c>
      <c r="P6" s="20">
        <v>7.6E-3</v>
      </c>
      <c r="Q6" s="21">
        <v>3.0000000000000001E-3</v>
      </c>
      <c r="R6" s="21">
        <v>1.6000000000000001E-3</v>
      </c>
      <c r="S6" s="22">
        <v>4.0000000000000002E-4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</v>
      </c>
      <c r="C7" s="21">
        <v>4.1999999999999997E-3</v>
      </c>
      <c r="D7" s="20">
        <v>1.2E-2</v>
      </c>
      <c r="E7" s="20">
        <v>1.9400000000000001E-2</v>
      </c>
      <c r="F7" s="20">
        <v>2.5399999999999999E-2</v>
      </c>
      <c r="G7" s="19">
        <v>3.4200000000000001E-2</v>
      </c>
      <c r="H7" s="20">
        <v>4.3799999999999999E-2</v>
      </c>
      <c r="I7" s="20">
        <v>5.6000000000000001E-2</v>
      </c>
      <c r="J7" s="20">
        <v>6.9000000000000006E-2</v>
      </c>
      <c r="K7" s="20">
        <v>8.4000000000000005E-2</v>
      </c>
      <c r="L7" s="20">
        <v>7.6799999999999993E-2</v>
      </c>
      <c r="M7" s="20">
        <v>9.3600000000000003E-2</v>
      </c>
      <c r="N7" s="20">
        <v>9.0800000000000006E-2</v>
      </c>
      <c r="O7" s="20">
        <v>9.1999999999999998E-2</v>
      </c>
      <c r="P7" s="20">
        <v>8.7999999999999995E-2</v>
      </c>
      <c r="Q7" s="20">
        <v>8.0199999999999994E-2</v>
      </c>
      <c r="R7" s="20">
        <v>6.2799999999999995E-2</v>
      </c>
      <c r="S7" s="20">
        <v>4.3999999999999997E-2</v>
      </c>
      <c r="T7" s="20">
        <v>2.3800000000000002E-2</v>
      </c>
    </row>
    <row r="8" spans="1:20" ht="40.049999999999997" customHeight="1" thickTop="1" thickBot="1" x14ac:dyDescent="0.5">
      <c r="A8" s="17">
        <v>6</v>
      </c>
      <c r="B8" s="30" t="s">
        <v>152</v>
      </c>
      <c r="C8" s="20">
        <v>1.6199999999999999E-2</v>
      </c>
      <c r="D8" s="20">
        <v>3.0200000000000001E-2</v>
      </c>
      <c r="E8" s="20">
        <v>0.05</v>
      </c>
      <c r="F8" s="20">
        <v>5.28E-2</v>
      </c>
      <c r="G8" s="20">
        <v>6.5799999999999997E-2</v>
      </c>
      <c r="H8" s="19">
        <v>7.8600000000000003E-2</v>
      </c>
      <c r="I8" s="20">
        <v>7.9000000000000001E-2</v>
      </c>
      <c r="J8" s="20">
        <v>8.5599999999999996E-2</v>
      </c>
      <c r="K8" s="20">
        <v>9.1200000000000003E-2</v>
      </c>
      <c r="L8" s="20">
        <v>8.5999999999999993E-2</v>
      </c>
      <c r="M8" s="20">
        <v>7.4200000000000002E-2</v>
      </c>
      <c r="N8" s="20">
        <v>6.5000000000000002E-2</v>
      </c>
      <c r="O8" s="20">
        <v>6.6400000000000001E-2</v>
      </c>
      <c r="P8" s="20">
        <v>5.4399999999999997E-2</v>
      </c>
      <c r="Q8" s="20">
        <v>4.6800000000000001E-2</v>
      </c>
      <c r="R8" s="20">
        <v>2.98E-2</v>
      </c>
      <c r="S8" s="20">
        <v>1.9400000000000001E-2</v>
      </c>
      <c r="T8" s="20">
        <v>8.6E-3</v>
      </c>
    </row>
    <row r="9" spans="1:20" ht="40.049999999999997" customHeight="1" thickTop="1" thickBot="1" x14ac:dyDescent="0.5">
      <c r="A9" s="17">
        <v>7</v>
      </c>
      <c r="B9" s="30" t="s">
        <v>7</v>
      </c>
      <c r="C9" s="20">
        <v>0.25259999999999999</v>
      </c>
      <c r="D9" s="20">
        <v>0.17860000000000001</v>
      </c>
      <c r="E9" s="20">
        <v>0.13900000000000001</v>
      </c>
      <c r="F9" s="20">
        <v>0.1162</v>
      </c>
      <c r="G9" s="20">
        <v>8.8200000000000001E-2</v>
      </c>
      <c r="H9" s="20">
        <v>6.7199999999999996E-2</v>
      </c>
      <c r="I9" s="19">
        <v>5.3199999999999997E-2</v>
      </c>
      <c r="J9" s="20">
        <v>3.44E-2</v>
      </c>
      <c r="K9" s="20">
        <v>2.12E-2</v>
      </c>
      <c r="L9" s="20">
        <v>1.8800000000000001E-2</v>
      </c>
      <c r="M9" s="20">
        <v>1.14E-2</v>
      </c>
      <c r="N9" s="20">
        <v>7.7999999999999996E-3</v>
      </c>
      <c r="O9" s="21">
        <v>4.5999999999999999E-3</v>
      </c>
      <c r="P9" s="21">
        <v>3.3999999999999998E-3</v>
      </c>
      <c r="Q9" s="21">
        <v>1.6000000000000001E-3</v>
      </c>
      <c r="R9" s="21">
        <v>1.6000000000000001E-3</v>
      </c>
      <c r="S9" s="22">
        <v>2.0000000000000001E-4</v>
      </c>
      <c r="T9" s="22">
        <v>0</v>
      </c>
    </row>
    <row r="10" spans="1:20" ht="40.049999999999997" customHeight="1" thickTop="1" thickBot="1" x14ac:dyDescent="0.5">
      <c r="A10" s="17">
        <v>8</v>
      </c>
      <c r="B10" s="30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20">
        <v>9.3600000000000003E-2</v>
      </c>
      <c r="J10" s="19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0">
        <v>3.0800000000000001E-2</v>
      </c>
      <c r="P10" s="20">
        <v>3.04E-2</v>
      </c>
      <c r="Q10" s="20">
        <v>2.1999999999999999E-2</v>
      </c>
      <c r="R10" s="20">
        <v>1.04E-2</v>
      </c>
      <c r="S10" s="20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9</v>
      </c>
      <c r="B11" s="30" t="s">
        <v>2</v>
      </c>
      <c r="C11" s="21">
        <v>4.7999999999999996E-3</v>
      </c>
      <c r="D11" s="20">
        <v>9.5999999999999992E-3</v>
      </c>
      <c r="E11" s="20">
        <v>1.7600000000000001E-2</v>
      </c>
      <c r="F11" s="20">
        <v>2.3E-2</v>
      </c>
      <c r="G11" s="20">
        <v>3.32E-2</v>
      </c>
      <c r="H11" s="20">
        <v>4.5199999999999997E-2</v>
      </c>
      <c r="I11" s="20">
        <v>5.0599999999999999E-2</v>
      </c>
      <c r="J11" s="20">
        <v>6.1199999999999997E-2</v>
      </c>
      <c r="K11" s="19">
        <v>7.0199999999999999E-2</v>
      </c>
      <c r="L11" s="20">
        <v>8.3400000000000002E-2</v>
      </c>
      <c r="M11" s="20">
        <v>9.7600000000000006E-2</v>
      </c>
      <c r="N11" s="20">
        <v>9.64E-2</v>
      </c>
      <c r="O11" s="20">
        <v>9.0999999999999998E-2</v>
      </c>
      <c r="P11" s="20">
        <v>8.2000000000000003E-2</v>
      </c>
      <c r="Q11" s="20">
        <v>7.6399999999999996E-2</v>
      </c>
      <c r="R11" s="20">
        <v>7.0800000000000002E-2</v>
      </c>
      <c r="S11" s="20">
        <v>5.3199999999999997E-2</v>
      </c>
      <c r="T11" s="20">
        <v>3.3799999999999997E-2</v>
      </c>
    </row>
    <row r="12" spans="1:20" ht="40.049999999999997" customHeight="1" thickTop="1" thickBot="1" x14ac:dyDescent="0.5">
      <c r="A12" s="17">
        <v>10</v>
      </c>
      <c r="B12" s="30" t="s">
        <v>17</v>
      </c>
      <c r="C12" s="21">
        <v>2.3999999999999998E-3</v>
      </c>
      <c r="D12" s="20">
        <v>6.7999999999999996E-3</v>
      </c>
      <c r="E12" s="20">
        <v>9.7999999999999997E-3</v>
      </c>
      <c r="F12" s="20">
        <v>0.02</v>
      </c>
      <c r="G12" s="20">
        <v>2.6200000000000001E-2</v>
      </c>
      <c r="H12" s="20">
        <v>3.2800000000000003E-2</v>
      </c>
      <c r="I12" s="20">
        <v>4.4200000000000003E-2</v>
      </c>
      <c r="J12" s="20">
        <v>5.8999999999999997E-2</v>
      </c>
      <c r="K12" s="20">
        <v>5.7599999999999998E-2</v>
      </c>
      <c r="L12" s="19">
        <v>7.4999999999999997E-2</v>
      </c>
      <c r="M12" s="20">
        <v>8.3199999999999996E-2</v>
      </c>
      <c r="N12" s="20">
        <v>9.0999999999999998E-2</v>
      </c>
      <c r="O12" s="20">
        <v>8.5999999999999993E-2</v>
      </c>
      <c r="P12" s="20">
        <v>9.2600000000000002E-2</v>
      </c>
      <c r="Q12" s="20">
        <v>9.3600000000000003E-2</v>
      </c>
      <c r="R12" s="20">
        <v>8.6599999999999996E-2</v>
      </c>
      <c r="S12" s="20">
        <v>7.6399999999999996E-2</v>
      </c>
      <c r="T12" s="20">
        <v>5.6800000000000003E-2</v>
      </c>
    </row>
    <row r="13" spans="1:20" ht="40.049999999999997" customHeight="1" thickTop="1" thickBot="1" x14ac:dyDescent="0.5">
      <c r="A13" s="17">
        <v>11</v>
      </c>
      <c r="B13" s="30" t="s">
        <v>151</v>
      </c>
      <c r="C13" s="21">
        <v>2.3999999999999998E-3</v>
      </c>
      <c r="D13" s="21">
        <v>4.7999999999999996E-3</v>
      </c>
      <c r="E13" s="20">
        <v>8.2000000000000007E-3</v>
      </c>
      <c r="F13" s="20">
        <v>1.2800000000000001E-2</v>
      </c>
      <c r="G13" s="20">
        <v>1.66E-2</v>
      </c>
      <c r="H13" s="20">
        <v>2.5999999999999999E-2</v>
      </c>
      <c r="I13" s="20">
        <v>3.5400000000000001E-2</v>
      </c>
      <c r="J13" s="20">
        <v>4.5199999999999997E-2</v>
      </c>
      <c r="K13" s="20">
        <v>5.4600000000000003E-2</v>
      </c>
      <c r="L13" s="20">
        <v>6.88E-2</v>
      </c>
      <c r="M13" s="19">
        <v>7.2999999999999995E-2</v>
      </c>
      <c r="N13" s="20">
        <v>9.06E-2</v>
      </c>
      <c r="O13" s="20">
        <v>9.6600000000000005E-2</v>
      </c>
      <c r="P13" s="20">
        <v>9.3799999999999994E-2</v>
      </c>
      <c r="Q13" s="20">
        <v>0.1096</v>
      </c>
      <c r="R13" s="20">
        <v>0.1016</v>
      </c>
      <c r="S13" s="20">
        <v>9.3799999999999994E-2</v>
      </c>
      <c r="T13" s="20">
        <v>6.6199999999999995E-2</v>
      </c>
    </row>
    <row r="14" spans="1:20" ht="40.049999999999997" customHeight="1" thickTop="1" thickBot="1" x14ac:dyDescent="0.5">
      <c r="A14" s="17">
        <v>12</v>
      </c>
      <c r="B14" s="30" t="s">
        <v>153</v>
      </c>
      <c r="C14" s="22">
        <v>2.0000000000000001E-4</v>
      </c>
      <c r="D14" s="21">
        <v>1E-3</v>
      </c>
      <c r="E14" s="21">
        <v>1E-3</v>
      </c>
      <c r="F14" s="21">
        <v>1.1999999999999999E-3</v>
      </c>
      <c r="G14" s="21">
        <v>3.3999999999999998E-3</v>
      </c>
      <c r="H14" s="20">
        <v>6.7999999999999996E-3</v>
      </c>
      <c r="I14" s="20">
        <v>7.4000000000000003E-3</v>
      </c>
      <c r="J14" s="20">
        <v>1.5800000000000002E-2</v>
      </c>
      <c r="K14" s="20">
        <v>1.8200000000000001E-2</v>
      </c>
      <c r="L14" s="20">
        <v>2.8400000000000002E-2</v>
      </c>
      <c r="M14" s="20">
        <v>3.9199999999999999E-2</v>
      </c>
      <c r="N14" s="19">
        <v>0.05</v>
      </c>
      <c r="O14" s="20">
        <v>6.6400000000000001E-2</v>
      </c>
      <c r="P14" s="20">
        <v>8.72E-2</v>
      </c>
      <c r="Q14" s="20">
        <v>9.9599999999999994E-2</v>
      </c>
      <c r="R14" s="20">
        <v>0.1414</v>
      </c>
      <c r="S14" s="20">
        <v>0.1852</v>
      </c>
      <c r="T14" s="20">
        <v>0.24759999999999999</v>
      </c>
    </row>
    <row r="15" spans="1:20" ht="40.049999999999997" customHeight="1" thickTop="1" thickBot="1" x14ac:dyDescent="0.5">
      <c r="A15" s="17">
        <v>13</v>
      </c>
      <c r="B15" s="30" t="s">
        <v>155</v>
      </c>
      <c r="C15" s="20">
        <v>6.3200000000000006E-2</v>
      </c>
      <c r="D15" s="20">
        <v>9.7199999999999995E-2</v>
      </c>
      <c r="E15" s="20">
        <v>9.5200000000000007E-2</v>
      </c>
      <c r="F15" s="20">
        <v>8.6199999999999999E-2</v>
      </c>
      <c r="G15" s="20">
        <v>9.8000000000000004E-2</v>
      </c>
      <c r="H15" s="20">
        <v>8.6400000000000005E-2</v>
      </c>
      <c r="I15" s="20">
        <v>8.6199999999999999E-2</v>
      </c>
      <c r="J15" s="20">
        <v>7.0800000000000002E-2</v>
      </c>
      <c r="K15" s="20">
        <v>7.2999999999999995E-2</v>
      </c>
      <c r="L15" s="20">
        <v>5.6399999999999999E-2</v>
      </c>
      <c r="M15" s="20">
        <v>5.5E-2</v>
      </c>
      <c r="N15" s="20">
        <v>4.4600000000000001E-2</v>
      </c>
      <c r="O15" s="19">
        <v>3.56E-2</v>
      </c>
      <c r="P15" s="20">
        <v>2.0799999999999999E-2</v>
      </c>
      <c r="Q15" s="20">
        <v>1.2800000000000001E-2</v>
      </c>
      <c r="R15" s="20">
        <v>1.12E-2</v>
      </c>
      <c r="S15" s="20">
        <v>6.0000000000000001E-3</v>
      </c>
      <c r="T15" s="20">
        <v>1.4E-3</v>
      </c>
    </row>
    <row r="16" spans="1:20" ht="40.049999999999997" customHeight="1" thickTop="1" thickBot="1" x14ac:dyDescent="0.5">
      <c r="A16" s="17">
        <v>14</v>
      </c>
      <c r="B16" s="30" t="s">
        <v>156</v>
      </c>
      <c r="C16" s="20">
        <v>3.9E-2</v>
      </c>
      <c r="D16" s="20">
        <v>5.2200000000000003E-2</v>
      </c>
      <c r="E16" s="20">
        <v>7.0199999999999999E-2</v>
      </c>
      <c r="F16" s="20">
        <v>7.2400000000000006E-2</v>
      </c>
      <c r="G16" s="20">
        <v>8.2000000000000003E-2</v>
      </c>
      <c r="H16" s="20">
        <v>9.1800000000000007E-2</v>
      </c>
      <c r="I16" s="20">
        <v>9.5399999999999999E-2</v>
      </c>
      <c r="J16" s="20">
        <v>8.7800000000000003E-2</v>
      </c>
      <c r="K16" s="20">
        <v>8.3400000000000002E-2</v>
      </c>
      <c r="L16" s="20">
        <v>6.6799999999999998E-2</v>
      </c>
      <c r="M16" s="20">
        <v>6.4600000000000005E-2</v>
      </c>
      <c r="N16" s="20">
        <v>5.1400000000000001E-2</v>
      </c>
      <c r="O16" s="20">
        <v>4.2799999999999998E-2</v>
      </c>
      <c r="P16" s="19">
        <v>3.4200000000000001E-2</v>
      </c>
      <c r="Q16" s="20">
        <v>2.7799999999999998E-2</v>
      </c>
      <c r="R16" s="20">
        <v>2.1999999999999999E-2</v>
      </c>
      <c r="S16" s="20">
        <v>1.2200000000000001E-2</v>
      </c>
      <c r="T16" s="20">
        <v>4.0000000000000001E-3</v>
      </c>
    </row>
    <row r="17" spans="1:20" ht="40.049999999999997" customHeight="1" thickTop="1" thickBot="1" x14ac:dyDescent="0.5">
      <c r="A17" s="17">
        <v>15</v>
      </c>
      <c r="B17" s="30" t="s">
        <v>15</v>
      </c>
      <c r="C17" s="21">
        <v>1.4E-3</v>
      </c>
      <c r="D17" s="21">
        <v>3.2000000000000002E-3</v>
      </c>
      <c r="E17" s="21">
        <v>3.8E-3</v>
      </c>
      <c r="F17" s="20">
        <v>1.0200000000000001E-2</v>
      </c>
      <c r="G17" s="20">
        <v>1.44E-2</v>
      </c>
      <c r="H17" s="20">
        <v>2.0799999999999999E-2</v>
      </c>
      <c r="I17" s="20">
        <v>3.6600000000000001E-2</v>
      </c>
      <c r="J17" s="20">
        <v>3.6200000000000003E-2</v>
      </c>
      <c r="K17" s="20">
        <v>4.8599999999999997E-2</v>
      </c>
      <c r="L17" s="20">
        <v>5.9799999999999999E-2</v>
      </c>
      <c r="M17" s="20">
        <v>7.0599999999999996E-2</v>
      </c>
      <c r="N17" s="20">
        <v>8.9800000000000005E-2</v>
      </c>
      <c r="O17" s="20">
        <v>9.2399999999999996E-2</v>
      </c>
      <c r="P17" s="20">
        <v>0.1018</v>
      </c>
      <c r="Q17" s="19">
        <v>0.1134</v>
      </c>
      <c r="R17" s="20">
        <v>0.1148</v>
      </c>
      <c r="S17" s="20">
        <v>0.1</v>
      </c>
      <c r="T17" s="20">
        <v>8.2199999999999995E-2</v>
      </c>
    </row>
    <row r="18" spans="1:20" ht="40.049999999999997" customHeight="1" thickTop="1" thickBot="1" x14ac:dyDescent="0.5">
      <c r="A18" s="17">
        <v>16</v>
      </c>
      <c r="B18" s="30" t="s">
        <v>1</v>
      </c>
      <c r="C18" s="21">
        <v>1.1999999999999999E-3</v>
      </c>
      <c r="D18" s="21">
        <v>3.2000000000000002E-3</v>
      </c>
      <c r="E18" s="21">
        <v>4.1999999999999997E-3</v>
      </c>
      <c r="F18" s="20">
        <v>7.4000000000000003E-3</v>
      </c>
      <c r="G18" s="20">
        <v>1.4200000000000001E-2</v>
      </c>
      <c r="H18" s="20">
        <v>1.54E-2</v>
      </c>
      <c r="I18" s="20">
        <v>2.0400000000000001E-2</v>
      </c>
      <c r="J18" s="20">
        <v>3.3799999999999997E-2</v>
      </c>
      <c r="K18" s="20">
        <v>3.6999999999999998E-2</v>
      </c>
      <c r="L18" s="20">
        <v>5.2400000000000002E-2</v>
      </c>
      <c r="M18" s="20">
        <v>6.5600000000000006E-2</v>
      </c>
      <c r="N18" s="20">
        <v>8.5800000000000001E-2</v>
      </c>
      <c r="O18" s="20">
        <v>8.8999999999999996E-2</v>
      </c>
      <c r="P18" s="20">
        <v>0.10580000000000001</v>
      </c>
      <c r="Q18" s="20">
        <v>0.109</v>
      </c>
      <c r="R18" s="19">
        <v>0.11700000000000001</v>
      </c>
      <c r="S18" s="20">
        <v>0.1232</v>
      </c>
      <c r="T18" s="20">
        <v>0.1154</v>
      </c>
    </row>
    <row r="19" spans="1:20" ht="40.049999999999997" customHeight="1" thickTop="1" thickBot="1" x14ac:dyDescent="0.5">
      <c r="A19" s="17">
        <v>17</v>
      </c>
      <c r="B19" s="30" t="s">
        <v>154</v>
      </c>
      <c r="C19" s="21">
        <v>1.8E-3</v>
      </c>
      <c r="D19" s="20">
        <v>6.7999999999999996E-3</v>
      </c>
      <c r="E19" s="20">
        <v>1.34E-2</v>
      </c>
      <c r="F19" s="20">
        <v>1.9199999999999998E-2</v>
      </c>
      <c r="G19" s="20">
        <v>2.2599999999999999E-2</v>
      </c>
      <c r="H19" s="20">
        <v>3.9800000000000002E-2</v>
      </c>
      <c r="I19" s="20">
        <v>4.7199999999999999E-2</v>
      </c>
      <c r="J19" s="20">
        <v>6.1400000000000003E-2</v>
      </c>
      <c r="K19" s="20">
        <v>6.9199999999999998E-2</v>
      </c>
      <c r="L19" s="20">
        <v>8.2600000000000007E-2</v>
      </c>
      <c r="M19" s="20">
        <v>8.4599999999999995E-2</v>
      </c>
      <c r="N19" s="20">
        <v>8.1799999999999998E-2</v>
      </c>
      <c r="O19" s="20">
        <v>0.1004</v>
      </c>
      <c r="P19" s="20">
        <v>9.2399999999999996E-2</v>
      </c>
      <c r="Q19" s="20">
        <v>8.5400000000000004E-2</v>
      </c>
      <c r="R19" s="20">
        <v>8.4599999999999995E-2</v>
      </c>
      <c r="S19" s="19">
        <v>6.0600000000000001E-2</v>
      </c>
      <c r="T19" s="20">
        <v>4.6199999999999998E-2</v>
      </c>
    </row>
    <row r="20" spans="1:20" ht="40.049999999999997" customHeight="1" thickTop="1" thickBot="1" x14ac:dyDescent="0.5">
      <c r="A20" s="17">
        <v>18</v>
      </c>
      <c r="B20" s="30" t="s">
        <v>3</v>
      </c>
      <c r="C20" s="22">
        <v>0</v>
      </c>
      <c r="D20" s="22">
        <v>4.0000000000000002E-4</v>
      </c>
      <c r="E20" s="21">
        <v>1E-3</v>
      </c>
      <c r="F20" s="21">
        <v>1.6000000000000001E-3</v>
      </c>
      <c r="G20" s="21">
        <v>3.5999999999999999E-3</v>
      </c>
      <c r="H20" s="20">
        <v>5.0000000000000001E-3</v>
      </c>
      <c r="I20" s="20">
        <v>6.7999999999999996E-3</v>
      </c>
      <c r="J20" s="20">
        <v>1.0800000000000001E-2</v>
      </c>
      <c r="K20" s="20">
        <v>1.72E-2</v>
      </c>
      <c r="L20" s="20">
        <v>2.1000000000000001E-2</v>
      </c>
      <c r="M20" s="20">
        <v>2.9000000000000001E-2</v>
      </c>
      <c r="N20" s="20">
        <v>3.1800000000000002E-2</v>
      </c>
      <c r="O20" s="20">
        <v>5.0599999999999999E-2</v>
      </c>
      <c r="P20" s="20">
        <v>7.0599999999999996E-2</v>
      </c>
      <c r="Q20" s="20">
        <v>9.6799999999999997E-2</v>
      </c>
      <c r="R20" s="20">
        <v>0.13220000000000001</v>
      </c>
      <c r="S20" s="20">
        <v>0.21379999999999999</v>
      </c>
      <c r="T20" s="19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CCB-EC51-4750-8FFA-C3E26A279ED6}">
  <dimension ref="A1:V66"/>
  <sheetViews>
    <sheetView zoomScale="85" zoomScaleNormal="85" workbookViewId="0">
      <selection activeCell="B20" sqref="B2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 s="13">
        <v>0.88859999999999995</v>
      </c>
      <c r="D18" s="13">
        <v>9.0999999999999998E-2</v>
      </c>
      <c r="E18" s="13">
        <v>1.8200000000000001E-2</v>
      </c>
      <c r="F18" s="13">
        <v>1.8E-3</v>
      </c>
      <c r="G18" s="13">
        <v>4.0000000000000002E-4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19" spans="1:22" x14ac:dyDescent="0.45">
      <c r="B19" t="s">
        <v>188</v>
      </c>
      <c r="D19">
        <v>3.2000000000000002E-3</v>
      </c>
      <c r="E19">
        <v>8.8000000000000005E-3</v>
      </c>
      <c r="F19">
        <v>1.72E-2</v>
      </c>
      <c r="G19">
        <v>3.3599999999999998E-2</v>
      </c>
      <c r="H19">
        <v>5.9400000000000001E-2</v>
      </c>
      <c r="I19">
        <v>8.9200000000000002E-2</v>
      </c>
      <c r="J19">
        <v>0.11799999999999999</v>
      </c>
      <c r="K19">
        <v>0.13519999999999999</v>
      </c>
      <c r="L19">
        <v>0.1232</v>
      </c>
      <c r="M19">
        <v>0.107</v>
      </c>
      <c r="N19">
        <v>8.4000000000000005E-2</v>
      </c>
      <c r="O19">
        <v>0.06</v>
      </c>
      <c r="P19">
        <v>5.4800000000000001E-2</v>
      </c>
      <c r="Q19">
        <v>3.7999999999999999E-2</v>
      </c>
      <c r="R19">
        <v>2.7799999999999998E-2</v>
      </c>
      <c r="S19">
        <v>1.7999999999999999E-2</v>
      </c>
      <c r="T19">
        <v>1.0999999999999999E-2</v>
      </c>
      <c r="U19">
        <v>8.0000000000000002E-3</v>
      </c>
      <c r="V19">
        <v>3.3999999999999998E-3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4D-E571-4F49-B70B-853AB6044042}">
  <dimension ref="A1:AI83"/>
  <sheetViews>
    <sheetView topLeftCell="AB1" workbookViewId="0">
      <selection activeCell="AG1" sqref="AG1"/>
    </sheetView>
  </sheetViews>
  <sheetFormatPr defaultRowHeight="14.25" x14ac:dyDescent="0.45"/>
  <cols>
    <col min="31" max="31" width="17.265625" bestFit="1" customWidth="1"/>
    <col min="33" max="33" width="17.06640625" bestFit="1" customWidth="1"/>
    <col min="35" max="35" width="9.86328125" bestFit="1" customWidth="1"/>
  </cols>
  <sheetData>
    <row r="1" spans="2:35" x14ac:dyDescent="0.45">
      <c r="B1" t="s">
        <v>123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5" x14ac:dyDescent="0.45">
      <c r="B2" s="37" t="s">
        <v>99</v>
      </c>
      <c r="C2" s="38">
        <v>0.42599999999999999</v>
      </c>
      <c r="D2" s="38">
        <v>0.2472</v>
      </c>
      <c r="E2" s="38">
        <v>0.16159999999999999</v>
      </c>
      <c r="F2" s="38">
        <v>8.1799999999999998E-2</v>
      </c>
      <c r="G2" s="38">
        <v>4.5400000000000003E-2</v>
      </c>
      <c r="H2" s="38">
        <v>1.9599999999999999E-2</v>
      </c>
      <c r="I2" s="38">
        <v>1.04E-2</v>
      </c>
      <c r="J2" s="38">
        <v>5.1999999999999998E-3</v>
      </c>
      <c r="K2" s="38">
        <v>1.6000000000000001E-3</v>
      </c>
      <c r="L2" s="38">
        <v>1.1999999999999999E-3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AC2" t="s">
        <v>176</v>
      </c>
      <c r="AD2" t="s">
        <v>177</v>
      </c>
      <c r="AE2" t="s">
        <v>179</v>
      </c>
      <c r="AF2" t="s">
        <v>178</v>
      </c>
      <c r="AG2" t="s">
        <v>180</v>
      </c>
      <c r="AI2" t="s">
        <v>181</v>
      </c>
    </row>
    <row r="3" spans="2:35" x14ac:dyDescent="0.45">
      <c r="B3" s="37" t="s">
        <v>87</v>
      </c>
      <c r="C3" s="38">
        <v>0.24660000000000001</v>
      </c>
      <c r="D3" s="38">
        <v>0.26319999999999999</v>
      </c>
      <c r="E3" s="38">
        <v>0.214</v>
      </c>
      <c r="F3" s="38">
        <v>0.1232</v>
      </c>
      <c r="G3" s="38">
        <v>7.8200000000000006E-2</v>
      </c>
      <c r="H3" s="38">
        <v>3.5799999999999998E-2</v>
      </c>
      <c r="I3" s="38">
        <v>2.3E-2</v>
      </c>
      <c r="J3" s="38">
        <v>6.7999999999999996E-3</v>
      </c>
      <c r="K3" s="38">
        <v>6.1999999999999998E-3</v>
      </c>
      <c r="L3" s="38">
        <v>1.8E-3</v>
      </c>
      <c r="M3" s="38">
        <v>5.9999999999999995E-4</v>
      </c>
      <c r="N3" s="38">
        <v>4.0000000000000002E-4</v>
      </c>
      <c r="O3" s="38">
        <v>0</v>
      </c>
      <c r="P3" s="38">
        <v>2.0000000000000001E-4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AC3">
        <v>10</v>
      </c>
      <c r="AD3">
        <v>3</v>
      </c>
      <c r="AE3" s="45">
        <f>AC3/AD3</f>
        <v>3.3333333333333335</v>
      </c>
      <c r="AF3">
        <v>25</v>
      </c>
      <c r="AG3" s="45">
        <f>AI3/AC3</f>
        <v>7.5</v>
      </c>
      <c r="AI3" s="45">
        <f>AF3*AD3</f>
        <v>75</v>
      </c>
    </row>
    <row r="4" spans="2:35" x14ac:dyDescent="0.45">
      <c r="B4" s="37" t="s">
        <v>95</v>
      </c>
      <c r="C4" s="38">
        <v>0.23799999999999999</v>
      </c>
      <c r="D4" s="38">
        <v>0.26779999999999998</v>
      </c>
      <c r="E4" s="38">
        <v>0.215</v>
      </c>
      <c r="F4" s="38">
        <v>0.12920000000000001</v>
      </c>
      <c r="G4" s="38">
        <v>7.6799999999999993E-2</v>
      </c>
      <c r="H4" s="38">
        <v>3.5000000000000003E-2</v>
      </c>
      <c r="I4" s="38">
        <v>1.9400000000000001E-2</v>
      </c>
      <c r="J4" s="38">
        <v>1.18E-2</v>
      </c>
      <c r="K4" s="38">
        <v>4.5999999999999999E-3</v>
      </c>
      <c r="L4" s="38">
        <v>1.6000000000000001E-3</v>
      </c>
      <c r="M4" s="38">
        <v>2.0000000000000001E-4</v>
      </c>
      <c r="N4" s="38">
        <v>4.0000000000000002E-4</v>
      </c>
      <c r="O4" s="38">
        <v>2.0000000000000001E-4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AC4">
        <v>50</v>
      </c>
      <c r="AD4">
        <v>13.5</v>
      </c>
      <c r="AE4" s="45">
        <f>AC4/AD4</f>
        <v>3.7037037037037037</v>
      </c>
      <c r="AF4">
        <v>25</v>
      </c>
      <c r="AG4" s="45">
        <f>AI4/AC4</f>
        <v>6.75</v>
      </c>
      <c r="AI4" s="45">
        <f>AF4*AD4</f>
        <v>337.5</v>
      </c>
    </row>
    <row r="5" spans="2:35" x14ac:dyDescent="0.45">
      <c r="B5" s="37" t="s">
        <v>88</v>
      </c>
      <c r="C5" s="38">
        <v>3.4200000000000001E-2</v>
      </c>
      <c r="D5" s="38">
        <v>7.1199999999999999E-2</v>
      </c>
      <c r="E5" s="38">
        <v>0.128</v>
      </c>
      <c r="F5" s="38">
        <v>0.1862</v>
      </c>
      <c r="G5" s="38">
        <v>0.1676</v>
      </c>
      <c r="H5" s="38">
        <v>0.1492</v>
      </c>
      <c r="I5" s="38">
        <v>0.1052</v>
      </c>
      <c r="J5" s="38">
        <v>6.9000000000000006E-2</v>
      </c>
      <c r="K5" s="38">
        <v>3.9399999999999998E-2</v>
      </c>
      <c r="L5" s="38">
        <v>2.1399999999999999E-2</v>
      </c>
      <c r="M5" s="38">
        <v>1.54E-2</v>
      </c>
      <c r="N5" s="38">
        <v>5.0000000000000001E-3</v>
      </c>
      <c r="O5" s="38">
        <v>4.5999999999999999E-3</v>
      </c>
      <c r="P5" s="38">
        <v>2E-3</v>
      </c>
      <c r="Q5" s="38">
        <v>8.0000000000000004E-4</v>
      </c>
      <c r="R5" s="38">
        <v>4.0000000000000002E-4</v>
      </c>
      <c r="S5" s="38">
        <v>2.0000000000000001E-4</v>
      </c>
      <c r="T5" s="38">
        <v>0</v>
      </c>
      <c r="U5" s="38">
        <v>2.0000000000000001E-4</v>
      </c>
      <c r="V5" s="38">
        <v>0</v>
      </c>
      <c r="AC5">
        <v>100</v>
      </c>
      <c r="AD5">
        <v>24</v>
      </c>
      <c r="AE5" s="45">
        <f>AC5/AD5</f>
        <v>4.166666666666667</v>
      </c>
      <c r="AF5">
        <v>25</v>
      </c>
      <c r="AG5" s="45">
        <f>AI5/AC5</f>
        <v>6</v>
      </c>
      <c r="AI5" s="45">
        <f>AF5*AD5</f>
        <v>600</v>
      </c>
    </row>
    <row r="6" spans="2:35" x14ac:dyDescent="0.45">
      <c r="B6" s="37" t="s">
        <v>21</v>
      </c>
      <c r="C6" s="38">
        <v>4.7999999999999996E-3</v>
      </c>
      <c r="D6" s="38">
        <v>1.84E-2</v>
      </c>
      <c r="E6" s="38">
        <v>3.3399999999999999E-2</v>
      </c>
      <c r="F6" s="38">
        <v>6.5000000000000002E-2</v>
      </c>
      <c r="G6" s="38">
        <v>9.3799999999999994E-2</v>
      </c>
      <c r="H6" s="38">
        <v>0.1328</v>
      </c>
      <c r="I6" s="38">
        <v>0.14760000000000001</v>
      </c>
      <c r="J6" s="38">
        <v>0.15279999999999999</v>
      </c>
      <c r="K6" s="38">
        <v>0.10920000000000001</v>
      </c>
      <c r="L6" s="38">
        <v>8.2199999999999995E-2</v>
      </c>
      <c r="M6" s="38">
        <v>4.9399999999999999E-2</v>
      </c>
      <c r="N6" s="38">
        <v>3.5000000000000003E-2</v>
      </c>
      <c r="O6" s="38">
        <v>3.1E-2</v>
      </c>
      <c r="P6" s="38">
        <v>1.7000000000000001E-2</v>
      </c>
      <c r="Q6" s="38">
        <v>1.0200000000000001E-2</v>
      </c>
      <c r="R6" s="38">
        <v>6.7999999999999996E-3</v>
      </c>
      <c r="S6" s="38">
        <v>5.0000000000000001E-3</v>
      </c>
      <c r="T6" s="38">
        <v>3.5999999999999999E-3</v>
      </c>
      <c r="U6" s="38">
        <v>1.1999999999999999E-3</v>
      </c>
      <c r="V6" s="38">
        <v>8.0000000000000004E-4</v>
      </c>
      <c r="AC6">
        <v>400</v>
      </c>
      <c r="AD6">
        <v>72</v>
      </c>
      <c r="AE6" s="45">
        <f>AC6/AD6</f>
        <v>5.5555555555555554</v>
      </c>
      <c r="AF6">
        <v>25</v>
      </c>
      <c r="AG6" s="45">
        <f>AI6/AC6</f>
        <v>4.5</v>
      </c>
      <c r="AI6" s="45">
        <f>AF6*AD6</f>
        <v>1800</v>
      </c>
    </row>
    <row r="7" spans="2:35" x14ac:dyDescent="0.45">
      <c r="B7" s="37" t="s">
        <v>161</v>
      </c>
      <c r="C7" s="38">
        <v>1.4E-2</v>
      </c>
      <c r="D7" s="38">
        <v>3.9199999999999999E-2</v>
      </c>
      <c r="E7" s="38">
        <v>7.1599999999999997E-2</v>
      </c>
      <c r="F7" s="38">
        <v>0.1242</v>
      </c>
      <c r="G7" s="38">
        <v>0.15079999999999999</v>
      </c>
      <c r="H7" s="38">
        <v>0.16039999999999999</v>
      </c>
      <c r="I7" s="38">
        <v>0.13619999999999999</v>
      </c>
      <c r="J7" s="38">
        <v>0.1016</v>
      </c>
      <c r="K7" s="38">
        <v>7.5999999999999998E-2</v>
      </c>
      <c r="L7" s="38">
        <v>5.0599999999999999E-2</v>
      </c>
      <c r="M7" s="38">
        <v>3.1199999999999999E-2</v>
      </c>
      <c r="N7" s="38">
        <v>1.78E-2</v>
      </c>
      <c r="O7" s="38">
        <v>1.26E-2</v>
      </c>
      <c r="P7" s="38">
        <v>6.7999999999999996E-3</v>
      </c>
      <c r="Q7" s="38">
        <v>3.5999999999999999E-3</v>
      </c>
      <c r="R7" s="38">
        <v>2.2000000000000001E-3</v>
      </c>
      <c r="S7" s="38">
        <v>1E-3</v>
      </c>
      <c r="T7" s="38">
        <v>0</v>
      </c>
      <c r="U7" s="38">
        <v>2.0000000000000001E-4</v>
      </c>
      <c r="V7" s="38">
        <v>0</v>
      </c>
    </row>
    <row r="8" spans="2:35" x14ac:dyDescent="0.45">
      <c r="B8" s="37" t="s">
        <v>89</v>
      </c>
      <c r="C8" s="38">
        <v>2.8199999999999999E-2</v>
      </c>
      <c r="D8" s="38">
        <v>6.1800000000000001E-2</v>
      </c>
      <c r="E8" s="38">
        <v>0.108</v>
      </c>
      <c r="F8" s="38">
        <v>0.15939999999999999</v>
      </c>
      <c r="G8" s="38">
        <v>0.1706</v>
      </c>
      <c r="H8" s="38">
        <v>0.15740000000000001</v>
      </c>
      <c r="I8" s="38">
        <v>0.1178</v>
      </c>
      <c r="J8" s="38">
        <v>8.3799999999999999E-2</v>
      </c>
      <c r="K8" s="38">
        <v>5.0599999999999999E-2</v>
      </c>
      <c r="L8" s="38">
        <v>2.92E-2</v>
      </c>
      <c r="M8" s="38">
        <v>1.2200000000000001E-2</v>
      </c>
      <c r="N8" s="38">
        <v>9.1999999999999998E-3</v>
      </c>
      <c r="O8" s="38">
        <v>5.4000000000000003E-3</v>
      </c>
      <c r="P8" s="38">
        <v>3.8E-3</v>
      </c>
      <c r="Q8" s="38">
        <v>1E-3</v>
      </c>
      <c r="R8" s="38">
        <v>1.1999999999999999E-3</v>
      </c>
      <c r="S8" s="38">
        <v>0</v>
      </c>
      <c r="T8" s="38">
        <v>2.0000000000000001E-4</v>
      </c>
      <c r="U8" s="38">
        <v>2.0000000000000001E-4</v>
      </c>
      <c r="V8" s="38">
        <v>0</v>
      </c>
    </row>
    <row r="9" spans="2:35" x14ac:dyDescent="0.45">
      <c r="B9" s="37" t="s">
        <v>93</v>
      </c>
      <c r="C9" s="38">
        <v>8.0000000000000002E-3</v>
      </c>
      <c r="D9" s="38">
        <v>2.5600000000000001E-2</v>
      </c>
      <c r="E9" s="38">
        <v>5.3400000000000003E-2</v>
      </c>
      <c r="F9" s="38">
        <v>9.4E-2</v>
      </c>
      <c r="G9" s="38">
        <v>0.13639999999999999</v>
      </c>
      <c r="H9" s="38">
        <v>0.15040000000000001</v>
      </c>
      <c r="I9" s="38">
        <v>0.15579999999999999</v>
      </c>
      <c r="J9" s="38">
        <v>0.13159999999999999</v>
      </c>
      <c r="K9" s="38">
        <v>8.8800000000000004E-2</v>
      </c>
      <c r="L9" s="38">
        <v>5.8599999999999999E-2</v>
      </c>
      <c r="M9" s="38">
        <v>3.5400000000000001E-2</v>
      </c>
      <c r="N9" s="38">
        <v>2.6599999999999999E-2</v>
      </c>
      <c r="O9" s="38">
        <v>1.52E-2</v>
      </c>
      <c r="P9" s="38">
        <v>8.8000000000000005E-3</v>
      </c>
      <c r="Q9" s="38">
        <v>5.0000000000000001E-3</v>
      </c>
      <c r="R9" s="38">
        <v>3.3999999999999998E-3</v>
      </c>
      <c r="S9" s="38">
        <v>2.2000000000000001E-3</v>
      </c>
      <c r="T9" s="38">
        <v>4.0000000000000002E-4</v>
      </c>
      <c r="U9" s="38">
        <v>4.0000000000000002E-4</v>
      </c>
      <c r="V9" s="38">
        <v>0</v>
      </c>
    </row>
    <row r="10" spans="2:35" x14ac:dyDescent="0.45">
      <c r="B10" s="37" t="s">
        <v>81</v>
      </c>
      <c r="C10" s="38">
        <v>0</v>
      </c>
      <c r="D10" s="38">
        <v>1.4E-3</v>
      </c>
      <c r="E10" s="38">
        <v>2.5999999999999999E-3</v>
      </c>
      <c r="F10" s="38">
        <v>6.1999999999999998E-3</v>
      </c>
      <c r="G10" s="38">
        <v>1.2800000000000001E-2</v>
      </c>
      <c r="H10" s="38">
        <v>2.5600000000000001E-2</v>
      </c>
      <c r="I10" s="38">
        <v>4.5199999999999997E-2</v>
      </c>
      <c r="J10" s="38">
        <v>6.8599999999999994E-2</v>
      </c>
      <c r="K10" s="38">
        <v>8.9200000000000002E-2</v>
      </c>
      <c r="L10" s="38">
        <v>0.1076</v>
      </c>
      <c r="M10" s="38">
        <v>0.10059999999999999</v>
      </c>
      <c r="N10" s="38">
        <v>0.1018</v>
      </c>
      <c r="O10" s="38">
        <v>9.1800000000000007E-2</v>
      </c>
      <c r="P10" s="38">
        <v>8.2400000000000001E-2</v>
      </c>
      <c r="Q10" s="38">
        <v>6.8199999999999997E-2</v>
      </c>
      <c r="R10" s="38">
        <v>6.2E-2</v>
      </c>
      <c r="S10" s="38">
        <v>4.9200000000000001E-2</v>
      </c>
      <c r="T10" s="38">
        <v>4.2000000000000003E-2</v>
      </c>
      <c r="U10" s="38">
        <v>2.7400000000000001E-2</v>
      </c>
      <c r="V10" s="38">
        <v>1.54E-2</v>
      </c>
    </row>
    <row r="11" spans="2:35" x14ac:dyDescent="0.45">
      <c r="B11" s="37" t="s">
        <v>85</v>
      </c>
      <c r="C11" s="38">
        <v>0</v>
      </c>
      <c r="D11" s="38">
        <v>2.0000000000000001E-4</v>
      </c>
      <c r="E11" s="38">
        <v>1.4E-3</v>
      </c>
      <c r="F11" s="38">
        <v>3.0000000000000001E-3</v>
      </c>
      <c r="G11" s="38">
        <v>1.0800000000000001E-2</v>
      </c>
      <c r="H11" s="38">
        <v>1.6E-2</v>
      </c>
      <c r="I11" s="38">
        <v>3.7999999999999999E-2</v>
      </c>
      <c r="J11" s="38">
        <v>4.82E-2</v>
      </c>
      <c r="K11" s="38">
        <v>7.9200000000000007E-2</v>
      </c>
      <c r="L11" s="38">
        <v>9.5399999999999999E-2</v>
      </c>
      <c r="M11" s="38">
        <v>0.10879999999999999</v>
      </c>
      <c r="N11" s="38">
        <v>0.1056</v>
      </c>
      <c r="O11" s="38">
        <v>9.98E-2</v>
      </c>
      <c r="P11" s="38">
        <v>9.5399999999999999E-2</v>
      </c>
      <c r="Q11" s="38">
        <v>0.08</v>
      </c>
      <c r="R11" s="38">
        <v>6.3799999999999996E-2</v>
      </c>
      <c r="S11" s="38">
        <v>5.8400000000000001E-2</v>
      </c>
      <c r="T11" s="38">
        <v>4.24E-2</v>
      </c>
      <c r="U11" s="38">
        <v>3.4799999999999998E-2</v>
      </c>
      <c r="V11" s="38">
        <v>1.8800000000000001E-2</v>
      </c>
    </row>
    <row r="12" spans="2:35" x14ac:dyDescent="0.45">
      <c r="B12" s="37" t="s">
        <v>86</v>
      </c>
      <c r="C12" s="38">
        <v>2.0000000000000001E-4</v>
      </c>
      <c r="D12" s="38">
        <v>3.2000000000000002E-3</v>
      </c>
      <c r="E12" s="38">
        <v>8.8000000000000005E-3</v>
      </c>
      <c r="F12" s="38">
        <v>1.72E-2</v>
      </c>
      <c r="G12" s="38">
        <v>3.3599999999999998E-2</v>
      </c>
      <c r="H12" s="38">
        <v>5.9400000000000001E-2</v>
      </c>
      <c r="I12" s="38">
        <v>8.9200000000000002E-2</v>
      </c>
      <c r="J12" s="38">
        <v>0.11799999999999999</v>
      </c>
      <c r="K12" s="38">
        <v>0.13519999999999999</v>
      </c>
      <c r="L12" s="38">
        <v>0.1232</v>
      </c>
      <c r="M12" s="38">
        <v>0.107</v>
      </c>
      <c r="N12" s="38">
        <v>8.4000000000000005E-2</v>
      </c>
      <c r="O12" s="38">
        <v>0.06</v>
      </c>
      <c r="P12" s="38">
        <v>5.4800000000000001E-2</v>
      </c>
      <c r="Q12" s="38">
        <v>3.7999999999999999E-2</v>
      </c>
      <c r="R12" s="38">
        <v>2.7799999999999998E-2</v>
      </c>
      <c r="S12" s="38">
        <v>1.7999999999999999E-2</v>
      </c>
      <c r="T12" s="38">
        <v>1.0999999999999999E-2</v>
      </c>
      <c r="U12" s="38">
        <v>8.0000000000000002E-3</v>
      </c>
      <c r="V12" s="38">
        <v>3.3999999999999998E-3</v>
      </c>
    </row>
    <row r="13" spans="2:35" x14ac:dyDescent="0.45">
      <c r="B13" t="s">
        <v>162</v>
      </c>
      <c r="C13" s="36">
        <v>0</v>
      </c>
      <c r="D13" s="36">
        <v>4.0000000000000002E-4</v>
      </c>
      <c r="E13" s="36">
        <v>8.0000000000000004E-4</v>
      </c>
      <c r="F13" s="36">
        <v>2E-3</v>
      </c>
      <c r="G13" s="36">
        <v>5.1999999999999998E-3</v>
      </c>
      <c r="H13" s="36">
        <v>1.26E-2</v>
      </c>
      <c r="I13" s="36">
        <v>2.0400000000000001E-2</v>
      </c>
      <c r="J13" s="36">
        <v>4.1200000000000001E-2</v>
      </c>
      <c r="K13" s="36">
        <v>5.5599999999999997E-2</v>
      </c>
      <c r="L13" s="36">
        <v>7.6200000000000004E-2</v>
      </c>
      <c r="M13" s="36">
        <v>8.5999999999999993E-2</v>
      </c>
      <c r="N13" s="36">
        <v>8.8800000000000004E-2</v>
      </c>
      <c r="O13" s="36">
        <v>9.7199999999999995E-2</v>
      </c>
      <c r="P13" s="36">
        <v>9.2799999999999994E-2</v>
      </c>
      <c r="Q13" s="36">
        <v>9.5600000000000004E-2</v>
      </c>
      <c r="R13" s="36">
        <v>9.2399999999999996E-2</v>
      </c>
      <c r="S13" s="36">
        <v>7.4200000000000002E-2</v>
      </c>
      <c r="T13" s="36">
        <v>6.5600000000000006E-2</v>
      </c>
      <c r="U13" s="36">
        <v>5.9200000000000003E-2</v>
      </c>
      <c r="V13" s="36">
        <v>3.3799999999999997E-2</v>
      </c>
    </row>
    <row r="14" spans="2:35" x14ac:dyDescent="0.45">
      <c r="B14" s="37" t="s">
        <v>90</v>
      </c>
      <c r="C14" s="38">
        <v>0</v>
      </c>
      <c r="D14" s="38">
        <v>0</v>
      </c>
      <c r="E14" s="38">
        <v>0</v>
      </c>
      <c r="F14" s="38">
        <v>0</v>
      </c>
      <c r="G14" s="38">
        <v>2.0000000000000001E-4</v>
      </c>
      <c r="H14" s="38">
        <v>5.9999999999999995E-4</v>
      </c>
      <c r="I14" s="38">
        <v>1.6000000000000001E-3</v>
      </c>
      <c r="J14" s="38">
        <v>3.5999999999999999E-3</v>
      </c>
      <c r="K14" s="38">
        <v>7.0000000000000001E-3</v>
      </c>
      <c r="L14" s="38">
        <v>1.46E-2</v>
      </c>
      <c r="M14" s="38">
        <v>2.46E-2</v>
      </c>
      <c r="N14" s="38">
        <v>3.5200000000000002E-2</v>
      </c>
      <c r="O14" s="38">
        <v>3.9199999999999999E-2</v>
      </c>
      <c r="P14" s="38">
        <v>5.2400000000000002E-2</v>
      </c>
      <c r="Q14" s="38">
        <v>6.8400000000000002E-2</v>
      </c>
      <c r="R14" s="38">
        <v>0.09</v>
      </c>
      <c r="S14" s="38">
        <v>0.1182</v>
      </c>
      <c r="T14" s="38">
        <v>0.13880000000000001</v>
      </c>
      <c r="U14" s="38">
        <v>0.17879999999999999</v>
      </c>
      <c r="V14" s="38">
        <v>0.2268</v>
      </c>
    </row>
    <row r="15" spans="2:35" x14ac:dyDescent="0.45">
      <c r="B15" s="37" t="s">
        <v>163</v>
      </c>
      <c r="C15" s="38">
        <v>0</v>
      </c>
      <c r="D15" s="38">
        <v>0</v>
      </c>
      <c r="E15" s="38">
        <v>5.9999999999999995E-4</v>
      </c>
      <c r="F15" s="38">
        <v>1.8E-3</v>
      </c>
      <c r="G15" s="38">
        <v>5.1999999999999998E-3</v>
      </c>
      <c r="H15" s="38">
        <v>1.54E-2</v>
      </c>
      <c r="I15" s="38">
        <v>2.92E-2</v>
      </c>
      <c r="J15" s="38">
        <v>5.28E-2</v>
      </c>
      <c r="K15" s="38">
        <v>6.6000000000000003E-2</v>
      </c>
      <c r="L15" s="38">
        <v>0.09</v>
      </c>
      <c r="M15" s="38">
        <v>0.1046</v>
      </c>
      <c r="N15" s="38">
        <v>9.6799999999999997E-2</v>
      </c>
      <c r="O15" s="38">
        <v>9.7000000000000003E-2</v>
      </c>
      <c r="P15" s="38">
        <v>8.9800000000000005E-2</v>
      </c>
      <c r="Q15" s="38">
        <v>8.4400000000000003E-2</v>
      </c>
      <c r="R15" s="38">
        <v>8.0799999999999997E-2</v>
      </c>
      <c r="S15" s="38">
        <v>6.3600000000000004E-2</v>
      </c>
      <c r="T15" s="38">
        <v>5.2600000000000001E-2</v>
      </c>
      <c r="U15" s="38">
        <v>4.2200000000000001E-2</v>
      </c>
      <c r="V15" s="38">
        <v>2.7199999999999998E-2</v>
      </c>
    </row>
    <row r="16" spans="2:35" x14ac:dyDescent="0.45">
      <c r="B16" s="37" t="s">
        <v>97</v>
      </c>
      <c r="C16" s="38">
        <v>0</v>
      </c>
      <c r="D16" s="38">
        <v>0</v>
      </c>
      <c r="E16" s="38">
        <v>2.0000000000000001E-4</v>
      </c>
      <c r="F16" s="38">
        <v>2.5999999999999999E-3</v>
      </c>
      <c r="G16" s="38">
        <v>5.4000000000000003E-3</v>
      </c>
      <c r="H16" s="38">
        <v>1.34E-2</v>
      </c>
      <c r="I16" s="38">
        <v>2.5600000000000001E-2</v>
      </c>
      <c r="J16" s="38">
        <v>3.9399999999999998E-2</v>
      </c>
      <c r="K16" s="38">
        <v>6.9599999999999995E-2</v>
      </c>
      <c r="L16" s="38">
        <v>7.3800000000000004E-2</v>
      </c>
      <c r="M16" s="38">
        <v>8.7999999999999995E-2</v>
      </c>
      <c r="N16" s="38">
        <v>0.1008</v>
      </c>
      <c r="O16" s="38">
        <v>9.9599999999999994E-2</v>
      </c>
      <c r="P16" s="38">
        <v>0.10299999999999999</v>
      </c>
      <c r="Q16" s="38">
        <v>8.9200000000000002E-2</v>
      </c>
      <c r="R16" s="38">
        <v>7.9600000000000004E-2</v>
      </c>
      <c r="S16" s="38">
        <v>7.2599999999999998E-2</v>
      </c>
      <c r="T16" s="38">
        <v>6.2600000000000003E-2</v>
      </c>
      <c r="U16" s="38">
        <v>4.4600000000000001E-2</v>
      </c>
      <c r="V16" s="38">
        <v>0.03</v>
      </c>
    </row>
    <row r="17" spans="1:22" x14ac:dyDescent="0.45">
      <c r="B17" s="37" t="s">
        <v>83</v>
      </c>
      <c r="C17" s="38">
        <v>0</v>
      </c>
      <c r="D17" s="38">
        <v>2.0000000000000001E-4</v>
      </c>
      <c r="E17" s="38">
        <v>5.9999999999999995E-4</v>
      </c>
      <c r="F17" s="38">
        <v>1E-3</v>
      </c>
      <c r="G17" s="38">
        <v>3.3999999999999998E-3</v>
      </c>
      <c r="H17" s="38">
        <v>5.4000000000000003E-3</v>
      </c>
      <c r="I17" s="38">
        <v>1.2999999999999999E-2</v>
      </c>
      <c r="J17" s="38">
        <v>2.7400000000000001E-2</v>
      </c>
      <c r="K17" s="38">
        <v>4.0599999999999997E-2</v>
      </c>
      <c r="L17" s="38">
        <v>5.74E-2</v>
      </c>
      <c r="M17" s="38">
        <v>7.0599999999999996E-2</v>
      </c>
      <c r="N17" s="38">
        <v>9.06E-2</v>
      </c>
      <c r="O17" s="38">
        <v>9.4399999999999998E-2</v>
      </c>
      <c r="P17" s="38">
        <v>9.6000000000000002E-2</v>
      </c>
      <c r="Q17" s="38">
        <v>9.7600000000000006E-2</v>
      </c>
      <c r="R17" s="38">
        <v>9.1200000000000003E-2</v>
      </c>
      <c r="S17" s="38">
        <v>9.4200000000000006E-2</v>
      </c>
      <c r="T17" s="38">
        <v>9.3600000000000003E-2</v>
      </c>
      <c r="U17" s="38">
        <v>7.3200000000000001E-2</v>
      </c>
      <c r="V17" s="38">
        <v>4.9599999999999998E-2</v>
      </c>
    </row>
    <row r="18" spans="1:22" x14ac:dyDescent="0.45">
      <c r="B18" s="37" t="s">
        <v>159</v>
      </c>
      <c r="C18" s="38">
        <v>0</v>
      </c>
      <c r="D18" s="38">
        <v>0</v>
      </c>
      <c r="E18" s="38">
        <v>0</v>
      </c>
      <c r="F18" s="38">
        <v>2.0000000000000001E-4</v>
      </c>
      <c r="G18" s="38">
        <v>0</v>
      </c>
      <c r="H18" s="38">
        <v>8.0000000000000004E-4</v>
      </c>
      <c r="I18" s="38">
        <v>1E-3</v>
      </c>
      <c r="J18" s="38">
        <v>3.5999999999999999E-3</v>
      </c>
      <c r="K18" s="38">
        <v>7.0000000000000001E-3</v>
      </c>
      <c r="L18" s="38">
        <v>1.2200000000000001E-2</v>
      </c>
      <c r="M18" s="38">
        <v>1.7999999999999999E-2</v>
      </c>
      <c r="N18" s="38">
        <v>3.2000000000000001E-2</v>
      </c>
      <c r="O18" s="38">
        <v>3.9399999999999998E-2</v>
      </c>
      <c r="P18" s="38">
        <v>5.4600000000000003E-2</v>
      </c>
      <c r="Q18" s="38">
        <v>7.46E-2</v>
      </c>
      <c r="R18" s="38">
        <v>8.9800000000000005E-2</v>
      </c>
      <c r="S18" s="38">
        <v>0.1212</v>
      </c>
      <c r="T18" s="38">
        <v>0.1404</v>
      </c>
      <c r="U18" s="38">
        <v>0.16819999999999999</v>
      </c>
      <c r="V18" s="38">
        <v>0.23699999999999999</v>
      </c>
    </row>
    <row r="19" spans="1:22" x14ac:dyDescent="0.45">
      <c r="B19" s="37" t="s">
        <v>92</v>
      </c>
      <c r="C19" s="38">
        <v>0</v>
      </c>
      <c r="D19" s="38">
        <v>0</v>
      </c>
      <c r="E19" s="38">
        <v>0</v>
      </c>
      <c r="F19" s="38">
        <v>4.0000000000000002E-4</v>
      </c>
      <c r="G19" s="38">
        <v>8.0000000000000004E-4</v>
      </c>
      <c r="H19" s="38">
        <v>2.2000000000000001E-3</v>
      </c>
      <c r="I19" s="38">
        <v>4.0000000000000001E-3</v>
      </c>
      <c r="J19" s="38">
        <v>7.7999999999999996E-3</v>
      </c>
      <c r="K19" s="38">
        <v>1.6799999999999999E-2</v>
      </c>
      <c r="L19" s="38">
        <v>2.6599999999999999E-2</v>
      </c>
      <c r="M19" s="38">
        <v>3.9E-2</v>
      </c>
      <c r="N19" s="38">
        <v>4.9599999999999998E-2</v>
      </c>
      <c r="O19" s="38">
        <v>6.3399999999999998E-2</v>
      </c>
      <c r="P19" s="38">
        <v>7.5800000000000006E-2</v>
      </c>
      <c r="Q19" s="38">
        <v>9.0999999999999998E-2</v>
      </c>
      <c r="R19" s="38">
        <v>0.11119999999999999</v>
      </c>
      <c r="S19" s="38">
        <v>0.11840000000000001</v>
      </c>
      <c r="T19" s="38">
        <v>0.122</v>
      </c>
      <c r="U19" s="38">
        <v>0.12959999999999999</v>
      </c>
      <c r="V19" s="38">
        <v>0.1414</v>
      </c>
    </row>
    <row r="20" spans="1:22" x14ac:dyDescent="0.45">
      <c r="B20" s="37" t="s">
        <v>96</v>
      </c>
      <c r="C20" s="38">
        <v>0</v>
      </c>
      <c r="D20" s="38">
        <v>2.0000000000000001E-4</v>
      </c>
      <c r="E20" s="38">
        <v>0</v>
      </c>
      <c r="F20" s="38">
        <v>2.5999999999999999E-3</v>
      </c>
      <c r="G20" s="38">
        <v>2.8E-3</v>
      </c>
      <c r="H20" s="38">
        <v>6.7999999999999996E-3</v>
      </c>
      <c r="I20" s="38">
        <v>1.4E-2</v>
      </c>
      <c r="J20" s="38">
        <v>1.9E-2</v>
      </c>
      <c r="K20" s="38">
        <v>3.8600000000000002E-2</v>
      </c>
      <c r="L20" s="38">
        <v>5.1400000000000001E-2</v>
      </c>
      <c r="M20" s="38">
        <v>7.0400000000000004E-2</v>
      </c>
      <c r="N20" s="38">
        <v>7.4200000000000002E-2</v>
      </c>
      <c r="O20" s="38">
        <v>8.6400000000000005E-2</v>
      </c>
      <c r="P20" s="38">
        <v>9.1999999999999998E-2</v>
      </c>
      <c r="Q20" s="38">
        <v>9.8799999999999999E-2</v>
      </c>
      <c r="R20" s="38">
        <v>9.3200000000000005E-2</v>
      </c>
      <c r="S20" s="38">
        <v>9.2999999999999999E-2</v>
      </c>
      <c r="T20" s="38">
        <v>9.74E-2</v>
      </c>
      <c r="U20" s="38">
        <v>8.48E-2</v>
      </c>
      <c r="V20" s="38">
        <v>7.4399999999999994E-2</v>
      </c>
    </row>
    <row r="21" spans="1:22" x14ac:dyDescent="0.45">
      <c r="B21" s="37" t="s">
        <v>160</v>
      </c>
      <c r="C21" s="38">
        <v>0</v>
      </c>
      <c r="D21" s="38">
        <v>0</v>
      </c>
      <c r="E21" s="38">
        <v>0</v>
      </c>
      <c r="F21" s="38">
        <v>0</v>
      </c>
      <c r="G21" s="38">
        <v>2.0000000000000001E-4</v>
      </c>
      <c r="H21" s="38">
        <v>1.1999999999999999E-3</v>
      </c>
      <c r="I21" s="38">
        <v>3.3999999999999998E-3</v>
      </c>
      <c r="J21" s="38">
        <v>7.7999999999999996E-3</v>
      </c>
      <c r="K21" s="38">
        <v>1.8800000000000001E-2</v>
      </c>
      <c r="L21" s="38">
        <v>2.5000000000000001E-2</v>
      </c>
      <c r="M21" s="38">
        <v>3.7999999999999999E-2</v>
      </c>
      <c r="N21" s="38">
        <v>4.6199999999999998E-2</v>
      </c>
      <c r="O21" s="38">
        <v>6.2799999999999995E-2</v>
      </c>
      <c r="P21" s="38">
        <v>7.2400000000000006E-2</v>
      </c>
      <c r="Q21" s="38">
        <v>9.3600000000000003E-2</v>
      </c>
      <c r="R21" s="38">
        <v>0.1042</v>
      </c>
      <c r="S21" s="38">
        <v>0.1106</v>
      </c>
      <c r="T21" s="38">
        <v>0.12740000000000001</v>
      </c>
      <c r="U21" s="38">
        <v>0.14699999999999999</v>
      </c>
      <c r="V21" s="38">
        <v>0.1414</v>
      </c>
    </row>
    <row r="23" spans="1:22" x14ac:dyDescent="0.45">
      <c r="A23" t="s">
        <v>157</v>
      </c>
      <c r="B23" t="s">
        <v>123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45">
      <c r="A24">
        <v>1</v>
      </c>
      <c r="B24" t="s">
        <v>99</v>
      </c>
      <c r="C24" s="36">
        <v>0.42599999999999999</v>
      </c>
      <c r="D24" s="36">
        <v>0.2472</v>
      </c>
      <c r="E24" s="36">
        <v>0.16159999999999999</v>
      </c>
      <c r="F24" s="36">
        <v>8.1799999999999998E-2</v>
      </c>
      <c r="G24" s="36">
        <v>4.5400000000000003E-2</v>
      </c>
      <c r="H24" s="36">
        <v>1.9599999999999999E-2</v>
      </c>
      <c r="I24" s="36">
        <v>1.04E-2</v>
      </c>
      <c r="J24" s="36">
        <v>5.1999999999999998E-3</v>
      </c>
      <c r="K24" s="36">
        <v>1.6000000000000001E-3</v>
      </c>
      <c r="L24" s="36">
        <v>1.1999999999999999E-3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</row>
    <row r="25" spans="1:22" x14ac:dyDescent="0.45">
      <c r="A25">
        <v>2</v>
      </c>
      <c r="B25" t="s">
        <v>95</v>
      </c>
      <c r="C25" s="36">
        <v>0.23799999999999999</v>
      </c>
      <c r="D25" s="36">
        <v>0.26779999999999998</v>
      </c>
      <c r="E25" s="36">
        <v>0.215</v>
      </c>
      <c r="F25" s="36">
        <v>0.12920000000000001</v>
      </c>
      <c r="G25" s="36">
        <v>7.6799999999999993E-2</v>
      </c>
      <c r="H25" s="36">
        <v>3.5000000000000003E-2</v>
      </c>
      <c r="I25" s="36">
        <v>1.9400000000000001E-2</v>
      </c>
      <c r="J25" s="36">
        <v>1.18E-2</v>
      </c>
      <c r="K25" s="36">
        <v>4.5999999999999999E-3</v>
      </c>
      <c r="L25" s="36">
        <v>1.6000000000000001E-3</v>
      </c>
      <c r="M25" s="36">
        <v>2.0000000000000001E-4</v>
      </c>
      <c r="N25" s="36">
        <v>4.0000000000000002E-4</v>
      </c>
      <c r="O25" s="36">
        <v>2.0000000000000001E-4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</row>
    <row r="26" spans="1:22" x14ac:dyDescent="0.45">
      <c r="A26">
        <v>3</v>
      </c>
      <c r="B26" t="s">
        <v>87</v>
      </c>
      <c r="C26" s="36">
        <v>0.24660000000000001</v>
      </c>
      <c r="D26" s="36">
        <v>0.26319999999999999</v>
      </c>
      <c r="E26" s="36">
        <v>0.214</v>
      </c>
      <c r="F26" s="36">
        <v>0.1232</v>
      </c>
      <c r="G26" s="36">
        <v>7.8200000000000006E-2</v>
      </c>
      <c r="H26" s="36">
        <v>3.5799999999999998E-2</v>
      </c>
      <c r="I26" s="36">
        <v>2.3E-2</v>
      </c>
      <c r="J26" s="36">
        <v>6.7999999999999996E-3</v>
      </c>
      <c r="K26" s="36">
        <v>6.1999999999999998E-3</v>
      </c>
      <c r="L26" s="36">
        <v>1.8E-3</v>
      </c>
      <c r="M26" s="36">
        <v>5.9999999999999995E-4</v>
      </c>
      <c r="N26" s="36">
        <v>4.0000000000000002E-4</v>
      </c>
      <c r="O26" s="36">
        <v>0</v>
      </c>
      <c r="P26" s="36">
        <v>2.0000000000000001E-4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</row>
    <row r="27" spans="1:22" x14ac:dyDescent="0.45">
      <c r="A27">
        <v>4</v>
      </c>
      <c r="B27" t="s">
        <v>88</v>
      </c>
      <c r="C27" s="36">
        <v>3.4200000000000001E-2</v>
      </c>
      <c r="D27" s="36">
        <v>7.1199999999999999E-2</v>
      </c>
      <c r="E27" s="36">
        <v>0.128</v>
      </c>
      <c r="F27" s="36">
        <v>0.1862</v>
      </c>
      <c r="G27" s="36">
        <v>0.1676</v>
      </c>
      <c r="H27" s="36">
        <v>0.1492</v>
      </c>
      <c r="I27" s="36">
        <v>0.1052</v>
      </c>
      <c r="J27" s="36">
        <v>6.9000000000000006E-2</v>
      </c>
      <c r="K27" s="36">
        <v>3.9399999999999998E-2</v>
      </c>
      <c r="L27" s="36">
        <v>2.1399999999999999E-2</v>
      </c>
      <c r="M27" s="36">
        <v>1.54E-2</v>
      </c>
      <c r="N27" s="36">
        <v>5.0000000000000001E-3</v>
      </c>
      <c r="O27" s="36">
        <v>4.5999999999999999E-3</v>
      </c>
      <c r="P27" s="36">
        <v>2E-3</v>
      </c>
      <c r="Q27" s="36">
        <v>8.0000000000000004E-4</v>
      </c>
      <c r="R27" s="36">
        <v>4.0000000000000002E-4</v>
      </c>
      <c r="S27" s="36">
        <v>2.0000000000000001E-4</v>
      </c>
      <c r="T27" s="36">
        <v>0</v>
      </c>
      <c r="U27" s="36">
        <v>2.0000000000000001E-4</v>
      </c>
      <c r="V27" s="36">
        <v>0</v>
      </c>
    </row>
    <row r="28" spans="1:22" x14ac:dyDescent="0.45">
      <c r="A28">
        <v>5</v>
      </c>
      <c r="B28" t="s">
        <v>89</v>
      </c>
      <c r="C28" s="36">
        <v>2.8199999999999999E-2</v>
      </c>
      <c r="D28" s="36">
        <v>6.1800000000000001E-2</v>
      </c>
      <c r="E28" s="36">
        <v>0.108</v>
      </c>
      <c r="F28" s="36">
        <v>0.15939999999999999</v>
      </c>
      <c r="G28" s="36">
        <v>0.1706</v>
      </c>
      <c r="H28" s="36">
        <v>0.15740000000000001</v>
      </c>
      <c r="I28" s="36">
        <v>0.1178</v>
      </c>
      <c r="J28" s="36">
        <v>8.3799999999999999E-2</v>
      </c>
      <c r="K28" s="36">
        <v>5.0599999999999999E-2</v>
      </c>
      <c r="L28" s="36">
        <v>2.92E-2</v>
      </c>
      <c r="M28" s="36">
        <v>1.2200000000000001E-2</v>
      </c>
      <c r="N28" s="36">
        <v>9.1999999999999998E-3</v>
      </c>
      <c r="O28" s="36">
        <v>5.4000000000000003E-3</v>
      </c>
      <c r="P28" s="36">
        <v>3.8E-3</v>
      </c>
      <c r="Q28" s="36">
        <v>1E-3</v>
      </c>
      <c r="R28" s="36">
        <v>1.1999999999999999E-3</v>
      </c>
      <c r="S28" s="36">
        <v>0</v>
      </c>
      <c r="T28" s="36">
        <v>2.0000000000000001E-4</v>
      </c>
      <c r="U28" s="36">
        <v>2.0000000000000001E-4</v>
      </c>
      <c r="V28" s="36">
        <v>0</v>
      </c>
    </row>
    <row r="29" spans="1:22" x14ac:dyDescent="0.45">
      <c r="A29">
        <v>6</v>
      </c>
      <c r="B29" t="s">
        <v>161</v>
      </c>
      <c r="C29" s="36">
        <v>1.4E-2</v>
      </c>
      <c r="D29" s="36">
        <v>3.9199999999999999E-2</v>
      </c>
      <c r="E29" s="36">
        <v>7.1599999999999997E-2</v>
      </c>
      <c r="F29" s="36">
        <v>0.1242</v>
      </c>
      <c r="G29" s="36">
        <v>0.15079999999999999</v>
      </c>
      <c r="H29" s="36">
        <v>0.16039999999999999</v>
      </c>
      <c r="I29" s="36">
        <v>0.13619999999999999</v>
      </c>
      <c r="J29" s="36">
        <v>0.1016</v>
      </c>
      <c r="K29" s="36">
        <v>7.5999999999999998E-2</v>
      </c>
      <c r="L29" s="36">
        <v>5.0599999999999999E-2</v>
      </c>
      <c r="M29" s="36">
        <v>3.1199999999999999E-2</v>
      </c>
      <c r="N29" s="36">
        <v>1.78E-2</v>
      </c>
      <c r="O29" s="36">
        <v>1.26E-2</v>
      </c>
      <c r="P29" s="36">
        <v>6.7999999999999996E-3</v>
      </c>
      <c r="Q29" s="36">
        <v>3.5999999999999999E-3</v>
      </c>
      <c r="R29" s="36">
        <v>2.2000000000000001E-3</v>
      </c>
      <c r="S29" s="36">
        <v>1E-3</v>
      </c>
      <c r="T29" s="36">
        <v>0</v>
      </c>
      <c r="U29" s="36">
        <v>2.0000000000000001E-4</v>
      </c>
      <c r="V29" s="36">
        <v>0</v>
      </c>
    </row>
    <row r="30" spans="1:22" x14ac:dyDescent="0.45">
      <c r="A30">
        <v>7</v>
      </c>
      <c r="B30" t="s">
        <v>93</v>
      </c>
      <c r="C30" s="36">
        <v>8.0000000000000002E-3</v>
      </c>
      <c r="D30" s="36">
        <v>2.5600000000000001E-2</v>
      </c>
      <c r="E30" s="36">
        <v>5.3400000000000003E-2</v>
      </c>
      <c r="F30" s="36">
        <v>9.4E-2</v>
      </c>
      <c r="G30" s="36">
        <v>0.13639999999999999</v>
      </c>
      <c r="H30" s="36">
        <v>0.15040000000000001</v>
      </c>
      <c r="I30" s="36">
        <v>0.15579999999999999</v>
      </c>
      <c r="J30" s="36">
        <v>0.13159999999999999</v>
      </c>
      <c r="K30" s="36">
        <v>8.8800000000000004E-2</v>
      </c>
      <c r="L30" s="36">
        <v>5.8599999999999999E-2</v>
      </c>
      <c r="M30" s="36">
        <v>3.5400000000000001E-2</v>
      </c>
      <c r="N30" s="36">
        <v>2.6599999999999999E-2</v>
      </c>
      <c r="O30" s="36">
        <v>1.52E-2</v>
      </c>
      <c r="P30" s="36">
        <v>8.8000000000000005E-3</v>
      </c>
      <c r="Q30" s="36">
        <v>5.0000000000000001E-3</v>
      </c>
      <c r="R30" s="36">
        <v>3.3999999999999998E-3</v>
      </c>
      <c r="S30" s="36">
        <v>2.2000000000000001E-3</v>
      </c>
      <c r="T30" s="36">
        <v>4.0000000000000002E-4</v>
      </c>
      <c r="U30" s="36">
        <v>4.0000000000000002E-4</v>
      </c>
      <c r="V30" s="36">
        <v>0</v>
      </c>
    </row>
    <row r="31" spans="1:22" x14ac:dyDescent="0.45">
      <c r="A31">
        <v>8</v>
      </c>
      <c r="B31" t="s">
        <v>21</v>
      </c>
      <c r="C31" s="36">
        <v>4.7999999999999996E-3</v>
      </c>
      <c r="D31" s="36">
        <v>1.84E-2</v>
      </c>
      <c r="E31" s="36">
        <v>3.3399999999999999E-2</v>
      </c>
      <c r="F31" s="36">
        <v>6.5000000000000002E-2</v>
      </c>
      <c r="G31" s="36">
        <v>9.3799999999999994E-2</v>
      </c>
      <c r="H31" s="36">
        <v>0.1328</v>
      </c>
      <c r="I31" s="36">
        <v>0.14760000000000001</v>
      </c>
      <c r="J31" s="36">
        <v>0.15279999999999999</v>
      </c>
      <c r="K31" s="36">
        <v>0.10920000000000001</v>
      </c>
      <c r="L31" s="36">
        <v>8.2199999999999995E-2</v>
      </c>
      <c r="M31" s="36">
        <v>4.9399999999999999E-2</v>
      </c>
      <c r="N31" s="36">
        <v>3.5000000000000003E-2</v>
      </c>
      <c r="O31" s="36">
        <v>3.1E-2</v>
      </c>
      <c r="P31" s="36">
        <v>1.7000000000000001E-2</v>
      </c>
      <c r="Q31" s="36">
        <v>1.0200000000000001E-2</v>
      </c>
      <c r="R31" s="36">
        <v>6.7999999999999996E-3</v>
      </c>
      <c r="S31" s="36">
        <v>5.0000000000000001E-3</v>
      </c>
      <c r="T31" s="36">
        <v>3.5999999999999999E-3</v>
      </c>
      <c r="U31" s="36">
        <v>1.1999999999999999E-3</v>
      </c>
      <c r="V31" s="36">
        <v>8.0000000000000004E-4</v>
      </c>
    </row>
    <row r="32" spans="1:22" x14ac:dyDescent="0.45">
      <c r="A32">
        <v>9</v>
      </c>
      <c r="B32" t="s">
        <v>86</v>
      </c>
      <c r="C32" s="36">
        <v>2.0000000000000001E-4</v>
      </c>
      <c r="D32" s="36">
        <v>3.2000000000000002E-3</v>
      </c>
      <c r="E32" s="36">
        <v>8.8000000000000005E-3</v>
      </c>
      <c r="F32" s="36">
        <v>1.72E-2</v>
      </c>
      <c r="G32" s="36">
        <v>3.3599999999999998E-2</v>
      </c>
      <c r="H32" s="36">
        <v>5.9400000000000001E-2</v>
      </c>
      <c r="I32" s="36">
        <v>8.9200000000000002E-2</v>
      </c>
      <c r="J32" s="36">
        <v>0.11799999999999999</v>
      </c>
      <c r="K32" s="36">
        <v>0.13519999999999999</v>
      </c>
      <c r="L32" s="36">
        <v>0.1232</v>
      </c>
      <c r="M32" s="36">
        <v>0.107</v>
      </c>
      <c r="N32" s="36">
        <v>8.4000000000000005E-2</v>
      </c>
      <c r="O32" s="36">
        <v>0.06</v>
      </c>
      <c r="P32" s="36">
        <v>5.4800000000000001E-2</v>
      </c>
      <c r="Q32" s="36">
        <v>3.7999999999999999E-2</v>
      </c>
      <c r="R32" s="36">
        <v>2.7799999999999998E-2</v>
      </c>
      <c r="S32" s="36">
        <v>1.7999999999999999E-2</v>
      </c>
      <c r="T32" s="36">
        <v>1.0999999999999999E-2</v>
      </c>
      <c r="U32" s="36">
        <v>8.0000000000000002E-3</v>
      </c>
      <c r="V32" s="36">
        <v>3.3999999999999998E-3</v>
      </c>
    </row>
    <row r="33" spans="1:22" x14ac:dyDescent="0.45">
      <c r="A33">
        <v>10</v>
      </c>
      <c r="B33" t="s">
        <v>81</v>
      </c>
      <c r="C33" s="36">
        <v>0</v>
      </c>
      <c r="D33" s="36">
        <v>1.4E-3</v>
      </c>
      <c r="E33" s="36">
        <v>2.5999999999999999E-3</v>
      </c>
      <c r="F33" s="36">
        <v>6.1999999999999998E-3</v>
      </c>
      <c r="G33" s="36">
        <v>1.2800000000000001E-2</v>
      </c>
      <c r="H33" s="36">
        <v>2.5600000000000001E-2</v>
      </c>
      <c r="I33" s="36">
        <v>4.5199999999999997E-2</v>
      </c>
      <c r="J33" s="36">
        <v>6.8599999999999994E-2</v>
      </c>
      <c r="K33" s="36">
        <v>8.9200000000000002E-2</v>
      </c>
      <c r="L33" s="36">
        <v>0.1076</v>
      </c>
      <c r="M33" s="36">
        <v>0.10059999999999999</v>
      </c>
      <c r="N33" s="36">
        <v>0.1018</v>
      </c>
      <c r="O33" s="36">
        <v>9.1800000000000007E-2</v>
      </c>
      <c r="P33" s="36">
        <v>8.2400000000000001E-2</v>
      </c>
      <c r="Q33" s="36">
        <v>6.8199999999999997E-2</v>
      </c>
      <c r="R33" s="36">
        <v>6.2E-2</v>
      </c>
      <c r="S33" s="36">
        <v>4.9200000000000001E-2</v>
      </c>
      <c r="T33" s="36">
        <v>4.2000000000000003E-2</v>
      </c>
      <c r="U33" s="36">
        <v>2.7400000000000001E-2</v>
      </c>
      <c r="V33" s="36">
        <v>1.54E-2</v>
      </c>
    </row>
    <row r="34" spans="1:22" x14ac:dyDescent="0.45">
      <c r="A34">
        <v>11</v>
      </c>
      <c r="B34" t="s">
        <v>85</v>
      </c>
      <c r="C34" s="36">
        <v>0</v>
      </c>
      <c r="D34" s="36">
        <v>2.0000000000000001E-4</v>
      </c>
      <c r="E34" s="36">
        <v>1.4E-3</v>
      </c>
      <c r="F34" s="36">
        <v>3.0000000000000001E-3</v>
      </c>
      <c r="G34" s="36">
        <v>1.0800000000000001E-2</v>
      </c>
      <c r="H34" s="36">
        <v>1.6E-2</v>
      </c>
      <c r="I34" s="36">
        <v>3.7999999999999999E-2</v>
      </c>
      <c r="J34" s="36">
        <v>4.82E-2</v>
      </c>
      <c r="K34" s="36">
        <v>7.9200000000000007E-2</v>
      </c>
      <c r="L34" s="36">
        <v>9.5399999999999999E-2</v>
      </c>
      <c r="M34" s="36">
        <v>0.10879999999999999</v>
      </c>
      <c r="N34" s="36">
        <v>0.1056</v>
      </c>
      <c r="O34" s="36">
        <v>9.98E-2</v>
      </c>
      <c r="P34" s="36">
        <v>9.5399999999999999E-2</v>
      </c>
      <c r="Q34" s="36">
        <v>0.08</v>
      </c>
      <c r="R34" s="36">
        <v>6.3799999999999996E-2</v>
      </c>
      <c r="S34" s="36">
        <v>5.8400000000000001E-2</v>
      </c>
      <c r="T34" s="36">
        <v>4.24E-2</v>
      </c>
      <c r="U34" s="36">
        <v>3.4799999999999998E-2</v>
      </c>
      <c r="V34" s="36">
        <v>1.8800000000000001E-2</v>
      </c>
    </row>
    <row r="35" spans="1:22" x14ac:dyDescent="0.45">
      <c r="A35">
        <v>12</v>
      </c>
      <c r="B35" t="s">
        <v>97</v>
      </c>
      <c r="C35" s="36">
        <v>0</v>
      </c>
      <c r="D35" s="36">
        <v>0</v>
      </c>
      <c r="E35" s="36">
        <v>2.0000000000000001E-4</v>
      </c>
      <c r="F35" s="36">
        <v>2.5999999999999999E-3</v>
      </c>
      <c r="G35" s="36">
        <v>5.4000000000000003E-3</v>
      </c>
      <c r="H35" s="36">
        <v>1.34E-2</v>
      </c>
      <c r="I35" s="36">
        <v>2.5600000000000001E-2</v>
      </c>
      <c r="J35" s="36">
        <v>3.9399999999999998E-2</v>
      </c>
      <c r="K35" s="36">
        <v>6.9599999999999995E-2</v>
      </c>
      <c r="L35" s="36">
        <v>7.3800000000000004E-2</v>
      </c>
      <c r="M35" s="36">
        <v>8.7999999999999995E-2</v>
      </c>
      <c r="N35" s="36">
        <v>0.1008</v>
      </c>
      <c r="O35" s="36">
        <v>9.9599999999999994E-2</v>
      </c>
      <c r="P35" s="36">
        <v>0.10299999999999999</v>
      </c>
      <c r="Q35" s="36">
        <v>8.9200000000000002E-2</v>
      </c>
      <c r="R35" s="36">
        <v>7.9600000000000004E-2</v>
      </c>
      <c r="S35" s="36">
        <v>7.2599999999999998E-2</v>
      </c>
      <c r="T35" s="36">
        <v>6.2600000000000003E-2</v>
      </c>
      <c r="U35" s="36">
        <v>4.4600000000000001E-2</v>
      </c>
      <c r="V35" s="36">
        <v>0.03</v>
      </c>
    </row>
    <row r="36" spans="1:22" x14ac:dyDescent="0.45">
      <c r="A36">
        <v>13</v>
      </c>
      <c r="B36" t="s">
        <v>163</v>
      </c>
      <c r="C36" s="36">
        <v>0</v>
      </c>
      <c r="D36" s="36">
        <v>0</v>
      </c>
      <c r="E36" s="36">
        <v>5.9999999999999995E-4</v>
      </c>
      <c r="F36" s="36">
        <v>1.8E-3</v>
      </c>
      <c r="G36" s="36">
        <v>5.1999999999999998E-3</v>
      </c>
      <c r="H36" s="36">
        <v>1.54E-2</v>
      </c>
      <c r="I36" s="36">
        <v>2.92E-2</v>
      </c>
      <c r="J36" s="36">
        <v>5.28E-2</v>
      </c>
      <c r="K36" s="36">
        <v>6.6000000000000003E-2</v>
      </c>
      <c r="L36" s="36">
        <v>0.09</v>
      </c>
      <c r="M36" s="36">
        <v>0.1046</v>
      </c>
      <c r="N36" s="36">
        <v>9.6799999999999997E-2</v>
      </c>
      <c r="O36" s="36">
        <v>9.7000000000000003E-2</v>
      </c>
      <c r="P36" s="36">
        <v>8.9800000000000005E-2</v>
      </c>
      <c r="Q36" s="36">
        <v>8.4400000000000003E-2</v>
      </c>
      <c r="R36" s="36">
        <v>8.0799999999999997E-2</v>
      </c>
      <c r="S36" s="36">
        <v>6.3600000000000004E-2</v>
      </c>
      <c r="T36" s="36">
        <v>5.2600000000000001E-2</v>
      </c>
      <c r="U36" s="36">
        <v>4.2200000000000001E-2</v>
      </c>
      <c r="V36" s="36">
        <v>2.7199999999999998E-2</v>
      </c>
    </row>
    <row r="37" spans="1:22" x14ac:dyDescent="0.45">
      <c r="A37">
        <v>14</v>
      </c>
      <c r="B37" t="s">
        <v>162</v>
      </c>
      <c r="C37" s="36">
        <v>0</v>
      </c>
      <c r="D37" s="36">
        <v>4.0000000000000002E-4</v>
      </c>
      <c r="E37" s="36">
        <v>8.0000000000000004E-4</v>
      </c>
      <c r="F37" s="36">
        <v>2E-3</v>
      </c>
      <c r="G37" s="36">
        <v>5.1999999999999998E-3</v>
      </c>
      <c r="H37" s="36">
        <v>1.26E-2</v>
      </c>
      <c r="I37" s="36">
        <v>2.0400000000000001E-2</v>
      </c>
      <c r="J37" s="36">
        <v>4.1200000000000001E-2</v>
      </c>
      <c r="K37" s="36">
        <v>5.5599999999999997E-2</v>
      </c>
      <c r="L37" s="36">
        <v>7.6200000000000004E-2</v>
      </c>
      <c r="M37" s="36">
        <v>8.5999999999999993E-2</v>
      </c>
      <c r="N37" s="36">
        <v>8.8800000000000004E-2</v>
      </c>
      <c r="O37" s="36">
        <v>9.7199999999999995E-2</v>
      </c>
      <c r="P37" s="36">
        <v>9.2799999999999994E-2</v>
      </c>
      <c r="Q37" s="36">
        <v>9.5600000000000004E-2</v>
      </c>
      <c r="R37" s="36">
        <v>9.2399999999999996E-2</v>
      </c>
      <c r="S37" s="36">
        <v>7.4200000000000002E-2</v>
      </c>
      <c r="T37" s="36">
        <v>6.5600000000000006E-2</v>
      </c>
      <c r="U37" s="36">
        <v>5.9200000000000003E-2</v>
      </c>
      <c r="V37" s="36">
        <v>3.3799999999999997E-2</v>
      </c>
    </row>
    <row r="38" spans="1:22" x14ac:dyDescent="0.45">
      <c r="A38">
        <v>15</v>
      </c>
      <c r="B38" t="s">
        <v>83</v>
      </c>
      <c r="C38" s="36">
        <v>0</v>
      </c>
      <c r="D38" s="36">
        <v>2.0000000000000001E-4</v>
      </c>
      <c r="E38" s="36">
        <v>5.9999999999999995E-4</v>
      </c>
      <c r="F38" s="36">
        <v>1E-3</v>
      </c>
      <c r="G38" s="36">
        <v>3.3999999999999998E-3</v>
      </c>
      <c r="H38" s="36">
        <v>5.4000000000000003E-3</v>
      </c>
      <c r="I38" s="36">
        <v>1.2999999999999999E-2</v>
      </c>
      <c r="J38" s="36">
        <v>2.7400000000000001E-2</v>
      </c>
      <c r="K38" s="36">
        <v>4.0599999999999997E-2</v>
      </c>
      <c r="L38" s="36">
        <v>5.74E-2</v>
      </c>
      <c r="M38" s="36">
        <v>7.0599999999999996E-2</v>
      </c>
      <c r="N38" s="36">
        <v>9.06E-2</v>
      </c>
      <c r="O38" s="36">
        <v>9.4399999999999998E-2</v>
      </c>
      <c r="P38" s="36">
        <v>9.6000000000000002E-2</v>
      </c>
      <c r="Q38" s="36">
        <v>9.7600000000000006E-2</v>
      </c>
      <c r="R38" s="36">
        <v>9.1200000000000003E-2</v>
      </c>
      <c r="S38" s="36">
        <v>9.4200000000000006E-2</v>
      </c>
      <c r="T38" s="36">
        <v>9.3600000000000003E-2</v>
      </c>
      <c r="U38" s="36">
        <v>7.3200000000000001E-2</v>
      </c>
      <c r="V38" s="36">
        <v>4.9599999999999998E-2</v>
      </c>
    </row>
    <row r="39" spans="1:22" x14ac:dyDescent="0.45">
      <c r="A39">
        <v>16</v>
      </c>
      <c r="B39" t="s">
        <v>96</v>
      </c>
      <c r="C39" s="36">
        <v>0</v>
      </c>
      <c r="D39" s="36">
        <v>2.0000000000000001E-4</v>
      </c>
      <c r="E39" s="36">
        <v>0</v>
      </c>
      <c r="F39" s="36">
        <v>2.5999999999999999E-3</v>
      </c>
      <c r="G39" s="36">
        <v>2.8E-3</v>
      </c>
      <c r="H39" s="36">
        <v>6.7999999999999996E-3</v>
      </c>
      <c r="I39" s="36">
        <v>1.4E-2</v>
      </c>
      <c r="J39" s="36">
        <v>1.9E-2</v>
      </c>
      <c r="K39" s="36">
        <v>3.8600000000000002E-2</v>
      </c>
      <c r="L39" s="36">
        <v>5.1400000000000001E-2</v>
      </c>
      <c r="M39" s="36">
        <v>7.0400000000000004E-2</v>
      </c>
      <c r="N39" s="36">
        <v>7.4200000000000002E-2</v>
      </c>
      <c r="O39" s="36">
        <v>8.6400000000000005E-2</v>
      </c>
      <c r="P39" s="36">
        <v>9.1999999999999998E-2</v>
      </c>
      <c r="Q39" s="36">
        <v>9.8799999999999999E-2</v>
      </c>
      <c r="R39" s="36">
        <v>9.3200000000000005E-2</v>
      </c>
      <c r="S39" s="36">
        <v>9.2999999999999999E-2</v>
      </c>
      <c r="T39" s="36">
        <v>9.74E-2</v>
      </c>
      <c r="U39" s="36">
        <v>8.48E-2</v>
      </c>
      <c r="V39" s="36">
        <v>7.4399999999999994E-2</v>
      </c>
    </row>
    <row r="40" spans="1:22" x14ac:dyDescent="0.45">
      <c r="A40">
        <v>17</v>
      </c>
      <c r="B40" t="s">
        <v>92</v>
      </c>
      <c r="C40" s="36">
        <v>0</v>
      </c>
      <c r="D40" s="36">
        <v>0</v>
      </c>
      <c r="E40" s="36">
        <v>0</v>
      </c>
      <c r="F40" s="36">
        <v>4.0000000000000002E-4</v>
      </c>
      <c r="G40" s="36">
        <v>8.0000000000000004E-4</v>
      </c>
      <c r="H40" s="36">
        <v>2.2000000000000001E-3</v>
      </c>
      <c r="I40" s="36">
        <v>4.0000000000000001E-3</v>
      </c>
      <c r="J40" s="36">
        <v>7.7999999999999996E-3</v>
      </c>
      <c r="K40" s="36">
        <v>1.6799999999999999E-2</v>
      </c>
      <c r="L40" s="36">
        <v>2.6599999999999999E-2</v>
      </c>
      <c r="M40" s="36">
        <v>3.9E-2</v>
      </c>
      <c r="N40" s="36">
        <v>4.9599999999999998E-2</v>
      </c>
      <c r="O40" s="36">
        <v>6.3399999999999998E-2</v>
      </c>
      <c r="P40" s="36">
        <v>7.5800000000000006E-2</v>
      </c>
      <c r="Q40" s="36">
        <v>9.0999999999999998E-2</v>
      </c>
      <c r="R40" s="36">
        <v>0.11119999999999999</v>
      </c>
      <c r="S40" s="36">
        <v>0.11840000000000001</v>
      </c>
      <c r="T40" s="36">
        <v>0.122</v>
      </c>
      <c r="U40" s="36">
        <v>0.12959999999999999</v>
      </c>
      <c r="V40" s="36">
        <v>0.1414</v>
      </c>
    </row>
    <row r="41" spans="1:22" x14ac:dyDescent="0.45">
      <c r="A41">
        <v>18</v>
      </c>
      <c r="B41" t="s">
        <v>159</v>
      </c>
      <c r="C41" s="36">
        <v>0</v>
      </c>
      <c r="D41" s="36">
        <v>0</v>
      </c>
      <c r="E41" s="36">
        <v>0</v>
      </c>
      <c r="F41" s="36">
        <v>2.0000000000000001E-4</v>
      </c>
      <c r="G41" s="36">
        <v>0</v>
      </c>
      <c r="H41" s="36">
        <v>8.0000000000000004E-4</v>
      </c>
      <c r="I41" s="36">
        <v>1E-3</v>
      </c>
      <c r="J41" s="36">
        <v>3.5999999999999999E-3</v>
      </c>
      <c r="K41" s="36">
        <v>7.0000000000000001E-3</v>
      </c>
      <c r="L41" s="36">
        <v>1.2200000000000001E-2</v>
      </c>
      <c r="M41" s="36">
        <v>1.7999999999999999E-2</v>
      </c>
      <c r="N41" s="36">
        <v>3.2000000000000001E-2</v>
      </c>
      <c r="O41" s="36">
        <v>3.9399999999999998E-2</v>
      </c>
      <c r="P41" s="36">
        <v>5.4600000000000003E-2</v>
      </c>
      <c r="Q41" s="36">
        <v>7.46E-2</v>
      </c>
      <c r="R41" s="36">
        <v>8.9800000000000005E-2</v>
      </c>
      <c r="S41" s="36">
        <v>0.1212</v>
      </c>
      <c r="T41" s="36">
        <v>0.1404</v>
      </c>
      <c r="U41" s="36">
        <v>0.16819999999999999</v>
      </c>
      <c r="V41" s="36">
        <v>0.23699999999999999</v>
      </c>
    </row>
    <row r="42" spans="1:22" x14ac:dyDescent="0.45">
      <c r="A42">
        <v>19</v>
      </c>
      <c r="B42" t="s">
        <v>90</v>
      </c>
      <c r="C42" s="36">
        <v>0</v>
      </c>
      <c r="D42" s="36">
        <v>0</v>
      </c>
      <c r="E42" s="36">
        <v>0</v>
      </c>
      <c r="F42" s="36">
        <v>0</v>
      </c>
      <c r="G42" s="36">
        <v>2.0000000000000001E-4</v>
      </c>
      <c r="H42" s="36">
        <v>5.9999999999999995E-4</v>
      </c>
      <c r="I42" s="36">
        <v>1.6000000000000001E-3</v>
      </c>
      <c r="J42" s="36">
        <v>3.5999999999999999E-3</v>
      </c>
      <c r="K42" s="36">
        <v>7.0000000000000001E-3</v>
      </c>
      <c r="L42" s="36">
        <v>1.46E-2</v>
      </c>
      <c r="M42" s="36">
        <v>2.46E-2</v>
      </c>
      <c r="N42" s="36">
        <v>3.5200000000000002E-2</v>
      </c>
      <c r="O42" s="36">
        <v>3.9199999999999999E-2</v>
      </c>
      <c r="P42" s="36">
        <v>5.2400000000000002E-2</v>
      </c>
      <c r="Q42" s="36">
        <v>6.8400000000000002E-2</v>
      </c>
      <c r="R42" s="36">
        <v>0.09</v>
      </c>
      <c r="S42" s="36">
        <v>0.1182</v>
      </c>
      <c r="T42" s="36">
        <v>0.13880000000000001</v>
      </c>
      <c r="U42" s="36">
        <v>0.17879999999999999</v>
      </c>
      <c r="V42" s="36">
        <v>0.2268</v>
      </c>
    </row>
    <row r="43" spans="1:22" x14ac:dyDescent="0.45">
      <c r="A43">
        <v>20</v>
      </c>
      <c r="B43" t="s">
        <v>160</v>
      </c>
      <c r="C43" s="36">
        <v>0</v>
      </c>
      <c r="D43" s="36">
        <v>0</v>
      </c>
      <c r="E43" s="36">
        <v>0</v>
      </c>
      <c r="F43" s="36">
        <v>0</v>
      </c>
      <c r="G43" s="36">
        <v>2.0000000000000001E-4</v>
      </c>
      <c r="H43" s="36">
        <v>1.1999999999999999E-3</v>
      </c>
      <c r="I43" s="36">
        <v>3.3999999999999998E-3</v>
      </c>
      <c r="J43" s="36">
        <v>7.7999999999999996E-3</v>
      </c>
      <c r="K43" s="36">
        <v>1.8800000000000001E-2</v>
      </c>
      <c r="L43" s="36">
        <v>2.5000000000000001E-2</v>
      </c>
      <c r="M43" s="36">
        <v>3.7999999999999999E-2</v>
      </c>
      <c r="N43" s="36">
        <v>4.6199999999999998E-2</v>
      </c>
      <c r="O43" s="36">
        <v>6.2799999999999995E-2</v>
      </c>
      <c r="P43" s="36">
        <v>7.2400000000000006E-2</v>
      </c>
      <c r="Q43" s="36">
        <v>9.3600000000000003E-2</v>
      </c>
      <c r="R43" s="36">
        <v>0.1042</v>
      </c>
      <c r="S43" s="36">
        <v>0.1106</v>
      </c>
      <c r="T43" s="36">
        <v>0.12740000000000001</v>
      </c>
      <c r="U43" s="36">
        <v>0.14699999999999999</v>
      </c>
      <c r="V43" s="36">
        <v>0.1414</v>
      </c>
    </row>
    <row r="45" spans="1:22" x14ac:dyDescent="0.45">
      <c r="B45" t="s">
        <v>150</v>
      </c>
      <c r="C45" t="s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  <row r="46" spans="1:22" x14ac:dyDescent="0.45">
      <c r="B46">
        <v>1</v>
      </c>
      <c r="C46" s="37" t="s">
        <v>4</v>
      </c>
      <c r="D46" s="39">
        <v>0.14799999999999999</v>
      </c>
      <c r="E46" s="39">
        <v>0.13220000000000001</v>
      </c>
      <c r="F46" s="39">
        <v>0.12520000000000001</v>
      </c>
      <c r="G46" s="39">
        <v>0.1142</v>
      </c>
      <c r="H46" s="39">
        <v>0.105</v>
      </c>
      <c r="I46" s="39">
        <v>8.8800000000000004E-2</v>
      </c>
      <c r="J46" s="39">
        <v>6.6600000000000006E-2</v>
      </c>
      <c r="K46" s="39">
        <v>5.8799999999999998E-2</v>
      </c>
      <c r="L46" s="39">
        <v>4.48E-2</v>
      </c>
      <c r="M46" s="39">
        <v>3.6999999999999998E-2</v>
      </c>
      <c r="N46" s="39">
        <v>2.4E-2</v>
      </c>
      <c r="O46" s="39">
        <v>2.1399999999999999E-2</v>
      </c>
      <c r="P46" s="39">
        <v>1.14E-2</v>
      </c>
      <c r="Q46" s="39">
        <v>8.9999999999999993E-3</v>
      </c>
      <c r="R46" s="39">
        <v>8.2000000000000007E-3</v>
      </c>
      <c r="S46" s="39">
        <v>3.0000000000000001E-3</v>
      </c>
      <c r="T46" s="39">
        <v>1E-3</v>
      </c>
      <c r="U46" s="39">
        <v>1.4E-3</v>
      </c>
    </row>
    <row r="47" spans="1:22" x14ac:dyDescent="0.45">
      <c r="B47">
        <v>2</v>
      </c>
      <c r="C47" s="37" t="s">
        <v>126</v>
      </c>
      <c r="D47" s="39">
        <v>0.14399999999999999</v>
      </c>
      <c r="E47" s="39">
        <v>0.12720000000000001</v>
      </c>
      <c r="F47" s="39">
        <v>0.12620000000000001</v>
      </c>
      <c r="G47" s="39">
        <v>0.1172</v>
      </c>
      <c r="H47" s="39">
        <v>0.1014</v>
      </c>
      <c r="I47" s="39">
        <v>8.6599999999999996E-2</v>
      </c>
      <c r="J47" s="39">
        <v>6.9000000000000006E-2</v>
      </c>
      <c r="K47" s="39">
        <v>6.0600000000000001E-2</v>
      </c>
      <c r="L47" s="39">
        <v>5.1799999999999999E-2</v>
      </c>
      <c r="M47" s="39">
        <v>3.5200000000000002E-2</v>
      </c>
      <c r="N47" s="39">
        <v>2.6599999999999999E-2</v>
      </c>
      <c r="O47" s="39">
        <v>2.06E-2</v>
      </c>
      <c r="P47" s="39">
        <v>1.26E-2</v>
      </c>
      <c r="Q47" s="39">
        <v>9.7999999999999997E-3</v>
      </c>
      <c r="R47" s="39">
        <v>4.4000000000000003E-3</v>
      </c>
      <c r="S47" s="39">
        <v>3.0000000000000001E-3</v>
      </c>
      <c r="T47" s="39">
        <v>2.5999999999999999E-3</v>
      </c>
      <c r="U47" s="39">
        <v>1.1999999999999999E-3</v>
      </c>
    </row>
    <row r="48" spans="1:22" x14ac:dyDescent="0.45">
      <c r="B48">
        <v>3</v>
      </c>
      <c r="C48" s="37" t="s">
        <v>14</v>
      </c>
      <c r="D48" s="39">
        <v>8.4000000000000005E-2</v>
      </c>
      <c r="E48" s="39">
        <v>0.1124</v>
      </c>
      <c r="F48" s="39">
        <v>0.1066</v>
      </c>
      <c r="G48" s="39">
        <v>0.1042</v>
      </c>
      <c r="H48" s="39">
        <v>0.1012</v>
      </c>
      <c r="I48" s="39">
        <v>9.1999999999999998E-2</v>
      </c>
      <c r="J48" s="39">
        <v>8.4199999999999997E-2</v>
      </c>
      <c r="K48" s="39">
        <v>7.1999999999999995E-2</v>
      </c>
      <c r="L48" s="39">
        <v>6.4199999999999993E-2</v>
      </c>
      <c r="M48" s="39">
        <v>5.3600000000000002E-2</v>
      </c>
      <c r="N48" s="39">
        <v>3.9600000000000003E-2</v>
      </c>
      <c r="O48" s="39">
        <v>2.9399999999999999E-2</v>
      </c>
      <c r="P48" s="39">
        <v>2.1600000000000001E-2</v>
      </c>
      <c r="Q48" s="39">
        <v>1.6199999999999999E-2</v>
      </c>
      <c r="R48" s="39">
        <v>9.4000000000000004E-3</v>
      </c>
      <c r="S48" s="39">
        <v>5.5999999999999999E-3</v>
      </c>
      <c r="T48" s="39">
        <v>2.8E-3</v>
      </c>
      <c r="U48" s="39">
        <v>1E-3</v>
      </c>
    </row>
    <row r="49" spans="2:21" x14ac:dyDescent="0.45">
      <c r="B49">
        <v>4</v>
      </c>
      <c r="C49" s="37" t="s">
        <v>149</v>
      </c>
      <c r="D49" s="39">
        <v>0.17860000000000001</v>
      </c>
      <c r="E49" s="39">
        <v>0.15540000000000001</v>
      </c>
      <c r="F49" s="39">
        <v>0.1268</v>
      </c>
      <c r="G49" s="39">
        <v>0.123</v>
      </c>
      <c r="H49" s="39">
        <v>9.5000000000000001E-2</v>
      </c>
      <c r="I49" s="39">
        <v>8.0600000000000005E-2</v>
      </c>
      <c r="J49" s="39">
        <v>6.8199999999999997E-2</v>
      </c>
      <c r="K49" s="39">
        <v>5.0599999999999999E-2</v>
      </c>
      <c r="L49" s="39">
        <v>3.7400000000000003E-2</v>
      </c>
      <c r="M49" s="39">
        <v>2.7400000000000001E-2</v>
      </c>
      <c r="N49" s="39">
        <v>2.3E-2</v>
      </c>
      <c r="O49" s="39">
        <v>1.1599999999999999E-2</v>
      </c>
      <c r="P49" s="39">
        <v>9.7999999999999997E-3</v>
      </c>
      <c r="Q49" s="39">
        <v>7.6E-3</v>
      </c>
      <c r="R49" s="39">
        <v>3.0000000000000001E-3</v>
      </c>
      <c r="S49" s="39">
        <v>1.6000000000000001E-3</v>
      </c>
      <c r="T49" s="39">
        <v>4.0000000000000002E-4</v>
      </c>
      <c r="U49" s="39">
        <v>0</v>
      </c>
    </row>
    <row r="50" spans="2:21" x14ac:dyDescent="0.45">
      <c r="B50">
        <v>5</v>
      </c>
      <c r="C50" s="37" t="s">
        <v>11</v>
      </c>
      <c r="D50" s="39">
        <v>4.1999999999999997E-3</v>
      </c>
      <c r="E50" s="39">
        <v>1.2E-2</v>
      </c>
      <c r="F50" s="39">
        <v>1.9400000000000001E-2</v>
      </c>
      <c r="G50" s="39">
        <v>2.5399999999999999E-2</v>
      </c>
      <c r="H50" s="39">
        <v>3.4200000000000001E-2</v>
      </c>
      <c r="I50" s="39">
        <v>4.3799999999999999E-2</v>
      </c>
      <c r="J50" s="39">
        <v>5.6000000000000001E-2</v>
      </c>
      <c r="K50" s="39">
        <v>6.9000000000000006E-2</v>
      </c>
      <c r="L50" s="39">
        <v>8.4000000000000005E-2</v>
      </c>
      <c r="M50" s="39">
        <v>7.6799999999999993E-2</v>
      </c>
      <c r="N50" s="39">
        <v>9.3600000000000003E-2</v>
      </c>
      <c r="O50" s="39">
        <v>9.0800000000000006E-2</v>
      </c>
      <c r="P50" s="39">
        <v>9.1999999999999998E-2</v>
      </c>
      <c r="Q50" s="39">
        <v>8.7999999999999995E-2</v>
      </c>
      <c r="R50" s="39">
        <v>8.0199999999999994E-2</v>
      </c>
      <c r="S50" s="39">
        <v>6.2799999999999995E-2</v>
      </c>
      <c r="T50" s="39">
        <v>4.3999999999999997E-2</v>
      </c>
      <c r="U50" s="39">
        <v>2.3800000000000002E-2</v>
      </c>
    </row>
    <row r="51" spans="2:21" x14ac:dyDescent="0.45">
      <c r="B51">
        <v>6</v>
      </c>
      <c r="C51" s="37" t="s">
        <v>152</v>
      </c>
      <c r="D51" s="39">
        <v>1.6199999999999999E-2</v>
      </c>
      <c r="E51" s="39">
        <v>3.0200000000000001E-2</v>
      </c>
      <c r="F51" s="39">
        <v>0.05</v>
      </c>
      <c r="G51" s="39">
        <v>5.28E-2</v>
      </c>
      <c r="H51" s="39">
        <v>6.5799999999999997E-2</v>
      </c>
      <c r="I51" s="39">
        <v>7.8600000000000003E-2</v>
      </c>
      <c r="J51" s="39">
        <v>7.9000000000000001E-2</v>
      </c>
      <c r="K51" s="39">
        <v>8.5599999999999996E-2</v>
      </c>
      <c r="L51" s="39">
        <v>9.1200000000000003E-2</v>
      </c>
      <c r="M51" s="39">
        <v>8.5999999999999993E-2</v>
      </c>
      <c r="N51" s="39">
        <v>7.4200000000000002E-2</v>
      </c>
      <c r="O51" s="39">
        <v>6.5000000000000002E-2</v>
      </c>
      <c r="P51" s="39">
        <v>6.6400000000000001E-2</v>
      </c>
      <c r="Q51" s="39">
        <v>5.4399999999999997E-2</v>
      </c>
      <c r="R51" s="39">
        <v>4.6800000000000001E-2</v>
      </c>
      <c r="S51" s="39">
        <v>2.98E-2</v>
      </c>
      <c r="T51" s="39">
        <v>1.9400000000000001E-2</v>
      </c>
      <c r="U51" s="39">
        <v>8.6E-3</v>
      </c>
    </row>
    <row r="52" spans="2:21" x14ac:dyDescent="0.45">
      <c r="B52">
        <v>7</v>
      </c>
      <c r="C52" s="37" t="s">
        <v>7</v>
      </c>
      <c r="D52" s="39">
        <v>0.25259999999999999</v>
      </c>
      <c r="E52" s="39">
        <v>0.17860000000000001</v>
      </c>
      <c r="F52" s="39">
        <v>0.13900000000000001</v>
      </c>
      <c r="G52" s="39">
        <v>0.1162</v>
      </c>
      <c r="H52" s="39">
        <v>8.8200000000000001E-2</v>
      </c>
      <c r="I52" s="39">
        <v>6.7199999999999996E-2</v>
      </c>
      <c r="J52" s="39">
        <v>5.3199999999999997E-2</v>
      </c>
      <c r="K52" s="39">
        <v>3.44E-2</v>
      </c>
      <c r="L52" s="39">
        <v>2.12E-2</v>
      </c>
      <c r="M52" s="39">
        <v>1.8800000000000001E-2</v>
      </c>
      <c r="N52" s="39">
        <v>1.14E-2</v>
      </c>
      <c r="O52" s="39">
        <v>7.7999999999999996E-3</v>
      </c>
      <c r="P52" s="39">
        <v>4.5999999999999999E-3</v>
      </c>
      <c r="Q52" s="39">
        <v>3.3999999999999998E-3</v>
      </c>
      <c r="R52" s="39">
        <v>1.6000000000000001E-3</v>
      </c>
      <c r="S52" s="39">
        <v>1.6000000000000001E-3</v>
      </c>
      <c r="T52" s="39">
        <v>2.0000000000000001E-4</v>
      </c>
      <c r="U52" s="39">
        <v>0</v>
      </c>
    </row>
    <row r="53" spans="2:21" x14ac:dyDescent="0.45">
      <c r="B53">
        <v>8</v>
      </c>
      <c r="C53" s="37" t="s">
        <v>9</v>
      </c>
      <c r="D53" s="39">
        <v>5.6000000000000001E-2</v>
      </c>
      <c r="E53" s="39">
        <v>6.6799999999999998E-2</v>
      </c>
      <c r="F53" s="39">
        <v>8.2400000000000001E-2</v>
      </c>
      <c r="G53" s="39">
        <v>9.2999999999999999E-2</v>
      </c>
      <c r="H53" s="39">
        <v>9.5000000000000001E-2</v>
      </c>
      <c r="I53" s="39">
        <v>9.2399999999999996E-2</v>
      </c>
      <c r="J53" s="39">
        <v>9.3600000000000003E-2</v>
      </c>
      <c r="K53" s="39">
        <v>8.6999999999999994E-2</v>
      </c>
      <c r="L53" s="39">
        <v>7.6399999999999996E-2</v>
      </c>
      <c r="M53" s="39">
        <v>7.0599999999999996E-2</v>
      </c>
      <c r="N53" s="39">
        <v>4.5199999999999997E-2</v>
      </c>
      <c r="O53" s="39">
        <v>4.02E-2</v>
      </c>
      <c r="P53" s="39">
        <v>3.0800000000000001E-2</v>
      </c>
      <c r="Q53" s="39">
        <v>3.04E-2</v>
      </c>
      <c r="R53" s="39">
        <v>2.1999999999999999E-2</v>
      </c>
      <c r="S53" s="39">
        <v>1.04E-2</v>
      </c>
      <c r="T53" s="39">
        <v>5.1999999999999998E-3</v>
      </c>
      <c r="U53" s="39">
        <v>2.5999999999999999E-3</v>
      </c>
    </row>
    <row r="54" spans="2:21" x14ac:dyDescent="0.45">
      <c r="B54">
        <v>9</v>
      </c>
      <c r="C54" s="37" t="s">
        <v>2</v>
      </c>
      <c r="D54" s="39">
        <v>4.7999999999999996E-3</v>
      </c>
      <c r="E54" s="39">
        <v>9.5999999999999992E-3</v>
      </c>
      <c r="F54" s="39">
        <v>1.7600000000000001E-2</v>
      </c>
      <c r="G54" s="39">
        <v>2.3E-2</v>
      </c>
      <c r="H54" s="39">
        <v>3.32E-2</v>
      </c>
      <c r="I54" s="39">
        <v>4.5199999999999997E-2</v>
      </c>
      <c r="J54" s="39">
        <v>5.0599999999999999E-2</v>
      </c>
      <c r="K54" s="39">
        <v>6.1199999999999997E-2</v>
      </c>
      <c r="L54" s="39">
        <v>7.0199999999999999E-2</v>
      </c>
      <c r="M54" s="39">
        <v>8.3400000000000002E-2</v>
      </c>
      <c r="N54" s="39">
        <v>9.7600000000000006E-2</v>
      </c>
      <c r="O54" s="39">
        <v>9.64E-2</v>
      </c>
      <c r="P54" s="39">
        <v>9.0999999999999998E-2</v>
      </c>
      <c r="Q54" s="39">
        <v>8.2000000000000003E-2</v>
      </c>
      <c r="R54" s="39">
        <v>7.6399999999999996E-2</v>
      </c>
      <c r="S54" s="39">
        <v>7.0800000000000002E-2</v>
      </c>
      <c r="T54" s="39">
        <v>5.3199999999999997E-2</v>
      </c>
      <c r="U54" s="39">
        <v>3.3799999999999997E-2</v>
      </c>
    </row>
    <row r="55" spans="2:21" x14ac:dyDescent="0.45">
      <c r="B55">
        <v>10</v>
      </c>
      <c r="C55" s="37" t="s">
        <v>17</v>
      </c>
      <c r="D55" s="39">
        <v>2.3999999999999998E-3</v>
      </c>
      <c r="E55" s="39">
        <v>6.7999999999999996E-3</v>
      </c>
      <c r="F55" s="39">
        <v>9.7999999999999997E-3</v>
      </c>
      <c r="G55" s="39">
        <v>0.02</v>
      </c>
      <c r="H55" s="39">
        <v>2.6200000000000001E-2</v>
      </c>
      <c r="I55" s="39">
        <v>3.2800000000000003E-2</v>
      </c>
      <c r="J55" s="39">
        <v>4.4200000000000003E-2</v>
      </c>
      <c r="K55" s="39">
        <v>5.8999999999999997E-2</v>
      </c>
      <c r="L55" s="39">
        <v>5.7599999999999998E-2</v>
      </c>
      <c r="M55" s="39">
        <v>7.4999999999999997E-2</v>
      </c>
      <c r="N55" s="39">
        <v>8.3199999999999996E-2</v>
      </c>
      <c r="O55" s="39">
        <v>9.0999999999999998E-2</v>
      </c>
      <c r="P55" s="39">
        <v>8.5999999999999993E-2</v>
      </c>
      <c r="Q55" s="39">
        <v>9.2600000000000002E-2</v>
      </c>
      <c r="R55" s="39">
        <v>9.3600000000000003E-2</v>
      </c>
      <c r="S55" s="39">
        <v>8.6599999999999996E-2</v>
      </c>
      <c r="T55" s="39">
        <v>7.6399999999999996E-2</v>
      </c>
      <c r="U55" s="39">
        <v>5.6800000000000003E-2</v>
      </c>
    </row>
    <row r="56" spans="2:21" x14ac:dyDescent="0.45">
      <c r="B56">
        <v>11</v>
      </c>
      <c r="C56" s="37" t="s">
        <v>151</v>
      </c>
      <c r="D56" s="39">
        <v>2.3999999999999998E-3</v>
      </c>
      <c r="E56" s="39">
        <v>4.7999999999999996E-3</v>
      </c>
      <c r="F56" s="39">
        <v>8.2000000000000007E-3</v>
      </c>
      <c r="G56" s="39">
        <v>1.2800000000000001E-2</v>
      </c>
      <c r="H56" s="39">
        <v>1.66E-2</v>
      </c>
      <c r="I56" s="39">
        <v>2.5999999999999999E-2</v>
      </c>
      <c r="J56" s="39">
        <v>3.5400000000000001E-2</v>
      </c>
      <c r="K56" s="39">
        <v>4.5199999999999997E-2</v>
      </c>
      <c r="L56" s="39">
        <v>5.4600000000000003E-2</v>
      </c>
      <c r="M56" s="39">
        <v>6.88E-2</v>
      </c>
      <c r="N56" s="39">
        <v>7.2999999999999995E-2</v>
      </c>
      <c r="O56" s="39">
        <v>9.06E-2</v>
      </c>
      <c r="P56" s="39">
        <v>9.6600000000000005E-2</v>
      </c>
      <c r="Q56" s="39">
        <v>9.3799999999999994E-2</v>
      </c>
      <c r="R56" s="39">
        <v>0.1096</v>
      </c>
      <c r="S56" s="39">
        <v>0.1016</v>
      </c>
      <c r="T56" s="39">
        <v>9.3799999999999994E-2</v>
      </c>
      <c r="U56" s="39">
        <v>6.6199999999999995E-2</v>
      </c>
    </row>
    <row r="57" spans="2:21" x14ac:dyDescent="0.45">
      <c r="B57">
        <v>12</v>
      </c>
      <c r="C57" s="37" t="s">
        <v>153</v>
      </c>
      <c r="D57" s="39">
        <v>2.0000000000000001E-4</v>
      </c>
      <c r="E57" s="39">
        <v>1E-3</v>
      </c>
      <c r="F57" s="39">
        <v>1E-3</v>
      </c>
      <c r="G57" s="39">
        <v>1.1999999999999999E-3</v>
      </c>
      <c r="H57" s="39">
        <v>3.3999999999999998E-3</v>
      </c>
      <c r="I57" s="39">
        <v>6.7999999999999996E-3</v>
      </c>
      <c r="J57" s="39">
        <v>7.4000000000000003E-3</v>
      </c>
      <c r="K57" s="39">
        <v>1.5800000000000002E-2</v>
      </c>
      <c r="L57" s="39">
        <v>1.8200000000000001E-2</v>
      </c>
      <c r="M57" s="39">
        <v>2.8400000000000002E-2</v>
      </c>
      <c r="N57" s="39">
        <v>3.9199999999999999E-2</v>
      </c>
      <c r="O57" s="39">
        <v>0.05</v>
      </c>
      <c r="P57" s="39">
        <v>6.6400000000000001E-2</v>
      </c>
      <c r="Q57" s="39">
        <v>8.72E-2</v>
      </c>
      <c r="R57" s="39">
        <v>9.9599999999999994E-2</v>
      </c>
      <c r="S57" s="39">
        <v>0.1414</v>
      </c>
      <c r="T57" s="39">
        <v>0.1852</v>
      </c>
      <c r="U57" s="39">
        <v>0.24759999999999999</v>
      </c>
    </row>
    <row r="58" spans="2:21" x14ac:dyDescent="0.45">
      <c r="B58">
        <v>13</v>
      </c>
      <c r="C58" s="37" t="s">
        <v>155</v>
      </c>
      <c r="D58" s="39">
        <v>6.3200000000000006E-2</v>
      </c>
      <c r="E58" s="39">
        <v>9.7199999999999995E-2</v>
      </c>
      <c r="F58" s="39">
        <v>9.5200000000000007E-2</v>
      </c>
      <c r="G58" s="39">
        <v>8.6199999999999999E-2</v>
      </c>
      <c r="H58" s="39">
        <v>9.8000000000000004E-2</v>
      </c>
      <c r="I58" s="39">
        <v>8.6400000000000005E-2</v>
      </c>
      <c r="J58" s="39">
        <v>8.6199999999999999E-2</v>
      </c>
      <c r="K58" s="39">
        <v>7.0800000000000002E-2</v>
      </c>
      <c r="L58" s="39">
        <v>7.2999999999999995E-2</v>
      </c>
      <c r="M58" s="39">
        <v>5.6399999999999999E-2</v>
      </c>
      <c r="N58" s="39">
        <v>5.5E-2</v>
      </c>
      <c r="O58" s="39">
        <v>4.4600000000000001E-2</v>
      </c>
      <c r="P58" s="39">
        <v>3.56E-2</v>
      </c>
      <c r="Q58" s="39">
        <v>2.0799999999999999E-2</v>
      </c>
      <c r="R58" s="39">
        <v>1.2800000000000001E-2</v>
      </c>
      <c r="S58" s="39">
        <v>1.12E-2</v>
      </c>
      <c r="T58" s="39">
        <v>6.0000000000000001E-3</v>
      </c>
      <c r="U58" s="39">
        <v>1.4E-3</v>
      </c>
    </row>
    <row r="59" spans="2:21" x14ac:dyDescent="0.45">
      <c r="B59">
        <v>14</v>
      </c>
      <c r="C59" s="37" t="s">
        <v>156</v>
      </c>
      <c r="D59" s="39">
        <v>3.9E-2</v>
      </c>
      <c r="E59" s="39">
        <v>5.2200000000000003E-2</v>
      </c>
      <c r="F59" s="39">
        <v>7.0199999999999999E-2</v>
      </c>
      <c r="G59" s="39">
        <v>7.2400000000000006E-2</v>
      </c>
      <c r="H59" s="39">
        <v>8.2000000000000003E-2</v>
      </c>
      <c r="I59" s="39">
        <v>9.1800000000000007E-2</v>
      </c>
      <c r="J59" s="39">
        <v>9.5399999999999999E-2</v>
      </c>
      <c r="K59" s="39">
        <v>8.7800000000000003E-2</v>
      </c>
      <c r="L59" s="39">
        <v>8.3400000000000002E-2</v>
      </c>
      <c r="M59" s="39">
        <v>6.6799999999999998E-2</v>
      </c>
      <c r="N59" s="39">
        <v>6.4600000000000005E-2</v>
      </c>
      <c r="O59" s="39">
        <v>5.1400000000000001E-2</v>
      </c>
      <c r="P59" s="39">
        <v>4.2799999999999998E-2</v>
      </c>
      <c r="Q59" s="39">
        <v>3.4200000000000001E-2</v>
      </c>
      <c r="R59" s="39">
        <v>2.7799999999999998E-2</v>
      </c>
      <c r="S59" s="39">
        <v>2.1999999999999999E-2</v>
      </c>
      <c r="T59" s="39">
        <v>1.2200000000000001E-2</v>
      </c>
      <c r="U59" s="39">
        <v>4.0000000000000001E-3</v>
      </c>
    </row>
    <row r="60" spans="2:21" x14ac:dyDescent="0.45">
      <c r="B60">
        <v>15</v>
      </c>
      <c r="C60" s="37" t="s">
        <v>15</v>
      </c>
      <c r="D60" s="39">
        <v>1.4E-3</v>
      </c>
      <c r="E60" s="39">
        <v>3.2000000000000002E-3</v>
      </c>
      <c r="F60" s="39">
        <v>3.8E-3</v>
      </c>
      <c r="G60" s="39">
        <v>1.0200000000000001E-2</v>
      </c>
      <c r="H60" s="39">
        <v>1.44E-2</v>
      </c>
      <c r="I60" s="39">
        <v>2.0799999999999999E-2</v>
      </c>
      <c r="J60" s="39">
        <v>3.6600000000000001E-2</v>
      </c>
      <c r="K60" s="39">
        <v>3.6200000000000003E-2</v>
      </c>
      <c r="L60" s="39">
        <v>4.8599999999999997E-2</v>
      </c>
      <c r="M60" s="39">
        <v>5.9799999999999999E-2</v>
      </c>
      <c r="N60" s="39">
        <v>7.0599999999999996E-2</v>
      </c>
      <c r="O60" s="39">
        <v>8.9800000000000005E-2</v>
      </c>
      <c r="P60" s="39">
        <v>9.2399999999999996E-2</v>
      </c>
      <c r="Q60" s="39">
        <v>0.1018</v>
      </c>
      <c r="R60" s="39">
        <v>0.1134</v>
      </c>
      <c r="S60" s="39">
        <v>0.1148</v>
      </c>
      <c r="T60" s="39">
        <v>0.1</v>
      </c>
      <c r="U60" s="39">
        <v>8.2199999999999995E-2</v>
      </c>
    </row>
    <row r="61" spans="2:21" x14ac:dyDescent="0.45">
      <c r="B61">
        <v>16</v>
      </c>
      <c r="C61" s="37" t="s">
        <v>1</v>
      </c>
      <c r="D61" s="39">
        <v>1.1999999999999999E-3</v>
      </c>
      <c r="E61" s="39">
        <v>3.2000000000000002E-3</v>
      </c>
      <c r="F61" s="39">
        <v>4.1999999999999997E-3</v>
      </c>
      <c r="G61" s="39">
        <v>7.4000000000000003E-3</v>
      </c>
      <c r="H61" s="39">
        <v>1.4200000000000001E-2</v>
      </c>
      <c r="I61" s="39">
        <v>1.54E-2</v>
      </c>
      <c r="J61" s="39">
        <v>2.0400000000000001E-2</v>
      </c>
      <c r="K61" s="39">
        <v>3.3799999999999997E-2</v>
      </c>
      <c r="L61" s="39">
        <v>3.6999999999999998E-2</v>
      </c>
      <c r="M61" s="39">
        <v>5.2400000000000002E-2</v>
      </c>
      <c r="N61" s="39">
        <v>6.5600000000000006E-2</v>
      </c>
      <c r="O61" s="39">
        <v>8.5800000000000001E-2</v>
      </c>
      <c r="P61" s="39">
        <v>8.8999999999999996E-2</v>
      </c>
      <c r="Q61" s="39">
        <v>0.10580000000000001</v>
      </c>
      <c r="R61" s="39">
        <v>0.109</v>
      </c>
      <c r="S61" s="39">
        <v>0.11700000000000001</v>
      </c>
      <c r="T61" s="39">
        <v>0.1232</v>
      </c>
      <c r="U61" s="39">
        <v>0.1154</v>
      </c>
    </row>
    <row r="62" spans="2:21" x14ac:dyDescent="0.45">
      <c r="B62">
        <v>17</v>
      </c>
      <c r="C62" s="37" t="s">
        <v>154</v>
      </c>
      <c r="D62" s="39">
        <v>1.8E-3</v>
      </c>
      <c r="E62" s="39">
        <v>6.7999999999999996E-3</v>
      </c>
      <c r="F62" s="39">
        <v>1.34E-2</v>
      </c>
      <c r="G62" s="39">
        <v>1.9199999999999998E-2</v>
      </c>
      <c r="H62" s="39">
        <v>2.2599999999999999E-2</v>
      </c>
      <c r="I62" s="39">
        <v>3.9800000000000002E-2</v>
      </c>
      <c r="J62" s="39">
        <v>4.7199999999999999E-2</v>
      </c>
      <c r="K62" s="39">
        <v>6.1400000000000003E-2</v>
      </c>
      <c r="L62" s="39">
        <v>6.9199999999999998E-2</v>
      </c>
      <c r="M62" s="39">
        <v>8.2600000000000007E-2</v>
      </c>
      <c r="N62" s="39">
        <v>8.4599999999999995E-2</v>
      </c>
      <c r="O62" s="39">
        <v>8.1799999999999998E-2</v>
      </c>
      <c r="P62" s="39">
        <v>0.1004</v>
      </c>
      <c r="Q62" s="39">
        <v>9.2399999999999996E-2</v>
      </c>
      <c r="R62" s="39">
        <v>8.5400000000000004E-2</v>
      </c>
      <c r="S62" s="39">
        <v>8.4599999999999995E-2</v>
      </c>
      <c r="T62" s="39">
        <v>6.0600000000000001E-2</v>
      </c>
      <c r="U62" s="39">
        <v>4.6199999999999998E-2</v>
      </c>
    </row>
    <row r="63" spans="2:21" x14ac:dyDescent="0.45">
      <c r="B63">
        <v>18</v>
      </c>
      <c r="C63" s="37" t="s">
        <v>3</v>
      </c>
      <c r="D63" s="39">
        <v>0</v>
      </c>
      <c r="E63" s="39">
        <v>4.0000000000000002E-4</v>
      </c>
      <c r="F63" s="39">
        <v>1E-3</v>
      </c>
      <c r="G63" s="39">
        <v>1.6000000000000001E-3</v>
      </c>
      <c r="H63" s="39">
        <v>3.5999999999999999E-3</v>
      </c>
      <c r="I63" s="39">
        <v>5.0000000000000001E-3</v>
      </c>
      <c r="J63" s="39">
        <v>6.7999999999999996E-3</v>
      </c>
      <c r="K63" s="39">
        <v>1.0800000000000001E-2</v>
      </c>
      <c r="L63" s="39">
        <v>1.72E-2</v>
      </c>
      <c r="M63" s="39">
        <v>2.1000000000000001E-2</v>
      </c>
      <c r="N63" s="39">
        <v>2.9000000000000001E-2</v>
      </c>
      <c r="O63" s="39">
        <v>3.1800000000000002E-2</v>
      </c>
      <c r="P63" s="39">
        <v>5.0599999999999999E-2</v>
      </c>
      <c r="Q63" s="39">
        <v>7.0599999999999996E-2</v>
      </c>
      <c r="R63" s="39">
        <v>9.6799999999999997E-2</v>
      </c>
      <c r="S63" s="39">
        <v>0.13220000000000001</v>
      </c>
      <c r="T63" s="39">
        <v>0.21379999999999999</v>
      </c>
      <c r="U63" s="39">
        <v>0.30780000000000002</v>
      </c>
    </row>
    <row r="65" spans="2:21" x14ac:dyDescent="0.45">
      <c r="B65" t="s">
        <v>150</v>
      </c>
      <c r="C65" t="s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  <c r="N65">
        <v>11</v>
      </c>
      <c r="O65">
        <v>12</v>
      </c>
      <c r="P65">
        <v>13</v>
      </c>
      <c r="Q65">
        <v>14</v>
      </c>
      <c r="R65">
        <v>15</v>
      </c>
      <c r="S65">
        <v>16</v>
      </c>
      <c r="T65">
        <v>17</v>
      </c>
      <c r="U65">
        <v>18</v>
      </c>
    </row>
    <row r="66" spans="2:21" x14ac:dyDescent="0.45">
      <c r="B66">
        <v>1</v>
      </c>
      <c r="C66" s="37" t="s">
        <v>7</v>
      </c>
      <c r="D66" s="39">
        <v>0.25259999999999999</v>
      </c>
      <c r="E66" s="39">
        <v>0.17860000000000001</v>
      </c>
      <c r="F66" s="39">
        <v>0.13900000000000001</v>
      </c>
      <c r="G66" s="39">
        <v>0.1162</v>
      </c>
      <c r="H66" s="39">
        <v>8.8200000000000001E-2</v>
      </c>
      <c r="I66" s="39">
        <v>6.7199999999999996E-2</v>
      </c>
      <c r="J66" s="39">
        <v>5.3199999999999997E-2</v>
      </c>
      <c r="K66" s="39">
        <v>3.44E-2</v>
      </c>
      <c r="L66" s="39">
        <v>2.12E-2</v>
      </c>
      <c r="M66" s="39">
        <v>1.8800000000000001E-2</v>
      </c>
      <c r="N66" s="39">
        <v>1.14E-2</v>
      </c>
      <c r="O66" s="39">
        <v>7.7999999999999996E-3</v>
      </c>
      <c r="P66" s="39">
        <v>4.5999999999999999E-3</v>
      </c>
      <c r="Q66" s="39">
        <v>3.3999999999999998E-3</v>
      </c>
      <c r="R66" s="39">
        <v>1.6000000000000001E-3</v>
      </c>
      <c r="S66" s="39">
        <v>1.6000000000000001E-3</v>
      </c>
      <c r="T66" s="39">
        <v>2.0000000000000001E-4</v>
      </c>
      <c r="U66" s="39">
        <v>0</v>
      </c>
    </row>
    <row r="67" spans="2:21" x14ac:dyDescent="0.45">
      <c r="B67">
        <v>2</v>
      </c>
      <c r="C67" s="37" t="s">
        <v>149</v>
      </c>
      <c r="D67" s="39">
        <v>0.17860000000000001</v>
      </c>
      <c r="E67" s="39">
        <v>0.15540000000000001</v>
      </c>
      <c r="F67" s="39">
        <v>0.1268</v>
      </c>
      <c r="G67" s="39">
        <v>0.123</v>
      </c>
      <c r="H67" s="39">
        <v>9.5000000000000001E-2</v>
      </c>
      <c r="I67" s="39">
        <v>8.0600000000000005E-2</v>
      </c>
      <c r="J67" s="39">
        <v>6.8199999999999997E-2</v>
      </c>
      <c r="K67" s="39">
        <v>5.0599999999999999E-2</v>
      </c>
      <c r="L67" s="39">
        <v>3.7400000000000003E-2</v>
      </c>
      <c r="M67" s="39">
        <v>2.7400000000000001E-2</v>
      </c>
      <c r="N67" s="39">
        <v>2.3E-2</v>
      </c>
      <c r="O67" s="39">
        <v>1.1599999999999999E-2</v>
      </c>
      <c r="P67" s="39">
        <v>9.7999999999999997E-3</v>
      </c>
      <c r="Q67" s="39">
        <v>7.6E-3</v>
      </c>
      <c r="R67" s="39">
        <v>3.0000000000000001E-3</v>
      </c>
      <c r="S67" s="39">
        <v>1.6000000000000001E-3</v>
      </c>
      <c r="T67" s="39">
        <v>4.0000000000000002E-4</v>
      </c>
      <c r="U67" s="39">
        <v>0</v>
      </c>
    </row>
    <row r="68" spans="2:21" x14ac:dyDescent="0.45">
      <c r="B68">
        <v>3</v>
      </c>
      <c r="C68" s="37" t="s">
        <v>126</v>
      </c>
      <c r="D68" s="39">
        <v>0.14399999999999999</v>
      </c>
      <c r="E68" s="39">
        <v>0.12720000000000001</v>
      </c>
      <c r="F68" s="39">
        <v>0.12620000000000001</v>
      </c>
      <c r="G68" s="39">
        <v>0.1172</v>
      </c>
      <c r="H68" s="39">
        <v>0.1014</v>
      </c>
      <c r="I68" s="39">
        <v>8.6599999999999996E-2</v>
      </c>
      <c r="J68" s="39">
        <v>6.9000000000000006E-2</v>
      </c>
      <c r="K68" s="39">
        <v>6.0600000000000001E-2</v>
      </c>
      <c r="L68" s="39">
        <v>5.1799999999999999E-2</v>
      </c>
      <c r="M68" s="39">
        <v>3.5200000000000002E-2</v>
      </c>
      <c r="N68" s="39">
        <v>2.6599999999999999E-2</v>
      </c>
      <c r="O68" s="39">
        <v>2.06E-2</v>
      </c>
      <c r="P68" s="39">
        <v>1.26E-2</v>
      </c>
      <c r="Q68" s="39">
        <v>9.7999999999999997E-3</v>
      </c>
      <c r="R68" s="39">
        <v>4.4000000000000003E-3</v>
      </c>
      <c r="S68" s="39">
        <v>3.0000000000000001E-3</v>
      </c>
      <c r="T68" s="39">
        <v>2.5999999999999999E-3</v>
      </c>
      <c r="U68" s="39">
        <v>1.1999999999999999E-3</v>
      </c>
    </row>
    <row r="69" spans="2:21" x14ac:dyDescent="0.45">
      <c r="B69">
        <v>4</v>
      </c>
      <c r="C69" s="37" t="s">
        <v>4</v>
      </c>
      <c r="D69" s="39">
        <v>0.14799999999999999</v>
      </c>
      <c r="E69" s="39">
        <v>0.13220000000000001</v>
      </c>
      <c r="F69" s="39">
        <v>0.12520000000000001</v>
      </c>
      <c r="G69" s="39">
        <v>0.1142</v>
      </c>
      <c r="H69" s="39">
        <v>0.105</v>
      </c>
      <c r="I69" s="39">
        <v>8.8800000000000004E-2</v>
      </c>
      <c r="J69" s="39">
        <v>6.6600000000000006E-2</v>
      </c>
      <c r="K69" s="39">
        <v>5.8799999999999998E-2</v>
      </c>
      <c r="L69" s="39">
        <v>4.48E-2</v>
      </c>
      <c r="M69" s="39">
        <v>3.6999999999999998E-2</v>
      </c>
      <c r="N69" s="39">
        <v>2.4E-2</v>
      </c>
      <c r="O69" s="39">
        <v>2.1399999999999999E-2</v>
      </c>
      <c r="P69" s="39">
        <v>1.14E-2</v>
      </c>
      <c r="Q69" s="39">
        <v>8.9999999999999993E-3</v>
      </c>
      <c r="R69" s="39">
        <v>8.2000000000000007E-3</v>
      </c>
      <c r="S69" s="39">
        <v>3.0000000000000001E-3</v>
      </c>
      <c r="T69" s="39">
        <v>1E-3</v>
      </c>
      <c r="U69" s="39">
        <v>1.4E-3</v>
      </c>
    </row>
    <row r="70" spans="2:21" x14ac:dyDescent="0.45">
      <c r="B70">
        <v>5</v>
      </c>
      <c r="C70" s="37" t="s">
        <v>14</v>
      </c>
      <c r="D70" s="39">
        <v>8.4000000000000005E-2</v>
      </c>
      <c r="E70" s="39">
        <v>0.1124</v>
      </c>
      <c r="F70" s="39">
        <v>0.1066</v>
      </c>
      <c r="G70" s="39">
        <v>0.1042</v>
      </c>
      <c r="H70" s="39">
        <v>0.1012</v>
      </c>
      <c r="I70" s="39">
        <v>9.1999999999999998E-2</v>
      </c>
      <c r="J70" s="39">
        <v>8.4199999999999997E-2</v>
      </c>
      <c r="K70" s="39">
        <v>7.1999999999999995E-2</v>
      </c>
      <c r="L70" s="39">
        <v>6.4199999999999993E-2</v>
      </c>
      <c r="M70" s="39">
        <v>5.3600000000000002E-2</v>
      </c>
      <c r="N70" s="39">
        <v>3.9600000000000003E-2</v>
      </c>
      <c r="O70" s="39">
        <v>2.9399999999999999E-2</v>
      </c>
      <c r="P70" s="39">
        <v>2.1600000000000001E-2</v>
      </c>
      <c r="Q70" s="39">
        <v>1.6199999999999999E-2</v>
      </c>
      <c r="R70" s="39">
        <v>9.4000000000000004E-3</v>
      </c>
      <c r="S70" s="39">
        <v>5.5999999999999999E-3</v>
      </c>
      <c r="T70" s="39">
        <v>2.8E-3</v>
      </c>
      <c r="U70" s="39">
        <v>1E-3</v>
      </c>
    </row>
    <row r="71" spans="2:21" x14ac:dyDescent="0.45">
      <c r="B71">
        <v>6</v>
      </c>
      <c r="C71" s="37" t="s">
        <v>155</v>
      </c>
      <c r="D71" s="39">
        <v>6.3200000000000006E-2</v>
      </c>
      <c r="E71" s="39">
        <v>9.7199999999999995E-2</v>
      </c>
      <c r="F71" s="39">
        <v>9.5200000000000007E-2</v>
      </c>
      <c r="G71" s="39">
        <v>8.6199999999999999E-2</v>
      </c>
      <c r="H71" s="39">
        <v>9.8000000000000004E-2</v>
      </c>
      <c r="I71" s="39">
        <v>8.6400000000000005E-2</v>
      </c>
      <c r="J71" s="39">
        <v>8.6199999999999999E-2</v>
      </c>
      <c r="K71" s="39">
        <v>7.0800000000000002E-2</v>
      </c>
      <c r="L71" s="39">
        <v>7.2999999999999995E-2</v>
      </c>
      <c r="M71" s="39">
        <v>5.6399999999999999E-2</v>
      </c>
      <c r="N71" s="39">
        <v>5.5E-2</v>
      </c>
      <c r="O71" s="39">
        <v>4.4600000000000001E-2</v>
      </c>
      <c r="P71" s="39">
        <v>3.56E-2</v>
      </c>
      <c r="Q71" s="39">
        <v>2.0799999999999999E-2</v>
      </c>
      <c r="R71" s="39">
        <v>1.2800000000000001E-2</v>
      </c>
      <c r="S71" s="39">
        <v>1.12E-2</v>
      </c>
      <c r="T71" s="39">
        <v>6.0000000000000001E-3</v>
      </c>
      <c r="U71" s="39">
        <v>1.4E-3</v>
      </c>
    </row>
    <row r="72" spans="2:21" x14ac:dyDescent="0.45">
      <c r="B72">
        <v>7</v>
      </c>
      <c r="C72" s="37" t="s">
        <v>156</v>
      </c>
      <c r="D72" s="39">
        <v>3.9E-2</v>
      </c>
      <c r="E72" s="39">
        <v>5.2200000000000003E-2</v>
      </c>
      <c r="F72" s="39">
        <v>7.0199999999999999E-2</v>
      </c>
      <c r="G72" s="39">
        <v>7.2400000000000006E-2</v>
      </c>
      <c r="H72" s="39">
        <v>8.2000000000000003E-2</v>
      </c>
      <c r="I72" s="39">
        <v>9.1800000000000007E-2</v>
      </c>
      <c r="J72" s="39">
        <v>9.5399999999999999E-2</v>
      </c>
      <c r="K72" s="39">
        <v>8.7800000000000003E-2</v>
      </c>
      <c r="L72" s="39">
        <v>8.3400000000000002E-2</v>
      </c>
      <c r="M72" s="39">
        <v>6.6799999999999998E-2</v>
      </c>
      <c r="N72" s="39">
        <v>6.4600000000000005E-2</v>
      </c>
      <c r="O72" s="39">
        <v>5.1400000000000001E-2</v>
      </c>
      <c r="P72" s="39">
        <v>4.2799999999999998E-2</v>
      </c>
      <c r="Q72" s="39">
        <v>3.4200000000000001E-2</v>
      </c>
      <c r="R72" s="39">
        <v>2.7799999999999998E-2</v>
      </c>
      <c r="S72" s="39">
        <v>2.1999999999999999E-2</v>
      </c>
      <c r="T72" s="39">
        <v>1.2200000000000001E-2</v>
      </c>
      <c r="U72" s="39">
        <v>4.0000000000000001E-3</v>
      </c>
    </row>
    <row r="73" spans="2:21" x14ac:dyDescent="0.45">
      <c r="B73">
        <v>8</v>
      </c>
      <c r="C73" s="37" t="s">
        <v>152</v>
      </c>
      <c r="D73" s="39">
        <v>1.6199999999999999E-2</v>
      </c>
      <c r="E73" s="39">
        <v>3.0200000000000001E-2</v>
      </c>
      <c r="F73" s="39">
        <v>0.05</v>
      </c>
      <c r="G73" s="39">
        <v>5.28E-2</v>
      </c>
      <c r="H73" s="39">
        <v>6.5799999999999997E-2</v>
      </c>
      <c r="I73" s="39">
        <v>7.8600000000000003E-2</v>
      </c>
      <c r="J73" s="39">
        <v>7.9000000000000001E-2</v>
      </c>
      <c r="K73" s="39">
        <v>8.5599999999999996E-2</v>
      </c>
      <c r="L73" s="39">
        <v>9.1200000000000003E-2</v>
      </c>
      <c r="M73" s="39">
        <v>8.5999999999999993E-2</v>
      </c>
      <c r="N73" s="39">
        <v>7.4200000000000002E-2</v>
      </c>
      <c r="O73" s="39">
        <v>6.5000000000000002E-2</v>
      </c>
      <c r="P73" s="39">
        <v>6.6400000000000001E-2</v>
      </c>
      <c r="Q73" s="39">
        <v>5.4399999999999997E-2</v>
      </c>
      <c r="R73" s="39">
        <v>4.6800000000000001E-2</v>
      </c>
      <c r="S73" s="39">
        <v>2.98E-2</v>
      </c>
      <c r="T73" s="39">
        <v>1.9400000000000001E-2</v>
      </c>
      <c r="U73" s="39">
        <v>8.6E-3</v>
      </c>
    </row>
    <row r="74" spans="2:21" x14ac:dyDescent="0.45">
      <c r="B74">
        <v>9</v>
      </c>
      <c r="C74" s="37" t="s">
        <v>9</v>
      </c>
      <c r="D74" s="39">
        <v>5.6000000000000001E-2</v>
      </c>
      <c r="E74" s="39">
        <v>6.6799999999999998E-2</v>
      </c>
      <c r="F74" s="39">
        <v>8.2400000000000001E-2</v>
      </c>
      <c r="G74" s="39">
        <v>9.2999999999999999E-2</v>
      </c>
      <c r="H74" s="39">
        <v>9.5000000000000001E-2</v>
      </c>
      <c r="I74" s="39">
        <v>9.2399999999999996E-2</v>
      </c>
      <c r="J74" s="39">
        <v>9.3600000000000003E-2</v>
      </c>
      <c r="K74" s="39">
        <v>8.6999999999999994E-2</v>
      </c>
      <c r="L74" s="39">
        <v>7.6399999999999996E-2</v>
      </c>
      <c r="M74" s="39">
        <v>7.0599999999999996E-2</v>
      </c>
      <c r="N74" s="39">
        <v>4.5199999999999997E-2</v>
      </c>
      <c r="O74" s="39">
        <v>4.02E-2</v>
      </c>
      <c r="P74" s="39">
        <v>3.0800000000000001E-2</v>
      </c>
      <c r="Q74" s="39">
        <v>3.04E-2</v>
      </c>
      <c r="R74" s="39">
        <v>2.1999999999999999E-2</v>
      </c>
      <c r="S74" s="39">
        <v>1.04E-2</v>
      </c>
      <c r="T74" s="39">
        <v>5.1999999999999998E-3</v>
      </c>
      <c r="U74" s="39">
        <v>2.5999999999999999E-3</v>
      </c>
    </row>
    <row r="75" spans="2:21" x14ac:dyDescent="0.45">
      <c r="B75">
        <v>10</v>
      </c>
      <c r="C75" s="37" t="s">
        <v>11</v>
      </c>
      <c r="D75" s="39">
        <v>4.1999999999999997E-3</v>
      </c>
      <c r="E75" s="39">
        <v>1.2E-2</v>
      </c>
      <c r="F75" s="39">
        <v>1.9400000000000001E-2</v>
      </c>
      <c r="G75" s="39">
        <v>2.5399999999999999E-2</v>
      </c>
      <c r="H75" s="39">
        <v>3.4200000000000001E-2</v>
      </c>
      <c r="I75" s="39">
        <v>4.3799999999999999E-2</v>
      </c>
      <c r="J75" s="39">
        <v>5.6000000000000001E-2</v>
      </c>
      <c r="K75" s="39">
        <v>6.9000000000000006E-2</v>
      </c>
      <c r="L75" s="39">
        <v>8.4000000000000005E-2</v>
      </c>
      <c r="M75" s="39">
        <v>7.6799999999999993E-2</v>
      </c>
      <c r="N75" s="39">
        <v>9.3600000000000003E-2</v>
      </c>
      <c r="O75" s="39">
        <v>9.0800000000000006E-2</v>
      </c>
      <c r="P75" s="39">
        <v>9.1999999999999998E-2</v>
      </c>
      <c r="Q75" s="39">
        <v>8.7999999999999995E-2</v>
      </c>
      <c r="R75" s="39">
        <v>8.0199999999999994E-2</v>
      </c>
      <c r="S75" s="39">
        <v>6.2799999999999995E-2</v>
      </c>
      <c r="T75" s="39">
        <v>4.3999999999999997E-2</v>
      </c>
      <c r="U75" s="39">
        <v>2.3800000000000002E-2</v>
      </c>
    </row>
    <row r="76" spans="2:21" x14ac:dyDescent="0.45">
      <c r="B76">
        <v>11</v>
      </c>
      <c r="C76" s="37" t="s">
        <v>2</v>
      </c>
      <c r="D76" s="39">
        <v>4.7999999999999996E-3</v>
      </c>
      <c r="E76" s="39">
        <v>9.5999999999999992E-3</v>
      </c>
      <c r="F76" s="39">
        <v>1.7600000000000001E-2</v>
      </c>
      <c r="G76" s="39">
        <v>2.3E-2</v>
      </c>
      <c r="H76" s="39">
        <v>3.32E-2</v>
      </c>
      <c r="I76" s="39">
        <v>4.5199999999999997E-2</v>
      </c>
      <c r="J76" s="39">
        <v>5.0599999999999999E-2</v>
      </c>
      <c r="K76" s="39">
        <v>6.1199999999999997E-2</v>
      </c>
      <c r="L76" s="39">
        <v>7.0199999999999999E-2</v>
      </c>
      <c r="M76" s="39">
        <v>8.3400000000000002E-2</v>
      </c>
      <c r="N76" s="39">
        <v>9.7600000000000006E-2</v>
      </c>
      <c r="O76" s="39">
        <v>9.64E-2</v>
      </c>
      <c r="P76" s="39">
        <v>9.0999999999999998E-2</v>
      </c>
      <c r="Q76" s="39">
        <v>8.2000000000000003E-2</v>
      </c>
      <c r="R76" s="39">
        <v>7.6399999999999996E-2</v>
      </c>
      <c r="S76" s="39">
        <v>7.0800000000000002E-2</v>
      </c>
      <c r="T76" s="39">
        <v>5.3199999999999997E-2</v>
      </c>
      <c r="U76" s="39">
        <v>3.3799999999999997E-2</v>
      </c>
    </row>
    <row r="77" spans="2:21" x14ac:dyDescent="0.45">
      <c r="B77">
        <v>12</v>
      </c>
      <c r="C77" s="37" t="s">
        <v>17</v>
      </c>
      <c r="D77" s="39">
        <v>2.3999999999999998E-3</v>
      </c>
      <c r="E77" s="39">
        <v>6.7999999999999996E-3</v>
      </c>
      <c r="F77" s="39">
        <v>9.7999999999999997E-3</v>
      </c>
      <c r="G77" s="39">
        <v>0.02</v>
      </c>
      <c r="H77" s="39">
        <v>2.6200000000000001E-2</v>
      </c>
      <c r="I77" s="39">
        <v>3.2800000000000003E-2</v>
      </c>
      <c r="J77" s="39">
        <v>4.4200000000000003E-2</v>
      </c>
      <c r="K77" s="39">
        <v>5.8999999999999997E-2</v>
      </c>
      <c r="L77" s="39">
        <v>5.7599999999999998E-2</v>
      </c>
      <c r="M77" s="39">
        <v>7.4999999999999997E-2</v>
      </c>
      <c r="N77" s="39">
        <v>8.3199999999999996E-2</v>
      </c>
      <c r="O77" s="39">
        <v>9.0999999999999998E-2</v>
      </c>
      <c r="P77" s="39">
        <v>8.5999999999999993E-2</v>
      </c>
      <c r="Q77" s="39">
        <v>9.2600000000000002E-2</v>
      </c>
      <c r="R77" s="39">
        <v>9.3600000000000003E-2</v>
      </c>
      <c r="S77" s="39">
        <v>8.6599999999999996E-2</v>
      </c>
      <c r="T77" s="39">
        <v>7.6399999999999996E-2</v>
      </c>
      <c r="U77" s="39">
        <v>5.6800000000000003E-2</v>
      </c>
    </row>
    <row r="78" spans="2:21" x14ac:dyDescent="0.45">
      <c r="B78">
        <v>13</v>
      </c>
      <c r="C78" s="37" t="s">
        <v>154</v>
      </c>
      <c r="D78" s="39">
        <v>1.8E-3</v>
      </c>
      <c r="E78" s="39">
        <v>6.7999999999999996E-3</v>
      </c>
      <c r="F78" s="39">
        <v>1.34E-2</v>
      </c>
      <c r="G78" s="39">
        <v>1.9199999999999998E-2</v>
      </c>
      <c r="H78" s="39">
        <v>2.2599999999999999E-2</v>
      </c>
      <c r="I78" s="39">
        <v>3.9800000000000002E-2</v>
      </c>
      <c r="J78" s="39">
        <v>4.7199999999999999E-2</v>
      </c>
      <c r="K78" s="39">
        <v>6.1400000000000003E-2</v>
      </c>
      <c r="L78" s="39">
        <v>6.9199999999999998E-2</v>
      </c>
      <c r="M78" s="39">
        <v>8.2600000000000007E-2</v>
      </c>
      <c r="N78" s="39">
        <v>8.4599999999999995E-2</v>
      </c>
      <c r="O78" s="39">
        <v>8.1799999999999998E-2</v>
      </c>
      <c r="P78" s="39">
        <v>0.1004</v>
      </c>
      <c r="Q78" s="39">
        <v>9.2399999999999996E-2</v>
      </c>
      <c r="R78" s="39">
        <v>8.5400000000000004E-2</v>
      </c>
      <c r="S78" s="39">
        <v>8.4599999999999995E-2</v>
      </c>
      <c r="T78" s="39">
        <v>6.0600000000000001E-2</v>
      </c>
      <c r="U78" s="39">
        <v>4.6199999999999998E-2</v>
      </c>
    </row>
    <row r="79" spans="2:21" x14ac:dyDescent="0.45">
      <c r="B79">
        <v>14</v>
      </c>
      <c r="C79" s="37" t="s">
        <v>151</v>
      </c>
      <c r="D79" s="39">
        <v>2.3999999999999998E-3</v>
      </c>
      <c r="E79" s="39">
        <v>4.7999999999999996E-3</v>
      </c>
      <c r="F79" s="39">
        <v>8.2000000000000007E-3</v>
      </c>
      <c r="G79" s="39">
        <v>1.2800000000000001E-2</v>
      </c>
      <c r="H79" s="39">
        <v>1.66E-2</v>
      </c>
      <c r="I79" s="39">
        <v>2.5999999999999999E-2</v>
      </c>
      <c r="J79" s="39">
        <v>3.5400000000000001E-2</v>
      </c>
      <c r="K79" s="39">
        <v>4.5199999999999997E-2</v>
      </c>
      <c r="L79" s="39">
        <v>5.4600000000000003E-2</v>
      </c>
      <c r="M79" s="39">
        <v>6.88E-2</v>
      </c>
      <c r="N79" s="39">
        <v>7.2999999999999995E-2</v>
      </c>
      <c r="O79" s="39">
        <v>9.06E-2</v>
      </c>
      <c r="P79" s="39">
        <v>9.6600000000000005E-2</v>
      </c>
      <c r="Q79" s="39">
        <v>9.3799999999999994E-2</v>
      </c>
      <c r="R79" s="39">
        <v>0.1096</v>
      </c>
      <c r="S79" s="39">
        <v>0.1016</v>
      </c>
      <c r="T79" s="39">
        <v>9.3799999999999994E-2</v>
      </c>
      <c r="U79" s="39">
        <v>6.6199999999999995E-2</v>
      </c>
    </row>
    <row r="80" spans="2:21" x14ac:dyDescent="0.45">
      <c r="B80">
        <v>15</v>
      </c>
      <c r="C80" s="37" t="s">
        <v>1</v>
      </c>
      <c r="D80" s="39">
        <v>1.1999999999999999E-3</v>
      </c>
      <c r="E80" s="39">
        <v>3.2000000000000002E-3</v>
      </c>
      <c r="F80" s="39">
        <v>4.1999999999999997E-3</v>
      </c>
      <c r="G80" s="39">
        <v>7.4000000000000003E-3</v>
      </c>
      <c r="H80" s="39">
        <v>1.4200000000000001E-2</v>
      </c>
      <c r="I80" s="39">
        <v>1.54E-2</v>
      </c>
      <c r="J80" s="39">
        <v>2.0400000000000001E-2</v>
      </c>
      <c r="K80" s="39">
        <v>3.3799999999999997E-2</v>
      </c>
      <c r="L80" s="39">
        <v>3.6999999999999998E-2</v>
      </c>
      <c r="M80" s="39">
        <v>5.2400000000000002E-2</v>
      </c>
      <c r="N80" s="39">
        <v>6.5600000000000006E-2</v>
      </c>
      <c r="O80" s="39">
        <v>8.5800000000000001E-2</v>
      </c>
      <c r="P80" s="39">
        <v>8.8999999999999996E-2</v>
      </c>
      <c r="Q80" s="39">
        <v>0.10580000000000001</v>
      </c>
      <c r="R80" s="39">
        <v>0.109</v>
      </c>
      <c r="S80" s="39">
        <v>0.11700000000000001</v>
      </c>
      <c r="T80" s="39">
        <v>0.1232</v>
      </c>
      <c r="U80" s="39">
        <v>0.1154</v>
      </c>
    </row>
    <row r="81" spans="2:21" x14ac:dyDescent="0.45">
      <c r="B81">
        <v>16</v>
      </c>
      <c r="C81" s="37" t="s">
        <v>15</v>
      </c>
      <c r="D81" s="39">
        <v>1.4E-3</v>
      </c>
      <c r="E81" s="39">
        <v>3.2000000000000002E-3</v>
      </c>
      <c r="F81" s="39">
        <v>3.8E-3</v>
      </c>
      <c r="G81" s="39">
        <v>1.0200000000000001E-2</v>
      </c>
      <c r="H81" s="39">
        <v>1.44E-2</v>
      </c>
      <c r="I81" s="39">
        <v>2.0799999999999999E-2</v>
      </c>
      <c r="J81" s="39">
        <v>3.6600000000000001E-2</v>
      </c>
      <c r="K81" s="39">
        <v>3.6200000000000003E-2</v>
      </c>
      <c r="L81" s="39">
        <v>4.8599999999999997E-2</v>
      </c>
      <c r="M81" s="39">
        <v>5.9799999999999999E-2</v>
      </c>
      <c r="N81" s="39">
        <v>7.0599999999999996E-2</v>
      </c>
      <c r="O81" s="39">
        <v>8.9800000000000005E-2</v>
      </c>
      <c r="P81" s="39">
        <v>9.2399999999999996E-2</v>
      </c>
      <c r="Q81" s="39">
        <v>0.1018</v>
      </c>
      <c r="R81" s="39">
        <v>0.1134</v>
      </c>
      <c r="S81" s="39">
        <v>0.1148</v>
      </c>
      <c r="T81" s="39">
        <v>0.1</v>
      </c>
      <c r="U81" s="39">
        <v>8.2199999999999995E-2</v>
      </c>
    </row>
    <row r="82" spans="2:21" x14ac:dyDescent="0.45">
      <c r="B82">
        <v>17</v>
      </c>
      <c r="C82" s="37" t="s">
        <v>153</v>
      </c>
      <c r="D82" s="39">
        <v>2.0000000000000001E-4</v>
      </c>
      <c r="E82" s="39">
        <v>1E-3</v>
      </c>
      <c r="F82" s="39">
        <v>1E-3</v>
      </c>
      <c r="G82" s="39">
        <v>1.1999999999999999E-3</v>
      </c>
      <c r="H82" s="39">
        <v>3.3999999999999998E-3</v>
      </c>
      <c r="I82" s="39">
        <v>6.7999999999999996E-3</v>
      </c>
      <c r="J82" s="39">
        <v>7.4000000000000003E-3</v>
      </c>
      <c r="K82" s="39">
        <v>1.5800000000000002E-2</v>
      </c>
      <c r="L82" s="39">
        <v>1.8200000000000001E-2</v>
      </c>
      <c r="M82" s="39">
        <v>2.8400000000000002E-2</v>
      </c>
      <c r="N82" s="39">
        <v>3.9199999999999999E-2</v>
      </c>
      <c r="O82" s="39">
        <v>0.05</v>
      </c>
      <c r="P82" s="39">
        <v>6.6400000000000001E-2</v>
      </c>
      <c r="Q82" s="39">
        <v>8.72E-2</v>
      </c>
      <c r="R82" s="39">
        <v>9.9599999999999994E-2</v>
      </c>
      <c r="S82" s="39">
        <v>0.1414</v>
      </c>
      <c r="T82" s="39">
        <v>0.1852</v>
      </c>
      <c r="U82" s="39">
        <v>0.24759999999999999</v>
      </c>
    </row>
    <row r="83" spans="2:21" x14ac:dyDescent="0.45">
      <c r="B83">
        <v>18</v>
      </c>
      <c r="C83" s="37" t="s">
        <v>3</v>
      </c>
      <c r="D83" s="39">
        <v>0</v>
      </c>
      <c r="E83" s="39">
        <v>4.0000000000000002E-4</v>
      </c>
      <c r="F83" s="39">
        <v>1E-3</v>
      </c>
      <c r="G83" s="39">
        <v>1.6000000000000001E-3</v>
      </c>
      <c r="H83" s="39">
        <v>3.5999999999999999E-3</v>
      </c>
      <c r="I83" s="39">
        <v>5.0000000000000001E-3</v>
      </c>
      <c r="J83" s="39">
        <v>6.7999999999999996E-3</v>
      </c>
      <c r="K83" s="39">
        <v>1.0800000000000001E-2</v>
      </c>
      <c r="L83" s="39">
        <v>1.72E-2</v>
      </c>
      <c r="M83" s="39">
        <v>2.1000000000000001E-2</v>
      </c>
      <c r="N83" s="39">
        <v>2.9000000000000001E-2</v>
      </c>
      <c r="O83" s="39">
        <v>3.1800000000000002E-2</v>
      </c>
      <c r="P83" s="39">
        <v>5.0599999999999999E-2</v>
      </c>
      <c r="Q83" s="39">
        <v>7.0599999999999996E-2</v>
      </c>
      <c r="R83" s="39">
        <v>9.6799999999999997E-2</v>
      </c>
      <c r="S83" s="39">
        <v>0.13220000000000001</v>
      </c>
      <c r="T83" s="39">
        <v>0.21379999999999999</v>
      </c>
      <c r="U83" s="39">
        <v>0.30780000000000002</v>
      </c>
    </row>
  </sheetData>
  <conditionalFormatting sqref="C24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90"/>
  <sheetViews>
    <sheetView topLeftCell="EZ24" workbookViewId="0">
      <selection activeCell="FC42" sqref="FC42:FT59"/>
    </sheetView>
  </sheetViews>
  <sheetFormatPr defaultRowHeight="14.25" x14ac:dyDescent="0.45"/>
  <sheetData>
    <row r="1" spans="2:176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  <c r="FA1" s="50" t="s">
        <v>186</v>
      </c>
      <c r="FB1" t="s">
        <v>0</v>
      </c>
      <c r="FC1">
        <v>1</v>
      </c>
      <c r="FD1">
        <v>2</v>
      </c>
      <c r="FE1">
        <v>3</v>
      </c>
      <c r="FF1">
        <v>4</v>
      </c>
      <c r="FG1">
        <v>5</v>
      </c>
      <c r="FH1">
        <v>6</v>
      </c>
      <c r="FI1">
        <v>7</v>
      </c>
      <c r="FJ1">
        <v>8</v>
      </c>
      <c r="FK1">
        <v>9</v>
      </c>
      <c r="FL1">
        <v>10</v>
      </c>
      <c r="FM1">
        <v>11</v>
      </c>
      <c r="FN1">
        <v>12</v>
      </c>
      <c r="FO1">
        <v>13</v>
      </c>
      <c r="FP1">
        <v>14</v>
      </c>
      <c r="FQ1">
        <v>15</v>
      </c>
      <c r="FR1">
        <v>16</v>
      </c>
      <c r="FS1">
        <v>17</v>
      </c>
      <c r="FT1">
        <v>18</v>
      </c>
    </row>
    <row r="2" spans="2:176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  <c r="FB2" t="s">
        <v>182</v>
      </c>
      <c r="FC2">
        <v>0</v>
      </c>
      <c r="FD2">
        <v>0</v>
      </c>
      <c r="FE2">
        <v>1</v>
      </c>
      <c r="FF2">
        <v>2</v>
      </c>
      <c r="FG2">
        <v>13</v>
      </c>
      <c r="FH2">
        <v>50</v>
      </c>
      <c r="FI2">
        <v>116</v>
      </c>
      <c r="FJ2">
        <v>239</v>
      </c>
      <c r="FK2">
        <v>409</v>
      </c>
      <c r="FL2">
        <v>666</v>
      </c>
      <c r="FM2">
        <v>769</v>
      </c>
      <c r="FN2">
        <v>829</v>
      </c>
      <c r="FO2">
        <v>697</v>
      </c>
      <c r="FP2">
        <v>540</v>
      </c>
      <c r="FQ2">
        <v>357</v>
      </c>
      <c r="FR2">
        <v>182</v>
      </c>
      <c r="FS2">
        <v>89</v>
      </c>
      <c r="FT2">
        <v>41</v>
      </c>
    </row>
    <row r="3" spans="2:176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  <c r="FB3" t="s">
        <v>151</v>
      </c>
      <c r="FC3">
        <v>0</v>
      </c>
      <c r="FD3">
        <v>2</v>
      </c>
      <c r="FE3">
        <v>27</v>
      </c>
      <c r="FF3">
        <v>117</v>
      </c>
      <c r="FG3">
        <v>358</v>
      </c>
      <c r="FH3">
        <v>627</v>
      </c>
      <c r="FI3">
        <v>894</v>
      </c>
      <c r="FJ3">
        <v>963</v>
      </c>
      <c r="FK3">
        <v>823</v>
      </c>
      <c r="FL3">
        <v>531</v>
      </c>
      <c r="FM3">
        <v>365</v>
      </c>
      <c r="FN3">
        <v>169</v>
      </c>
      <c r="FO3">
        <v>74</v>
      </c>
      <c r="FP3">
        <v>34</v>
      </c>
      <c r="FQ3">
        <v>12</v>
      </c>
      <c r="FR3">
        <v>4</v>
      </c>
      <c r="FS3">
        <v>0</v>
      </c>
      <c r="FT3">
        <v>0</v>
      </c>
    </row>
    <row r="4" spans="2:176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  <c r="FB4" t="s">
        <v>11</v>
      </c>
      <c r="FC4">
        <v>0</v>
      </c>
      <c r="FD4">
        <v>0</v>
      </c>
      <c r="FE4">
        <v>0</v>
      </c>
      <c r="FF4">
        <v>1</v>
      </c>
      <c r="FG4">
        <v>9</v>
      </c>
      <c r="FH4">
        <v>28</v>
      </c>
      <c r="FI4">
        <v>82</v>
      </c>
      <c r="FJ4">
        <v>149</v>
      </c>
      <c r="FK4">
        <v>282</v>
      </c>
      <c r="FL4">
        <v>491</v>
      </c>
      <c r="FM4">
        <v>651</v>
      </c>
      <c r="FN4">
        <v>760</v>
      </c>
      <c r="FO4">
        <v>740</v>
      </c>
      <c r="FP4">
        <v>717</v>
      </c>
      <c r="FQ4">
        <v>502</v>
      </c>
      <c r="FR4">
        <v>313</v>
      </c>
      <c r="FS4">
        <v>189</v>
      </c>
      <c r="FT4">
        <v>86</v>
      </c>
    </row>
    <row r="5" spans="2:176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  <c r="FB5" t="s">
        <v>149</v>
      </c>
      <c r="FC5">
        <v>74</v>
      </c>
      <c r="FD5">
        <v>651</v>
      </c>
      <c r="FE5">
        <v>1400</v>
      </c>
      <c r="FF5">
        <v>1500</v>
      </c>
      <c r="FG5">
        <v>771</v>
      </c>
      <c r="FH5">
        <v>369</v>
      </c>
      <c r="FI5">
        <v>151</v>
      </c>
      <c r="FJ5">
        <v>64</v>
      </c>
      <c r="FK5">
        <v>17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2:176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FB6" t="s">
        <v>15</v>
      </c>
      <c r="FC6">
        <v>0</v>
      </c>
      <c r="FD6">
        <v>0</v>
      </c>
      <c r="FE6">
        <v>1</v>
      </c>
      <c r="FF6">
        <v>7</v>
      </c>
      <c r="FG6">
        <v>34</v>
      </c>
      <c r="FH6">
        <v>106</v>
      </c>
      <c r="FI6">
        <v>222</v>
      </c>
      <c r="FJ6">
        <v>439</v>
      </c>
      <c r="FK6">
        <v>638</v>
      </c>
      <c r="FL6">
        <v>818</v>
      </c>
      <c r="FM6">
        <v>843</v>
      </c>
      <c r="FN6">
        <v>668</v>
      </c>
      <c r="FO6">
        <v>563</v>
      </c>
      <c r="FP6">
        <v>349</v>
      </c>
      <c r="FQ6">
        <v>176</v>
      </c>
      <c r="FR6">
        <v>92</v>
      </c>
      <c r="FS6">
        <v>35</v>
      </c>
      <c r="FT6">
        <v>9</v>
      </c>
    </row>
    <row r="7" spans="2:176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  <c r="FB7" t="s">
        <v>4</v>
      </c>
      <c r="FC7">
        <v>3</v>
      </c>
      <c r="FD7">
        <v>44</v>
      </c>
      <c r="FE7">
        <v>190</v>
      </c>
      <c r="FF7">
        <v>541</v>
      </c>
      <c r="FG7">
        <v>1047</v>
      </c>
      <c r="FH7">
        <v>1219</v>
      </c>
      <c r="FI7">
        <v>853</v>
      </c>
      <c r="FJ7">
        <v>561</v>
      </c>
      <c r="FK7">
        <v>301</v>
      </c>
      <c r="FL7">
        <v>126</v>
      </c>
      <c r="FM7">
        <v>66</v>
      </c>
      <c r="FN7">
        <v>28</v>
      </c>
      <c r="FO7">
        <v>14</v>
      </c>
      <c r="FP7">
        <v>5</v>
      </c>
      <c r="FQ7">
        <v>2</v>
      </c>
      <c r="FR7">
        <v>0</v>
      </c>
      <c r="FS7">
        <v>0</v>
      </c>
      <c r="FT7">
        <v>0</v>
      </c>
    </row>
    <row r="8" spans="2:176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  <c r="FB8" t="s">
        <v>126</v>
      </c>
      <c r="FC8">
        <v>4158</v>
      </c>
      <c r="FD8">
        <v>708</v>
      </c>
      <c r="FE8">
        <v>106</v>
      </c>
      <c r="FF8">
        <v>23</v>
      </c>
      <c r="FG8">
        <v>3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2:176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  <c r="FB9" t="s">
        <v>152</v>
      </c>
      <c r="FC9">
        <v>115</v>
      </c>
      <c r="FD9">
        <v>914</v>
      </c>
      <c r="FE9">
        <v>1680</v>
      </c>
      <c r="FF9">
        <v>1318</v>
      </c>
      <c r="FG9">
        <v>581</v>
      </c>
      <c r="FH9">
        <v>270</v>
      </c>
      <c r="FI9">
        <v>81</v>
      </c>
      <c r="FJ9">
        <v>31</v>
      </c>
      <c r="FK9">
        <v>6</v>
      </c>
      <c r="FL9">
        <v>3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2:176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  <c r="FB10" t="s">
        <v>183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3</v>
      </c>
      <c r="FL10">
        <v>14</v>
      </c>
      <c r="FM10">
        <v>42</v>
      </c>
      <c r="FN10">
        <v>86</v>
      </c>
      <c r="FO10">
        <v>213</v>
      </c>
      <c r="FP10">
        <v>344</v>
      </c>
      <c r="FQ10">
        <v>601</v>
      </c>
      <c r="FR10">
        <v>952</v>
      </c>
      <c r="FS10">
        <v>1244</v>
      </c>
      <c r="FT10">
        <v>1500</v>
      </c>
    </row>
    <row r="11" spans="2:176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  <c r="FB11" t="s">
        <v>153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4</v>
      </c>
      <c r="FL11">
        <v>21</v>
      </c>
      <c r="FM11">
        <v>42</v>
      </c>
      <c r="FN11">
        <v>83</v>
      </c>
      <c r="FO11">
        <v>139</v>
      </c>
      <c r="FP11">
        <v>322</v>
      </c>
      <c r="FQ11">
        <v>515</v>
      </c>
      <c r="FR11">
        <v>863</v>
      </c>
      <c r="FS11">
        <v>1263</v>
      </c>
      <c r="FT11">
        <v>1746</v>
      </c>
    </row>
    <row r="12" spans="2:176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  <c r="FB12" t="s">
        <v>14</v>
      </c>
      <c r="FC12">
        <v>9</v>
      </c>
      <c r="FD12">
        <v>93</v>
      </c>
      <c r="FE12">
        <v>398</v>
      </c>
      <c r="FF12">
        <v>777</v>
      </c>
      <c r="FG12">
        <v>1382</v>
      </c>
      <c r="FH12">
        <v>1016</v>
      </c>
      <c r="FI12">
        <v>647</v>
      </c>
      <c r="FJ12">
        <v>383</v>
      </c>
      <c r="FK12">
        <v>169</v>
      </c>
      <c r="FL12">
        <v>81</v>
      </c>
      <c r="FM12">
        <v>24</v>
      </c>
      <c r="FN12">
        <v>14</v>
      </c>
      <c r="FO12">
        <v>5</v>
      </c>
      <c r="FP12">
        <v>1</v>
      </c>
      <c r="FQ12">
        <v>1</v>
      </c>
      <c r="FR12">
        <v>0</v>
      </c>
      <c r="FS12">
        <v>0</v>
      </c>
      <c r="FT12">
        <v>0</v>
      </c>
    </row>
    <row r="13" spans="2:176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FB13" t="s">
        <v>184</v>
      </c>
      <c r="FC13">
        <v>0</v>
      </c>
      <c r="FD13">
        <v>0</v>
      </c>
      <c r="FE13">
        <v>4</v>
      </c>
      <c r="FF13">
        <v>2</v>
      </c>
      <c r="FG13">
        <v>14</v>
      </c>
      <c r="FH13">
        <v>50</v>
      </c>
      <c r="FI13">
        <v>151</v>
      </c>
      <c r="FJ13">
        <v>261</v>
      </c>
      <c r="FK13">
        <v>499</v>
      </c>
      <c r="FL13">
        <v>769</v>
      </c>
      <c r="FM13">
        <v>792</v>
      </c>
      <c r="FN13">
        <v>833</v>
      </c>
      <c r="FO13">
        <v>670</v>
      </c>
      <c r="FP13">
        <v>419</v>
      </c>
      <c r="FQ13">
        <v>277</v>
      </c>
      <c r="FR13">
        <v>165</v>
      </c>
      <c r="FS13">
        <v>75</v>
      </c>
      <c r="FT13">
        <v>19</v>
      </c>
    </row>
    <row r="14" spans="2:176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  <c r="FB14" t="s">
        <v>7</v>
      </c>
      <c r="FC14">
        <v>641</v>
      </c>
      <c r="FD14">
        <v>2576</v>
      </c>
      <c r="FE14">
        <v>1133</v>
      </c>
      <c r="FF14">
        <v>478</v>
      </c>
      <c r="FG14">
        <v>121</v>
      </c>
      <c r="FH14">
        <v>40</v>
      </c>
      <c r="FI14">
        <v>7</v>
      </c>
      <c r="FJ14">
        <v>3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</row>
    <row r="15" spans="2:176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  <c r="FB15" t="s">
        <v>185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5</v>
      </c>
      <c r="FJ15">
        <v>25</v>
      </c>
      <c r="FK15">
        <v>55</v>
      </c>
      <c r="FL15">
        <v>126</v>
      </c>
      <c r="FM15">
        <v>223</v>
      </c>
      <c r="FN15">
        <v>418</v>
      </c>
      <c r="FO15">
        <v>603</v>
      </c>
      <c r="FP15">
        <v>821</v>
      </c>
      <c r="FQ15">
        <v>935</v>
      </c>
      <c r="FR15">
        <v>788</v>
      </c>
      <c r="FS15">
        <v>619</v>
      </c>
      <c r="FT15">
        <v>380</v>
      </c>
    </row>
    <row r="16" spans="2:176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  <c r="FB16" t="s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5</v>
      </c>
      <c r="FK16">
        <v>15</v>
      </c>
      <c r="FL16">
        <v>37</v>
      </c>
      <c r="FM16">
        <v>96</v>
      </c>
      <c r="FN16">
        <v>154</v>
      </c>
      <c r="FO16">
        <v>344</v>
      </c>
      <c r="FP16">
        <v>476</v>
      </c>
      <c r="FQ16">
        <v>760</v>
      </c>
      <c r="FR16">
        <v>1019</v>
      </c>
      <c r="FS16">
        <v>1094</v>
      </c>
      <c r="FT16">
        <v>999</v>
      </c>
    </row>
    <row r="17" spans="1:176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FB17" t="s">
        <v>155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5</v>
      </c>
      <c r="FI17">
        <v>19</v>
      </c>
      <c r="FJ17">
        <v>56</v>
      </c>
      <c r="FK17">
        <v>117</v>
      </c>
      <c r="FL17">
        <v>255</v>
      </c>
      <c r="FM17">
        <v>404</v>
      </c>
      <c r="FN17">
        <v>558</v>
      </c>
      <c r="FO17">
        <v>721</v>
      </c>
      <c r="FP17">
        <v>854</v>
      </c>
      <c r="FQ17">
        <v>814</v>
      </c>
      <c r="FR17">
        <v>596</v>
      </c>
      <c r="FS17">
        <v>380</v>
      </c>
      <c r="FT17">
        <v>220</v>
      </c>
    </row>
    <row r="18" spans="1:176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  <c r="FB18" t="s">
        <v>154</v>
      </c>
      <c r="FC18">
        <v>0</v>
      </c>
      <c r="FD18">
        <v>3</v>
      </c>
      <c r="FE18">
        <v>8</v>
      </c>
      <c r="FF18">
        <v>61</v>
      </c>
      <c r="FG18">
        <v>207</v>
      </c>
      <c r="FH18">
        <v>405</v>
      </c>
      <c r="FI18">
        <v>744</v>
      </c>
      <c r="FJ18">
        <v>892</v>
      </c>
      <c r="FK18">
        <v>979</v>
      </c>
      <c r="FL18">
        <v>668</v>
      </c>
      <c r="FM18">
        <v>441</v>
      </c>
      <c r="FN18">
        <v>271</v>
      </c>
      <c r="FO18">
        <v>160</v>
      </c>
      <c r="FP18">
        <v>96</v>
      </c>
      <c r="FQ18">
        <v>37</v>
      </c>
      <c r="FR18">
        <v>17</v>
      </c>
      <c r="FS18">
        <v>11</v>
      </c>
      <c r="FT18">
        <v>0</v>
      </c>
    </row>
    <row r="19" spans="1:176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FB19" t="s">
        <v>156</v>
      </c>
      <c r="FC19">
        <v>0</v>
      </c>
      <c r="FD19">
        <v>9</v>
      </c>
      <c r="FE19">
        <v>52</v>
      </c>
      <c r="FF19">
        <v>172</v>
      </c>
      <c r="FG19">
        <v>460</v>
      </c>
      <c r="FH19">
        <v>812</v>
      </c>
      <c r="FI19">
        <v>1026</v>
      </c>
      <c r="FJ19">
        <v>926</v>
      </c>
      <c r="FK19">
        <v>682</v>
      </c>
      <c r="FL19">
        <v>391</v>
      </c>
      <c r="FM19">
        <v>241</v>
      </c>
      <c r="FN19">
        <v>129</v>
      </c>
      <c r="FO19">
        <v>57</v>
      </c>
      <c r="FP19">
        <v>22</v>
      </c>
      <c r="FQ19">
        <v>11</v>
      </c>
      <c r="FR19">
        <v>9</v>
      </c>
      <c r="FS19">
        <v>1</v>
      </c>
      <c r="FT19">
        <v>0</v>
      </c>
    </row>
    <row r="20" spans="1:176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76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  <c r="FB21" t="s">
        <v>0</v>
      </c>
      <c r="FC21">
        <v>1</v>
      </c>
      <c r="FD21">
        <v>2</v>
      </c>
      <c r="FE21">
        <v>3</v>
      </c>
      <c r="FF21">
        <v>4</v>
      </c>
      <c r="FG21">
        <v>5</v>
      </c>
      <c r="FH21">
        <v>6</v>
      </c>
      <c r="FI21">
        <v>7</v>
      </c>
      <c r="FJ21">
        <v>8</v>
      </c>
      <c r="FK21">
        <v>9</v>
      </c>
      <c r="FL21">
        <v>10</v>
      </c>
      <c r="FM21">
        <v>11</v>
      </c>
      <c r="FN21">
        <v>12</v>
      </c>
      <c r="FO21">
        <v>13</v>
      </c>
      <c r="FP21">
        <v>14</v>
      </c>
      <c r="FQ21">
        <v>15</v>
      </c>
      <c r="FR21">
        <v>16</v>
      </c>
      <c r="FS21">
        <v>17</v>
      </c>
      <c r="FT21">
        <v>18</v>
      </c>
    </row>
    <row r="22" spans="1:176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  <c r="FB22" s="37" t="s">
        <v>182</v>
      </c>
      <c r="FC22" s="39">
        <f>FC2/5000</f>
        <v>0</v>
      </c>
      <c r="FD22" s="39">
        <f t="shared" ref="FD22:FT22" si="0">FD2/5000</f>
        <v>0</v>
      </c>
      <c r="FE22" s="39">
        <f t="shared" si="0"/>
        <v>2.0000000000000001E-4</v>
      </c>
      <c r="FF22" s="39">
        <f t="shared" si="0"/>
        <v>4.0000000000000002E-4</v>
      </c>
      <c r="FG22" s="39">
        <f t="shared" si="0"/>
        <v>2.5999999999999999E-3</v>
      </c>
      <c r="FH22" s="39">
        <f t="shared" si="0"/>
        <v>0.01</v>
      </c>
      <c r="FI22" s="39">
        <f t="shared" si="0"/>
        <v>2.3199999999999998E-2</v>
      </c>
      <c r="FJ22" s="39">
        <f t="shared" si="0"/>
        <v>4.7800000000000002E-2</v>
      </c>
      <c r="FK22" s="39">
        <f t="shared" si="0"/>
        <v>8.1799999999999998E-2</v>
      </c>
      <c r="FL22" s="39">
        <f t="shared" si="0"/>
        <v>0.13320000000000001</v>
      </c>
      <c r="FM22" s="39">
        <f t="shared" si="0"/>
        <v>0.15379999999999999</v>
      </c>
      <c r="FN22" s="39">
        <f t="shared" si="0"/>
        <v>0.1658</v>
      </c>
      <c r="FO22" s="39">
        <f t="shared" si="0"/>
        <v>0.1394</v>
      </c>
      <c r="FP22" s="39">
        <f t="shared" si="0"/>
        <v>0.108</v>
      </c>
      <c r="FQ22" s="39">
        <f t="shared" si="0"/>
        <v>7.1400000000000005E-2</v>
      </c>
      <c r="FR22" s="39">
        <f t="shared" si="0"/>
        <v>3.6400000000000002E-2</v>
      </c>
      <c r="FS22" s="39">
        <f t="shared" si="0"/>
        <v>1.78E-2</v>
      </c>
      <c r="FT22" s="39">
        <f t="shared" si="0"/>
        <v>8.2000000000000007E-3</v>
      </c>
    </row>
    <row r="23" spans="1:176" x14ac:dyDescent="0.45">
      <c r="A23">
        <v>16</v>
      </c>
      <c r="B23" t="s">
        <v>1</v>
      </c>
      <c r="C23" s="13">
        <f t="shared" ref="C23:T23" si="1">C2/5000</f>
        <v>1.1999999999999999E-3</v>
      </c>
      <c r="D23" s="13">
        <f t="shared" si="1"/>
        <v>3.2000000000000002E-3</v>
      </c>
      <c r="E23" s="13">
        <f t="shared" si="1"/>
        <v>4.1999999999999997E-3</v>
      </c>
      <c r="F23" s="13">
        <f t="shared" si="1"/>
        <v>7.4000000000000003E-3</v>
      </c>
      <c r="G23" s="13">
        <f t="shared" si="1"/>
        <v>1.4200000000000001E-2</v>
      </c>
      <c r="H23" s="13">
        <f t="shared" si="1"/>
        <v>1.54E-2</v>
      </c>
      <c r="I23" s="13">
        <f t="shared" si="1"/>
        <v>2.0400000000000001E-2</v>
      </c>
      <c r="J23" s="13">
        <f t="shared" si="1"/>
        <v>3.3799999999999997E-2</v>
      </c>
      <c r="K23" s="13">
        <f t="shared" si="1"/>
        <v>3.6999999999999998E-2</v>
      </c>
      <c r="L23" s="13">
        <f t="shared" si="1"/>
        <v>5.2400000000000002E-2</v>
      </c>
      <c r="M23" s="13">
        <f t="shared" si="1"/>
        <v>6.5600000000000006E-2</v>
      </c>
      <c r="N23" s="13">
        <f t="shared" si="1"/>
        <v>8.5800000000000001E-2</v>
      </c>
      <c r="O23" s="13">
        <f t="shared" si="1"/>
        <v>8.8999999999999996E-2</v>
      </c>
      <c r="P23" s="13">
        <f t="shared" si="1"/>
        <v>0.10580000000000001</v>
      </c>
      <c r="Q23" s="13">
        <f t="shared" si="1"/>
        <v>0.109</v>
      </c>
      <c r="R23" s="13">
        <f t="shared" si="1"/>
        <v>0.11700000000000001</v>
      </c>
      <c r="S23" s="13">
        <f t="shared" si="1"/>
        <v>0.1232</v>
      </c>
      <c r="T23" s="13">
        <f t="shared" si="1"/>
        <v>0.1154</v>
      </c>
      <c r="CN23" t="s">
        <v>26</v>
      </c>
      <c r="CO23">
        <f>CO2/5000</f>
        <v>0</v>
      </c>
      <c r="CP23">
        <f t="shared" ref="CP23:DF23" si="2">CP2/5000</f>
        <v>1.12E-2</v>
      </c>
      <c r="CQ23">
        <f t="shared" si="2"/>
        <v>4.02E-2</v>
      </c>
      <c r="CR23">
        <f t="shared" si="2"/>
        <v>0.10340000000000001</v>
      </c>
      <c r="CS23">
        <f t="shared" si="2"/>
        <v>0.14019999999999999</v>
      </c>
      <c r="CT23">
        <f t="shared" si="2"/>
        <v>0.13900000000000001</v>
      </c>
      <c r="CU23">
        <f t="shared" si="2"/>
        <v>0.13020000000000001</v>
      </c>
      <c r="CV23">
        <f t="shared" si="2"/>
        <v>0.1066</v>
      </c>
      <c r="CW23">
        <f t="shared" si="2"/>
        <v>9.1399999999999995E-2</v>
      </c>
      <c r="CX23">
        <f t="shared" si="2"/>
        <v>7.0000000000000007E-2</v>
      </c>
      <c r="CY23">
        <f t="shared" si="2"/>
        <v>0.06</v>
      </c>
      <c r="CZ23">
        <f t="shared" si="2"/>
        <v>4.36E-2</v>
      </c>
      <c r="DA23">
        <f t="shared" si="2"/>
        <v>2.9000000000000001E-2</v>
      </c>
      <c r="DB23">
        <f t="shared" si="2"/>
        <v>1.8800000000000001E-2</v>
      </c>
      <c r="DC23">
        <f t="shared" si="2"/>
        <v>0.01</v>
      </c>
      <c r="DD23">
        <f t="shared" si="2"/>
        <v>4.4000000000000003E-3</v>
      </c>
      <c r="DE23">
        <f t="shared" si="2"/>
        <v>2E-3</v>
      </c>
      <c r="DF23">
        <f t="shared" si="2"/>
        <v>0</v>
      </c>
      <c r="EF23">
        <v>13</v>
      </c>
      <c r="EG23" t="s">
        <v>105</v>
      </c>
      <c r="EH23">
        <f t="shared" ref="EH23:EH40" si="3">EF2/5000</f>
        <v>0</v>
      </c>
      <c r="EI23">
        <f t="shared" ref="EI23:EI40" si="4">EG2/5000</f>
        <v>0</v>
      </c>
      <c r="EJ23">
        <f t="shared" ref="EJ23:EJ40" si="5">EH2/5000</f>
        <v>0</v>
      </c>
      <c r="EK23">
        <f t="shared" ref="EK23:EK40" si="6">EI2/5000</f>
        <v>2.0000000000000001E-4</v>
      </c>
      <c r="EL23">
        <f t="shared" ref="EL23:EL40" si="7">EJ2/5000</f>
        <v>1.6000000000000001E-3</v>
      </c>
      <c r="EM23">
        <f t="shared" ref="EM23:EM40" si="8">EK2/5000</f>
        <v>8.3999999999999995E-3</v>
      </c>
      <c r="EN23">
        <f t="shared" ref="EN23:EN40" si="9">EL2/5000</f>
        <v>1.8200000000000001E-2</v>
      </c>
      <c r="EO23">
        <f t="shared" ref="EO23:EO40" si="10">EM2/5000</f>
        <v>3.0200000000000001E-2</v>
      </c>
      <c r="EP23">
        <f t="shared" ref="EP23:EP40" si="11">EN2/5000</f>
        <v>4.58E-2</v>
      </c>
      <c r="EQ23">
        <f t="shared" ref="EQ23:EQ40" si="12">EO2/5000</f>
        <v>5.9799999999999999E-2</v>
      </c>
      <c r="ER23">
        <f t="shared" ref="ER23:ER40" si="13">EP2/5000</f>
        <v>7.4200000000000002E-2</v>
      </c>
      <c r="ES23">
        <f t="shared" ref="ES23:ES40" si="14">EQ2/5000</f>
        <v>8.2600000000000007E-2</v>
      </c>
      <c r="ET23">
        <f t="shared" ref="ET23:ET40" si="15">ER2/5000</f>
        <v>8.2199999999999995E-2</v>
      </c>
      <c r="EU23">
        <f t="shared" ref="EU23:EU40" si="16">ES2/5000</f>
        <v>0.1028</v>
      </c>
      <c r="EV23">
        <f t="shared" ref="EV23:EV40" si="17">ET2/5000</f>
        <v>0.1022</v>
      </c>
      <c r="EW23">
        <f t="shared" ref="EW23:EW40" si="18">EU2/5000</f>
        <v>0.1138</v>
      </c>
      <c r="EX23">
        <f t="shared" ref="EX23:EX40" si="19">EV2/5000</f>
        <v>0.1366</v>
      </c>
      <c r="EY23">
        <f t="shared" ref="EY23:EY40" si="20">EW2/5000</f>
        <v>0.1414</v>
      </c>
      <c r="FB23" s="37" t="s">
        <v>151</v>
      </c>
      <c r="FC23" s="39">
        <f t="shared" ref="FC23:FT23" si="21">FC3/5000</f>
        <v>0</v>
      </c>
      <c r="FD23" s="39">
        <f t="shared" si="21"/>
        <v>4.0000000000000002E-4</v>
      </c>
      <c r="FE23" s="39">
        <f t="shared" si="21"/>
        <v>5.4000000000000003E-3</v>
      </c>
      <c r="FF23" s="39">
        <f t="shared" si="21"/>
        <v>2.3400000000000001E-2</v>
      </c>
      <c r="FG23" s="39">
        <f t="shared" si="21"/>
        <v>7.1599999999999997E-2</v>
      </c>
      <c r="FH23" s="39">
        <f t="shared" si="21"/>
        <v>0.12540000000000001</v>
      </c>
      <c r="FI23" s="39">
        <f t="shared" si="21"/>
        <v>0.17879999999999999</v>
      </c>
      <c r="FJ23" s="39">
        <f t="shared" si="21"/>
        <v>0.19259999999999999</v>
      </c>
      <c r="FK23" s="39">
        <f t="shared" si="21"/>
        <v>0.1646</v>
      </c>
      <c r="FL23" s="39">
        <f t="shared" si="21"/>
        <v>0.1062</v>
      </c>
      <c r="FM23" s="39">
        <f t="shared" si="21"/>
        <v>7.2999999999999995E-2</v>
      </c>
      <c r="FN23" s="39">
        <f t="shared" si="21"/>
        <v>3.3799999999999997E-2</v>
      </c>
      <c r="FO23" s="39">
        <f t="shared" si="21"/>
        <v>1.4800000000000001E-2</v>
      </c>
      <c r="FP23" s="39">
        <f t="shared" si="21"/>
        <v>6.7999999999999996E-3</v>
      </c>
      <c r="FQ23" s="39">
        <f t="shared" si="21"/>
        <v>2.3999999999999998E-3</v>
      </c>
      <c r="FR23" s="39">
        <f t="shared" si="21"/>
        <v>8.0000000000000004E-4</v>
      </c>
      <c r="FS23" s="39">
        <f t="shared" si="21"/>
        <v>0</v>
      </c>
      <c r="FT23" s="39">
        <f t="shared" si="21"/>
        <v>0</v>
      </c>
    </row>
    <row r="24" spans="1:176" x14ac:dyDescent="0.45">
      <c r="A24">
        <v>9</v>
      </c>
      <c r="B24" t="s">
        <v>2</v>
      </c>
      <c r="C24" s="13">
        <f t="shared" ref="C24:T24" si="22">C3/5000</f>
        <v>4.7999999999999996E-3</v>
      </c>
      <c r="D24" s="13">
        <f t="shared" si="22"/>
        <v>9.5999999999999992E-3</v>
      </c>
      <c r="E24" s="13">
        <f t="shared" si="22"/>
        <v>1.7600000000000001E-2</v>
      </c>
      <c r="F24" s="13">
        <f t="shared" si="22"/>
        <v>2.3E-2</v>
      </c>
      <c r="G24" s="13">
        <f t="shared" si="22"/>
        <v>3.32E-2</v>
      </c>
      <c r="H24" s="13">
        <f t="shared" si="22"/>
        <v>4.5199999999999997E-2</v>
      </c>
      <c r="I24" s="13">
        <f t="shared" si="22"/>
        <v>5.0599999999999999E-2</v>
      </c>
      <c r="J24" s="13">
        <f t="shared" si="22"/>
        <v>6.1199999999999997E-2</v>
      </c>
      <c r="K24" s="13">
        <f t="shared" si="22"/>
        <v>7.0199999999999999E-2</v>
      </c>
      <c r="L24" s="13">
        <f t="shared" si="22"/>
        <v>8.3400000000000002E-2</v>
      </c>
      <c r="M24" s="13">
        <f t="shared" si="22"/>
        <v>9.7600000000000006E-2</v>
      </c>
      <c r="N24" s="13">
        <f t="shared" si="22"/>
        <v>9.64E-2</v>
      </c>
      <c r="O24" s="13">
        <f t="shared" si="22"/>
        <v>9.0999999999999998E-2</v>
      </c>
      <c r="P24" s="13">
        <f t="shared" si="22"/>
        <v>8.2000000000000003E-2</v>
      </c>
      <c r="Q24" s="13">
        <f t="shared" si="22"/>
        <v>7.6399999999999996E-2</v>
      </c>
      <c r="R24" s="13">
        <f t="shared" si="22"/>
        <v>7.0800000000000002E-2</v>
      </c>
      <c r="S24" s="13">
        <f t="shared" si="22"/>
        <v>5.3199999999999997E-2</v>
      </c>
      <c r="T24" s="13">
        <f t="shared" si="22"/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23">CO3/5000</f>
        <v>0</v>
      </c>
      <c r="CP24">
        <f t="shared" si="23"/>
        <v>0</v>
      </c>
      <c r="CQ24">
        <f t="shared" si="23"/>
        <v>0</v>
      </c>
      <c r="CR24">
        <f t="shared" si="23"/>
        <v>2.0000000000000001E-4</v>
      </c>
      <c r="CS24">
        <f t="shared" si="23"/>
        <v>2.3999999999999998E-3</v>
      </c>
      <c r="CT24">
        <f t="shared" si="23"/>
        <v>2.2000000000000001E-3</v>
      </c>
      <c r="CU24">
        <f t="shared" si="23"/>
        <v>8.3999999999999995E-3</v>
      </c>
      <c r="CV24">
        <f t="shared" si="23"/>
        <v>1.06E-2</v>
      </c>
      <c r="CW24">
        <f t="shared" si="23"/>
        <v>1.9E-2</v>
      </c>
      <c r="CX24">
        <f t="shared" si="23"/>
        <v>2.76E-2</v>
      </c>
      <c r="CY24">
        <f t="shared" si="23"/>
        <v>4.02E-2</v>
      </c>
      <c r="CZ24">
        <f t="shared" si="23"/>
        <v>7.1199999999999999E-2</v>
      </c>
      <c r="DA24">
        <f t="shared" si="23"/>
        <v>9.64E-2</v>
      </c>
      <c r="DB24">
        <f t="shared" si="23"/>
        <v>0.1336</v>
      </c>
      <c r="DC24">
        <f t="shared" si="23"/>
        <v>0.16539999999999999</v>
      </c>
      <c r="DD24">
        <f t="shared" si="23"/>
        <v>0.18379999999999999</v>
      </c>
      <c r="DE24">
        <f t="shared" si="23"/>
        <v>0.15859999999999999</v>
      </c>
      <c r="DF24">
        <f t="shared" si="23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 t="shared" si="3"/>
        <v>0</v>
      </c>
      <c r="EI24">
        <f t="shared" si="4"/>
        <v>0</v>
      </c>
      <c r="EJ24">
        <f t="shared" si="5"/>
        <v>0</v>
      </c>
      <c r="EK24">
        <f t="shared" si="6"/>
        <v>0</v>
      </c>
      <c r="EL24">
        <f t="shared" si="7"/>
        <v>8.0000000000000004E-4</v>
      </c>
      <c r="EM24">
        <f t="shared" si="8"/>
        <v>3.8E-3</v>
      </c>
      <c r="EN24">
        <f t="shared" si="9"/>
        <v>1.2200000000000001E-2</v>
      </c>
      <c r="EO24">
        <f t="shared" si="10"/>
        <v>1.8200000000000001E-2</v>
      </c>
      <c r="EP24">
        <f t="shared" si="11"/>
        <v>2.9399999999999999E-2</v>
      </c>
      <c r="EQ24">
        <f t="shared" si="12"/>
        <v>3.1399999999999997E-2</v>
      </c>
      <c r="ER24">
        <f t="shared" si="13"/>
        <v>5.4199999999999998E-2</v>
      </c>
      <c r="ES24">
        <f t="shared" si="14"/>
        <v>6.6000000000000003E-2</v>
      </c>
      <c r="ET24">
        <f t="shared" si="15"/>
        <v>0.08</v>
      </c>
      <c r="EU24">
        <f t="shared" si="16"/>
        <v>9.06E-2</v>
      </c>
      <c r="EV24">
        <f t="shared" si="17"/>
        <v>0.1124</v>
      </c>
      <c r="EW24">
        <f t="shared" si="18"/>
        <v>0.129</v>
      </c>
      <c r="EX24">
        <f t="shared" si="19"/>
        <v>0.16300000000000001</v>
      </c>
      <c r="EY24">
        <f t="shared" si="20"/>
        <v>0.20899999999999999</v>
      </c>
      <c r="FB24" s="37" t="s">
        <v>11</v>
      </c>
      <c r="FC24" s="39">
        <f t="shared" ref="FC24:FT24" si="24">FC4/5000</f>
        <v>0</v>
      </c>
      <c r="FD24" s="39">
        <f t="shared" si="24"/>
        <v>0</v>
      </c>
      <c r="FE24" s="39">
        <f t="shared" si="24"/>
        <v>0</v>
      </c>
      <c r="FF24" s="39">
        <f t="shared" si="24"/>
        <v>2.0000000000000001E-4</v>
      </c>
      <c r="FG24" s="39">
        <f t="shared" si="24"/>
        <v>1.8E-3</v>
      </c>
      <c r="FH24" s="39">
        <f t="shared" si="24"/>
        <v>5.5999999999999999E-3</v>
      </c>
      <c r="FI24" s="39">
        <f t="shared" si="24"/>
        <v>1.6400000000000001E-2</v>
      </c>
      <c r="FJ24" s="39">
        <f t="shared" si="24"/>
        <v>2.98E-2</v>
      </c>
      <c r="FK24" s="39">
        <f t="shared" si="24"/>
        <v>5.6399999999999999E-2</v>
      </c>
      <c r="FL24" s="39">
        <f t="shared" si="24"/>
        <v>9.8199999999999996E-2</v>
      </c>
      <c r="FM24" s="39">
        <f t="shared" si="24"/>
        <v>0.13020000000000001</v>
      </c>
      <c r="FN24" s="39">
        <f t="shared" si="24"/>
        <v>0.152</v>
      </c>
      <c r="FO24" s="39">
        <f t="shared" si="24"/>
        <v>0.14799999999999999</v>
      </c>
      <c r="FP24" s="39">
        <f t="shared" si="24"/>
        <v>0.1434</v>
      </c>
      <c r="FQ24" s="39">
        <f t="shared" si="24"/>
        <v>0.1004</v>
      </c>
      <c r="FR24" s="39">
        <f t="shared" si="24"/>
        <v>6.2600000000000003E-2</v>
      </c>
      <c r="FS24" s="39">
        <f t="shared" si="24"/>
        <v>3.78E-2</v>
      </c>
      <c r="FT24" s="39">
        <f t="shared" si="24"/>
        <v>1.72E-2</v>
      </c>
    </row>
    <row r="25" spans="1:176" x14ac:dyDescent="0.45">
      <c r="A25">
        <v>18</v>
      </c>
      <c r="B25" t="s">
        <v>3</v>
      </c>
      <c r="C25" s="13">
        <f t="shared" ref="C25:T25" si="25">C4/5000</f>
        <v>0</v>
      </c>
      <c r="D25" s="13">
        <f t="shared" si="25"/>
        <v>4.0000000000000002E-4</v>
      </c>
      <c r="E25" s="13">
        <f t="shared" si="25"/>
        <v>1E-3</v>
      </c>
      <c r="F25" s="13">
        <f t="shared" si="25"/>
        <v>1.6000000000000001E-3</v>
      </c>
      <c r="G25" s="13">
        <f t="shared" si="25"/>
        <v>3.5999999999999999E-3</v>
      </c>
      <c r="H25" s="13">
        <f t="shared" si="25"/>
        <v>5.0000000000000001E-3</v>
      </c>
      <c r="I25" s="13">
        <f t="shared" si="25"/>
        <v>6.7999999999999996E-3</v>
      </c>
      <c r="J25" s="13">
        <f t="shared" si="25"/>
        <v>1.0800000000000001E-2</v>
      </c>
      <c r="K25" s="13">
        <f t="shared" si="25"/>
        <v>1.72E-2</v>
      </c>
      <c r="L25" s="13">
        <f t="shared" si="25"/>
        <v>2.1000000000000001E-2</v>
      </c>
      <c r="M25" s="13">
        <f t="shared" si="25"/>
        <v>2.9000000000000001E-2</v>
      </c>
      <c r="N25" s="13">
        <f t="shared" si="25"/>
        <v>3.1800000000000002E-2</v>
      </c>
      <c r="O25" s="13">
        <f t="shared" si="25"/>
        <v>5.0599999999999999E-2</v>
      </c>
      <c r="P25" s="13">
        <f t="shared" si="25"/>
        <v>7.0599999999999996E-2</v>
      </c>
      <c r="Q25" s="13">
        <f t="shared" si="25"/>
        <v>9.6799999999999997E-2</v>
      </c>
      <c r="R25" s="13">
        <f t="shared" si="25"/>
        <v>0.13220000000000001</v>
      </c>
      <c r="S25" s="13">
        <f t="shared" si="25"/>
        <v>0.21379999999999999</v>
      </c>
      <c r="T25" s="13">
        <f t="shared" si="25"/>
        <v>0.30780000000000002</v>
      </c>
      <c r="V25">
        <v>9</v>
      </c>
      <c r="W25" t="s">
        <v>81</v>
      </c>
      <c r="X25">
        <f>X2/5000</f>
        <v>0</v>
      </c>
      <c r="Y25">
        <f t="shared" ref="Y25:AQ25" si="26">Y2/5000</f>
        <v>1.4E-3</v>
      </c>
      <c r="Z25">
        <f t="shared" si="26"/>
        <v>2.5999999999999999E-3</v>
      </c>
      <c r="AA25">
        <f t="shared" si="26"/>
        <v>6.1999999999999998E-3</v>
      </c>
      <c r="AB25">
        <f t="shared" si="26"/>
        <v>1.2800000000000001E-2</v>
      </c>
      <c r="AC25">
        <f t="shared" si="26"/>
        <v>2.5600000000000001E-2</v>
      </c>
      <c r="AD25">
        <f t="shared" si="26"/>
        <v>4.5199999999999997E-2</v>
      </c>
      <c r="AE25">
        <f t="shared" si="26"/>
        <v>6.8599999999999994E-2</v>
      </c>
      <c r="AF25">
        <f t="shared" si="26"/>
        <v>8.9200000000000002E-2</v>
      </c>
      <c r="AG25">
        <f t="shared" si="26"/>
        <v>0.1076</v>
      </c>
      <c r="AH25">
        <f t="shared" si="26"/>
        <v>0.10059999999999999</v>
      </c>
      <c r="AI25">
        <f t="shared" si="26"/>
        <v>0.1018</v>
      </c>
      <c r="AJ25">
        <f t="shared" si="26"/>
        <v>9.1800000000000007E-2</v>
      </c>
      <c r="AK25">
        <f t="shared" si="26"/>
        <v>8.2400000000000001E-2</v>
      </c>
      <c r="AL25">
        <f t="shared" si="26"/>
        <v>6.8199999999999997E-2</v>
      </c>
      <c r="AM25">
        <f t="shared" si="26"/>
        <v>6.2E-2</v>
      </c>
      <c r="AN25">
        <f t="shared" si="26"/>
        <v>4.9200000000000001E-2</v>
      </c>
      <c r="AO25">
        <f t="shared" si="26"/>
        <v>4.2000000000000003E-2</v>
      </c>
      <c r="AP25">
        <f t="shared" si="26"/>
        <v>2.7400000000000001E-2</v>
      </c>
      <c r="AQ25">
        <f t="shared" si="26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 t="shared" ref="BR25:CK25" si="27">BR2/5000</f>
        <v>0</v>
      </c>
      <c r="BS25">
        <f t="shared" si="27"/>
        <v>0</v>
      </c>
      <c r="BT25">
        <f t="shared" si="27"/>
        <v>0</v>
      </c>
      <c r="BU25">
        <f t="shared" si="27"/>
        <v>2.0000000000000001E-4</v>
      </c>
      <c r="BV25">
        <f t="shared" si="27"/>
        <v>1.4E-3</v>
      </c>
      <c r="BW25">
        <f t="shared" si="27"/>
        <v>8.2000000000000007E-3</v>
      </c>
      <c r="BX25">
        <f t="shared" si="27"/>
        <v>1.2999999999999999E-2</v>
      </c>
      <c r="BY25">
        <f t="shared" si="27"/>
        <v>2.5399999999999999E-2</v>
      </c>
      <c r="BZ25">
        <f t="shared" si="27"/>
        <v>3.6799999999999999E-2</v>
      </c>
      <c r="CA25">
        <f t="shared" si="27"/>
        <v>4.2999999999999997E-2</v>
      </c>
      <c r="CB25">
        <f t="shared" si="27"/>
        <v>6.0999999999999999E-2</v>
      </c>
      <c r="CC25">
        <f t="shared" si="27"/>
        <v>6.9199999999999998E-2</v>
      </c>
      <c r="CD25">
        <f t="shared" si="27"/>
        <v>8.2600000000000007E-2</v>
      </c>
      <c r="CE25">
        <f t="shared" si="27"/>
        <v>9.7000000000000003E-2</v>
      </c>
      <c r="CF25">
        <f t="shared" si="27"/>
        <v>0.10440000000000001</v>
      </c>
      <c r="CG25">
        <f t="shared" si="27"/>
        <v>0.1154</v>
      </c>
      <c r="CH25">
        <f t="shared" si="27"/>
        <v>0.113</v>
      </c>
      <c r="CI25">
        <f t="shared" si="27"/>
        <v>0.1042</v>
      </c>
      <c r="CJ25">
        <f t="shared" si="27"/>
        <v>8.2199999999999995E-2</v>
      </c>
      <c r="CK25">
        <f t="shared" si="27"/>
        <v>4.2999999999999997E-2</v>
      </c>
      <c r="CN25" t="s">
        <v>28</v>
      </c>
      <c r="CO25">
        <f t="shared" ref="CO25:DF25" si="28">CO4/5000</f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2.0000000000000001E-4</v>
      </c>
      <c r="CT25">
        <f t="shared" si="28"/>
        <v>1.4E-3</v>
      </c>
      <c r="CU25">
        <f t="shared" si="28"/>
        <v>3.3999999999999998E-3</v>
      </c>
      <c r="CV25">
        <f t="shared" si="28"/>
        <v>4.7999999999999996E-3</v>
      </c>
      <c r="CW25">
        <f t="shared" si="28"/>
        <v>7.6E-3</v>
      </c>
      <c r="CX25">
        <f t="shared" si="28"/>
        <v>1.9199999999999998E-2</v>
      </c>
      <c r="CY25">
        <f t="shared" si="28"/>
        <v>2.24E-2</v>
      </c>
      <c r="CZ25">
        <f t="shared" si="28"/>
        <v>3.6400000000000002E-2</v>
      </c>
      <c r="DA25">
        <f t="shared" si="28"/>
        <v>6.7799999999999999E-2</v>
      </c>
      <c r="DB25">
        <f t="shared" si="28"/>
        <v>0.1012</v>
      </c>
      <c r="DC25">
        <f t="shared" si="28"/>
        <v>0.1482</v>
      </c>
      <c r="DD25">
        <f t="shared" si="28"/>
        <v>0.1968</v>
      </c>
      <c r="DE25">
        <f t="shared" si="28"/>
        <v>0.23619999999999999</v>
      </c>
      <c r="DF25">
        <f t="shared" si="28"/>
        <v>0.15440000000000001</v>
      </c>
      <c r="DI25" t="s">
        <v>44</v>
      </c>
      <c r="DJ25">
        <f>DJ2/5000</f>
        <v>0.52739999999999998</v>
      </c>
      <c r="DK25">
        <f t="shared" ref="DK25:EC25" si="29">DK2/5000</f>
        <v>0.21740000000000001</v>
      </c>
      <c r="DL25">
        <f t="shared" si="29"/>
        <v>0.1158</v>
      </c>
      <c r="DM25">
        <f t="shared" si="29"/>
        <v>6.7199999999999996E-2</v>
      </c>
      <c r="DN25">
        <f t="shared" si="29"/>
        <v>3.7600000000000001E-2</v>
      </c>
      <c r="DO25">
        <f t="shared" si="29"/>
        <v>2.0400000000000001E-2</v>
      </c>
      <c r="DP25">
        <f t="shared" si="29"/>
        <v>1.0800000000000001E-2</v>
      </c>
      <c r="DQ25">
        <f t="shared" si="29"/>
        <v>2.3999999999999998E-3</v>
      </c>
      <c r="DR25">
        <f t="shared" si="29"/>
        <v>8.0000000000000004E-4</v>
      </c>
      <c r="DS25">
        <f t="shared" si="29"/>
        <v>2.0000000000000001E-4</v>
      </c>
      <c r="DT25">
        <f t="shared" si="29"/>
        <v>0</v>
      </c>
      <c r="DU25">
        <f t="shared" si="29"/>
        <v>0</v>
      </c>
      <c r="DV25">
        <f t="shared" si="29"/>
        <v>0</v>
      </c>
      <c r="DW25">
        <f t="shared" si="29"/>
        <v>0</v>
      </c>
      <c r="DX25">
        <f t="shared" si="29"/>
        <v>0</v>
      </c>
      <c r="DY25">
        <f t="shared" si="29"/>
        <v>0</v>
      </c>
      <c r="DZ25">
        <f t="shared" si="29"/>
        <v>0</v>
      </c>
      <c r="EA25">
        <f t="shared" si="29"/>
        <v>0</v>
      </c>
      <c r="EB25">
        <f t="shared" si="29"/>
        <v>0</v>
      </c>
      <c r="EC25">
        <f t="shared" si="29"/>
        <v>0</v>
      </c>
      <c r="EF25">
        <v>16</v>
      </c>
      <c r="EG25" t="s">
        <v>107</v>
      </c>
      <c r="EH25">
        <f t="shared" si="3"/>
        <v>0</v>
      </c>
      <c r="EI25">
        <f t="shared" si="4"/>
        <v>0</v>
      </c>
      <c r="EJ25">
        <f t="shared" si="5"/>
        <v>0</v>
      </c>
      <c r="EK25">
        <f t="shared" si="6"/>
        <v>3.5999999999999999E-3</v>
      </c>
      <c r="EL25">
        <f t="shared" si="7"/>
        <v>2.1999999999999999E-2</v>
      </c>
      <c r="EM25">
        <f t="shared" si="8"/>
        <v>5.7200000000000001E-2</v>
      </c>
      <c r="EN25">
        <f t="shared" si="9"/>
        <v>9.4E-2</v>
      </c>
      <c r="EO25">
        <f t="shared" si="10"/>
        <v>0.10680000000000001</v>
      </c>
      <c r="EP25">
        <f t="shared" si="11"/>
        <v>0.112</v>
      </c>
      <c r="EQ25">
        <f t="shared" si="12"/>
        <v>9.9400000000000002E-2</v>
      </c>
      <c r="ER25">
        <f t="shared" si="13"/>
        <v>9.1399999999999995E-2</v>
      </c>
      <c r="ES25">
        <f t="shared" si="14"/>
        <v>8.8800000000000004E-2</v>
      </c>
      <c r="ET25">
        <f t="shared" si="15"/>
        <v>7.8E-2</v>
      </c>
      <c r="EU25">
        <f t="shared" si="16"/>
        <v>7.0800000000000002E-2</v>
      </c>
      <c r="EV25">
        <f t="shared" si="17"/>
        <v>6.08E-2</v>
      </c>
      <c r="EW25">
        <f t="shared" si="18"/>
        <v>4.8000000000000001E-2</v>
      </c>
      <c r="EX25">
        <f t="shared" si="19"/>
        <v>4.1000000000000002E-2</v>
      </c>
      <c r="EY25">
        <f t="shared" si="20"/>
        <v>2.6200000000000001E-2</v>
      </c>
      <c r="FB25" s="37" t="s">
        <v>149</v>
      </c>
      <c r="FC25" s="39">
        <f t="shared" ref="FC25:FT25" si="30">FC5/5000</f>
        <v>1.4800000000000001E-2</v>
      </c>
      <c r="FD25" s="39">
        <f t="shared" si="30"/>
        <v>0.13020000000000001</v>
      </c>
      <c r="FE25" s="39">
        <f t="shared" si="30"/>
        <v>0.28000000000000003</v>
      </c>
      <c r="FF25" s="39">
        <f t="shared" si="30"/>
        <v>0.3</v>
      </c>
      <c r="FG25" s="39">
        <f t="shared" si="30"/>
        <v>0.1542</v>
      </c>
      <c r="FH25" s="39">
        <f t="shared" si="30"/>
        <v>7.3800000000000004E-2</v>
      </c>
      <c r="FI25" s="39">
        <f t="shared" si="30"/>
        <v>3.0200000000000001E-2</v>
      </c>
      <c r="FJ25" s="39">
        <f t="shared" si="30"/>
        <v>1.2800000000000001E-2</v>
      </c>
      <c r="FK25" s="39">
        <f t="shared" si="30"/>
        <v>3.3999999999999998E-3</v>
      </c>
      <c r="FL25" s="39">
        <f t="shared" si="30"/>
        <v>5.9999999999999995E-4</v>
      </c>
      <c r="FM25" s="39">
        <f t="shared" si="30"/>
        <v>0</v>
      </c>
      <c r="FN25" s="39">
        <f t="shared" si="30"/>
        <v>0</v>
      </c>
      <c r="FO25" s="39">
        <f t="shared" si="30"/>
        <v>0</v>
      </c>
      <c r="FP25" s="39">
        <f t="shared" si="30"/>
        <v>0</v>
      </c>
      <c r="FQ25" s="39">
        <f t="shared" si="30"/>
        <v>0</v>
      </c>
      <c r="FR25" s="39">
        <f t="shared" si="30"/>
        <v>0</v>
      </c>
      <c r="FS25" s="39">
        <f t="shared" si="30"/>
        <v>0</v>
      </c>
      <c r="FT25" s="39">
        <f t="shared" si="30"/>
        <v>0</v>
      </c>
    </row>
    <row r="26" spans="1:176" x14ac:dyDescent="0.45">
      <c r="A26">
        <v>1</v>
      </c>
      <c r="B26" t="s">
        <v>4</v>
      </c>
      <c r="C26" s="13">
        <f t="shared" ref="C26:T26" si="31">C5/5000</f>
        <v>0.14799999999999999</v>
      </c>
      <c r="D26" s="13">
        <f t="shared" si="31"/>
        <v>0.13220000000000001</v>
      </c>
      <c r="E26" s="13">
        <f t="shared" si="31"/>
        <v>0.12520000000000001</v>
      </c>
      <c r="F26" s="13">
        <f t="shared" si="31"/>
        <v>0.1142</v>
      </c>
      <c r="G26" s="13">
        <f t="shared" si="31"/>
        <v>0.105</v>
      </c>
      <c r="H26" s="13">
        <f t="shared" si="31"/>
        <v>8.8800000000000004E-2</v>
      </c>
      <c r="I26" s="13">
        <f t="shared" si="31"/>
        <v>6.6600000000000006E-2</v>
      </c>
      <c r="J26" s="13">
        <f t="shared" si="31"/>
        <v>5.8799999999999998E-2</v>
      </c>
      <c r="K26" s="13">
        <f t="shared" si="31"/>
        <v>4.48E-2</v>
      </c>
      <c r="L26" s="13">
        <f t="shared" si="31"/>
        <v>3.6999999999999998E-2</v>
      </c>
      <c r="M26" s="13">
        <f t="shared" si="31"/>
        <v>2.4E-2</v>
      </c>
      <c r="N26" s="13">
        <f t="shared" si="31"/>
        <v>2.1399999999999999E-2</v>
      </c>
      <c r="O26" s="13">
        <f t="shared" si="31"/>
        <v>1.14E-2</v>
      </c>
      <c r="P26" s="13">
        <f t="shared" si="31"/>
        <v>8.9999999999999993E-3</v>
      </c>
      <c r="Q26" s="13">
        <f t="shared" si="31"/>
        <v>8.2000000000000007E-3</v>
      </c>
      <c r="R26" s="13">
        <f t="shared" si="31"/>
        <v>3.0000000000000001E-3</v>
      </c>
      <c r="S26" s="13">
        <f t="shared" si="31"/>
        <v>1E-3</v>
      </c>
      <c r="T26" s="13">
        <f t="shared" si="31"/>
        <v>1.4E-3</v>
      </c>
      <c r="V26">
        <v>17</v>
      </c>
      <c r="W26" t="s">
        <v>159</v>
      </c>
      <c r="X26">
        <f t="shared" ref="X26:AQ26" si="32">X3/5000</f>
        <v>0</v>
      </c>
      <c r="Y26">
        <f t="shared" si="32"/>
        <v>0</v>
      </c>
      <c r="Z26">
        <f t="shared" si="32"/>
        <v>0</v>
      </c>
      <c r="AA26">
        <f t="shared" si="32"/>
        <v>2.0000000000000001E-4</v>
      </c>
      <c r="AB26">
        <f t="shared" si="32"/>
        <v>0</v>
      </c>
      <c r="AC26">
        <f t="shared" si="32"/>
        <v>8.0000000000000004E-4</v>
      </c>
      <c r="AD26">
        <f t="shared" si="32"/>
        <v>1E-3</v>
      </c>
      <c r="AE26">
        <f t="shared" si="32"/>
        <v>3.5999999999999999E-3</v>
      </c>
      <c r="AF26">
        <f t="shared" si="32"/>
        <v>7.0000000000000001E-3</v>
      </c>
      <c r="AG26">
        <f t="shared" si="32"/>
        <v>1.2200000000000001E-2</v>
      </c>
      <c r="AH26">
        <f t="shared" si="32"/>
        <v>1.7999999999999999E-2</v>
      </c>
      <c r="AI26">
        <f t="shared" si="32"/>
        <v>3.2000000000000001E-2</v>
      </c>
      <c r="AJ26">
        <f t="shared" si="32"/>
        <v>3.9399999999999998E-2</v>
      </c>
      <c r="AK26">
        <f t="shared" si="32"/>
        <v>5.4600000000000003E-2</v>
      </c>
      <c r="AL26">
        <f t="shared" si="32"/>
        <v>7.46E-2</v>
      </c>
      <c r="AM26">
        <f t="shared" si="32"/>
        <v>8.9800000000000005E-2</v>
      </c>
      <c r="AN26">
        <f t="shared" si="32"/>
        <v>0.1212</v>
      </c>
      <c r="AO26">
        <f t="shared" si="32"/>
        <v>0.1404</v>
      </c>
      <c r="AP26">
        <f t="shared" si="32"/>
        <v>0.16819999999999999</v>
      </c>
      <c r="AQ26">
        <f t="shared" si="32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33">BR3/5000</f>
        <v>3.8E-3</v>
      </c>
      <c r="BS26">
        <f t="shared" ref="BS26:CK26" si="34">BS3/5000</f>
        <v>2.5600000000000001E-2</v>
      </c>
      <c r="BT26">
        <f t="shared" si="34"/>
        <v>0.1348</v>
      </c>
      <c r="BU26">
        <f t="shared" si="34"/>
        <v>0.37859999999999999</v>
      </c>
      <c r="BV26">
        <f t="shared" si="34"/>
        <v>0.2278</v>
      </c>
      <c r="BW26">
        <f t="shared" si="34"/>
        <v>0.1208</v>
      </c>
      <c r="BX26">
        <f t="shared" si="34"/>
        <v>5.9799999999999999E-2</v>
      </c>
      <c r="BY26">
        <f t="shared" si="34"/>
        <v>2.4199999999999999E-2</v>
      </c>
      <c r="BZ26">
        <f t="shared" si="34"/>
        <v>1.2999999999999999E-2</v>
      </c>
      <c r="CA26">
        <f t="shared" si="34"/>
        <v>6.1999999999999998E-3</v>
      </c>
      <c r="CB26">
        <f t="shared" si="34"/>
        <v>1.8E-3</v>
      </c>
      <c r="CC26">
        <f t="shared" si="34"/>
        <v>1.6000000000000001E-3</v>
      </c>
      <c r="CD26">
        <f t="shared" si="34"/>
        <v>1.4E-3</v>
      </c>
      <c r="CE26">
        <f t="shared" si="34"/>
        <v>4.0000000000000002E-4</v>
      </c>
      <c r="CF26">
        <f t="shared" si="34"/>
        <v>0</v>
      </c>
      <c r="CG26">
        <f t="shared" si="34"/>
        <v>2.0000000000000001E-4</v>
      </c>
      <c r="CH26">
        <f t="shared" si="34"/>
        <v>0</v>
      </c>
      <c r="CI26">
        <f t="shared" si="34"/>
        <v>0</v>
      </c>
      <c r="CJ26">
        <f t="shared" si="34"/>
        <v>0</v>
      </c>
      <c r="CK26">
        <f t="shared" si="34"/>
        <v>0</v>
      </c>
      <c r="CN26" t="s">
        <v>29</v>
      </c>
      <c r="CO26">
        <f t="shared" ref="CO26:DF26" si="35">CO5/5000</f>
        <v>0</v>
      </c>
      <c r="CP26">
        <f t="shared" si="35"/>
        <v>0</v>
      </c>
      <c r="CQ26">
        <f t="shared" si="35"/>
        <v>1.4E-3</v>
      </c>
      <c r="CR26">
        <f t="shared" si="35"/>
        <v>8.0000000000000002E-3</v>
      </c>
      <c r="CS26">
        <f t="shared" si="35"/>
        <v>1.8200000000000001E-2</v>
      </c>
      <c r="CT26">
        <f t="shared" si="35"/>
        <v>3.1600000000000003E-2</v>
      </c>
      <c r="CU26">
        <f t="shared" si="35"/>
        <v>4.58E-2</v>
      </c>
      <c r="CV26">
        <f t="shared" si="35"/>
        <v>6.7599999999999993E-2</v>
      </c>
      <c r="CW26">
        <f t="shared" si="35"/>
        <v>6.9000000000000006E-2</v>
      </c>
      <c r="CX26">
        <f t="shared" si="35"/>
        <v>9.4799999999999995E-2</v>
      </c>
      <c r="CY26">
        <f t="shared" si="35"/>
        <v>0.1096</v>
      </c>
      <c r="CZ26">
        <f t="shared" si="35"/>
        <v>0.1132</v>
      </c>
      <c r="DA26">
        <f t="shared" si="35"/>
        <v>0.11940000000000001</v>
      </c>
      <c r="DB26">
        <f t="shared" si="35"/>
        <v>0.11119999999999999</v>
      </c>
      <c r="DC26">
        <f t="shared" si="35"/>
        <v>9.5600000000000004E-2</v>
      </c>
      <c r="DD26">
        <f t="shared" si="35"/>
        <v>6.6000000000000003E-2</v>
      </c>
      <c r="DE26">
        <f t="shared" si="35"/>
        <v>3.6600000000000001E-2</v>
      </c>
      <c r="DF26">
        <f t="shared" si="35"/>
        <v>1.2E-2</v>
      </c>
      <c r="DI26" t="s">
        <v>45</v>
      </c>
      <c r="DJ26">
        <f t="shared" ref="DJ26:EC26" si="36">DJ3/5000</f>
        <v>0</v>
      </c>
      <c r="DK26">
        <f t="shared" si="36"/>
        <v>0</v>
      </c>
      <c r="DL26">
        <f t="shared" si="36"/>
        <v>2.3999999999999998E-3</v>
      </c>
      <c r="DM26">
        <f t="shared" si="36"/>
        <v>5.7999999999999996E-3</v>
      </c>
      <c r="DN26">
        <f t="shared" si="36"/>
        <v>1.1599999999999999E-2</v>
      </c>
      <c r="DO26">
        <f t="shared" si="36"/>
        <v>2.9399999999999999E-2</v>
      </c>
      <c r="DP26">
        <f t="shared" si="36"/>
        <v>5.4399999999999997E-2</v>
      </c>
      <c r="DQ26">
        <f t="shared" si="36"/>
        <v>9.5399999999999999E-2</v>
      </c>
      <c r="DR26">
        <f t="shared" si="36"/>
        <v>0.13500000000000001</v>
      </c>
      <c r="DS26">
        <f t="shared" si="36"/>
        <v>0.14419999999999999</v>
      </c>
      <c r="DT26">
        <f t="shared" si="36"/>
        <v>0.13519999999999999</v>
      </c>
      <c r="DU26">
        <f t="shared" si="36"/>
        <v>0.1206</v>
      </c>
      <c r="DV26">
        <f t="shared" si="36"/>
        <v>9.1600000000000001E-2</v>
      </c>
      <c r="DW26">
        <f t="shared" si="36"/>
        <v>7.0599999999999996E-2</v>
      </c>
      <c r="DX26">
        <f t="shared" si="36"/>
        <v>4.3400000000000001E-2</v>
      </c>
      <c r="DY26">
        <f t="shared" si="36"/>
        <v>2.92E-2</v>
      </c>
      <c r="DZ26">
        <f t="shared" si="36"/>
        <v>1.7000000000000001E-2</v>
      </c>
      <c r="EA26">
        <f t="shared" si="36"/>
        <v>8.2000000000000007E-3</v>
      </c>
      <c r="EB26">
        <f t="shared" si="36"/>
        <v>5.1999999999999998E-3</v>
      </c>
      <c r="EC26">
        <f t="shared" si="36"/>
        <v>8.0000000000000004E-4</v>
      </c>
      <c r="EF26">
        <v>15</v>
      </c>
      <c r="EG26" t="s">
        <v>169</v>
      </c>
      <c r="EH26">
        <f t="shared" si="3"/>
        <v>0</v>
      </c>
      <c r="EI26">
        <f t="shared" si="4"/>
        <v>0</v>
      </c>
      <c r="EJ26">
        <f t="shared" si="5"/>
        <v>0</v>
      </c>
      <c r="EK26">
        <f t="shared" si="6"/>
        <v>2.0000000000000001E-4</v>
      </c>
      <c r="EL26">
        <f t="shared" si="7"/>
        <v>1E-3</v>
      </c>
      <c r="EM26">
        <f t="shared" si="8"/>
        <v>4.0000000000000001E-3</v>
      </c>
      <c r="EN26">
        <f t="shared" si="9"/>
        <v>1.1599999999999999E-2</v>
      </c>
      <c r="EO26">
        <f t="shared" si="10"/>
        <v>2.2599999999999999E-2</v>
      </c>
      <c r="EP26">
        <f t="shared" si="11"/>
        <v>2.76E-2</v>
      </c>
      <c r="EQ26">
        <f t="shared" si="12"/>
        <v>4.58E-2</v>
      </c>
      <c r="ER26">
        <f t="shared" si="13"/>
        <v>4.7800000000000002E-2</v>
      </c>
      <c r="ES26">
        <f t="shared" si="14"/>
        <v>6.1600000000000002E-2</v>
      </c>
      <c r="ET26">
        <f t="shared" si="15"/>
        <v>8.1600000000000006E-2</v>
      </c>
      <c r="EU26">
        <f t="shared" si="16"/>
        <v>9.2200000000000004E-2</v>
      </c>
      <c r="EV26">
        <f t="shared" si="17"/>
        <v>0.10780000000000001</v>
      </c>
      <c r="EW26">
        <f t="shared" si="18"/>
        <v>0.13919999999999999</v>
      </c>
      <c r="EX26">
        <f t="shared" si="19"/>
        <v>0.1608</v>
      </c>
      <c r="EY26">
        <f t="shared" si="20"/>
        <v>0.19620000000000001</v>
      </c>
      <c r="FB26" s="37" t="s">
        <v>15</v>
      </c>
      <c r="FC26" s="39">
        <f t="shared" ref="FC26:FT26" si="37">FC6/5000</f>
        <v>0</v>
      </c>
      <c r="FD26" s="39">
        <f t="shared" si="37"/>
        <v>0</v>
      </c>
      <c r="FE26" s="39">
        <f t="shared" si="37"/>
        <v>2.0000000000000001E-4</v>
      </c>
      <c r="FF26" s="39">
        <f t="shared" si="37"/>
        <v>1.4E-3</v>
      </c>
      <c r="FG26" s="39">
        <f t="shared" si="37"/>
        <v>6.7999999999999996E-3</v>
      </c>
      <c r="FH26" s="39">
        <f t="shared" si="37"/>
        <v>2.12E-2</v>
      </c>
      <c r="FI26" s="39">
        <f t="shared" si="37"/>
        <v>4.4400000000000002E-2</v>
      </c>
      <c r="FJ26" s="39">
        <f t="shared" si="37"/>
        <v>8.7800000000000003E-2</v>
      </c>
      <c r="FK26" s="39">
        <f t="shared" si="37"/>
        <v>0.12759999999999999</v>
      </c>
      <c r="FL26" s="39">
        <f t="shared" si="37"/>
        <v>0.1636</v>
      </c>
      <c r="FM26" s="39">
        <f t="shared" si="37"/>
        <v>0.1686</v>
      </c>
      <c r="FN26" s="39">
        <f t="shared" si="37"/>
        <v>0.1336</v>
      </c>
      <c r="FO26" s="39">
        <f t="shared" si="37"/>
        <v>0.11260000000000001</v>
      </c>
      <c r="FP26" s="39">
        <f t="shared" si="37"/>
        <v>6.9800000000000001E-2</v>
      </c>
      <c r="FQ26" s="39">
        <f t="shared" si="37"/>
        <v>3.5200000000000002E-2</v>
      </c>
      <c r="FR26" s="39">
        <f t="shared" si="37"/>
        <v>1.84E-2</v>
      </c>
      <c r="FS26" s="39">
        <f t="shared" si="37"/>
        <v>7.0000000000000001E-3</v>
      </c>
      <c r="FT26" s="39">
        <f t="shared" si="37"/>
        <v>1.8E-3</v>
      </c>
    </row>
    <row r="27" spans="1:176" x14ac:dyDescent="0.45">
      <c r="A27">
        <v>6</v>
      </c>
      <c r="B27" t="s">
        <v>152</v>
      </c>
      <c r="C27" s="13">
        <f t="shared" ref="C27:T27" si="38">C6/5000</f>
        <v>1.6199999999999999E-2</v>
      </c>
      <c r="D27" s="13">
        <f t="shared" si="38"/>
        <v>3.0200000000000001E-2</v>
      </c>
      <c r="E27" s="13">
        <f t="shared" si="38"/>
        <v>0.05</v>
      </c>
      <c r="F27" s="13">
        <f t="shared" si="38"/>
        <v>5.28E-2</v>
      </c>
      <c r="G27" s="13">
        <f t="shared" si="38"/>
        <v>6.5799999999999997E-2</v>
      </c>
      <c r="H27" s="13">
        <f t="shared" si="38"/>
        <v>7.8600000000000003E-2</v>
      </c>
      <c r="I27" s="13">
        <f t="shared" si="38"/>
        <v>7.9000000000000001E-2</v>
      </c>
      <c r="J27" s="13">
        <f t="shared" si="38"/>
        <v>8.5599999999999996E-2</v>
      </c>
      <c r="K27" s="13">
        <f t="shared" si="38"/>
        <v>9.1200000000000003E-2</v>
      </c>
      <c r="L27" s="13">
        <f t="shared" si="38"/>
        <v>8.5999999999999993E-2</v>
      </c>
      <c r="M27" s="13">
        <f t="shared" si="38"/>
        <v>7.4200000000000002E-2</v>
      </c>
      <c r="N27" s="13">
        <f t="shared" si="38"/>
        <v>6.5000000000000002E-2</v>
      </c>
      <c r="O27" s="13">
        <f t="shared" si="38"/>
        <v>6.6400000000000001E-2</v>
      </c>
      <c r="P27" s="13">
        <f t="shared" si="38"/>
        <v>5.4399999999999997E-2</v>
      </c>
      <c r="Q27" s="13">
        <f t="shared" si="38"/>
        <v>4.6800000000000001E-2</v>
      </c>
      <c r="R27" s="13">
        <f t="shared" si="38"/>
        <v>2.98E-2</v>
      </c>
      <c r="S27" s="13">
        <f t="shared" si="38"/>
        <v>1.9400000000000001E-2</v>
      </c>
      <c r="T27" s="13">
        <f t="shared" si="38"/>
        <v>8.6E-3</v>
      </c>
      <c r="V27">
        <v>16</v>
      </c>
      <c r="W27" t="s">
        <v>83</v>
      </c>
      <c r="X27">
        <f t="shared" ref="X27:AQ27" si="39">X4/5000</f>
        <v>0</v>
      </c>
      <c r="Y27">
        <f t="shared" si="39"/>
        <v>2.0000000000000001E-4</v>
      </c>
      <c r="Z27">
        <f t="shared" si="39"/>
        <v>5.9999999999999995E-4</v>
      </c>
      <c r="AA27">
        <f t="shared" si="39"/>
        <v>1E-3</v>
      </c>
      <c r="AB27">
        <f t="shared" si="39"/>
        <v>3.3999999999999998E-3</v>
      </c>
      <c r="AC27">
        <f t="shared" si="39"/>
        <v>5.4000000000000003E-3</v>
      </c>
      <c r="AD27">
        <f t="shared" si="39"/>
        <v>1.2999999999999999E-2</v>
      </c>
      <c r="AE27">
        <f t="shared" si="39"/>
        <v>2.7400000000000001E-2</v>
      </c>
      <c r="AF27">
        <f t="shared" si="39"/>
        <v>4.0599999999999997E-2</v>
      </c>
      <c r="AG27">
        <f t="shared" si="39"/>
        <v>5.74E-2</v>
      </c>
      <c r="AH27">
        <f t="shared" si="39"/>
        <v>7.0599999999999996E-2</v>
      </c>
      <c r="AI27">
        <f t="shared" si="39"/>
        <v>9.06E-2</v>
      </c>
      <c r="AJ27">
        <f t="shared" si="39"/>
        <v>9.4399999999999998E-2</v>
      </c>
      <c r="AK27">
        <f t="shared" si="39"/>
        <v>9.6000000000000002E-2</v>
      </c>
      <c r="AL27">
        <f t="shared" si="39"/>
        <v>9.7600000000000006E-2</v>
      </c>
      <c r="AM27">
        <f t="shared" si="39"/>
        <v>9.1200000000000003E-2</v>
      </c>
      <c r="AN27">
        <f t="shared" si="39"/>
        <v>9.4200000000000006E-2</v>
      </c>
      <c r="AO27">
        <f t="shared" si="39"/>
        <v>9.3600000000000003E-2</v>
      </c>
      <c r="AP27">
        <f t="shared" si="39"/>
        <v>7.3200000000000001E-2</v>
      </c>
      <c r="AQ27">
        <f t="shared" si="3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33"/>
        <v>0</v>
      </c>
      <c r="BS27">
        <f t="shared" ref="BS27:CK27" si="40">BS4/5000</f>
        <v>0</v>
      </c>
      <c r="BT27">
        <f t="shared" si="40"/>
        <v>0</v>
      </c>
      <c r="BU27">
        <f t="shared" si="40"/>
        <v>0</v>
      </c>
      <c r="BV27">
        <f t="shared" si="40"/>
        <v>8.0000000000000004E-4</v>
      </c>
      <c r="BW27">
        <f t="shared" si="40"/>
        <v>1.4E-3</v>
      </c>
      <c r="BX27">
        <f t="shared" si="40"/>
        <v>5.7999999999999996E-3</v>
      </c>
      <c r="BY27">
        <f t="shared" si="40"/>
        <v>7.1999999999999998E-3</v>
      </c>
      <c r="BZ27">
        <f t="shared" si="40"/>
        <v>0.01</v>
      </c>
      <c r="CA27">
        <f t="shared" si="40"/>
        <v>1.8599999999999998E-2</v>
      </c>
      <c r="CB27">
        <f t="shared" si="40"/>
        <v>2.1600000000000001E-2</v>
      </c>
      <c r="CC27">
        <f t="shared" si="40"/>
        <v>3.3799999999999997E-2</v>
      </c>
      <c r="CD27">
        <f t="shared" si="40"/>
        <v>5.1400000000000001E-2</v>
      </c>
      <c r="CE27">
        <f t="shared" si="40"/>
        <v>6.0600000000000001E-2</v>
      </c>
      <c r="CF27">
        <f t="shared" si="40"/>
        <v>8.8999999999999996E-2</v>
      </c>
      <c r="CG27">
        <f t="shared" si="40"/>
        <v>0.11020000000000001</v>
      </c>
      <c r="CH27">
        <f t="shared" si="40"/>
        <v>0.12759999999999999</v>
      </c>
      <c r="CI27">
        <f t="shared" si="40"/>
        <v>0.16239999999999999</v>
      </c>
      <c r="CJ27">
        <f t="shared" si="40"/>
        <v>0.1694</v>
      </c>
      <c r="CK27">
        <f t="shared" si="40"/>
        <v>0.13020000000000001</v>
      </c>
      <c r="CN27" t="s">
        <v>30</v>
      </c>
      <c r="CO27">
        <f t="shared" ref="CO27:DF27" si="41">CO6/5000</f>
        <v>0</v>
      </c>
      <c r="CP27">
        <f t="shared" si="41"/>
        <v>1.4E-3</v>
      </c>
      <c r="CQ27">
        <f t="shared" si="41"/>
        <v>9.4000000000000004E-3</v>
      </c>
      <c r="CR27">
        <f t="shared" si="41"/>
        <v>2.9000000000000001E-2</v>
      </c>
      <c r="CS27">
        <f t="shared" si="41"/>
        <v>5.8799999999999998E-2</v>
      </c>
      <c r="CT27">
        <f t="shared" si="41"/>
        <v>7.7399999999999997E-2</v>
      </c>
      <c r="CU27">
        <f t="shared" si="41"/>
        <v>8.6199999999999999E-2</v>
      </c>
      <c r="CV27">
        <f t="shared" si="41"/>
        <v>0.1072</v>
      </c>
      <c r="CW27">
        <f t="shared" si="41"/>
        <v>0.1094</v>
      </c>
      <c r="CX27">
        <f t="shared" si="41"/>
        <v>0.10059999999999999</v>
      </c>
      <c r="CY27">
        <f t="shared" si="41"/>
        <v>0.1062</v>
      </c>
      <c r="CZ27">
        <f t="shared" si="41"/>
        <v>0.1002</v>
      </c>
      <c r="DA27">
        <f t="shared" si="41"/>
        <v>7.8799999999999995E-2</v>
      </c>
      <c r="DB27">
        <f t="shared" si="41"/>
        <v>6.1199999999999997E-2</v>
      </c>
      <c r="DC27">
        <f t="shared" si="41"/>
        <v>4.1599999999999998E-2</v>
      </c>
      <c r="DD27">
        <f t="shared" si="41"/>
        <v>2.1000000000000001E-2</v>
      </c>
      <c r="DE27">
        <f t="shared" si="41"/>
        <v>9.1999999999999998E-3</v>
      </c>
      <c r="DF27">
        <f t="shared" si="41"/>
        <v>2.3999999999999998E-3</v>
      </c>
      <c r="DI27" t="s">
        <v>46</v>
      </c>
      <c r="DJ27">
        <f t="shared" ref="DJ27:EC27" si="42">DJ4/5000</f>
        <v>0</v>
      </c>
      <c r="DK27">
        <f t="shared" si="42"/>
        <v>0</v>
      </c>
      <c r="DL27">
        <f t="shared" si="42"/>
        <v>0</v>
      </c>
      <c r="DM27">
        <f t="shared" si="42"/>
        <v>0</v>
      </c>
      <c r="DN27">
        <f t="shared" si="42"/>
        <v>1E-3</v>
      </c>
      <c r="DO27">
        <f t="shared" si="42"/>
        <v>1.4E-3</v>
      </c>
      <c r="DP27">
        <f t="shared" si="42"/>
        <v>2.8E-3</v>
      </c>
      <c r="DQ27">
        <f t="shared" si="42"/>
        <v>8.9999999999999993E-3</v>
      </c>
      <c r="DR27">
        <f t="shared" si="42"/>
        <v>1.6799999999999999E-2</v>
      </c>
      <c r="DS27">
        <f t="shared" si="42"/>
        <v>3.5999999999999997E-2</v>
      </c>
      <c r="DT27">
        <f t="shared" si="42"/>
        <v>5.1400000000000001E-2</v>
      </c>
      <c r="DU27">
        <f t="shared" si="42"/>
        <v>7.5800000000000006E-2</v>
      </c>
      <c r="DV27">
        <f t="shared" si="42"/>
        <v>9.64E-2</v>
      </c>
      <c r="DW27">
        <f t="shared" si="42"/>
        <v>0.1108</v>
      </c>
      <c r="DX27">
        <f t="shared" si="42"/>
        <v>0.13039999999999999</v>
      </c>
      <c r="DY27">
        <f t="shared" si="42"/>
        <v>0.13539999999999999</v>
      </c>
      <c r="DZ27">
        <f t="shared" si="42"/>
        <v>0.11799999999999999</v>
      </c>
      <c r="EA27">
        <f t="shared" si="42"/>
        <v>9.7799999999999998E-2</v>
      </c>
      <c r="EB27">
        <f t="shared" si="42"/>
        <v>7.2400000000000006E-2</v>
      </c>
      <c r="EC27">
        <f t="shared" si="42"/>
        <v>4.4600000000000001E-2</v>
      </c>
      <c r="EF27">
        <v>1</v>
      </c>
      <c r="EG27" t="s">
        <v>109</v>
      </c>
      <c r="EH27">
        <f t="shared" si="3"/>
        <v>0.88400000000000001</v>
      </c>
      <c r="EI27">
        <f t="shared" si="4"/>
        <v>0.1012</v>
      </c>
      <c r="EJ27">
        <f t="shared" si="5"/>
        <v>1.32E-2</v>
      </c>
      <c r="EK27">
        <f t="shared" si="6"/>
        <v>1.6000000000000001E-3</v>
      </c>
      <c r="EL27">
        <f t="shared" si="7"/>
        <v>0</v>
      </c>
      <c r="EM27">
        <f t="shared" si="8"/>
        <v>0</v>
      </c>
      <c r="EN27">
        <f t="shared" si="9"/>
        <v>0</v>
      </c>
      <c r="EO27">
        <f t="shared" si="10"/>
        <v>0</v>
      </c>
      <c r="EP27">
        <f t="shared" si="11"/>
        <v>0</v>
      </c>
      <c r="EQ27">
        <f t="shared" si="12"/>
        <v>0</v>
      </c>
      <c r="ER27">
        <f t="shared" si="13"/>
        <v>0</v>
      </c>
      <c r="ES27">
        <f t="shared" si="14"/>
        <v>0</v>
      </c>
      <c r="ET27">
        <f t="shared" si="15"/>
        <v>0</v>
      </c>
      <c r="EU27">
        <f t="shared" si="16"/>
        <v>0</v>
      </c>
      <c r="EV27">
        <f t="shared" si="17"/>
        <v>0</v>
      </c>
      <c r="EW27">
        <f t="shared" si="18"/>
        <v>0</v>
      </c>
      <c r="EX27">
        <f t="shared" si="19"/>
        <v>0</v>
      </c>
      <c r="EY27">
        <f t="shared" si="20"/>
        <v>0</v>
      </c>
      <c r="FB27" s="37" t="s">
        <v>4</v>
      </c>
      <c r="FC27" s="39">
        <f t="shared" ref="FC27:FT27" si="43">FC7/5000</f>
        <v>5.9999999999999995E-4</v>
      </c>
      <c r="FD27" s="39">
        <f t="shared" si="43"/>
        <v>8.8000000000000005E-3</v>
      </c>
      <c r="FE27" s="39">
        <f t="shared" si="43"/>
        <v>3.7999999999999999E-2</v>
      </c>
      <c r="FF27" s="39">
        <f t="shared" si="43"/>
        <v>0.1082</v>
      </c>
      <c r="FG27" s="39">
        <f t="shared" si="43"/>
        <v>0.2094</v>
      </c>
      <c r="FH27" s="39">
        <f t="shared" si="43"/>
        <v>0.24379999999999999</v>
      </c>
      <c r="FI27" s="39">
        <f t="shared" si="43"/>
        <v>0.1706</v>
      </c>
      <c r="FJ27" s="39">
        <f t="shared" si="43"/>
        <v>0.11219999999999999</v>
      </c>
      <c r="FK27" s="39">
        <f t="shared" si="43"/>
        <v>6.0199999999999997E-2</v>
      </c>
      <c r="FL27" s="39">
        <f t="shared" si="43"/>
        <v>2.52E-2</v>
      </c>
      <c r="FM27" s="39">
        <f t="shared" si="43"/>
        <v>1.32E-2</v>
      </c>
      <c r="FN27" s="39">
        <f t="shared" si="43"/>
        <v>5.5999999999999999E-3</v>
      </c>
      <c r="FO27" s="39">
        <f t="shared" si="43"/>
        <v>2.8E-3</v>
      </c>
      <c r="FP27" s="39">
        <f t="shared" si="43"/>
        <v>1E-3</v>
      </c>
      <c r="FQ27" s="39">
        <f t="shared" si="43"/>
        <v>4.0000000000000002E-4</v>
      </c>
      <c r="FR27" s="39">
        <f t="shared" si="43"/>
        <v>0</v>
      </c>
      <c r="FS27" s="39">
        <f t="shared" si="43"/>
        <v>0</v>
      </c>
      <c r="FT27" s="39">
        <f t="shared" si="43"/>
        <v>0</v>
      </c>
    </row>
    <row r="28" spans="1:176" x14ac:dyDescent="0.45">
      <c r="A28">
        <v>11</v>
      </c>
      <c r="B28" t="s">
        <v>151</v>
      </c>
      <c r="C28" s="13">
        <f t="shared" ref="C28:T28" si="44">C7/5000</f>
        <v>2.3999999999999998E-3</v>
      </c>
      <c r="D28" s="13">
        <f t="shared" si="44"/>
        <v>4.7999999999999996E-3</v>
      </c>
      <c r="E28" s="13">
        <f t="shared" si="44"/>
        <v>8.2000000000000007E-3</v>
      </c>
      <c r="F28" s="13">
        <f t="shared" si="44"/>
        <v>1.2800000000000001E-2</v>
      </c>
      <c r="G28" s="13">
        <f t="shared" si="44"/>
        <v>1.66E-2</v>
      </c>
      <c r="H28" s="13">
        <f t="shared" si="44"/>
        <v>2.5999999999999999E-2</v>
      </c>
      <c r="I28" s="13">
        <f t="shared" si="44"/>
        <v>3.5400000000000001E-2</v>
      </c>
      <c r="J28" s="13">
        <f t="shared" si="44"/>
        <v>4.5199999999999997E-2</v>
      </c>
      <c r="K28" s="13">
        <f t="shared" si="44"/>
        <v>5.4600000000000003E-2</v>
      </c>
      <c r="L28" s="13">
        <f t="shared" si="44"/>
        <v>6.88E-2</v>
      </c>
      <c r="M28" s="13">
        <f t="shared" si="44"/>
        <v>7.2999999999999995E-2</v>
      </c>
      <c r="N28" s="13">
        <f t="shared" si="44"/>
        <v>9.06E-2</v>
      </c>
      <c r="O28" s="13">
        <f t="shared" si="44"/>
        <v>9.6600000000000005E-2</v>
      </c>
      <c r="P28" s="13">
        <f t="shared" si="44"/>
        <v>9.3799999999999994E-2</v>
      </c>
      <c r="Q28" s="13">
        <f t="shared" si="44"/>
        <v>0.1096</v>
      </c>
      <c r="R28" s="13">
        <f t="shared" si="44"/>
        <v>0.1016</v>
      </c>
      <c r="S28" s="13">
        <f t="shared" si="44"/>
        <v>9.3799999999999994E-2</v>
      </c>
      <c r="T28" s="13">
        <f t="shared" si="44"/>
        <v>6.6199999999999995E-2</v>
      </c>
      <c r="V28">
        <v>20</v>
      </c>
      <c r="W28" t="s">
        <v>160</v>
      </c>
      <c r="X28">
        <f t="shared" ref="X28:AQ28" si="45">X5/5000</f>
        <v>0</v>
      </c>
      <c r="Y28">
        <f t="shared" si="45"/>
        <v>0</v>
      </c>
      <c r="Z28">
        <f t="shared" si="45"/>
        <v>0</v>
      </c>
      <c r="AA28">
        <f t="shared" si="45"/>
        <v>0</v>
      </c>
      <c r="AB28">
        <f t="shared" si="45"/>
        <v>2.0000000000000001E-4</v>
      </c>
      <c r="AC28">
        <f t="shared" si="45"/>
        <v>1.1999999999999999E-3</v>
      </c>
      <c r="AD28">
        <f t="shared" si="45"/>
        <v>3.3999999999999998E-3</v>
      </c>
      <c r="AE28">
        <f t="shared" si="45"/>
        <v>7.7999999999999996E-3</v>
      </c>
      <c r="AF28">
        <f t="shared" si="45"/>
        <v>1.8800000000000001E-2</v>
      </c>
      <c r="AG28">
        <f t="shared" si="45"/>
        <v>2.5000000000000001E-2</v>
      </c>
      <c r="AH28">
        <f t="shared" si="45"/>
        <v>3.7999999999999999E-2</v>
      </c>
      <c r="AI28">
        <f t="shared" si="45"/>
        <v>4.6199999999999998E-2</v>
      </c>
      <c r="AJ28">
        <f t="shared" si="45"/>
        <v>6.2799999999999995E-2</v>
      </c>
      <c r="AK28">
        <f t="shared" si="45"/>
        <v>7.2400000000000006E-2</v>
      </c>
      <c r="AL28">
        <f t="shared" si="45"/>
        <v>9.3600000000000003E-2</v>
      </c>
      <c r="AM28">
        <f t="shared" si="45"/>
        <v>0.1042</v>
      </c>
      <c r="AN28">
        <f t="shared" si="45"/>
        <v>0.1106</v>
      </c>
      <c r="AO28">
        <f t="shared" si="45"/>
        <v>0.12740000000000001</v>
      </c>
      <c r="AP28">
        <f t="shared" si="45"/>
        <v>0.14699999999999999</v>
      </c>
      <c r="AQ28">
        <f t="shared" si="45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33"/>
        <v>6.1600000000000002E-2</v>
      </c>
      <c r="BS28">
        <f t="shared" ref="BS28:CK28" si="46">BS5/5000</f>
        <v>0.23419999999999999</v>
      </c>
      <c r="BT28">
        <f t="shared" si="46"/>
        <v>0.47499999999999998</v>
      </c>
      <c r="BU28">
        <f t="shared" si="46"/>
        <v>0.15659999999999999</v>
      </c>
      <c r="BV28">
        <f t="shared" si="46"/>
        <v>5.04E-2</v>
      </c>
      <c r="BW28">
        <f t="shared" si="46"/>
        <v>1.46E-2</v>
      </c>
      <c r="BX28">
        <f t="shared" si="46"/>
        <v>5.5999999999999999E-3</v>
      </c>
      <c r="BY28">
        <f t="shared" si="46"/>
        <v>1.1999999999999999E-3</v>
      </c>
      <c r="BZ28">
        <f t="shared" si="46"/>
        <v>4.0000000000000002E-4</v>
      </c>
      <c r="CA28">
        <f t="shared" si="46"/>
        <v>2.0000000000000001E-4</v>
      </c>
      <c r="CB28">
        <f t="shared" si="46"/>
        <v>0</v>
      </c>
      <c r="CC28">
        <f t="shared" si="46"/>
        <v>0</v>
      </c>
      <c r="CD28">
        <f t="shared" si="46"/>
        <v>2.0000000000000001E-4</v>
      </c>
      <c r="CE28">
        <f t="shared" si="46"/>
        <v>0</v>
      </c>
      <c r="CF28">
        <f t="shared" si="46"/>
        <v>0</v>
      </c>
      <c r="CG28">
        <f t="shared" si="46"/>
        <v>0</v>
      </c>
      <c r="CH28">
        <f t="shared" si="46"/>
        <v>0</v>
      </c>
      <c r="CI28">
        <f t="shared" si="46"/>
        <v>0</v>
      </c>
      <c r="CJ28">
        <f t="shared" si="46"/>
        <v>0</v>
      </c>
      <c r="CK28">
        <f t="shared" si="46"/>
        <v>0</v>
      </c>
      <c r="CN28" t="s">
        <v>31</v>
      </c>
      <c r="CO28">
        <f t="shared" ref="CO28:DF28" si="47">CO7/5000</f>
        <v>0</v>
      </c>
      <c r="CP28">
        <f t="shared" si="47"/>
        <v>2.8E-3</v>
      </c>
      <c r="CQ28">
        <f t="shared" si="47"/>
        <v>2.1600000000000001E-2</v>
      </c>
      <c r="CR28">
        <f t="shared" si="47"/>
        <v>6.4399999999999999E-2</v>
      </c>
      <c r="CS28">
        <f t="shared" si="47"/>
        <v>9.6199999999999994E-2</v>
      </c>
      <c r="CT28">
        <f t="shared" si="47"/>
        <v>0.11219999999999999</v>
      </c>
      <c r="CU28">
        <f t="shared" si="47"/>
        <v>0.1132</v>
      </c>
      <c r="CV28">
        <f t="shared" si="47"/>
        <v>0.1116</v>
      </c>
      <c r="CW28">
        <f t="shared" si="47"/>
        <v>0.10780000000000001</v>
      </c>
      <c r="CX28">
        <f t="shared" si="47"/>
        <v>9.9599999999999994E-2</v>
      </c>
      <c r="CY28">
        <f t="shared" si="47"/>
        <v>8.7400000000000005E-2</v>
      </c>
      <c r="CZ28">
        <f t="shared" si="47"/>
        <v>6.1199999999999997E-2</v>
      </c>
      <c r="DA28">
        <f t="shared" si="47"/>
        <v>5.0599999999999999E-2</v>
      </c>
      <c r="DB28">
        <f t="shared" si="47"/>
        <v>3.6400000000000002E-2</v>
      </c>
      <c r="DC28">
        <f t="shared" si="47"/>
        <v>1.8800000000000001E-2</v>
      </c>
      <c r="DD28">
        <f t="shared" si="47"/>
        <v>1.0999999999999999E-2</v>
      </c>
      <c r="DE28">
        <f t="shared" si="47"/>
        <v>4.5999999999999999E-3</v>
      </c>
      <c r="DF28">
        <f t="shared" si="47"/>
        <v>5.9999999999999995E-4</v>
      </c>
      <c r="DI28" t="s">
        <v>47</v>
      </c>
      <c r="DJ28">
        <f t="shared" ref="DJ28:EC28" si="48">DJ5/5000</f>
        <v>0</v>
      </c>
      <c r="DK28">
        <f t="shared" si="48"/>
        <v>8.0000000000000004E-4</v>
      </c>
      <c r="DL28">
        <f t="shared" si="48"/>
        <v>1.6000000000000001E-3</v>
      </c>
      <c r="DM28">
        <f t="shared" si="48"/>
        <v>6.0000000000000001E-3</v>
      </c>
      <c r="DN28">
        <f t="shared" si="48"/>
        <v>1.0999999999999999E-2</v>
      </c>
      <c r="DO28">
        <f t="shared" si="48"/>
        <v>2.7199999999999998E-2</v>
      </c>
      <c r="DP28">
        <f t="shared" si="48"/>
        <v>5.1400000000000001E-2</v>
      </c>
      <c r="DQ28">
        <f t="shared" si="48"/>
        <v>9.1600000000000001E-2</v>
      </c>
      <c r="DR28">
        <f t="shared" si="48"/>
        <v>0.12740000000000001</v>
      </c>
      <c r="DS28">
        <f t="shared" si="48"/>
        <v>0.14699999999999999</v>
      </c>
      <c r="DT28">
        <f t="shared" si="48"/>
        <v>0.14319999999999999</v>
      </c>
      <c r="DU28">
        <f t="shared" si="48"/>
        <v>0.1186</v>
      </c>
      <c r="DV28">
        <f t="shared" si="48"/>
        <v>9.4E-2</v>
      </c>
      <c r="DW28">
        <f t="shared" si="48"/>
        <v>6.6400000000000001E-2</v>
      </c>
      <c r="DX28">
        <f t="shared" si="48"/>
        <v>4.9000000000000002E-2</v>
      </c>
      <c r="DY28">
        <f t="shared" si="48"/>
        <v>3.1199999999999999E-2</v>
      </c>
      <c r="DZ28">
        <f t="shared" si="48"/>
        <v>1.8599999999999998E-2</v>
      </c>
      <c r="EA28">
        <f t="shared" si="48"/>
        <v>8.2000000000000007E-3</v>
      </c>
      <c r="EB28">
        <f t="shared" si="48"/>
        <v>5.4000000000000003E-3</v>
      </c>
      <c r="EC28">
        <f t="shared" si="48"/>
        <v>1.4E-3</v>
      </c>
      <c r="EF28">
        <v>9</v>
      </c>
      <c r="EG28" t="s">
        <v>110</v>
      </c>
      <c r="EH28">
        <f t="shared" si="3"/>
        <v>0</v>
      </c>
      <c r="EI28">
        <f t="shared" si="4"/>
        <v>0</v>
      </c>
      <c r="EJ28">
        <f t="shared" si="5"/>
        <v>0</v>
      </c>
      <c r="EK28">
        <f t="shared" si="6"/>
        <v>0</v>
      </c>
      <c r="EL28">
        <f t="shared" si="7"/>
        <v>5.0000000000000001E-3</v>
      </c>
      <c r="EM28">
        <f t="shared" si="8"/>
        <v>2.0799999999999999E-2</v>
      </c>
      <c r="EN28">
        <f t="shared" si="9"/>
        <v>3.5000000000000003E-2</v>
      </c>
      <c r="EO28">
        <f t="shared" si="10"/>
        <v>5.5199999999999999E-2</v>
      </c>
      <c r="EP28">
        <f t="shared" si="11"/>
        <v>6.7599999999999993E-2</v>
      </c>
      <c r="EQ28">
        <f t="shared" si="12"/>
        <v>7.2800000000000004E-2</v>
      </c>
      <c r="ER28">
        <f t="shared" si="13"/>
        <v>8.5599999999999996E-2</v>
      </c>
      <c r="ES28">
        <f t="shared" si="14"/>
        <v>8.8200000000000001E-2</v>
      </c>
      <c r="ET28">
        <f t="shared" si="15"/>
        <v>0.1026</v>
      </c>
      <c r="EU28">
        <f t="shared" si="16"/>
        <v>9.74E-2</v>
      </c>
      <c r="EV28">
        <f t="shared" si="17"/>
        <v>9.7600000000000006E-2</v>
      </c>
      <c r="EW28">
        <f t="shared" si="18"/>
        <v>0.10580000000000001</v>
      </c>
      <c r="EX28">
        <f t="shared" si="19"/>
        <v>9.1999999999999998E-2</v>
      </c>
      <c r="EY28">
        <f t="shared" si="20"/>
        <v>7.4399999999999994E-2</v>
      </c>
      <c r="FB28" s="37" t="s">
        <v>126</v>
      </c>
      <c r="FC28" s="39">
        <f t="shared" ref="FC28:FT28" si="49">FC8/5000</f>
        <v>0.83160000000000001</v>
      </c>
      <c r="FD28" s="39">
        <f t="shared" si="49"/>
        <v>0.1416</v>
      </c>
      <c r="FE28" s="39">
        <f t="shared" si="49"/>
        <v>2.12E-2</v>
      </c>
      <c r="FF28" s="39">
        <f t="shared" si="49"/>
        <v>4.5999999999999999E-3</v>
      </c>
      <c r="FG28" s="39">
        <f t="shared" si="49"/>
        <v>5.9999999999999995E-4</v>
      </c>
      <c r="FH28" s="39">
        <f t="shared" si="49"/>
        <v>2.0000000000000001E-4</v>
      </c>
      <c r="FI28" s="39">
        <f t="shared" si="49"/>
        <v>2.0000000000000001E-4</v>
      </c>
      <c r="FJ28" s="39">
        <f t="shared" si="49"/>
        <v>0</v>
      </c>
      <c r="FK28" s="39">
        <f t="shared" si="49"/>
        <v>0</v>
      </c>
      <c r="FL28" s="39">
        <f t="shared" si="49"/>
        <v>0</v>
      </c>
      <c r="FM28" s="39">
        <f t="shared" si="49"/>
        <v>0</v>
      </c>
      <c r="FN28" s="39">
        <f t="shared" si="49"/>
        <v>0</v>
      </c>
      <c r="FO28" s="39">
        <f t="shared" si="49"/>
        <v>0</v>
      </c>
      <c r="FP28" s="39">
        <f t="shared" si="49"/>
        <v>0</v>
      </c>
      <c r="FQ28" s="39">
        <f t="shared" si="49"/>
        <v>0</v>
      </c>
      <c r="FR28" s="39">
        <f t="shared" si="49"/>
        <v>0</v>
      </c>
      <c r="FS28" s="39">
        <f t="shared" si="49"/>
        <v>0</v>
      </c>
      <c r="FT28" s="39">
        <f t="shared" si="49"/>
        <v>0</v>
      </c>
    </row>
    <row r="29" spans="1:176" x14ac:dyDescent="0.45">
      <c r="A29">
        <v>7</v>
      </c>
      <c r="B29" t="s">
        <v>7</v>
      </c>
      <c r="C29" s="13">
        <f t="shared" ref="C29:T29" si="50">C8/5000</f>
        <v>0.25259999999999999</v>
      </c>
      <c r="D29" s="13">
        <f t="shared" si="50"/>
        <v>0.17860000000000001</v>
      </c>
      <c r="E29" s="13">
        <f t="shared" si="50"/>
        <v>0.13900000000000001</v>
      </c>
      <c r="F29" s="13">
        <f t="shared" si="50"/>
        <v>0.1162</v>
      </c>
      <c r="G29" s="13">
        <f t="shared" si="50"/>
        <v>8.8200000000000001E-2</v>
      </c>
      <c r="H29" s="13">
        <f t="shared" si="50"/>
        <v>6.7199999999999996E-2</v>
      </c>
      <c r="I29" s="13">
        <f t="shared" si="50"/>
        <v>5.3199999999999997E-2</v>
      </c>
      <c r="J29" s="13">
        <f t="shared" si="50"/>
        <v>3.44E-2</v>
      </c>
      <c r="K29" s="13">
        <f t="shared" si="50"/>
        <v>2.12E-2</v>
      </c>
      <c r="L29" s="13">
        <f t="shared" si="50"/>
        <v>1.8800000000000001E-2</v>
      </c>
      <c r="M29" s="13">
        <f t="shared" si="50"/>
        <v>1.14E-2</v>
      </c>
      <c r="N29" s="13">
        <f t="shared" si="50"/>
        <v>7.7999999999999996E-3</v>
      </c>
      <c r="O29" s="13">
        <f t="shared" si="50"/>
        <v>4.5999999999999999E-3</v>
      </c>
      <c r="P29" s="13">
        <f t="shared" si="50"/>
        <v>3.3999999999999998E-3</v>
      </c>
      <c r="Q29" s="13">
        <f t="shared" si="50"/>
        <v>1.6000000000000001E-3</v>
      </c>
      <c r="R29" s="13">
        <f t="shared" si="50"/>
        <v>1.6000000000000001E-3</v>
      </c>
      <c r="S29" s="13">
        <f t="shared" si="50"/>
        <v>2.0000000000000001E-4</v>
      </c>
      <c r="T29" s="13">
        <f t="shared" si="50"/>
        <v>0</v>
      </c>
      <c r="V29">
        <v>10</v>
      </c>
      <c r="W29" t="s">
        <v>85</v>
      </c>
      <c r="X29">
        <f t="shared" ref="X29:AQ29" si="51">X6/5000</f>
        <v>0</v>
      </c>
      <c r="Y29">
        <f t="shared" si="51"/>
        <v>2.0000000000000001E-4</v>
      </c>
      <c r="Z29">
        <f t="shared" si="51"/>
        <v>1.4E-3</v>
      </c>
      <c r="AA29">
        <f t="shared" si="51"/>
        <v>3.0000000000000001E-3</v>
      </c>
      <c r="AB29">
        <f t="shared" si="51"/>
        <v>1.0800000000000001E-2</v>
      </c>
      <c r="AC29">
        <f t="shared" si="51"/>
        <v>1.6E-2</v>
      </c>
      <c r="AD29">
        <f t="shared" si="51"/>
        <v>3.7999999999999999E-2</v>
      </c>
      <c r="AE29">
        <f t="shared" si="51"/>
        <v>4.82E-2</v>
      </c>
      <c r="AF29">
        <f t="shared" si="51"/>
        <v>7.9200000000000007E-2</v>
      </c>
      <c r="AG29">
        <f t="shared" si="51"/>
        <v>9.5399999999999999E-2</v>
      </c>
      <c r="AH29">
        <f t="shared" si="51"/>
        <v>0.10879999999999999</v>
      </c>
      <c r="AI29">
        <f t="shared" si="51"/>
        <v>0.1056</v>
      </c>
      <c r="AJ29">
        <f t="shared" si="51"/>
        <v>9.98E-2</v>
      </c>
      <c r="AK29">
        <f t="shared" si="51"/>
        <v>9.5399999999999999E-2</v>
      </c>
      <c r="AL29">
        <f t="shared" si="51"/>
        <v>0.08</v>
      </c>
      <c r="AM29">
        <f t="shared" si="51"/>
        <v>6.3799999999999996E-2</v>
      </c>
      <c r="AN29">
        <f t="shared" si="51"/>
        <v>5.8400000000000001E-2</v>
      </c>
      <c r="AO29">
        <f t="shared" si="51"/>
        <v>4.24E-2</v>
      </c>
      <c r="AP29">
        <f t="shared" si="51"/>
        <v>3.4799999999999998E-2</v>
      </c>
      <c r="AQ29">
        <f t="shared" si="51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33"/>
        <v>0</v>
      </c>
      <c r="BS29">
        <f t="shared" ref="BS29:CK29" si="52">BS6/5000</f>
        <v>0</v>
      </c>
      <c r="BT29">
        <f t="shared" si="52"/>
        <v>0</v>
      </c>
      <c r="BU29">
        <f t="shared" si="52"/>
        <v>1.6000000000000001E-3</v>
      </c>
      <c r="BV29">
        <f t="shared" si="52"/>
        <v>1.46E-2</v>
      </c>
      <c r="BW29">
        <f t="shared" si="52"/>
        <v>2.8199999999999999E-2</v>
      </c>
      <c r="BX29">
        <f t="shared" si="52"/>
        <v>5.8200000000000002E-2</v>
      </c>
      <c r="BY29">
        <f t="shared" si="52"/>
        <v>6.6400000000000001E-2</v>
      </c>
      <c r="BZ29">
        <f t="shared" si="52"/>
        <v>8.2199999999999995E-2</v>
      </c>
      <c r="CA29">
        <f t="shared" si="52"/>
        <v>9.5200000000000007E-2</v>
      </c>
      <c r="CB29">
        <f t="shared" si="52"/>
        <v>0.1052</v>
      </c>
      <c r="CC29">
        <f t="shared" si="52"/>
        <v>9.1200000000000003E-2</v>
      </c>
      <c r="CD29">
        <f t="shared" si="52"/>
        <v>0.10639999999999999</v>
      </c>
      <c r="CE29">
        <f t="shared" si="52"/>
        <v>8.0199999999999994E-2</v>
      </c>
      <c r="CF29">
        <f t="shared" si="52"/>
        <v>7.9399999999999998E-2</v>
      </c>
      <c r="CG29">
        <f t="shared" si="52"/>
        <v>6.6199999999999995E-2</v>
      </c>
      <c r="CH29">
        <f t="shared" si="52"/>
        <v>5.4800000000000001E-2</v>
      </c>
      <c r="CI29">
        <f t="shared" si="52"/>
        <v>3.78E-2</v>
      </c>
      <c r="CJ29">
        <f t="shared" si="52"/>
        <v>2.1600000000000001E-2</v>
      </c>
      <c r="CK29">
        <f t="shared" si="52"/>
        <v>1.0800000000000001E-2</v>
      </c>
      <c r="CN29" t="s">
        <v>32</v>
      </c>
      <c r="CO29">
        <f t="shared" ref="CO29:DF29" si="53">CO8/5000</f>
        <v>3.2399999999999998E-2</v>
      </c>
      <c r="CP29">
        <f t="shared" si="53"/>
        <v>0.34839999999999999</v>
      </c>
      <c r="CQ29">
        <f t="shared" si="53"/>
        <v>0.36</v>
      </c>
      <c r="CR29">
        <f t="shared" si="53"/>
        <v>0.14660000000000001</v>
      </c>
      <c r="CS29">
        <f t="shared" si="53"/>
        <v>6.3399999999999998E-2</v>
      </c>
      <c r="CT29">
        <f t="shared" si="53"/>
        <v>2.3400000000000001E-2</v>
      </c>
      <c r="CU29">
        <f t="shared" si="53"/>
        <v>1.32E-2</v>
      </c>
      <c r="CV29">
        <f t="shared" si="53"/>
        <v>4.7999999999999996E-3</v>
      </c>
      <c r="CW29">
        <f t="shared" si="53"/>
        <v>4.0000000000000001E-3</v>
      </c>
      <c r="CX29">
        <f t="shared" si="53"/>
        <v>2.8E-3</v>
      </c>
      <c r="CY29">
        <f t="shared" si="53"/>
        <v>5.9999999999999995E-4</v>
      </c>
      <c r="CZ29">
        <f t="shared" si="53"/>
        <v>2.0000000000000001E-4</v>
      </c>
      <c r="DA29">
        <f t="shared" si="53"/>
        <v>0</v>
      </c>
      <c r="DB29">
        <f t="shared" si="53"/>
        <v>0</v>
      </c>
      <c r="DC29">
        <f t="shared" si="53"/>
        <v>0</v>
      </c>
      <c r="DD29">
        <f t="shared" si="53"/>
        <v>2.0000000000000001E-4</v>
      </c>
      <c r="DE29">
        <f t="shared" si="53"/>
        <v>0</v>
      </c>
      <c r="DF29">
        <f t="shared" si="53"/>
        <v>0</v>
      </c>
      <c r="DI29" t="s">
        <v>48</v>
      </c>
      <c r="DJ29">
        <f t="shared" ref="DJ29:EC29" si="54">DJ6/5000</f>
        <v>0</v>
      </c>
      <c r="DK29">
        <f t="shared" si="54"/>
        <v>0</v>
      </c>
      <c r="DL29">
        <f t="shared" si="54"/>
        <v>0</v>
      </c>
      <c r="DM29">
        <f t="shared" si="54"/>
        <v>1E-3</v>
      </c>
      <c r="DN29">
        <f t="shared" si="54"/>
        <v>2.3999999999999998E-3</v>
      </c>
      <c r="DO29">
        <f t="shared" si="54"/>
        <v>8.0000000000000002E-3</v>
      </c>
      <c r="DP29">
        <f t="shared" si="54"/>
        <v>2.0199999999999999E-2</v>
      </c>
      <c r="DQ29">
        <f t="shared" si="54"/>
        <v>3.6799999999999999E-2</v>
      </c>
      <c r="DR29">
        <f t="shared" si="54"/>
        <v>7.0599999999999996E-2</v>
      </c>
      <c r="DS29">
        <f t="shared" si="54"/>
        <v>9.0999999999999998E-2</v>
      </c>
      <c r="DT29">
        <f t="shared" si="54"/>
        <v>0.1152</v>
      </c>
      <c r="DU29">
        <f t="shared" si="54"/>
        <v>0.13100000000000001</v>
      </c>
      <c r="DV29">
        <f t="shared" si="54"/>
        <v>0.12239999999999999</v>
      </c>
      <c r="DW29">
        <f t="shared" si="54"/>
        <v>0.11600000000000001</v>
      </c>
      <c r="DX29">
        <f t="shared" si="54"/>
        <v>0.10299999999999999</v>
      </c>
      <c r="DY29">
        <f t="shared" si="54"/>
        <v>7.4200000000000002E-2</v>
      </c>
      <c r="DZ29">
        <f t="shared" si="54"/>
        <v>4.8000000000000001E-2</v>
      </c>
      <c r="EA29">
        <f t="shared" si="54"/>
        <v>3.5799999999999998E-2</v>
      </c>
      <c r="EB29">
        <f t="shared" si="54"/>
        <v>1.8599999999999998E-2</v>
      </c>
      <c r="EC29">
        <f t="shared" si="54"/>
        <v>5.7999999999999996E-3</v>
      </c>
      <c r="EF29">
        <v>7</v>
      </c>
      <c r="EG29" t="s">
        <v>111</v>
      </c>
      <c r="EH29">
        <f t="shared" si="3"/>
        <v>0</v>
      </c>
      <c r="EI29">
        <f t="shared" si="4"/>
        <v>8.0000000000000002E-3</v>
      </c>
      <c r="EJ29">
        <f t="shared" si="5"/>
        <v>4.2799999999999998E-2</v>
      </c>
      <c r="EK29">
        <f t="shared" si="6"/>
        <v>0.1734</v>
      </c>
      <c r="EL29">
        <f t="shared" si="7"/>
        <v>0.39119999999999999</v>
      </c>
      <c r="EM29">
        <f t="shared" si="8"/>
        <v>0.1988</v>
      </c>
      <c r="EN29">
        <f t="shared" si="9"/>
        <v>9.3399999999999997E-2</v>
      </c>
      <c r="EO29">
        <f t="shared" si="10"/>
        <v>4.6600000000000003E-2</v>
      </c>
      <c r="EP29">
        <f t="shared" si="11"/>
        <v>2.0199999999999999E-2</v>
      </c>
      <c r="EQ29">
        <f t="shared" si="12"/>
        <v>9.7999999999999997E-3</v>
      </c>
      <c r="ER29">
        <f t="shared" si="13"/>
        <v>8.2000000000000007E-3</v>
      </c>
      <c r="ES29">
        <f t="shared" si="14"/>
        <v>3.0000000000000001E-3</v>
      </c>
      <c r="ET29">
        <f t="shared" si="15"/>
        <v>2.3999999999999998E-3</v>
      </c>
      <c r="EU29">
        <f t="shared" si="16"/>
        <v>1.4E-3</v>
      </c>
      <c r="EV29">
        <f t="shared" si="17"/>
        <v>2.0000000000000001E-4</v>
      </c>
      <c r="EW29">
        <f t="shared" si="18"/>
        <v>5.9999999999999995E-4</v>
      </c>
      <c r="EX29">
        <f t="shared" si="19"/>
        <v>0</v>
      </c>
      <c r="EY29">
        <f t="shared" si="20"/>
        <v>0</v>
      </c>
      <c r="FB29" s="37" t="s">
        <v>152</v>
      </c>
      <c r="FC29" s="39">
        <f t="shared" ref="FC29:FT29" si="55">FC9/5000</f>
        <v>2.3E-2</v>
      </c>
      <c r="FD29" s="39">
        <f t="shared" si="55"/>
        <v>0.18279999999999999</v>
      </c>
      <c r="FE29" s="39">
        <f t="shared" si="55"/>
        <v>0.33600000000000002</v>
      </c>
      <c r="FF29" s="39">
        <f t="shared" si="55"/>
        <v>0.2636</v>
      </c>
      <c r="FG29" s="39">
        <f t="shared" si="55"/>
        <v>0.1162</v>
      </c>
      <c r="FH29" s="39">
        <f t="shared" si="55"/>
        <v>5.3999999999999999E-2</v>
      </c>
      <c r="FI29" s="39">
        <f t="shared" si="55"/>
        <v>1.6199999999999999E-2</v>
      </c>
      <c r="FJ29" s="39">
        <f t="shared" si="55"/>
        <v>6.1999999999999998E-3</v>
      </c>
      <c r="FK29" s="39">
        <f t="shared" si="55"/>
        <v>1.1999999999999999E-3</v>
      </c>
      <c r="FL29" s="39">
        <f t="shared" si="55"/>
        <v>5.9999999999999995E-4</v>
      </c>
      <c r="FM29" s="39">
        <f t="shared" si="55"/>
        <v>2.0000000000000001E-4</v>
      </c>
      <c r="FN29" s="39">
        <f t="shared" si="55"/>
        <v>0</v>
      </c>
      <c r="FO29" s="39">
        <f t="shared" si="55"/>
        <v>0</v>
      </c>
      <c r="FP29" s="39">
        <f t="shared" si="55"/>
        <v>0</v>
      </c>
      <c r="FQ29" s="39">
        <f t="shared" si="55"/>
        <v>0</v>
      </c>
      <c r="FR29" s="39">
        <f t="shared" si="55"/>
        <v>0</v>
      </c>
      <c r="FS29" s="39">
        <f t="shared" si="55"/>
        <v>0</v>
      </c>
      <c r="FT29" s="39">
        <f t="shared" si="55"/>
        <v>0</v>
      </c>
    </row>
    <row r="30" spans="1:176" x14ac:dyDescent="0.45">
      <c r="A30">
        <v>17</v>
      </c>
      <c r="B30" t="s">
        <v>154</v>
      </c>
      <c r="C30" s="13">
        <f t="shared" ref="C30:T30" si="56">C9/5000</f>
        <v>1.8E-3</v>
      </c>
      <c r="D30" s="13">
        <f t="shared" si="56"/>
        <v>6.7999999999999996E-3</v>
      </c>
      <c r="E30" s="13">
        <f t="shared" si="56"/>
        <v>1.34E-2</v>
      </c>
      <c r="F30" s="13">
        <f t="shared" si="56"/>
        <v>1.9199999999999998E-2</v>
      </c>
      <c r="G30" s="13">
        <f t="shared" si="56"/>
        <v>2.2599999999999999E-2</v>
      </c>
      <c r="H30" s="13">
        <f t="shared" si="56"/>
        <v>3.9800000000000002E-2</v>
      </c>
      <c r="I30" s="13">
        <f t="shared" si="56"/>
        <v>4.7199999999999999E-2</v>
      </c>
      <c r="J30" s="13">
        <f t="shared" si="56"/>
        <v>6.1400000000000003E-2</v>
      </c>
      <c r="K30" s="13">
        <f t="shared" si="56"/>
        <v>6.9199999999999998E-2</v>
      </c>
      <c r="L30" s="13">
        <f t="shared" si="56"/>
        <v>8.2600000000000007E-2</v>
      </c>
      <c r="M30" s="13">
        <f t="shared" si="56"/>
        <v>8.4599999999999995E-2</v>
      </c>
      <c r="N30" s="13">
        <f t="shared" si="56"/>
        <v>8.1799999999999998E-2</v>
      </c>
      <c r="O30" s="13">
        <f t="shared" si="56"/>
        <v>0.1004</v>
      </c>
      <c r="P30" s="13">
        <f t="shared" si="56"/>
        <v>9.2399999999999996E-2</v>
      </c>
      <c r="Q30" s="13">
        <f t="shared" si="56"/>
        <v>8.5400000000000004E-2</v>
      </c>
      <c r="R30" s="13">
        <f t="shared" si="56"/>
        <v>8.4599999999999995E-2</v>
      </c>
      <c r="S30" s="13">
        <f t="shared" si="56"/>
        <v>6.0600000000000001E-2</v>
      </c>
      <c r="T30" s="13">
        <f t="shared" si="56"/>
        <v>4.6199999999999998E-2</v>
      </c>
      <c r="V30">
        <v>11</v>
      </c>
      <c r="W30" t="s">
        <v>86</v>
      </c>
      <c r="X30">
        <f t="shared" ref="X30:AQ30" si="57">X7/5000</f>
        <v>2.0000000000000001E-4</v>
      </c>
      <c r="Y30">
        <f t="shared" si="57"/>
        <v>3.2000000000000002E-3</v>
      </c>
      <c r="Z30">
        <f t="shared" si="57"/>
        <v>8.8000000000000005E-3</v>
      </c>
      <c r="AA30">
        <f t="shared" si="57"/>
        <v>1.72E-2</v>
      </c>
      <c r="AB30">
        <f t="shared" si="57"/>
        <v>3.3599999999999998E-2</v>
      </c>
      <c r="AC30">
        <f t="shared" si="57"/>
        <v>5.9400000000000001E-2</v>
      </c>
      <c r="AD30">
        <f t="shared" si="57"/>
        <v>8.9200000000000002E-2</v>
      </c>
      <c r="AE30">
        <f t="shared" si="57"/>
        <v>0.11799999999999999</v>
      </c>
      <c r="AF30">
        <f t="shared" si="57"/>
        <v>0.13519999999999999</v>
      </c>
      <c r="AG30">
        <f t="shared" si="57"/>
        <v>0.1232</v>
      </c>
      <c r="AH30">
        <f t="shared" si="57"/>
        <v>0.107</v>
      </c>
      <c r="AI30">
        <f t="shared" si="57"/>
        <v>8.4000000000000005E-2</v>
      </c>
      <c r="AJ30">
        <f t="shared" si="57"/>
        <v>0.06</v>
      </c>
      <c r="AK30">
        <f t="shared" si="57"/>
        <v>5.4800000000000001E-2</v>
      </c>
      <c r="AL30">
        <f t="shared" si="57"/>
        <v>3.7999999999999999E-2</v>
      </c>
      <c r="AM30">
        <f t="shared" si="57"/>
        <v>2.7799999999999998E-2</v>
      </c>
      <c r="AN30">
        <f t="shared" si="57"/>
        <v>1.7999999999999999E-2</v>
      </c>
      <c r="AO30">
        <f t="shared" si="57"/>
        <v>1.0999999999999999E-2</v>
      </c>
      <c r="AP30">
        <f t="shared" si="57"/>
        <v>8.0000000000000002E-3</v>
      </c>
      <c r="AQ30">
        <f t="shared" si="57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33"/>
        <v>0</v>
      </c>
      <c r="BS30">
        <f t="shared" ref="BS30:CK30" si="58">BS7/5000</f>
        <v>0</v>
      </c>
      <c r="BT30">
        <f t="shared" si="58"/>
        <v>4.0000000000000002E-4</v>
      </c>
      <c r="BU30">
        <f t="shared" si="58"/>
        <v>8.3999999999999995E-3</v>
      </c>
      <c r="BV30">
        <f t="shared" si="58"/>
        <v>2.18E-2</v>
      </c>
      <c r="BW30">
        <f t="shared" si="58"/>
        <v>5.6800000000000003E-2</v>
      </c>
      <c r="BX30">
        <f t="shared" si="58"/>
        <v>8.1799999999999998E-2</v>
      </c>
      <c r="BY30">
        <f t="shared" si="58"/>
        <v>0.113</v>
      </c>
      <c r="BZ30">
        <f t="shared" si="58"/>
        <v>0.1046</v>
      </c>
      <c r="CA30">
        <f t="shared" si="58"/>
        <v>0.1012</v>
      </c>
      <c r="CB30">
        <f t="shared" si="58"/>
        <v>0.1024</v>
      </c>
      <c r="CC30">
        <f t="shared" si="58"/>
        <v>8.7599999999999997E-2</v>
      </c>
      <c r="CD30">
        <f t="shared" si="58"/>
        <v>7.2400000000000006E-2</v>
      </c>
      <c r="CE30">
        <f t="shared" si="58"/>
        <v>7.4800000000000005E-2</v>
      </c>
      <c r="CF30">
        <f t="shared" si="58"/>
        <v>6.0199999999999997E-2</v>
      </c>
      <c r="CG30">
        <f t="shared" si="58"/>
        <v>4.3400000000000001E-2</v>
      </c>
      <c r="CH30">
        <f t="shared" si="58"/>
        <v>3.44E-2</v>
      </c>
      <c r="CI30">
        <f t="shared" si="58"/>
        <v>2.1999999999999999E-2</v>
      </c>
      <c r="CJ30">
        <f t="shared" si="58"/>
        <v>1.04E-2</v>
      </c>
      <c r="CK30">
        <f t="shared" si="58"/>
        <v>4.4000000000000003E-3</v>
      </c>
      <c r="CN30" t="s">
        <v>33</v>
      </c>
      <c r="CO30">
        <f t="shared" ref="CO30:DF30" si="59">CO9/5000</f>
        <v>0</v>
      </c>
      <c r="CP30">
        <f t="shared" si="59"/>
        <v>2.2000000000000001E-3</v>
      </c>
      <c r="CQ30">
        <f t="shared" si="59"/>
        <v>1.0800000000000001E-2</v>
      </c>
      <c r="CR30">
        <f t="shared" si="59"/>
        <v>4.36E-2</v>
      </c>
      <c r="CS30">
        <f t="shared" si="59"/>
        <v>7.9200000000000007E-2</v>
      </c>
      <c r="CT30">
        <f t="shared" si="59"/>
        <v>8.8200000000000001E-2</v>
      </c>
      <c r="CU30">
        <f t="shared" si="59"/>
        <v>0.1016</v>
      </c>
      <c r="CV30">
        <f t="shared" si="59"/>
        <v>0.109</v>
      </c>
      <c r="CW30">
        <f t="shared" si="59"/>
        <v>0.10199999999999999</v>
      </c>
      <c r="CX30">
        <f t="shared" si="59"/>
        <v>0.11</v>
      </c>
      <c r="CY30">
        <f t="shared" si="59"/>
        <v>9.5200000000000007E-2</v>
      </c>
      <c r="CZ30">
        <f t="shared" si="59"/>
        <v>8.6199999999999999E-2</v>
      </c>
      <c r="DA30">
        <f t="shared" si="59"/>
        <v>6.7400000000000002E-2</v>
      </c>
      <c r="DB30">
        <f t="shared" si="59"/>
        <v>4.8800000000000003E-2</v>
      </c>
      <c r="DC30">
        <f t="shared" si="59"/>
        <v>2.9000000000000001E-2</v>
      </c>
      <c r="DD30">
        <f t="shared" si="59"/>
        <v>1.72E-2</v>
      </c>
      <c r="DE30">
        <f t="shared" si="59"/>
        <v>7.7999999999999996E-3</v>
      </c>
      <c r="DF30">
        <f t="shared" si="59"/>
        <v>1.8E-3</v>
      </c>
      <c r="DI30" t="s">
        <v>49</v>
      </c>
      <c r="DJ30">
        <f t="shared" ref="DJ30:EC30" si="60">DJ7/5000</f>
        <v>0</v>
      </c>
      <c r="DK30">
        <f t="shared" si="60"/>
        <v>2.0000000000000001E-4</v>
      </c>
      <c r="DL30">
        <f t="shared" si="60"/>
        <v>4.0000000000000002E-4</v>
      </c>
      <c r="DM30">
        <f t="shared" si="60"/>
        <v>1.4E-3</v>
      </c>
      <c r="DN30">
        <f t="shared" si="60"/>
        <v>4.0000000000000001E-3</v>
      </c>
      <c r="DO30">
        <f t="shared" si="60"/>
        <v>9.4000000000000004E-3</v>
      </c>
      <c r="DP30">
        <f t="shared" si="60"/>
        <v>2.64E-2</v>
      </c>
      <c r="DQ30">
        <f t="shared" si="60"/>
        <v>5.04E-2</v>
      </c>
      <c r="DR30">
        <f t="shared" si="60"/>
        <v>8.1000000000000003E-2</v>
      </c>
      <c r="DS30">
        <f t="shared" si="60"/>
        <v>0.1048</v>
      </c>
      <c r="DT30">
        <f t="shared" si="60"/>
        <v>0.12379999999999999</v>
      </c>
      <c r="DU30">
        <f t="shared" si="60"/>
        <v>0.13100000000000001</v>
      </c>
      <c r="DV30">
        <f t="shared" si="60"/>
        <v>0.11940000000000001</v>
      </c>
      <c r="DW30">
        <f t="shared" si="60"/>
        <v>0.1096</v>
      </c>
      <c r="DX30">
        <f t="shared" si="60"/>
        <v>8.72E-2</v>
      </c>
      <c r="DY30">
        <f t="shared" si="60"/>
        <v>6.4600000000000005E-2</v>
      </c>
      <c r="DZ30">
        <f t="shared" si="60"/>
        <v>4.2200000000000001E-2</v>
      </c>
      <c r="EA30">
        <f t="shared" si="60"/>
        <v>2.4400000000000002E-2</v>
      </c>
      <c r="EB30">
        <f t="shared" si="60"/>
        <v>1.52E-2</v>
      </c>
      <c r="EC30">
        <f t="shared" si="60"/>
        <v>4.5999999999999999E-3</v>
      </c>
      <c r="EF30">
        <v>18</v>
      </c>
      <c r="EG30" t="s">
        <v>112</v>
      </c>
      <c r="EH30">
        <f t="shared" si="3"/>
        <v>0</v>
      </c>
      <c r="EI30">
        <f t="shared" si="4"/>
        <v>0</v>
      </c>
      <c r="EJ30">
        <f t="shared" si="5"/>
        <v>0</v>
      </c>
      <c r="EK30">
        <f t="shared" si="6"/>
        <v>2.0000000000000001E-4</v>
      </c>
      <c r="EL30">
        <f t="shared" si="7"/>
        <v>4.1999999999999997E-3</v>
      </c>
      <c r="EM30">
        <f t="shared" si="8"/>
        <v>1.72E-2</v>
      </c>
      <c r="EN30">
        <f t="shared" si="9"/>
        <v>2.92E-2</v>
      </c>
      <c r="EO30">
        <f t="shared" si="10"/>
        <v>5.3600000000000002E-2</v>
      </c>
      <c r="EP30">
        <f t="shared" si="11"/>
        <v>6.3799999999999996E-2</v>
      </c>
      <c r="EQ30">
        <f t="shared" si="12"/>
        <v>7.46E-2</v>
      </c>
      <c r="ER30">
        <f t="shared" si="13"/>
        <v>7.4399999999999994E-2</v>
      </c>
      <c r="ES30">
        <f t="shared" si="14"/>
        <v>8.4000000000000005E-2</v>
      </c>
      <c r="ET30">
        <f t="shared" si="15"/>
        <v>0.1004</v>
      </c>
      <c r="EU30">
        <f t="shared" si="16"/>
        <v>9.9400000000000002E-2</v>
      </c>
      <c r="EV30">
        <f t="shared" si="17"/>
        <v>0.108</v>
      </c>
      <c r="EW30">
        <f t="shared" si="18"/>
        <v>0.1074</v>
      </c>
      <c r="EX30">
        <f t="shared" si="19"/>
        <v>9.4799999999999995E-2</v>
      </c>
      <c r="EY30">
        <f t="shared" si="20"/>
        <v>8.8800000000000004E-2</v>
      </c>
      <c r="FB30" s="37" t="s">
        <v>183</v>
      </c>
      <c r="FC30" s="39">
        <f t="shared" ref="FC30:FT30" si="61">FC10/5000</f>
        <v>0</v>
      </c>
      <c r="FD30" s="39">
        <f t="shared" si="61"/>
        <v>0</v>
      </c>
      <c r="FE30" s="39">
        <f t="shared" si="61"/>
        <v>0</v>
      </c>
      <c r="FF30" s="39">
        <f t="shared" si="61"/>
        <v>0</v>
      </c>
      <c r="FG30" s="39">
        <f t="shared" si="61"/>
        <v>0</v>
      </c>
      <c r="FH30" s="39">
        <f t="shared" si="61"/>
        <v>0</v>
      </c>
      <c r="FI30" s="39">
        <f t="shared" si="61"/>
        <v>0</v>
      </c>
      <c r="FJ30" s="39">
        <f t="shared" si="61"/>
        <v>2.0000000000000001E-4</v>
      </c>
      <c r="FK30" s="39">
        <f t="shared" si="61"/>
        <v>5.9999999999999995E-4</v>
      </c>
      <c r="FL30" s="39">
        <f t="shared" si="61"/>
        <v>2.8E-3</v>
      </c>
      <c r="FM30" s="39">
        <f t="shared" si="61"/>
        <v>8.3999999999999995E-3</v>
      </c>
      <c r="FN30" s="39">
        <f t="shared" si="61"/>
        <v>1.72E-2</v>
      </c>
      <c r="FO30" s="39">
        <f t="shared" si="61"/>
        <v>4.2599999999999999E-2</v>
      </c>
      <c r="FP30" s="39">
        <f t="shared" si="61"/>
        <v>6.88E-2</v>
      </c>
      <c r="FQ30" s="39">
        <f t="shared" si="61"/>
        <v>0.1202</v>
      </c>
      <c r="FR30" s="39">
        <f t="shared" si="61"/>
        <v>0.19040000000000001</v>
      </c>
      <c r="FS30" s="39">
        <f t="shared" si="61"/>
        <v>0.24879999999999999</v>
      </c>
      <c r="FT30" s="39">
        <f t="shared" si="61"/>
        <v>0.3</v>
      </c>
    </row>
    <row r="31" spans="1:176" x14ac:dyDescent="0.45">
      <c r="A31">
        <v>8</v>
      </c>
      <c r="B31" t="s">
        <v>9</v>
      </c>
      <c r="C31" s="13">
        <f t="shared" ref="C31:T31" si="62">C10/5000</f>
        <v>5.6000000000000001E-2</v>
      </c>
      <c r="D31" s="13">
        <f t="shared" si="62"/>
        <v>6.6799999999999998E-2</v>
      </c>
      <c r="E31" s="13">
        <f t="shared" si="62"/>
        <v>8.2400000000000001E-2</v>
      </c>
      <c r="F31" s="13">
        <f t="shared" si="62"/>
        <v>9.2999999999999999E-2</v>
      </c>
      <c r="G31" s="13">
        <f t="shared" si="62"/>
        <v>9.5000000000000001E-2</v>
      </c>
      <c r="H31" s="13">
        <f t="shared" si="62"/>
        <v>9.2399999999999996E-2</v>
      </c>
      <c r="I31" s="13">
        <f t="shared" si="62"/>
        <v>9.3600000000000003E-2</v>
      </c>
      <c r="J31" s="13">
        <f t="shared" si="62"/>
        <v>8.6999999999999994E-2</v>
      </c>
      <c r="K31" s="13">
        <f t="shared" si="62"/>
        <v>7.6399999999999996E-2</v>
      </c>
      <c r="L31" s="13">
        <f t="shared" si="62"/>
        <v>7.0599999999999996E-2</v>
      </c>
      <c r="M31" s="13">
        <f t="shared" si="62"/>
        <v>4.5199999999999997E-2</v>
      </c>
      <c r="N31" s="13">
        <f t="shared" si="62"/>
        <v>4.02E-2</v>
      </c>
      <c r="O31" s="13">
        <f t="shared" si="62"/>
        <v>3.0800000000000001E-2</v>
      </c>
      <c r="P31" s="13">
        <f t="shared" si="62"/>
        <v>3.04E-2</v>
      </c>
      <c r="Q31" s="13">
        <f t="shared" si="62"/>
        <v>2.1999999999999999E-2</v>
      </c>
      <c r="R31" s="13">
        <f t="shared" si="62"/>
        <v>1.04E-2</v>
      </c>
      <c r="S31" s="13">
        <f t="shared" si="62"/>
        <v>5.1999999999999998E-3</v>
      </c>
      <c r="T31" s="13">
        <f t="shared" si="62"/>
        <v>2.5999999999999999E-3</v>
      </c>
      <c r="V31">
        <v>2</v>
      </c>
      <c r="W31" t="s">
        <v>87</v>
      </c>
      <c r="X31">
        <f t="shared" ref="X31:AQ31" si="63">X8/5000</f>
        <v>0.24660000000000001</v>
      </c>
      <c r="Y31">
        <f t="shared" si="63"/>
        <v>0.26319999999999999</v>
      </c>
      <c r="Z31">
        <f t="shared" si="63"/>
        <v>0.214</v>
      </c>
      <c r="AA31">
        <f t="shared" si="63"/>
        <v>0.1232</v>
      </c>
      <c r="AB31">
        <f t="shared" si="63"/>
        <v>7.8200000000000006E-2</v>
      </c>
      <c r="AC31">
        <f t="shared" si="63"/>
        <v>3.5799999999999998E-2</v>
      </c>
      <c r="AD31">
        <f t="shared" si="63"/>
        <v>2.3E-2</v>
      </c>
      <c r="AE31">
        <f t="shared" si="63"/>
        <v>6.7999999999999996E-3</v>
      </c>
      <c r="AF31">
        <f t="shared" si="63"/>
        <v>6.1999999999999998E-3</v>
      </c>
      <c r="AG31">
        <f t="shared" si="63"/>
        <v>1.8E-3</v>
      </c>
      <c r="AH31">
        <f t="shared" si="63"/>
        <v>5.9999999999999995E-4</v>
      </c>
      <c r="AI31">
        <f t="shared" si="63"/>
        <v>4.0000000000000002E-4</v>
      </c>
      <c r="AJ31">
        <f t="shared" si="63"/>
        <v>0</v>
      </c>
      <c r="AK31">
        <f t="shared" si="63"/>
        <v>2.0000000000000001E-4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33"/>
        <v>0</v>
      </c>
      <c r="BS31">
        <f t="shared" ref="BS31:CK31" si="64">BS8/5000</f>
        <v>0</v>
      </c>
      <c r="BT31">
        <f t="shared" si="64"/>
        <v>0</v>
      </c>
      <c r="BU31">
        <f t="shared" si="64"/>
        <v>0</v>
      </c>
      <c r="BV31">
        <f t="shared" si="64"/>
        <v>2.0000000000000001E-4</v>
      </c>
      <c r="BW31">
        <f t="shared" si="64"/>
        <v>5.9999999999999995E-4</v>
      </c>
      <c r="BX31">
        <f t="shared" si="64"/>
        <v>1.1999999999999999E-3</v>
      </c>
      <c r="BY31">
        <f t="shared" si="64"/>
        <v>3.3999999999999998E-3</v>
      </c>
      <c r="BZ31">
        <f t="shared" si="64"/>
        <v>5.7999999999999996E-3</v>
      </c>
      <c r="CA31">
        <f t="shared" si="64"/>
        <v>0.01</v>
      </c>
      <c r="CB31">
        <f t="shared" si="64"/>
        <v>1.5599999999999999E-2</v>
      </c>
      <c r="CC31">
        <f t="shared" si="64"/>
        <v>1.9800000000000002E-2</v>
      </c>
      <c r="CD31">
        <f t="shared" si="64"/>
        <v>3.32E-2</v>
      </c>
      <c r="CE31">
        <f t="shared" si="64"/>
        <v>4.4200000000000003E-2</v>
      </c>
      <c r="CF31">
        <f t="shared" si="64"/>
        <v>6.4000000000000001E-2</v>
      </c>
      <c r="CG31">
        <f t="shared" si="64"/>
        <v>7.5999999999999998E-2</v>
      </c>
      <c r="CH31">
        <f t="shared" si="64"/>
        <v>0.1174</v>
      </c>
      <c r="CI31">
        <f t="shared" si="64"/>
        <v>0.1726</v>
      </c>
      <c r="CJ31">
        <f t="shared" si="64"/>
        <v>0.2278</v>
      </c>
      <c r="CK31">
        <f t="shared" si="64"/>
        <v>0.2082</v>
      </c>
      <c r="CN31" t="s">
        <v>34</v>
      </c>
      <c r="CO31">
        <f t="shared" ref="CO31:DF31" si="65">CO10/5000</f>
        <v>0</v>
      </c>
      <c r="CP31">
        <f t="shared" si="65"/>
        <v>1.8E-3</v>
      </c>
      <c r="CQ31">
        <f t="shared" si="65"/>
        <v>7.4000000000000003E-3</v>
      </c>
      <c r="CR31">
        <f t="shared" si="65"/>
        <v>2.7E-2</v>
      </c>
      <c r="CS31">
        <f t="shared" si="65"/>
        <v>5.62E-2</v>
      </c>
      <c r="CT31">
        <f t="shared" si="65"/>
        <v>7.1599999999999997E-2</v>
      </c>
      <c r="CU31">
        <f t="shared" si="65"/>
        <v>8.8400000000000006E-2</v>
      </c>
      <c r="CV31">
        <f t="shared" si="65"/>
        <v>9.3200000000000005E-2</v>
      </c>
      <c r="CW31">
        <f t="shared" si="65"/>
        <v>9.8199999999999996E-2</v>
      </c>
      <c r="CX31">
        <f t="shared" si="65"/>
        <v>0.1144</v>
      </c>
      <c r="CY31">
        <f t="shared" si="65"/>
        <v>0.10340000000000001</v>
      </c>
      <c r="CZ31">
        <f t="shared" si="65"/>
        <v>9.74E-2</v>
      </c>
      <c r="DA31">
        <f t="shared" si="65"/>
        <v>9.0399999999999994E-2</v>
      </c>
      <c r="DB31">
        <f t="shared" si="65"/>
        <v>6.3399999999999998E-2</v>
      </c>
      <c r="DC31">
        <f t="shared" si="65"/>
        <v>4.7E-2</v>
      </c>
      <c r="DD31">
        <f t="shared" si="65"/>
        <v>2.4400000000000002E-2</v>
      </c>
      <c r="DE31">
        <f t="shared" si="65"/>
        <v>1.2999999999999999E-2</v>
      </c>
      <c r="DF31">
        <f t="shared" si="65"/>
        <v>2.8E-3</v>
      </c>
      <c r="DI31" t="s">
        <v>24</v>
      </c>
      <c r="DJ31">
        <f t="shared" ref="DJ31:EC31" si="66">DJ8/5000</f>
        <v>9.9000000000000005E-2</v>
      </c>
      <c r="DK31">
        <f t="shared" si="66"/>
        <v>0.1734</v>
      </c>
      <c r="DL31">
        <f t="shared" si="66"/>
        <v>0.1986</v>
      </c>
      <c r="DM31">
        <f t="shared" si="66"/>
        <v>0.17080000000000001</v>
      </c>
      <c r="DN31">
        <f t="shared" si="66"/>
        <v>0.14799999999999999</v>
      </c>
      <c r="DO31">
        <f t="shared" si="66"/>
        <v>9.4600000000000004E-2</v>
      </c>
      <c r="DP31">
        <f t="shared" si="66"/>
        <v>6.5799999999999997E-2</v>
      </c>
      <c r="DQ31">
        <f t="shared" si="66"/>
        <v>3.0800000000000001E-2</v>
      </c>
      <c r="DR31">
        <f t="shared" si="66"/>
        <v>1.24E-2</v>
      </c>
      <c r="DS31">
        <f t="shared" si="66"/>
        <v>3.3999999999999998E-3</v>
      </c>
      <c r="DT31">
        <f t="shared" si="66"/>
        <v>1.6000000000000001E-3</v>
      </c>
      <c r="DU31">
        <f t="shared" si="66"/>
        <v>1.1999999999999999E-3</v>
      </c>
      <c r="DV31">
        <f t="shared" si="66"/>
        <v>2.0000000000000001E-4</v>
      </c>
      <c r="DW31">
        <f t="shared" si="66"/>
        <v>2.0000000000000001E-4</v>
      </c>
      <c r="DX31">
        <f t="shared" si="66"/>
        <v>0</v>
      </c>
      <c r="DY31">
        <f t="shared" si="66"/>
        <v>0</v>
      </c>
      <c r="DZ31">
        <f t="shared" si="66"/>
        <v>0</v>
      </c>
      <c r="EA31">
        <f t="shared" si="66"/>
        <v>0</v>
      </c>
      <c r="EB31">
        <f t="shared" si="66"/>
        <v>0</v>
      </c>
      <c r="EC31">
        <f t="shared" si="66"/>
        <v>0</v>
      </c>
      <c r="EF31">
        <v>17</v>
      </c>
      <c r="EG31" t="s">
        <v>113</v>
      </c>
      <c r="EH31">
        <f t="shared" si="3"/>
        <v>0</v>
      </c>
      <c r="EI31">
        <f t="shared" si="4"/>
        <v>0</v>
      </c>
      <c r="EJ31">
        <f t="shared" si="5"/>
        <v>0</v>
      </c>
      <c r="EK31">
        <f t="shared" si="6"/>
        <v>1.4E-3</v>
      </c>
      <c r="EL31">
        <f t="shared" si="7"/>
        <v>3.8E-3</v>
      </c>
      <c r="EM31">
        <f t="shared" si="8"/>
        <v>2.12E-2</v>
      </c>
      <c r="EN31">
        <f t="shared" si="9"/>
        <v>3.8199999999999998E-2</v>
      </c>
      <c r="EO31">
        <f t="shared" si="10"/>
        <v>6.1800000000000001E-2</v>
      </c>
      <c r="EP31">
        <f t="shared" si="11"/>
        <v>7.2400000000000006E-2</v>
      </c>
      <c r="EQ31">
        <f t="shared" si="12"/>
        <v>9.0399999999999994E-2</v>
      </c>
      <c r="ER31">
        <f t="shared" si="13"/>
        <v>9.2399999999999996E-2</v>
      </c>
      <c r="ES31">
        <f t="shared" si="14"/>
        <v>9.4600000000000004E-2</v>
      </c>
      <c r="ET31">
        <f t="shared" si="15"/>
        <v>0.105</v>
      </c>
      <c r="EU31">
        <f t="shared" si="16"/>
        <v>9.2200000000000004E-2</v>
      </c>
      <c r="EV31">
        <f t="shared" si="17"/>
        <v>9.6799999999999997E-2</v>
      </c>
      <c r="EW31">
        <f t="shared" si="18"/>
        <v>8.5400000000000004E-2</v>
      </c>
      <c r="EX31">
        <f t="shared" si="19"/>
        <v>0.08</v>
      </c>
      <c r="EY31">
        <f t="shared" si="20"/>
        <v>6.4399999999999999E-2</v>
      </c>
      <c r="FB31" s="37" t="s">
        <v>153</v>
      </c>
      <c r="FC31" s="39">
        <f t="shared" ref="FC31:FT31" si="67">FC11/5000</f>
        <v>0</v>
      </c>
      <c r="FD31" s="39">
        <f t="shared" si="67"/>
        <v>0</v>
      </c>
      <c r="FE31" s="39">
        <f t="shared" si="67"/>
        <v>0</v>
      </c>
      <c r="FF31" s="39">
        <f t="shared" si="67"/>
        <v>0</v>
      </c>
      <c r="FG31" s="39">
        <f t="shared" si="67"/>
        <v>0</v>
      </c>
      <c r="FH31" s="39">
        <f t="shared" si="67"/>
        <v>0</v>
      </c>
      <c r="FI31" s="39">
        <f t="shared" si="67"/>
        <v>0</v>
      </c>
      <c r="FJ31" s="39">
        <f t="shared" si="67"/>
        <v>4.0000000000000002E-4</v>
      </c>
      <c r="FK31" s="39">
        <f t="shared" si="67"/>
        <v>8.0000000000000004E-4</v>
      </c>
      <c r="FL31" s="39">
        <f t="shared" si="67"/>
        <v>4.1999999999999997E-3</v>
      </c>
      <c r="FM31" s="39">
        <f t="shared" si="67"/>
        <v>8.3999999999999995E-3</v>
      </c>
      <c r="FN31" s="39">
        <f t="shared" si="67"/>
        <v>1.66E-2</v>
      </c>
      <c r="FO31" s="39">
        <f t="shared" si="67"/>
        <v>2.7799999999999998E-2</v>
      </c>
      <c r="FP31" s="39">
        <f t="shared" si="67"/>
        <v>6.4399999999999999E-2</v>
      </c>
      <c r="FQ31" s="39">
        <f t="shared" si="67"/>
        <v>0.10299999999999999</v>
      </c>
      <c r="FR31" s="39">
        <f t="shared" si="67"/>
        <v>0.1726</v>
      </c>
      <c r="FS31" s="39">
        <f t="shared" si="67"/>
        <v>0.25259999999999999</v>
      </c>
      <c r="FT31" s="39">
        <f t="shared" si="67"/>
        <v>0.34920000000000001</v>
      </c>
    </row>
    <row r="32" spans="1:176" x14ac:dyDescent="0.45">
      <c r="A32">
        <v>12</v>
      </c>
      <c r="B32" t="s">
        <v>153</v>
      </c>
      <c r="C32" s="13">
        <f t="shared" ref="C32:T32" si="68">C11/5000</f>
        <v>2.0000000000000001E-4</v>
      </c>
      <c r="D32" s="13">
        <f t="shared" si="68"/>
        <v>1E-3</v>
      </c>
      <c r="E32" s="13">
        <f t="shared" si="68"/>
        <v>1E-3</v>
      </c>
      <c r="F32" s="13">
        <f t="shared" si="68"/>
        <v>1.1999999999999999E-3</v>
      </c>
      <c r="G32" s="13">
        <f t="shared" si="68"/>
        <v>3.3999999999999998E-3</v>
      </c>
      <c r="H32" s="13">
        <f t="shared" si="68"/>
        <v>6.7999999999999996E-3</v>
      </c>
      <c r="I32" s="13">
        <f t="shared" si="68"/>
        <v>7.4000000000000003E-3</v>
      </c>
      <c r="J32" s="13">
        <f t="shared" si="68"/>
        <v>1.5800000000000002E-2</v>
      </c>
      <c r="K32" s="13">
        <f t="shared" si="68"/>
        <v>1.8200000000000001E-2</v>
      </c>
      <c r="L32" s="13">
        <f t="shared" si="68"/>
        <v>2.8400000000000002E-2</v>
      </c>
      <c r="M32" s="13">
        <f t="shared" si="68"/>
        <v>3.9199999999999999E-2</v>
      </c>
      <c r="N32" s="13">
        <f t="shared" si="68"/>
        <v>0.05</v>
      </c>
      <c r="O32" s="13">
        <f t="shared" si="68"/>
        <v>6.6400000000000001E-2</v>
      </c>
      <c r="P32" s="13">
        <f t="shared" si="68"/>
        <v>8.72E-2</v>
      </c>
      <c r="Q32" s="13">
        <f t="shared" si="68"/>
        <v>9.9599999999999994E-2</v>
      </c>
      <c r="R32" s="13">
        <f t="shared" si="68"/>
        <v>0.1414</v>
      </c>
      <c r="S32" s="13">
        <f t="shared" si="68"/>
        <v>0.1852</v>
      </c>
      <c r="T32" s="13">
        <f t="shared" si="68"/>
        <v>0.24759999999999999</v>
      </c>
      <c r="V32">
        <v>4</v>
      </c>
      <c r="W32" t="s">
        <v>88</v>
      </c>
      <c r="X32">
        <f t="shared" ref="X32:AQ32" si="69">X9/5000</f>
        <v>3.4200000000000001E-2</v>
      </c>
      <c r="Y32">
        <f t="shared" si="69"/>
        <v>7.1199999999999999E-2</v>
      </c>
      <c r="Z32">
        <f t="shared" si="69"/>
        <v>0.128</v>
      </c>
      <c r="AA32">
        <f t="shared" si="69"/>
        <v>0.1862</v>
      </c>
      <c r="AB32">
        <f t="shared" si="69"/>
        <v>0.1676</v>
      </c>
      <c r="AC32">
        <f t="shared" si="69"/>
        <v>0.1492</v>
      </c>
      <c r="AD32">
        <f t="shared" si="69"/>
        <v>0.1052</v>
      </c>
      <c r="AE32">
        <f t="shared" si="69"/>
        <v>6.9000000000000006E-2</v>
      </c>
      <c r="AF32">
        <f t="shared" si="69"/>
        <v>3.9399999999999998E-2</v>
      </c>
      <c r="AG32">
        <f t="shared" si="69"/>
        <v>2.1399999999999999E-2</v>
      </c>
      <c r="AH32">
        <f t="shared" si="69"/>
        <v>1.54E-2</v>
      </c>
      <c r="AI32">
        <f t="shared" si="69"/>
        <v>5.0000000000000001E-3</v>
      </c>
      <c r="AJ32">
        <f t="shared" si="69"/>
        <v>4.5999999999999999E-3</v>
      </c>
      <c r="AK32">
        <f t="shared" si="69"/>
        <v>2E-3</v>
      </c>
      <c r="AL32">
        <f t="shared" si="69"/>
        <v>8.0000000000000004E-4</v>
      </c>
      <c r="AM32">
        <f t="shared" si="69"/>
        <v>4.0000000000000002E-4</v>
      </c>
      <c r="AN32">
        <f t="shared" si="69"/>
        <v>2.0000000000000001E-4</v>
      </c>
      <c r="AO32">
        <f t="shared" si="69"/>
        <v>0</v>
      </c>
      <c r="AP32">
        <f t="shared" si="69"/>
        <v>2.0000000000000001E-4</v>
      </c>
      <c r="AQ32">
        <f t="shared" si="69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33"/>
        <v>0</v>
      </c>
      <c r="BS32">
        <f t="shared" ref="BS32:CK32" si="70">BS9/5000</f>
        <v>0</v>
      </c>
      <c r="BT32">
        <f t="shared" si="70"/>
        <v>0</v>
      </c>
      <c r="BU32">
        <f t="shared" si="70"/>
        <v>0</v>
      </c>
      <c r="BV32">
        <f t="shared" si="70"/>
        <v>0</v>
      </c>
      <c r="BW32">
        <f t="shared" si="70"/>
        <v>2.0000000000000001E-4</v>
      </c>
      <c r="BX32">
        <f t="shared" si="70"/>
        <v>0</v>
      </c>
      <c r="BY32">
        <f t="shared" si="70"/>
        <v>5.9999999999999995E-4</v>
      </c>
      <c r="BZ32">
        <f t="shared" si="70"/>
        <v>4.0000000000000002E-4</v>
      </c>
      <c r="CA32">
        <f t="shared" si="70"/>
        <v>2.3999999999999998E-3</v>
      </c>
      <c r="CB32">
        <f t="shared" si="70"/>
        <v>4.5999999999999999E-3</v>
      </c>
      <c r="CC32">
        <f t="shared" si="70"/>
        <v>5.0000000000000001E-3</v>
      </c>
      <c r="CD32">
        <f t="shared" si="70"/>
        <v>1.06E-2</v>
      </c>
      <c r="CE32">
        <f t="shared" si="70"/>
        <v>1.66E-2</v>
      </c>
      <c r="CF32">
        <f t="shared" si="70"/>
        <v>2.1999999999999999E-2</v>
      </c>
      <c r="CG32">
        <f t="shared" si="70"/>
        <v>4.5199999999999997E-2</v>
      </c>
      <c r="CH32">
        <f t="shared" si="70"/>
        <v>6.5199999999999994E-2</v>
      </c>
      <c r="CI32">
        <f t="shared" si="70"/>
        <v>0.1198</v>
      </c>
      <c r="CJ32">
        <f t="shared" si="70"/>
        <v>0.23480000000000001</v>
      </c>
      <c r="CK32">
        <f t="shared" si="70"/>
        <v>0.47260000000000002</v>
      </c>
      <c r="CN32" t="s">
        <v>35</v>
      </c>
      <c r="CO32">
        <f t="shared" ref="CO32:DF32" si="71">CO11/5000</f>
        <v>7.2999999999999995E-2</v>
      </c>
      <c r="CP32">
        <f t="shared" si="71"/>
        <v>0.44519999999999998</v>
      </c>
      <c r="CQ32">
        <f t="shared" si="71"/>
        <v>0.3004</v>
      </c>
      <c r="CR32">
        <f t="shared" si="71"/>
        <v>0.10780000000000001</v>
      </c>
      <c r="CS32">
        <f t="shared" si="71"/>
        <v>4.0599999999999997E-2</v>
      </c>
      <c r="CT32">
        <f t="shared" si="71"/>
        <v>1.7600000000000001E-2</v>
      </c>
      <c r="CU32">
        <f t="shared" si="71"/>
        <v>8.3999999999999995E-3</v>
      </c>
      <c r="CV32">
        <f t="shared" si="71"/>
        <v>4.1999999999999997E-3</v>
      </c>
      <c r="CW32">
        <f t="shared" si="71"/>
        <v>1.6000000000000001E-3</v>
      </c>
      <c r="CX32">
        <f t="shared" si="71"/>
        <v>1E-3</v>
      </c>
      <c r="CY32">
        <f t="shared" si="71"/>
        <v>2.0000000000000001E-4</v>
      </c>
      <c r="CZ32">
        <f t="shared" si="71"/>
        <v>0</v>
      </c>
      <c r="DA32">
        <f t="shared" si="71"/>
        <v>0</v>
      </c>
      <c r="DB32">
        <f t="shared" si="71"/>
        <v>0</v>
      </c>
      <c r="DC32">
        <f t="shared" si="71"/>
        <v>0</v>
      </c>
      <c r="DD32">
        <f t="shared" si="71"/>
        <v>0</v>
      </c>
      <c r="DE32">
        <f t="shared" si="71"/>
        <v>0</v>
      </c>
      <c r="DF32">
        <f t="shared" si="71"/>
        <v>0</v>
      </c>
      <c r="DI32" t="s">
        <v>50</v>
      </c>
      <c r="DJ32">
        <f t="shared" ref="DJ32:EC32" si="72">DJ9/5000</f>
        <v>1.4200000000000001E-2</v>
      </c>
      <c r="DK32">
        <f t="shared" si="72"/>
        <v>4.82E-2</v>
      </c>
      <c r="DL32">
        <f t="shared" si="72"/>
        <v>7.8200000000000006E-2</v>
      </c>
      <c r="DM32">
        <f t="shared" si="72"/>
        <v>0.1118</v>
      </c>
      <c r="DN32">
        <f t="shared" si="72"/>
        <v>0.15659999999999999</v>
      </c>
      <c r="DO32">
        <f t="shared" si="72"/>
        <v>0.18759999999999999</v>
      </c>
      <c r="DP32">
        <f t="shared" si="72"/>
        <v>0.155</v>
      </c>
      <c r="DQ32">
        <f t="shared" si="72"/>
        <v>0.1104</v>
      </c>
      <c r="DR32">
        <f t="shared" si="72"/>
        <v>6.4399999999999999E-2</v>
      </c>
      <c r="DS32">
        <f t="shared" si="72"/>
        <v>3.6200000000000003E-2</v>
      </c>
      <c r="DT32">
        <f t="shared" si="72"/>
        <v>1.9E-2</v>
      </c>
      <c r="DU32">
        <f t="shared" si="72"/>
        <v>8.8000000000000005E-3</v>
      </c>
      <c r="DV32">
        <f t="shared" si="72"/>
        <v>4.1999999999999997E-3</v>
      </c>
      <c r="DW32">
        <f t="shared" si="72"/>
        <v>4.1999999999999997E-3</v>
      </c>
      <c r="DX32">
        <f t="shared" si="72"/>
        <v>4.0000000000000002E-4</v>
      </c>
      <c r="DY32">
        <f t="shared" si="72"/>
        <v>8.0000000000000004E-4</v>
      </c>
      <c r="DZ32">
        <f t="shared" si="72"/>
        <v>0</v>
      </c>
      <c r="EA32">
        <f t="shared" si="72"/>
        <v>0</v>
      </c>
      <c r="EB32">
        <f t="shared" si="72"/>
        <v>0</v>
      </c>
      <c r="EC32">
        <f t="shared" si="72"/>
        <v>0</v>
      </c>
      <c r="EF32">
        <v>11</v>
      </c>
      <c r="EG32" t="s">
        <v>114</v>
      </c>
      <c r="EH32">
        <f t="shared" si="3"/>
        <v>0</v>
      </c>
      <c r="EI32">
        <f t="shared" si="4"/>
        <v>0</v>
      </c>
      <c r="EJ32">
        <f t="shared" si="5"/>
        <v>0</v>
      </c>
      <c r="EK32">
        <f t="shared" si="6"/>
        <v>2.0000000000000001E-4</v>
      </c>
      <c r="EL32">
        <f t="shared" si="7"/>
        <v>3.2000000000000002E-3</v>
      </c>
      <c r="EM32">
        <f t="shared" si="8"/>
        <v>1.4200000000000001E-2</v>
      </c>
      <c r="EN32">
        <f t="shared" si="9"/>
        <v>2.4E-2</v>
      </c>
      <c r="EO32">
        <f t="shared" si="10"/>
        <v>4.0800000000000003E-2</v>
      </c>
      <c r="EP32">
        <f t="shared" si="11"/>
        <v>5.8799999999999998E-2</v>
      </c>
      <c r="EQ32">
        <f t="shared" si="12"/>
        <v>7.1199999999999999E-2</v>
      </c>
      <c r="ER32">
        <f t="shared" si="13"/>
        <v>8.5599999999999996E-2</v>
      </c>
      <c r="ES32">
        <f t="shared" si="14"/>
        <v>8.3799999999999999E-2</v>
      </c>
      <c r="ET32">
        <f t="shared" si="15"/>
        <v>9.0399999999999994E-2</v>
      </c>
      <c r="EU32">
        <f t="shared" si="16"/>
        <v>0.1004</v>
      </c>
      <c r="EV32">
        <f t="shared" si="17"/>
        <v>9.64E-2</v>
      </c>
      <c r="EW32">
        <f t="shared" si="18"/>
        <v>0.1076</v>
      </c>
      <c r="EX32">
        <f t="shared" si="19"/>
        <v>0.10979999999999999</v>
      </c>
      <c r="EY32">
        <f t="shared" si="20"/>
        <v>0.11360000000000001</v>
      </c>
      <c r="FB32" s="37" t="s">
        <v>14</v>
      </c>
      <c r="FC32" s="39">
        <f t="shared" ref="FC32:FT32" si="73">FC12/5000</f>
        <v>1.8E-3</v>
      </c>
      <c r="FD32" s="39">
        <f t="shared" si="73"/>
        <v>1.8599999999999998E-2</v>
      </c>
      <c r="FE32" s="39">
        <f t="shared" si="73"/>
        <v>7.9600000000000004E-2</v>
      </c>
      <c r="FF32" s="39">
        <f t="shared" si="73"/>
        <v>0.15540000000000001</v>
      </c>
      <c r="FG32" s="39">
        <f t="shared" si="73"/>
        <v>0.27639999999999998</v>
      </c>
      <c r="FH32" s="39">
        <f t="shared" si="73"/>
        <v>0.20319999999999999</v>
      </c>
      <c r="FI32" s="39">
        <f t="shared" si="73"/>
        <v>0.12939999999999999</v>
      </c>
      <c r="FJ32" s="39">
        <f t="shared" si="73"/>
        <v>7.6600000000000001E-2</v>
      </c>
      <c r="FK32" s="39">
        <f t="shared" si="73"/>
        <v>3.3799999999999997E-2</v>
      </c>
      <c r="FL32" s="39">
        <f t="shared" si="73"/>
        <v>1.6199999999999999E-2</v>
      </c>
      <c r="FM32" s="39">
        <f t="shared" si="73"/>
        <v>4.7999999999999996E-3</v>
      </c>
      <c r="FN32" s="39">
        <f t="shared" si="73"/>
        <v>2.8E-3</v>
      </c>
      <c r="FO32" s="39">
        <f t="shared" si="73"/>
        <v>1E-3</v>
      </c>
      <c r="FP32" s="39">
        <f t="shared" si="73"/>
        <v>2.0000000000000001E-4</v>
      </c>
      <c r="FQ32" s="39">
        <f t="shared" si="73"/>
        <v>2.0000000000000001E-4</v>
      </c>
      <c r="FR32" s="39">
        <f t="shared" si="73"/>
        <v>0</v>
      </c>
      <c r="FS32" s="39">
        <f t="shared" si="73"/>
        <v>0</v>
      </c>
      <c r="FT32" s="39">
        <f t="shared" si="73"/>
        <v>0</v>
      </c>
    </row>
    <row r="33" spans="1:176" x14ac:dyDescent="0.45">
      <c r="A33">
        <v>5</v>
      </c>
      <c r="B33" t="s">
        <v>11</v>
      </c>
      <c r="C33" s="13">
        <f t="shared" ref="C33:T33" si="74">C12/5000</f>
        <v>4.1999999999999997E-3</v>
      </c>
      <c r="D33" s="13">
        <f t="shared" si="74"/>
        <v>1.2E-2</v>
      </c>
      <c r="E33" s="13">
        <f t="shared" si="74"/>
        <v>1.9400000000000001E-2</v>
      </c>
      <c r="F33" s="13">
        <f t="shared" si="74"/>
        <v>2.5399999999999999E-2</v>
      </c>
      <c r="G33" s="13">
        <f t="shared" si="74"/>
        <v>3.4200000000000001E-2</v>
      </c>
      <c r="H33" s="13">
        <f t="shared" si="74"/>
        <v>4.3799999999999999E-2</v>
      </c>
      <c r="I33" s="13">
        <f t="shared" si="74"/>
        <v>5.6000000000000001E-2</v>
      </c>
      <c r="J33" s="13">
        <f t="shared" si="74"/>
        <v>6.9000000000000006E-2</v>
      </c>
      <c r="K33" s="13">
        <f t="shared" si="74"/>
        <v>8.4000000000000005E-2</v>
      </c>
      <c r="L33" s="13">
        <f t="shared" si="74"/>
        <v>7.6799999999999993E-2</v>
      </c>
      <c r="M33" s="13">
        <f t="shared" si="74"/>
        <v>9.3600000000000003E-2</v>
      </c>
      <c r="N33" s="13">
        <f t="shared" si="74"/>
        <v>9.0800000000000006E-2</v>
      </c>
      <c r="O33" s="13">
        <f t="shared" si="74"/>
        <v>9.1999999999999998E-2</v>
      </c>
      <c r="P33" s="13">
        <f t="shared" si="74"/>
        <v>8.7999999999999995E-2</v>
      </c>
      <c r="Q33" s="13">
        <f t="shared" si="74"/>
        <v>8.0199999999999994E-2</v>
      </c>
      <c r="R33" s="13">
        <f t="shared" si="74"/>
        <v>6.2799999999999995E-2</v>
      </c>
      <c r="S33" s="13">
        <f t="shared" si="74"/>
        <v>4.3999999999999997E-2</v>
      </c>
      <c r="T33" s="13">
        <f t="shared" si="74"/>
        <v>2.3800000000000002E-2</v>
      </c>
      <c r="V33">
        <v>7</v>
      </c>
      <c r="W33" t="s">
        <v>89</v>
      </c>
      <c r="X33">
        <f t="shared" ref="X33:AQ33" si="75">X10/5000</f>
        <v>2.8199999999999999E-2</v>
      </c>
      <c r="Y33">
        <f t="shared" si="75"/>
        <v>6.1800000000000001E-2</v>
      </c>
      <c r="Z33">
        <f t="shared" si="75"/>
        <v>0.108</v>
      </c>
      <c r="AA33">
        <f t="shared" si="75"/>
        <v>0.15939999999999999</v>
      </c>
      <c r="AB33">
        <f t="shared" si="75"/>
        <v>0.1706</v>
      </c>
      <c r="AC33">
        <f t="shared" si="75"/>
        <v>0.15740000000000001</v>
      </c>
      <c r="AD33">
        <f t="shared" si="75"/>
        <v>0.1178</v>
      </c>
      <c r="AE33">
        <f t="shared" si="75"/>
        <v>8.3799999999999999E-2</v>
      </c>
      <c r="AF33">
        <f t="shared" si="75"/>
        <v>5.0599999999999999E-2</v>
      </c>
      <c r="AG33">
        <f t="shared" si="75"/>
        <v>2.92E-2</v>
      </c>
      <c r="AH33">
        <f t="shared" si="75"/>
        <v>1.2200000000000001E-2</v>
      </c>
      <c r="AI33">
        <f t="shared" si="75"/>
        <v>9.1999999999999998E-3</v>
      </c>
      <c r="AJ33">
        <f t="shared" si="75"/>
        <v>5.4000000000000003E-3</v>
      </c>
      <c r="AK33">
        <f t="shared" si="75"/>
        <v>3.8E-3</v>
      </c>
      <c r="AL33">
        <f t="shared" si="75"/>
        <v>1E-3</v>
      </c>
      <c r="AM33">
        <f t="shared" si="75"/>
        <v>1.1999999999999999E-3</v>
      </c>
      <c r="AN33">
        <f t="shared" si="75"/>
        <v>0</v>
      </c>
      <c r="AO33">
        <f t="shared" si="75"/>
        <v>2.0000000000000001E-4</v>
      </c>
      <c r="AP33">
        <f t="shared" si="75"/>
        <v>2.0000000000000001E-4</v>
      </c>
      <c r="AQ33">
        <f t="shared" si="75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33"/>
        <v>0</v>
      </c>
      <c r="BS33">
        <f t="shared" ref="BS33:CK33" si="76">BS10/5000</f>
        <v>0</v>
      </c>
      <c r="BT33">
        <f t="shared" si="76"/>
        <v>0</v>
      </c>
      <c r="BU33">
        <f t="shared" si="76"/>
        <v>0</v>
      </c>
      <c r="BV33">
        <f t="shared" si="76"/>
        <v>8.0000000000000004E-4</v>
      </c>
      <c r="BW33">
        <f t="shared" si="76"/>
        <v>3.0000000000000001E-3</v>
      </c>
      <c r="BX33">
        <f t="shared" si="76"/>
        <v>7.4000000000000003E-3</v>
      </c>
      <c r="BY33">
        <f t="shared" si="76"/>
        <v>1.4200000000000001E-2</v>
      </c>
      <c r="BZ33">
        <f t="shared" si="76"/>
        <v>1.9599999999999999E-2</v>
      </c>
      <c r="CA33">
        <f t="shared" si="76"/>
        <v>3.56E-2</v>
      </c>
      <c r="CB33">
        <f t="shared" si="76"/>
        <v>4.7800000000000002E-2</v>
      </c>
      <c r="CC33">
        <f t="shared" si="76"/>
        <v>5.7000000000000002E-2</v>
      </c>
      <c r="CD33">
        <f t="shared" si="76"/>
        <v>6.3799999999999996E-2</v>
      </c>
      <c r="CE33">
        <f t="shared" si="76"/>
        <v>0.08</v>
      </c>
      <c r="CF33">
        <f t="shared" si="76"/>
        <v>0.108</v>
      </c>
      <c r="CG33">
        <f t="shared" si="76"/>
        <v>0.1268</v>
      </c>
      <c r="CH33">
        <f t="shared" si="76"/>
        <v>0.13500000000000001</v>
      </c>
      <c r="CI33">
        <f t="shared" si="76"/>
        <v>0.13200000000000001</v>
      </c>
      <c r="CJ33">
        <f t="shared" si="76"/>
        <v>0.1046</v>
      </c>
      <c r="CK33">
        <f t="shared" si="76"/>
        <v>6.4399999999999999E-2</v>
      </c>
      <c r="CN33" t="s">
        <v>36</v>
      </c>
      <c r="CO33">
        <f t="shared" ref="CO33:DF33" si="77">CO12/5000</f>
        <v>0</v>
      </c>
      <c r="CP33">
        <f t="shared" si="77"/>
        <v>0</v>
      </c>
      <c r="CQ33">
        <f t="shared" si="77"/>
        <v>0</v>
      </c>
      <c r="CR33">
        <f t="shared" si="77"/>
        <v>4.0000000000000002E-4</v>
      </c>
      <c r="CS33">
        <f t="shared" si="77"/>
        <v>1.1999999999999999E-3</v>
      </c>
      <c r="CT33">
        <f t="shared" si="77"/>
        <v>3.3999999999999998E-3</v>
      </c>
      <c r="CU33">
        <f t="shared" si="77"/>
        <v>5.0000000000000001E-3</v>
      </c>
      <c r="CV33">
        <f t="shared" si="77"/>
        <v>1.1599999999999999E-2</v>
      </c>
      <c r="CW33">
        <f t="shared" si="77"/>
        <v>1.8800000000000001E-2</v>
      </c>
      <c r="CX33">
        <f t="shared" si="77"/>
        <v>2.4799999999999999E-2</v>
      </c>
      <c r="CY33">
        <f t="shared" si="77"/>
        <v>4.0599999999999997E-2</v>
      </c>
      <c r="CZ33">
        <f t="shared" si="77"/>
        <v>5.8599999999999999E-2</v>
      </c>
      <c r="DA33">
        <f t="shared" si="77"/>
        <v>8.5000000000000006E-2</v>
      </c>
      <c r="DB33">
        <f t="shared" si="77"/>
        <v>0.12620000000000001</v>
      </c>
      <c r="DC33">
        <f t="shared" si="77"/>
        <v>0.16139999999999999</v>
      </c>
      <c r="DD33">
        <f t="shared" si="77"/>
        <v>0.18060000000000001</v>
      </c>
      <c r="DE33">
        <f t="shared" si="77"/>
        <v>0.18140000000000001</v>
      </c>
      <c r="DF33">
        <f t="shared" si="77"/>
        <v>0.10100000000000001</v>
      </c>
      <c r="DI33" t="s">
        <v>51</v>
      </c>
      <c r="DJ33">
        <f t="shared" ref="DJ33:EC33" si="78">DJ10/5000</f>
        <v>0</v>
      </c>
      <c r="DK33">
        <f t="shared" si="78"/>
        <v>0</v>
      </c>
      <c r="DL33">
        <f t="shared" si="78"/>
        <v>0</v>
      </c>
      <c r="DM33">
        <f t="shared" si="78"/>
        <v>0</v>
      </c>
      <c r="DN33">
        <f t="shared" si="78"/>
        <v>0</v>
      </c>
      <c r="DO33">
        <f t="shared" si="78"/>
        <v>5.9999999999999995E-4</v>
      </c>
      <c r="DP33">
        <f t="shared" si="78"/>
        <v>1.1999999999999999E-3</v>
      </c>
      <c r="DQ33">
        <f t="shared" si="78"/>
        <v>4.5999999999999999E-3</v>
      </c>
      <c r="DR33">
        <f t="shared" si="78"/>
        <v>1.0200000000000001E-2</v>
      </c>
      <c r="DS33">
        <f t="shared" si="78"/>
        <v>1.9199999999999998E-2</v>
      </c>
      <c r="DT33">
        <f t="shared" si="78"/>
        <v>2.7400000000000001E-2</v>
      </c>
      <c r="DU33">
        <f t="shared" si="78"/>
        <v>4.7600000000000003E-2</v>
      </c>
      <c r="DV33">
        <f t="shared" si="78"/>
        <v>6.9599999999999995E-2</v>
      </c>
      <c r="DW33">
        <f t="shared" si="78"/>
        <v>9.5000000000000001E-2</v>
      </c>
      <c r="DX33">
        <f t="shared" si="78"/>
        <v>0.1076</v>
      </c>
      <c r="DY33">
        <f t="shared" si="78"/>
        <v>0.13400000000000001</v>
      </c>
      <c r="DZ33">
        <f t="shared" si="78"/>
        <v>0.1522</v>
      </c>
      <c r="EA33">
        <f t="shared" si="78"/>
        <v>0.13980000000000001</v>
      </c>
      <c r="EB33">
        <f t="shared" si="78"/>
        <v>0.12</v>
      </c>
      <c r="EC33">
        <f t="shared" si="78"/>
        <v>7.0999999999999994E-2</v>
      </c>
      <c r="EF33">
        <v>8</v>
      </c>
      <c r="EG33" t="s">
        <v>115</v>
      </c>
      <c r="EH33">
        <f t="shared" si="3"/>
        <v>0</v>
      </c>
      <c r="EI33">
        <f t="shared" si="4"/>
        <v>0</v>
      </c>
      <c r="EJ33">
        <f t="shared" si="5"/>
        <v>2.0000000000000001E-4</v>
      </c>
      <c r="EK33">
        <f t="shared" si="6"/>
        <v>2.8E-3</v>
      </c>
      <c r="EL33">
        <f t="shared" si="7"/>
        <v>1.9400000000000001E-2</v>
      </c>
      <c r="EM33">
        <f t="shared" si="8"/>
        <v>4.6399999999999997E-2</v>
      </c>
      <c r="EN33">
        <f t="shared" si="9"/>
        <v>8.5199999999999998E-2</v>
      </c>
      <c r="EO33">
        <f t="shared" si="10"/>
        <v>0.1014</v>
      </c>
      <c r="EP33">
        <f t="shared" si="11"/>
        <v>0.1036</v>
      </c>
      <c r="EQ33">
        <f t="shared" si="12"/>
        <v>0.1022</v>
      </c>
      <c r="ER33">
        <f t="shared" si="13"/>
        <v>0.108</v>
      </c>
      <c r="ES33">
        <f t="shared" si="14"/>
        <v>0.1016</v>
      </c>
      <c r="ET33">
        <f t="shared" si="15"/>
        <v>8.5999999999999993E-2</v>
      </c>
      <c r="EU33">
        <f t="shared" si="16"/>
        <v>7.4200000000000002E-2</v>
      </c>
      <c r="EV33">
        <f t="shared" si="17"/>
        <v>6.54E-2</v>
      </c>
      <c r="EW33">
        <f t="shared" si="18"/>
        <v>4.7399999999999998E-2</v>
      </c>
      <c r="EX33">
        <f t="shared" si="19"/>
        <v>3.5000000000000003E-2</v>
      </c>
      <c r="EY33">
        <f t="shared" si="20"/>
        <v>2.12E-2</v>
      </c>
      <c r="FB33" s="37" t="s">
        <v>9</v>
      </c>
      <c r="FC33" s="39">
        <f t="shared" ref="FC33:FT33" si="79">FC13/5000</f>
        <v>0</v>
      </c>
      <c r="FD33" s="39">
        <f t="shared" si="79"/>
        <v>0</v>
      </c>
      <c r="FE33" s="39">
        <f t="shared" si="79"/>
        <v>8.0000000000000004E-4</v>
      </c>
      <c r="FF33" s="39">
        <f t="shared" si="79"/>
        <v>4.0000000000000002E-4</v>
      </c>
      <c r="FG33" s="39">
        <f t="shared" si="79"/>
        <v>2.8E-3</v>
      </c>
      <c r="FH33" s="39">
        <f t="shared" si="79"/>
        <v>0.01</v>
      </c>
      <c r="FI33" s="39">
        <f t="shared" si="79"/>
        <v>3.0200000000000001E-2</v>
      </c>
      <c r="FJ33" s="39">
        <f t="shared" si="79"/>
        <v>5.2200000000000003E-2</v>
      </c>
      <c r="FK33" s="39">
        <f t="shared" si="79"/>
        <v>9.98E-2</v>
      </c>
      <c r="FL33" s="39">
        <f t="shared" si="79"/>
        <v>0.15379999999999999</v>
      </c>
      <c r="FM33" s="39">
        <f t="shared" si="79"/>
        <v>0.15840000000000001</v>
      </c>
      <c r="FN33" s="39">
        <f t="shared" si="79"/>
        <v>0.1666</v>
      </c>
      <c r="FO33" s="39">
        <f t="shared" si="79"/>
        <v>0.13400000000000001</v>
      </c>
      <c r="FP33" s="39">
        <f t="shared" si="79"/>
        <v>8.3799999999999999E-2</v>
      </c>
      <c r="FQ33" s="39">
        <f t="shared" si="79"/>
        <v>5.5399999999999998E-2</v>
      </c>
      <c r="FR33" s="39">
        <f t="shared" si="79"/>
        <v>3.3000000000000002E-2</v>
      </c>
      <c r="FS33" s="39">
        <f t="shared" si="79"/>
        <v>1.4999999999999999E-2</v>
      </c>
      <c r="FT33" s="39">
        <f t="shared" si="79"/>
        <v>3.8E-3</v>
      </c>
    </row>
    <row r="34" spans="1:176" x14ac:dyDescent="0.45">
      <c r="A34">
        <v>13</v>
      </c>
      <c r="B34" t="s">
        <v>155</v>
      </c>
      <c r="C34" s="13">
        <f t="shared" ref="C34:T34" si="80">C13/5000</f>
        <v>6.3200000000000006E-2</v>
      </c>
      <c r="D34" s="13">
        <f t="shared" si="80"/>
        <v>9.7199999999999995E-2</v>
      </c>
      <c r="E34" s="13">
        <f t="shared" si="80"/>
        <v>9.5200000000000007E-2</v>
      </c>
      <c r="F34" s="13">
        <f t="shared" si="80"/>
        <v>8.6199999999999999E-2</v>
      </c>
      <c r="G34" s="13">
        <f t="shared" si="80"/>
        <v>9.8000000000000004E-2</v>
      </c>
      <c r="H34" s="13">
        <f t="shared" si="80"/>
        <v>8.6400000000000005E-2</v>
      </c>
      <c r="I34" s="13">
        <f t="shared" si="80"/>
        <v>8.6199999999999999E-2</v>
      </c>
      <c r="J34" s="13">
        <f t="shared" si="80"/>
        <v>7.0800000000000002E-2</v>
      </c>
      <c r="K34" s="13">
        <f t="shared" si="80"/>
        <v>7.2999999999999995E-2</v>
      </c>
      <c r="L34" s="13">
        <f t="shared" si="80"/>
        <v>5.6399999999999999E-2</v>
      </c>
      <c r="M34" s="13">
        <f t="shared" si="80"/>
        <v>5.5E-2</v>
      </c>
      <c r="N34" s="13">
        <f t="shared" si="80"/>
        <v>4.4600000000000001E-2</v>
      </c>
      <c r="O34" s="13">
        <f t="shared" si="80"/>
        <v>3.56E-2</v>
      </c>
      <c r="P34" s="13">
        <f t="shared" si="80"/>
        <v>2.0799999999999999E-2</v>
      </c>
      <c r="Q34" s="13">
        <f t="shared" si="80"/>
        <v>1.2800000000000001E-2</v>
      </c>
      <c r="R34" s="13">
        <f t="shared" si="80"/>
        <v>1.12E-2</v>
      </c>
      <c r="S34" s="13">
        <f t="shared" si="80"/>
        <v>6.0000000000000001E-3</v>
      </c>
      <c r="T34" s="13">
        <f t="shared" si="80"/>
        <v>1.4E-3</v>
      </c>
      <c r="V34">
        <v>13</v>
      </c>
      <c r="W34" t="s">
        <v>90</v>
      </c>
      <c r="X34">
        <f t="shared" ref="X34:AQ34" si="81">X11/5000</f>
        <v>0</v>
      </c>
      <c r="Y34">
        <f t="shared" si="81"/>
        <v>0</v>
      </c>
      <c r="Z34">
        <f t="shared" si="81"/>
        <v>0</v>
      </c>
      <c r="AA34">
        <f t="shared" si="81"/>
        <v>0</v>
      </c>
      <c r="AB34">
        <f t="shared" si="81"/>
        <v>2.0000000000000001E-4</v>
      </c>
      <c r="AC34">
        <f t="shared" si="81"/>
        <v>5.9999999999999995E-4</v>
      </c>
      <c r="AD34">
        <f t="shared" si="81"/>
        <v>1.6000000000000001E-3</v>
      </c>
      <c r="AE34">
        <f t="shared" si="81"/>
        <v>3.5999999999999999E-3</v>
      </c>
      <c r="AF34">
        <f t="shared" si="81"/>
        <v>7.0000000000000001E-3</v>
      </c>
      <c r="AG34">
        <f t="shared" si="81"/>
        <v>1.46E-2</v>
      </c>
      <c r="AH34">
        <f t="shared" si="81"/>
        <v>2.46E-2</v>
      </c>
      <c r="AI34">
        <f t="shared" si="81"/>
        <v>3.5200000000000002E-2</v>
      </c>
      <c r="AJ34">
        <f t="shared" si="81"/>
        <v>3.9199999999999999E-2</v>
      </c>
      <c r="AK34">
        <f t="shared" si="81"/>
        <v>5.2400000000000002E-2</v>
      </c>
      <c r="AL34">
        <f t="shared" si="81"/>
        <v>6.8400000000000002E-2</v>
      </c>
      <c r="AM34">
        <f t="shared" si="81"/>
        <v>0.09</v>
      </c>
      <c r="AN34">
        <f t="shared" si="81"/>
        <v>0.1182</v>
      </c>
      <c r="AO34">
        <f t="shared" si="81"/>
        <v>0.13880000000000001</v>
      </c>
      <c r="AP34">
        <f t="shared" si="81"/>
        <v>0.17879999999999999</v>
      </c>
      <c r="AQ34">
        <f t="shared" si="81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33"/>
        <v>5.9999999999999995E-4</v>
      </c>
      <c r="BS34">
        <f t="shared" ref="BS34:CK34" si="82">BS11/5000</f>
        <v>4.5999999999999999E-3</v>
      </c>
      <c r="BT34">
        <f t="shared" si="82"/>
        <v>3.8600000000000002E-2</v>
      </c>
      <c r="BU34">
        <f t="shared" si="82"/>
        <v>0.15060000000000001</v>
      </c>
      <c r="BV34">
        <f t="shared" si="82"/>
        <v>0.23799999999999999</v>
      </c>
      <c r="BW34">
        <f t="shared" si="82"/>
        <v>0.22239999999999999</v>
      </c>
      <c r="BX34">
        <f t="shared" si="82"/>
        <v>0.1376</v>
      </c>
      <c r="BY34">
        <f t="shared" si="82"/>
        <v>7.7200000000000005E-2</v>
      </c>
      <c r="BZ34">
        <f t="shared" si="82"/>
        <v>0.05</v>
      </c>
      <c r="CA34">
        <f t="shared" si="82"/>
        <v>3.1600000000000003E-2</v>
      </c>
      <c r="CB34">
        <f t="shared" si="82"/>
        <v>1.7600000000000001E-2</v>
      </c>
      <c r="CC34">
        <f t="shared" si="82"/>
        <v>1.18E-2</v>
      </c>
      <c r="CD34">
        <f t="shared" si="82"/>
        <v>9.5999999999999992E-3</v>
      </c>
      <c r="CE34">
        <f t="shared" si="82"/>
        <v>4.4000000000000003E-3</v>
      </c>
      <c r="CF34">
        <f t="shared" si="82"/>
        <v>2.8E-3</v>
      </c>
      <c r="CG34">
        <f t="shared" si="82"/>
        <v>1E-3</v>
      </c>
      <c r="CH34">
        <f t="shared" si="82"/>
        <v>1E-3</v>
      </c>
      <c r="CI34">
        <f t="shared" si="82"/>
        <v>4.0000000000000002E-4</v>
      </c>
      <c r="CJ34">
        <f t="shared" si="82"/>
        <v>2.0000000000000001E-4</v>
      </c>
      <c r="CK34">
        <f t="shared" si="82"/>
        <v>0</v>
      </c>
      <c r="CN34" t="s">
        <v>37</v>
      </c>
      <c r="CO34">
        <f t="shared" ref="CO34:DF34" si="83">CO13/5000</f>
        <v>0</v>
      </c>
      <c r="CP34">
        <f t="shared" si="83"/>
        <v>1.4E-3</v>
      </c>
      <c r="CQ34">
        <f t="shared" si="83"/>
        <v>5.5999999999999999E-3</v>
      </c>
      <c r="CR34">
        <f t="shared" si="83"/>
        <v>3.4200000000000001E-2</v>
      </c>
      <c r="CS34">
        <f t="shared" si="83"/>
        <v>5.16E-2</v>
      </c>
      <c r="CT34">
        <f t="shared" si="83"/>
        <v>7.0000000000000007E-2</v>
      </c>
      <c r="CU34">
        <f t="shared" si="83"/>
        <v>8.0199999999999994E-2</v>
      </c>
      <c r="CV34">
        <f t="shared" si="83"/>
        <v>9.8199999999999996E-2</v>
      </c>
      <c r="CW34">
        <f t="shared" si="83"/>
        <v>0.1</v>
      </c>
      <c r="CX34">
        <f t="shared" si="83"/>
        <v>9.5399999999999999E-2</v>
      </c>
      <c r="CY34">
        <f t="shared" si="83"/>
        <v>0.1082</v>
      </c>
      <c r="CZ34">
        <f t="shared" si="83"/>
        <v>0.1042</v>
      </c>
      <c r="DA34">
        <f t="shared" si="83"/>
        <v>8.9599999999999999E-2</v>
      </c>
      <c r="DB34">
        <f t="shared" si="83"/>
        <v>6.3600000000000004E-2</v>
      </c>
      <c r="DC34">
        <f t="shared" si="83"/>
        <v>4.58E-2</v>
      </c>
      <c r="DD34">
        <f t="shared" si="83"/>
        <v>3.2800000000000003E-2</v>
      </c>
      <c r="DE34">
        <f t="shared" si="83"/>
        <v>1.5800000000000002E-2</v>
      </c>
      <c r="DF34">
        <f t="shared" si="83"/>
        <v>3.3999999999999998E-3</v>
      </c>
      <c r="DI34" t="s">
        <v>52</v>
      </c>
      <c r="DJ34">
        <f t="shared" ref="DJ34:EC34" si="84">DJ11/5000</f>
        <v>0</v>
      </c>
      <c r="DK34">
        <f t="shared" si="84"/>
        <v>0</v>
      </c>
      <c r="DL34">
        <f t="shared" si="84"/>
        <v>0</v>
      </c>
      <c r="DM34">
        <f t="shared" si="84"/>
        <v>4.0000000000000002E-4</v>
      </c>
      <c r="DN34">
        <f t="shared" si="84"/>
        <v>1.6000000000000001E-3</v>
      </c>
      <c r="DO34">
        <f t="shared" si="84"/>
        <v>4.7999999999999996E-3</v>
      </c>
      <c r="DP34">
        <f t="shared" si="84"/>
        <v>1.24E-2</v>
      </c>
      <c r="DQ34">
        <f t="shared" si="84"/>
        <v>2.3199999999999998E-2</v>
      </c>
      <c r="DR34">
        <f t="shared" si="84"/>
        <v>4.1799999999999997E-2</v>
      </c>
      <c r="DS34">
        <f t="shared" si="84"/>
        <v>7.0599999999999996E-2</v>
      </c>
      <c r="DT34">
        <f t="shared" si="84"/>
        <v>9.2999999999999999E-2</v>
      </c>
      <c r="DU34">
        <f t="shared" si="84"/>
        <v>0.105</v>
      </c>
      <c r="DV34">
        <f t="shared" si="84"/>
        <v>0.121</v>
      </c>
      <c r="DW34">
        <f t="shared" si="84"/>
        <v>0.1278</v>
      </c>
      <c r="DX34">
        <f t="shared" si="84"/>
        <v>0.1128</v>
      </c>
      <c r="DY34">
        <f t="shared" si="84"/>
        <v>0.1024</v>
      </c>
      <c r="DZ34">
        <f t="shared" si="84"/>
        <v>8.6599999999999996E-2</v>
      </c>
      <c r="EA34">
        <f t="shared" si="84"/>
        <v>5.1200000000000002E-2</v>
      </c>
      <c r="EB34">
        <f t="shared" si="84"/>
        <v>3.0200000000000001E-2</v>
      </c>
      <c r="EC34">
        <f t="shared" si="84"/>
        <v>1.52E-2</v>
      </c>
      <c r="EF34">
        <v>2</v>
      </c>
      <c r="EG34" t="s">
        <v>116</v>
      </c>
      <c r="EH34">
        <f t="shared" si="3"/>
        <v>8.2199999999999995E-2</v>
      </c>
      <c r="EI34">
        <f t="shared" si="4"/>
        <v>0.55279999999999996</v>
      </c>
      <c r="EJ34">
        <f t="shared" si="5"/>
        <v>0.2616</v>
      </c>
      <c r="EK34">
        <f t="shared" si="6"/>
        <v>8.72E-2</v>
      </c>
      <c r="EL34">
        <f t="shared" si="7"/>
        <v>1.34E-2</v>
      </c>
      <c r="EM34">
        <f t="shared" si="8"/>
        <v>2.2000000000000001E-3</v>
      </c>
      <c r="EN34">
        <f t="shared" si="9"/>
        <v>4.0000000000000002E-4</v>
      </c>
      <c r="EO34">
        <f t="shared" si="10"/>
        <v>0</v>
      </c>
      <c r="EP34">
        <f t="shared" si="11"/>
        <v>2.0000000000000001E-4</v>
      </c>
      <c r="EQ34">
        <f t="shared" si="12"/>
        <v>0</v>
      </c>
      <c r="ER34">
        <f t="shared" si="13"/>
        <v>0</v>
      </c>
      <c r="ES34">
        <f t="shared" si="14"/>
        <v>0</v>
      </c>
      <c r="ET34">
        <f t="shared" si="15"/>
        <v>0</v>
      </c>
      <c r="EU34">
        <f t="shared" si="16"/>
        <v>0</v>
      </c>
      <c r="EV34">
        <f t="shared" si="17"/>
        <v>0</v>
      </c>
      <c r="EW34">
        <f t="shared" si="18"/>
        <v>0</v>
      </c>
      <c r="EX34">
        <f t="shared" si="19"/>
        <v>0</v>
      </c>
      <c r="EY34">
        <f t="shared" si="20"/>
        <v>0</v>
      </c>
      <c r="FB34" s="37" t="s">
        <v>7</v>
      </c>
      <c r="FC34" s="39">
        <f t="shared" ref="FC34:FT34" si="85">FC14/5000</f>
        <v>0.12820000000000001</v>
      </c>
      <c r="FD34" s="39">
        <f t="shared" si="85"/>
        <v>0.51519999999999999</v>
      </c>
      <c r="FE34" s="39">
        <f t="shared" si="85"/>
        <v>0.2266</v>
      </c>
      <c r="FF34" s="39">
        <f t="shared" si="85"/>
        <v>9.5600000000000004E-2</v>
      </c>
      <c r="FG34" s="39">
        <f t="shared" si="85"/>
        <v>2.4199999999999999E-2</v>
      </c>
      <c r="FH34" s="39">
        <f t="shared" si="85"/>
        <v>8.0000000000000002E-3</v>
      </c>
      <c r="FI34" s="39">
        <f t="shared" si="85"/>
        <v>1.4E-3</v>
      </c>
      <c r="FJ34" s="39">
        <f t="shared" si="85"/>
        <v>5.9999999999999995E-4</v>
      </c>
      <c r="FK34" s="39">
        <f t="shared" si="85"/>
        <v>2.0000000000000001E-4</v>
      </c>
      <c r="FL34" s="39">
        <f t="shared" si="85"/>
        <v>0</v>
      </c>
      <c r="FM34" s="39">
        <f t="shared" si="85"/>
        <v>0</v>
      </c>
      <c r="FN34" s="39">
        <f t="shared" si="85"/>
        <v>0</v>
      </c>
      <c r="FO34" s="39">
        <f t="shared" si="85"/>
        <v>0</v>
      </c>
      <c r="FP34" s="39">
        <f t="shared" si="85"/>
        <v>0</v>
      </c>
      <c r="FQ34" s="39">
        <f t="shared" si="85"/>
        <v>0</v>
      </c>
      <c r="FR34" s="39">
        <f t="shared" si="85"/>
        <v>0</v>
      </c>
      <c r="FS34" s="39">
        <f t="shared" si="85"/>
        <v>0</v>
      </c>
      <c r="FT34" s="39">
        <f t="shared" si="85"/>
        <v>0</v>
      </c>
    </row>
    <row r="35" spans="1:176" x14ac:dyDescent="0.45">
      <c r="A35">
        <v>4</v>
      </c>
      <c r="B35" t="s">
        <v>149</v>
      </c>
      <c r="C35" s="13">
        <f t="shared" ref="C35:T35" si="86">C14/5000</f>
        <v>0.17860000000000001</v>
      </c>
      <c r="D35" s="13">
        <f t="shared" si="86"/>
        <v>0.15540000000000001</v>
      </c>
      <c r="E35" s="13">
        <f t="shared" si="86"/>
        <v>0.1268</v>
      </c>
      <c r="F35" s="13">
        <f t="shared" si="86"/>
        <v>0.123</v>
      </c>
      <c r="G35" s="13">
        <f t="shared" si="86"/>
        <v>9.5000000000000001E-2</v>
      </c>
      <c r="H35" s="13">
        <f t="shared" si="86"/>
        <v>8.0600000000000005E-2</v>
      </c>
      <c r="I35" s="13">
        <f t="shared" si="86"/>
        <v>6.8199999999999997E-2</v>
      </c>
      <c r="J35" s="13">
        <f t="shared" si="86"/>
        <v>5.0599999999999999E-2</v>
      </c>
      <c r="K35" s="13">
        <f t="shared" si="86"/>
        <v>3.7400000000000003E-2</v>
      </c>
      <c r="L35" s="13">
        <f t="shared" si="86"/>
        <v>2.7400000000000001E-2</v>
      </c>
      <c r="M35" s="13">
        <f t="shared" si="86"/>
        <v>2.3E-2</v>
      </c>
      <c r="N35" s="13">
        <f t="shared" si="86"/>
        <v>1.1599999999999999E-2</v>
      </c>
      <c r="O35" s="13">
        <f t="shared" si="86"/>
        <v>9.7999999999999997E-3</v>
      </c>
      <c r="P35" s="13">
        <f t="shared" si="86"/>
        <v>7.6E-3</v>
      </c>
      <c r="Q35" s="13">
        <f t="shared" si="86"/>
        <v>3.0000000000000001E-3</v>
      </c>
      <c r="R35" s="13">
        <f t="shared" si="86"/>
        <v>1.6000000000000001E-3</v>
      </c>
      <c r="S35" s="13">
        <f t="shared" si="86"/>
        <v>4.0000000000000002E-4</v>
      </c>
      <c r="T35" s="13">
        <f t="shared" si="86"/>
        <v>0</v>
      </c>
      <c r="V35">
        <v>5</v>
      </c>
      <c r="W35" t="s">
        <v>21</v>
      </c>
      <c r="X35">
        <f t="shared" ref="X35:AQ35" si="87">X12/5000</f>
        <v>4.7999999999999996E-3</v>
      </c>
      <c r="Y35">
        <f t="shared" si="87"/>
        <v>1.84E-2</v>
      </c>
      <c r="Z35">
        <f t="shared" si="87"/>
        <v>3.3399999999999999E-2</v>
      </c>
      <c r="AA35">
        <f t="shared" si="87"/>
        <v>6.5000000000000002E-2</v>
      </c>
      <c r="AB35">
        <f t="shared" si="87"/>
        <v>9.3799999999999994E-2</v>
      </c>
      <c r="AC35">
        <f t="shared" si="87"/>
        <v>0.1328</v>
      </c>
      <c r="AD35">
        <f t="shared" si="87"/>
        <v>0.14760000000000001</v>
      </c>
      <c r="AE35">
        <f t="shared" si="87"/>
        <v>0.15279999999999999</v>
      </c>
      <c r="AF35">
        <f t="shared" si="87"/>
        <v>0.10920000000000001</v>
      </c>
      <c r="AG35">
        <f t="shared" si="87"/>
        <v>8.2199999999999995E-2</v>
      </c>
      <c r="AH35">
        <f t="shared" si="87"/>
        <v>4.9399999999999999E-2</v>
      </c>
      <c r="AI35">
        <f t="shared" si="87"/>
        <v>3.5000000000000003E-2</v>
      </c>
      <c r="AJ35">
        <f t="shared" si="87"/>
        <v>3.1E-2</v>
      </c>
      <c r="AK35">
        <f t="shared" si="87"/>
        <v>1.7000000000000001E-2</v>
      </c>
      <c r="AL35">
        <f t="shared" si="87"/>
        <v>1.0200000000000001E-2</v>
      </c>
      <c r="AM35">
        <f t="shared" si="87"/>
        <v>6.7999999999999996E-3</v>
      </c>
      <c r="AN35">
        <f t="shared" si="87"/>
        <v>5.0000000000000001E-3</v>
      </c>
      <c r="AO35">
        <f t="shared" si="87"/>
        <v>3.5999999999999999E-3</v>
      </c>
      <c r="AP35">
        <f t="shared" si="87"/>
        <v>1.1999999999999999E-3</v>
      </c>
      <c r="AQ35">
        <f t="shared" si="87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33"/>
        <v>0.23</v>
      </c>
      <c r="BS35">
        <f t="shared" ref="BS35:CK35" si="88">BS12/5000</f>
        <v>0.49940000000000001</v>
      </c>
      <c r="BT35">
        <f t="shared" si="88"/>
        <v>0.22040000000000001</v>
      </c>
      <c r="BU35">
        <f t="shared" si="88"/>
        <v>4.1799999999999997E-2</v>
      </c>
      <c r="BV35">
        <f t="shared" si="88"/>
        <v>7.7999999999999996E-3</v>
      </c>
      <c r="BW35">
        <f t="shared" si="88"/>
        <v>5.9999999999999995E-4</v>
      </c>
      <c r="BX35">
        <f t="shared" si="88"/>
        <v>0</v>
      </c>
      <c r="BY35">
        <f t="shared" si="88"/>
        <v>0</v>
      </c>
      <c r="BZ35">
        <f t="shared" si="88"/>
        <v>0</v>
      </c>
      <c r="CA35">
        <f t="shared" si="88"/>
        <v>0</v>
      </c>
      <c r="CB35">
        <f t="shared" si="88"/>
        <v>0</v>
      </c>
      <c r="CC35">
        <f t="shared" si="88"/>
        <v>0</v>
      </c>
      <c r="CD35">
        <f t="shared" si="88"/>
        <v>0</v>
      </c>
      <c r="CE35">
        <f t="shared" si="88"/>
        <v>0</v>
      </c>
      <c r="CF35">
        <f t="shared" si="88"/>
        <v>0</v>
      </c>
      <c r="CG35">
        <f t="shared" si="88"/>
        <v>0</v>
      </c>
      <c r="CH35">
        <f t="shared" si="88"/>
        <v>0</v>
      </c>
      <c r="CI35">
        <f t="shared" si="88"/>
        <v>0</v>
      </c>
      <c r="CJ35">
        <f t="shared" si="88"/>
        <v>0</v>
      </c>
      <c r="CK35">
        <f t="shared" si="88"/>
        <v>0</v>
      </c>
      <c r="CN35" t="s">
        <v>38</v>
      </c>
      <c r="CO35">
        <f t="shared" ref="CO35:DF35" si="89">CO14/5000</f>
        <v>0</v>
      </c>
      <c r="CP35">
        <f t="shared" si="89"/>
        <v>4.5999999999999999E-3</v>
      </c>
      <c r="CQ35">
        <f t="shared" si="89"/>
        <v>1.8200000000000001E-2</v>
      </c>
      <c r="CR35">
        <f t="shared" si="89"/>
        <v>5.9799999999999999E-2</v>
      </c>
      <c r="CS35">
        <f t="shared" si="89"/>
        <v>9.0399999999999994E-2</v>
      </c>
      <c r="CT35">
        <f t="shared" si="89"/>
        <v>0.1076</v>
      </c>
      <c r="CU35">
        <f t="shared" si="89"/>
        <v>0.1066</v>
      </c>
      <c r="CV35">
        <f t="shared" si="89"/>
        <v>0.1018</v>
      </c>
      <c r="CW35">
        <f t="shared" si="89"/>
        <v>0.1114</v>
      </c>
      <c r="CX35">
        <f t="shared" si="89"/>
        <v>9.1600000000000001E-2</v>
      </c>
      <c r="CY35">
        <f t="shared" si="89"/>
        <v>8.5199999999999998E-2</v>
      </c>
      <c r="CZ35">
        <f t="shared" si="89"/>
        <v>7.46E-2</v>
      </c>
      <c r="DA35">
        <f t="shared" si="89"/>
        <v>5.6000000000000001E-2</v>
      </c>
      <c r="DB35">
        <f t="shared" si="89"/>
        <v>4.5400000000000003E-2</v>
      </c>
      <c r="DC35">
        <f t="shared" si="89"/>
        <v>2.76E-2</v>
      </c>
      <c r="DD35">
        <f t="shared" si="89"/>
        <v>1.24E-2</v>
      </c>
      <c r="DE35">
        <f t="shared" si="89"/>
        <v>5.7999999999999996E-3</v>
      </c>
      <c r="DF35">
        <f t="shared" si="89"/>
        <v>1E-3</v>
      </c>
      <c r="DI35" t="s">
        <v>53</v>
      </c>
      <c r="DJ35">
        <f t="shared" ref="DJ35:EC35" si="90">DJ12/5000</f>
        <v>9.6600000000000005E-2</v>
      </c>
      <c r="DK35">
        <f t="shared" si="90"/>
        <v>0.1474</v>
      </c>
      <c r="DL35">
        <f t="shared" si="90"/>
        <v>0.16600000000000001</v>
      </c>
      <c r="DM35">
        <f t="shared" si="90"/>
        <v>0.1666</v>
      </c>
      <c r="DN35">
        <f t="shared" si="90"/>
        <v>0.15840000000000001</v>
      </c>
      <c r="DO35">
        <f t="shared" si="90"/>
        <v>0.1188</v>
      </c>
      <c r="DP35">
        <f t="shared" si="90"/>
        <v>7.7799999999999994E-2</v>
      </c>
      <c r="DQ35">
        <f t="shared" si="90"/>
        <v>4.2000000000000003E-2</v>
      </c>
      <c r="DR35">
        <f t="shared" si="90"/>
        <v>1.5800000000000002E-2</v>
      </c>
      <c r="DS35">
        <f t="shared" si="90"/>
        <v>6.6E-3</v>
      </c>
      <c r="DT35">
        <f t="shared" si="90"/>
        <v>2.8E-3</v>
      </c>
      <c r="DU35">
        <f t="shared" si="90"/>
        <v>5.9999999999999995E-4</v>
      </c>
      <c r="DV35">
        <f t="shared" si="90"/>
        <v>5.9999999999999995E-4</v>
      </c>
      <c r="DW35">
        <f t="shared" si="90"/>
        <v>0</v>
      </c>
      <c r="DX35">
        <f t="shared" si="90"/>
        <v>0</v>
      </c>
      <c r="DY35">
        <f t="shared" si="90"/>
        <v>0</v>
      </c>
      <c r="DZ35">
        <f t="shared" si="90"/>
        <v>0</v>
      </c>
      <c r="EA35">
        <f t="shared" si="90"/>
        <v>0</v>
      </c>
      <c r="EB35">
        <f t="shared" si="90"/>
        <v>0</v>
      </c>
      <c r="EC35">
        <f t="shared" si="90"/>
        <v>0</v>
      </c>
      <c r="EF35">
        <v>14</v>
      </c>
      <c r="EG35" t="s">
        <v>117</v>
      </c>
      <c r="EH35">
        <f t="shared" si="3"/>
        <v>0</v>
      </c>
      <c r="EI35">
        <f t="shared" si="4"/>
        <v>0</v>
      </c>
      <c r="EJ35">
        <f t="shared" si="5"/>
        <v>2.0000000000000001E-4</v>
      </c>
      <c r="EK35">
        <f t="shared" si="6"/>
        <v>1.6000000000000001E-3</v>
      </c>
      <c r="EL35">
        <f t="shared" si="7"/>
        <v>1.0800000000000001E-2</v>
      </c>
      <c r="EM35">
        <f t="shared" si="8"/>
        <v>3.9800000000000002E-2</v>
      </c>
      <c r="EN35">
        <f t="shared" si="9"/>
        <v>7.1800000000000003E-2</v>
      </c>
      <c r="EO35">
        <f t="shared" si="10"/>
        <v>9.0399999999999994E-2</v>
      </c>
      <c r="EP35">
        <f t="shared" si="11"/>
        <v>0.1056</v>
      </c>
      <c r="EQ35">
        <f t="shared" si="12"/>
        <v>0.1118</v>
      </c>
      <c r="ER35">
        <f t="shared" si="13"/>
        <v>9.7600000000000006E-2</v>
      </c>
      <c r="ES35">
        <f t="shared" si="14"/>
        <v>9.2600000000000002E-2</v>
      </c>
      <c r="ET35">
        <f t="shared" si="15"/>
        <v>7.8E-2</v>
      </c>
      <c r="EU35">
        <f t="shared" si="16"/>
        <v>8.5800000000000001E-2</v>
      </c>
      <c r="EV35">
        <f t="shared" si="17"/>
        <v>6.88E-2</v>
      </c>
      <c r="EW35">
        <f t="shared" si="18"/>
        <v>6.2E-2</v>
      </c>
      <c r="EX35">
        <f t="shared" si="19"/>
        <v>4.6199999999999998E-2</v>
      </c>
      <c r="EY35">
        <f t="shared" si="20"/>
        <v>3.6999999999999998E-2</v>
      </c>
      <c r="FB35" s="37" t="s">
        <v>185</v>
      </c>
      <c r="FC35" s="39">
        <f t="shared" ref="FC35:FT35" si="91">FC15/5000</f>
        <v>0</v>
      </c>
      <c r="FD35" s="39">
        <f t="shared" si="91"/>
        <v>0</v>
      </c>
      <c r="FE35" s="39">
        <f t="shared" si="91"/>
        <v>0</v>
      </c>
      <c r="FF35" s="39">
        <f t="shared" si="91"/>
        <v>0</v>
      </c>
      <c r="FG35" s="39">
        <f t="shared" si="91"/>
        <v>0</v>
      </c>
      <c r="FH35" s="39">
        <f t="shared" si="91"/>
        <v>4.0000000000000002E-4</v>
      </c>
      <c r="FI35" s="39">
        <f t="shared" si="91"/>
        <v>1E-3</v>
      </c>
      <c r="FJ35" s="39">
        <f t="shared" si="91"/>
        <v>5.0000000000000001E-3</v>
      </c>
      <c r="FK35" s="39">
        <f t="shared" si="91"/>
        <v>1.0999999999999999E-2</v>
      </c>
      <c r="FL35" s="39">
        <f t="shared" si="91"/>
        <v>2.52E-2</v>
      </c>
      <c r="FM35" s="39">
        <f t="shared" si="91"/>
        <v>4.4600000000000001E-2</v>
      </c>
      <c r="FN35" s="39">
        <f t="shared" si="91"/>
        <v>8.3599999999999994E-2</v>
      </c>
      <c r="FO35" s="39">
        <f t="shared" si="91"/>
        <v>0.1206</v>
      </c>
      <c r="FP35" s="39">
        <f t="shared" si="91"/>
        <v>0.16420000000000001</v>
      </c>
      <c r="FQ35" s="39">
        <f t="shared" si="91"/>
        <v>0.187</v>
      </c>
      <c r="FR35" s="39">
        <f t="shared" si="91"/>
        <v>0.15759999999999999</v>
      </c>
      <c r="FS35" s="39">
        <f t="shared" si="91"/>
        <v>0.12379999999999999</v>
      </c>
      <c r="FT35" s="39">
        <f t="shared" si="91"/>
        <v>7.5999999999999998E-2</v>
      </c>
    </row>
    <row r="36" spans="1:176" x14ac:dyDescent="0.45">
      <c r="A36">
        <v>3</v>
      </c>
      <c r="B36" t="s">
        <v>14</v>
      </c>
      <c r="C36" s="13">
        <f t="shared" ref="C36:T36" si="92">C15/5000</f>
        <v>8.4000000000000005E-2</v>
      </c>
      <c r="D36" s="13">
        <f t="shared" si="92"/>
        <v>0.1124</v>
      </c>
      <c r="E36" s="13">
        <f t="shared" si="92"/>
        <v>0.1066</v>
      </c>
      <c r="F36" s="13">
        <f t="shared" si="92"/>
        <v>0.1042</v>
      </c>
      <c r="G36" s="13">
        <f t="shared" si="92"/>
        <v>0.1012</v>
      </c>
      <c r="H36" s="13">
        <f t="shared" si="92"/>
        <v>9.1999999999999998E-2</v>
      </c>
      <c r="I36" s="13">
        <f t="shared" si="92"/>
        <v>8.4199999999999997E-2</v>
      </c>
      <c r="J36" s="13">
        <f t="shared" si="92"/>
        <v>7.1999999999999995E-2</v>
      </c>
      <c r="K36" s="13">
        <f t="shared" si="92"/>
        <v>6.4199999999999993E-2</v>
      </c>
      <c r="L36" s="13">
        <f t="shared" si="92"/>
        <v>5.3600000000000002E-2</v>
      </c>
      <c r="M36" s="13">
        <f t="shared" si="92"/>
        <v>3.9600000000000003E-2</v>
      </c>
      <c r="N36" s="13">
        <f t="shared" si="92"/>
        <v>2.9399999999999999E-2</v>
      </c>
      <c r="O36" s="13">
        <f t="shared" si="92"/>
        <v>2.1600000000000001E-2</v>
      </c>
      <c r="P36" s="13">
        <f t="shared" si="92"/>
        <v>1.6199999999999999E-2</v>
      </c>
      <c r="Q36" s="13">
        <f t="shared" si="92"/>
        <v>9.4000000000000004E-3</v>
      </c>
      <c r="R36" s="13">
        <f t="shared" si="92"/>
        <v>5.5999999999999999E-3</v>
      </c>
      <c r="S36" s="13">
        <f t="shared" si="92"/>
        <v>2.8E-3</v>
      </c>
      <c r="T36" s="13">
        <f t="shared" si="92"/>
        <v>1E-3</v>
      </c>
      <c r="V36">
        <v>14</v>
      </c>
      <c r="W36" t="s">
        <v>163</v>
      </c>
      <c r="X36">
        <f t="shared" ref="X36:AQ36" si="93">X13/5000</f>
        <v>0</v>
      </c>
      <c r="Y36">
        <f t="shared" si="93"/>
        <v>0</v>
      </c>
      <c r="Z36">
        <f t="shared" si="93"/>
        <v>5.9999999999999995E-4</v>
      </c>
      <c r="AA36">
        <f t="shared" si="93"/>
        <v>1.8E-3</v>
      </c>
      <c r="AB36">
        <f t="shared" si="93"/>
        <v>5.1999999999999998E-3</v>
      </c>
      <c r="AC36">
        <f t="shared" si="93"/>
        <v>1.54E-2</v>
      </c>
      <c r="AD36">
        <f t="shared" si="93"/>
        <v>2.92E-2</v>
      </c>
      <c r="AE36">
        <f t="shared" si="93"/>
        <v>5.28E-2</v>
      </c>
      <c r="AF36">
        <f t="shared" si="93"/>
        <v>6.6000000000000003E-2</v>
      </c>
      <c r="AG36">
        <f t="shared" si="93"/>
        <v>0.09</v>
      </c>
      <c r="AH36">
        <f t="shared" si="93"/>
        <v>0.1046</v>
      </c>
      <c r="AI36">
        <f t="shared" si="93"/>
        <v>9.6799999999999997E-2</v>
      </c>
      <c r="AJ36">
        <f t="shared" si="93"/>
        <v>9.7000000000000003E-2</v>
      </c>
      <c r="AK36">
        <f t="shared" si="93"/>
        <v>8.9800000000000005E-2</v>
      </c>
      <c r="AL36">
        <f t="shared" si="93"/>
        <v>8.4400000000000003E-2</v>
      </c>
      <c r="AM36">
        <f t="shared" si="93"/>
        <v>8.0799999999999997E-2</v>
      </c>
      <c r="AN36">
        <f t="shared" si="93"/>
        <v>6.3600000000000004E-2</v>
      </c>
      <c r="AO36">
        <f t="shared" si="93"/>
        <v>5.2600000000000001E-2</v>
      </c>
      <c r="AP36">
        <f t="shared" si="93"/>
        <v>4.2200000000000001E-2</v>
      </c>
      <c r="AQ36">
        <f t="shared" si="93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33"/>
        <v>0</v>
      </c>
      <c r="BS36">
        <f t="shared" ref="BS36:CK36" si="94">BS13/5000</f>
        <v>2.0000000000000001E-4</v>
      </c>
      <c r="BT36">
        <f t="shared" si="94"/>
        <v>1.6000000000000001E-3</v>
      </c>
      <c r="BU36">
        <f t="shared" si="94"/>
        <v>6.6E-3</v>
      </c>
      <c r="BV36">
        <f t="shared" si="94"/>
        <v>3.1399999999999997E-2</v>
      </c>
      <c r="BW36">
        <f t="shared" si="94"/>
        <v>6.0199999999999997E-2</v>
      </c>
      <c r="BX36">
        <f t="shared" si="94"/>
        <v>9.0800000000000006E-2</v>
      </c>
      <c r="BY36">
        <f t="shared" si="94"/>
        <v>0.1152</v>
      </c>
      <c r="BZ36">
        <f t="shared" si="94"/>
        <v>0.12379999999999999</v>
      </c>
      <c r="CA36">
        <f t="shared" si="94"/>
        <v>0.1144</v>
      </c>
      <c r="CB36">
        <f t="shared" si="94"/>
        <v>8.6400000000000005E-2</v>
      </c>
      <c r="CC36">
        <f t="shared" si="94"/>
        <v>8.5599999999999996E-2</v>
      </c>
      <c r="CD36">
        <f t="shared" si="94"/>
        <v>7.22E-2</v>
      </c>
      <c r="CE36">
        <f t="shared" si="94"/>
        <v>6.7199999999999996E-2</v>
      </c>
      <c r="CF36">
        <f t="shared" si="94"/>
        <v>4.5400000000000003E-2</v>
      </c>
      <c r="CG36">
        <f t="shared" si="94"/>
        <v>4.0800000000000003E-2</v>
      </c>
      <c r="CH36">
        <f t="shared" si="94"/>
        <v>2.9399999999999999E-2</v>
      </c>
      <c r="CI36">
        <f t="shared" si="94"/>
        <v>1.5599999999999999E-2</v>
      </c>
      <c r="CJ36">
        <f t="shared" si="94"/>
        <v>9.4000000000000004E-3</v>
      </c>
      <c r="CK36">
        <f t="shared" si="94"/>
        <v>3.8E-3</v>
      </c>
      <c r="CN36" t="s">
        <v>39</v>
      </c>
      <c r="CO36">
        <f t="shared" ref="CO36:DF36" si="95">CO15/5000</f>
        <v>0</v>
      </c>
      <c r="CP36">
        <f t="shared" si="95"/>
        <v>0</v>
      </c>
      <c r="CQ36">
        <f t="shared" si="95"/>
        <v>0</v>
      </c>
      <c r="CR36">
        <f t="shared" si="95"/>
        <v>0</v>
      </c>
      <c r="CS36">
        <f t="shared" si="95"/>
        <v>0</v>
      </c>
      <c r="CT36">
        <f t="shared" si="95"/>
        <v>2.0000000000000001E-4</v>
      </c>
      <c r="CU36">
        <f t="shared" si="95"/>
        <v>0</v>
      </c>
      <c r="CV36">
        <f t="shared" si="95"/>
        <v>5.9999999999999995E-4</v>
      </c>
      <c r="CW36">
        <f t="shared" si="95"/>
        <v>2.0000000000000001E-4</v>
      </c>
      <c r="CX36">
        <f t="shared" si="95"/>
        <v>2.2000000000000001E-3</v>
      </c>
      <c r="CY36">
        <f t="shared" si="95"/>
        <v>2E-3</v>
      </c>
      <c r="CZ36">
        <f t="shared" si="95"/>
        <v>5.7999999999999996E-3</v>
      </c>
      <c r="DA36">
        <f t="shared" si="95"/>
        <v>1.24E-2</v>
      </c>
      <c r="DB36">
        <f t="shared" si="95"/>
        <v>2.46E-2</v>
      </c>
      <c r="DC36">
        <f t="shared" si="95"/>
        <v>4.9000000000000002E-2</v>
      </c>
      <c r="DD36">
        <f t="shared" si="95"/>
        <v>0.10100000000000001</v>
      </c>
      <c r="DE36">
        <f t="shared" si="95"/>
        <v>0.2102</v>
      </c>
      <c r="DF36">
        <f t="shared" si="95"/>
        <v>0.59179999999999999</v>
      </c>
      <c r="DI36" t="s">
        <v>54</v>
      </c>
      <c r="DJ36">
        <f t="shared" ref="DJ36:EC36" si="96">DJ13/5000</f>
        <v>8.2000000000000007E-3</v>
      </c>
      <c r="DK36">
        <f t="shared" si="96"/>
        <v>2.8799999999999999E-2</v>
      </c>
      <c r="DL36">
        <f t="shared" si="96"/>
        <v>4.8599999999999997E-2</v>
      </c>
      <c r="DM36">
        <f t="shared" si="96"/>
        <v>8.6400000000000005E-2</v>
      </c>
      <c r="DN36">
        <f t="shared" si="96"/>
        <v>0.12479999999999999</v>
      </c>
      <c r="DO36">
        <f t="shared" si="96"/>
        <v>0.1678</v>
      </c>
      <c r="DP36">
        <f t="shared" si="96"/>
        <v>0.17899999999999999</v>
      </c>
      <c r="DQ36">
        <f t="shared" si="96"/>
        <v>0.14380000000000001</v>
      </c>
      <c r="DR36">
        <f t="shared" si="96"/>
        <v>8.7400000000000005E-2</v>
      </c>
      <c r="DS36">
        <f t="shared" si="96"/>
        <v>5.5399999999999998E-2</v>
      </c>
      <c r="DT36">
        <f t="shared" si="96"/>
        <v>3.5000000000000003E-2</v>
      </c>
      <c r="DU36">
        <f t="shared" si="96"/>
        <v>1.52E-2</v>
      </c>
      <c r="DV36">
        <f t="shared" si="96"/>
        <v>1.12E-2</v>
      </c>
      <c r="DW36">
        <f t="shared" si="96"/>
        <v>4.0000000000000001E-3</v>
      </c>
      <c r="DX36">
        <f t="shared" si="96"/>
        <v>2.5999999999999999E-3</v>
      </c>
      <c r="DY36">
        <f t="shared" si="96"/>
        <v>8.0000000000000004E-4</v>
      </c>
      <c r="DZ36">
        <f t="shared" si="96"/>
        <v>8.0000000000000004E-4</v>
      </c>
      <c r="EA36">
        <f t="shared" si="96"/>
        <v>2.0000000000000001E-4</v>
      </c>
      <c r="EB36">
        <f t="shared" si="96"/>
        <v>0</v>
      </c>
      <c r="EC36">
        <f t="shared" si="96"/>
        <v>0</v>
      </c>
      <c r="EF36">
        <v>12</v>
      </c>
      <c r="EG36" t="s">
        <v>118</v>
      </c>
      <c r="EH36">
        <f t="shared" si="3"/>
        <v>0</v>
      </c>
      <c r="EI36">
        <f t="shared" si="4"/>
        <v>0</v>
      </c>
      <c r="EJ36">
        <f t="shared" si="5"/>
        <v>0</v>
      </c>
      <c r="EK36">
        <f t="shared" si="6"/>
        <v>1.8E-3</v>
      </c>
      <c r="EL36">
        <f t="shared" si="7"/>
        <v>2.1000000000000001E-2</v>
      </c>
      <c r="EM36">
        <f t="shared" si="8"/>
        <v>5.6599999999999998E-2</v>
      </c>
      <c r="EN36">
        <f t="shared" si="9"/>
        <v>8.6999999999999994E-2</v>
      </c>
      <c r="EO36">
        <f t="shared" si="10"/>
        <v>0.1108</v>
      </c>
      <c r="EP36">
        <f t="shared" si="11"/>
        <v>0.1162</v>
      </c>
      <c r="EQ36">
        <f t="shared" si="12"/>
        <v>0.1106</v>
      </c>
      <c r="ER36">
        <f t="shared" si="13"/>
        <v>0.1012</v>
      </c>
      <c r="ES36">
        <f t="shared" si="14"/>
        <v>8.9399999999999993E-2</v>
      </c>
      <c r="ET36">
        <f t="shared" si="15"/>
        <v>7.2599999999999998E-2</v>
      </c>
      <c r="EU36">
        <f t="shared" si="16"/>
        <v>6.6799999999999998E-2</v>
      </c>
      <c r="EV36">
        <f t="shared" si="17"/>
        <v>6.3E-2</v>
      </c>
      <c r="EW36">
        <f t="shared" si="18"/>
        <v>4.3200000000000002E-2</v>
      </c>
      <c r="EX36">
        <f t="shared" si="19"/>
        <v>3.4200000000000001E-2</v>
      </c>
      <c r="EY36">
        <f t="shared" si="20"/>
        <v>2.5600000000000001E-2</v>
      </c>
      <c r="FB36" s="37" t="s">
        <v>2</v>
      </c>
      <c r="FC36" s="39">
        <f t="shared" ref="FC36:FT36" si="97">FC16/5000</f>
        <v>0</v>
      </c>
      <c r="FD36" s="39">
        <f t="shared" si="97"/>
        <v>0</v>
      </c>
      <c r="FE36" s="39">
        <f t="shared" si="97"/>
        <v>0</v>
      </c>
      <c r="FF36" s="39">
        <f t="shared" si="97"/>
        <v>0</v>
      </c>
      <c r="FG36" s="39">
        <f t="shared" si="97"/>
        <v>0</v>
      </c>
      <c r="FH36" s="39">
        <f t="shared" si="97"/>
        <v>0</v>
      </c>
      <c r="FI36" s="39">
        <f t="shared" si="97"/>
        <v>2.0000000000000001E-4</v>
      </c>
      <c r="FJ36" s="39">
        <f t="shared" si="97"/>
        <v>1E-3</v>
      </c>
      <c r="FK36" s="39">
        <f t="shared" si="97"/>
        <v>3.0000000000000001E-3</v>
      </c>
      <c r="FL36" s="39">
        <f t="shared" si="97"/>
        <v>7.4000000000000003E-3</v>
      </c>
      <c r="FM36" s="39">
        <f t="shared" si="97"/>
        <v>1.9199999999999998E-2</v>
      </c>
      <c r="FN36" s="39">
        <f t="shared" si="97"/>
        <v>3.0800000000000001E-2</v>
      </c>
      <c r="FO36" s="39">
        <f t="shared" si="97"/>
        <v>6.88E-2</v>
      </c>
      <c r="FP36" s="39">
        <f t="shared" si="97"/>
        <v>9.5200000000000007E-2</v>
      </c>
      <c r="FQ36" s="39">
        <f t="shared" si="97"/>
        <v>0.152</v>
      </c>
      <c r="FR36" s="39">
        <f t="shared" si="97"/>
        <v>0.20380000000000001</v>
      </c>
      <c r="FS36" s="39">
        <f t="shared" si="97"/>
        <v>0.21879999999999999</v>
      </c>
      <c r="FT36" s="39">
        <f t="shared" si="97"/>
        <v>0.19980000000000001</v>
      </c>
    </row>
    <row r="37" spans="1:176" x14ac:dyDescent="0.45">
      <c r="A37">
        <v>15</v>
      </c>
      <c r="B37" t="s">
        <v>15</v>
      </c>
      <c r="C37" s="13">
        <f t="shared" ref="C37:T37" si="98">C16/5000</f>
        <v>1.4E-3</v>
      </c>
      <c r="D37" s="13">
        <f t="shared" si="98"/>
        <v>3.2000000000000002E-3</v>
      </c>
      <c r="E37" s="13">
        <f t="shared" si="98"/>
        <v>3.8E-3</v>
      </c>
      <c r="F37" s="13">
        <f t="shared" si="98"/>
        <v>1.0200000000000001E-2</v>
      </c>
      <c r="G37" s="13">
        <f t="shared" si="98"/>
        <v>1.44E-2</v>
      </c>
      <c r="H37" s="13">
        <f t="shared" si="98"/>
        <v>2.0799999999999999E-2</v>
      </c>
      <c r="I37" s="13">
        <f t="shared" si="98"/>
        <v>3.6600000000000001E-2</v>
      </c>
      <c r="J37" s="13">
        <f t="shared" si="98"/>
        <v>3.6200000000000003E-2</v>
      </c>
      <c r="K37" s="13">
        <f t="shared" si="98"/>
        <v>4.8599999999999997E-2</v>
      </c>
      <c r="L37" s="13">
        <f t="shared" si="98"/>
        <v>5.9799999999999999E-2</v>
      </c>
      <c r="M37" s="13">
        <f t="shared" si="98"/>
        <v>7.0599999999999996E-2</v>
      </c>
      <c r="N37" s="13">
        <f t="shared" si="98"/>
        <v>8.9800000000000005E-2</v>
      </c>
      <c r="O37" s="13">
        <f t="shared" si="98"/>
        <v>9.2399999999999996E-2</v>
      </c>
      <c r="P37" s="13">
        <f t="shared" si="98"/>
        <v>0.1018</v>
      </c>
      <c r="Q37" s="13">
        <f t="shared" si="98"/>
        <v>0.1134</v>
      </c>
      <c r="R37" s="13">
        <f t="shared" si="98"/>
        <v>0.1148</v>
      </c>
      <c r="S37" s="13">
        <f t="shared" si="98"/>
        <v>0.1</v>
      </c>
      <c r="T37" s="13">
        <f t="shared" si="98"/>
        <v>8.2199999999999995E-2</v>
      </c>
      <c r="V37">
        <v>18</v>
      </c>
      <c r="W37" t="s">
        <v>92</v>
      </c>
      <c r="X37">
        <f t="shared" ref="X37:AQ37" si="99">X14/5000</f>
        <v>0</v>
      </c>
      <c r="Y37">
        <f t="shared" si="99"/>
        <v>0</v>
      </c>
      <c r="Z37">
        <f t="shared" si="99"/>
        <v>0</v>
      </c>
      <c r="AA37">
        <f t="shared" si="99"/>
        <v>4.0000000000000002E-4</v>
      </c>
      <c r="AB37">
        <f t="shared" si="99"/>
        <v>8.0000000000000004E-4</v>
      </c>
      <c r="AC37">
        <f t="shared" si="99"/>
        <v>2.2000000000000001E-3</v>
      </c>
      <c r="AD37">
        <f t="shared" si="99"/>
        <v>4.0000000000000001E-3</v>
      </c>
      <c r="AE37">
        <f t="shared" si="99"/>
        <v>7.7999999999999996E-3</v>
      </c>
      <c r="AF37">
        <f t="shared" si="99"/>
        <v>1.6799999999999999E-2</v>
      </c>
      <c r="AG37">
        <f t="shared" si="99"/>
        <v>2.6599999999999999E-2</v>
      </c>
      <c r="AH37">
        <f t="shared" si="99"/>
        <v>3.9E-2</v>
      </c>
      <c r="AI37">
        <f t="shared" si="99"/>
        <v>4.9599999999999998E-2</v>
      </c>
      <c r="AJ37">
        <f t="shared" si="99"/>
        <v>6.3399999999999998E-2</v>
      </c>
      <c r="AK37">
        <f t="shared" si="99"/>
        <v>7.5800000000000006E-2</v>
      </c>
      <c r="AL37">
        <f t="shared" si="99"/>
        <v>9.0999999999999998E-2</v>
      </c>
      <c r="AM37">
        <f t="shared" si="99"/>
        <v>0.11119999999999999</v>
      </c>
      <c r="AN37">
        <f t="shared" si="99"/>
        <v>0.11840000000000001</v>
      </c>
      <c r="AO37">
        <f t="shared" si="99"/>
        <v>0.122</v>
      </c>
      <c r="AP37">
        <f t="shared" si="99"/>
        <v>0.12959999999999999</v>
      </c>
      <c r="AQ37">
        <f t="shared" si="9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33"/>
        <v>0</v>
      </c>
      <c r="BS37">
        <f t="shared" ref="BS37:CK37" si="100">BS14/5000</f>
        <v>0</v>
      </c>
      <c r="BT37">
        <f t="shared" si="100"/>
        <v>2.0000000000000001E-4</v>
      </c>
      <c r="BU37">
        <f t="shared" si="100"/>
        <v>1E-3</v>
      </c>
      <c r="BV37">
        <f t="shared" si="100"/>
        <v>4.0000000000000001E-3</v>
      </c>
      <c r="BW37">
        <f t="shared" si="100"/>
        <v>1.7999999999999999E-2</v>
      </c>
      <c r="BX37">
        <f t="shared" si="100"/>
        <v>3.4000000000000002E-2</v>
      </c>
      <c r="BY37">
        <f t="shared" si="100"/>
        <v>5.0999999999999997E-2</v>
      </c>
      <c r="BZ37">
        <f t="shared" si="100"/>
        <v>6.1600000000000002E-2</v>
      </c>
      <c r="CA37">
        <f t="shared" si="100"/>
        <v>7.8399999999999997E-2</v>
      </c>
      <c r="CB37">
        <f t="shared" si="100"/>
        <v>8.5999999999999993E-2</v>
      </c>
      <c r="CC37">
        <f t="shared" si="100"/>
        <v>9.5399999999999999E-2</v>
      </c>
      <c r="CD37">
        <f t="shared" si="100"/>
        <v>9.8799999999999999E-2</v>
      </c>
      <c r="CE37">
        <f t="shared" si="100"/>
        <v>9.3799999999999994E-2</v>
      </c>
      <c r="CF37">
        <f t="shared" si="100"/>
        <v>9.5600000000000004E-2</v>
      </c>
      <c r="CG37">
        <f t="shared" si="100"/>
        <v>8.5999999999999993E-2</v>
      </c>
      <c r="CH37">
        <f t="shared" si="100"/>
        <v>7.8799999999999995E-2</v>
      </c>
      <c r="CI37">
        <f t="shared" si="100"/>
        <v>6.1600000000000002E-2</v>
      </c>
      <c r="CJ37">
        <f t="shared" si="100"/>
        <v>3.7600000000000001E-2</v>
      </c>
      <c r="CK37">
        <f t="shared" si="100"/>
        <v>1.8200000000000001E-2</v>
      </c>
      <c r="CN37" t="s">
        <v>40</v>
      </c>
      <c r="CO37">
        <f t="shared" ref="CO37:DF37" si="101">CO16/5000</f>
        <v>0</v>
      </c>
      <c r="CP37">
        <f t="shared" si="101"/>
        <v>0</v>
      </c>
      <c r="CQ37">
        <f t="shared" si="101"/>
        <v>2.0000000000000001E-4</v>
      </c>
      <c r="CR37">
        <f t="shared" si="101"/>
        <v>1.1999999999999999E-3</v>
      </c>
      <c r="CS37">
        <f t="shared" si="101"/>
        <v>6.0000000000000001E-3</v>
      </c>
      <c r="CT37">
        <f t="shared" si="101"/>
        <v>1.0200000000000001E-2</v>
      </c>
      <c r="CU37">
        <f t="shared" si="101"/>
        <v>1.7000000000000001E-2</v>
      </c>
      <c r="CV37">
        <f t="shared" si="101"/>
        <v>2.4E-2</v>
      </c>
      <c r="CW37">
        <f t="shared" si="101"/>
        <v>3.1399999999999997E-2</v>
      </c>
      <c r="CX37">
        <f t="shared" si="101"/>
        <v>4.6399999999999997E-2</v>
      </c>
      <c r="CY37">
        <f t="shared" si="101"/>
        <v>5.6800000000000003E-2</v>
      </c>
      <c r="CZ37">
        <f t="shared" si="101"/>
        <v>9.06E-2</v>
      </c>
      <c r="DA37">
        <f t="shared" si="101"/>
        <v>0.1158</v>
      </c>
      <c r="DB37">
        <f t="shared" si="101"/>
        <v>0.14219999999999999</v>
      </c>
      <c r="DC37">
        <f t="shared" si="101"/>
        <v>0.14899999999999999</v>
      </c>
      <c r="DD37">
        <f t="shared" si="101"/>
        <v>0.1444</v>
      </c>
      <c r="DE37">
        <f t="shared" si="101"/>
        <v>0.1168</v>
      </c>
      <c r="DF37">
        <f t="shared" si="101"/>
        <v>4.8000000000000001E-2</v>
      </c>
      <c r="DI37" t="s">
        <v>55</v>
      </c>
      <c r="DJ37">
        <f t="shared" ref="DJ37:EC37" si="102">DJ14/5000</f>
        <v>1.8E-3</v>
      </c>
      <c r="DK37">
        <f t="shared" si="102"/>
        <v>8.8000000000000005E-3</v>
      </c>
      <c r="DL37">
        <f t="shared" si="102"/>
        <v>2.2200000000000001E-2</v>
      </c>
      <c r="DM37">
        <f t="shared" si="102"/>
        <v>4.2000000000000003E-2</v>
      </c>
      <c r="DN37">
        <f t="shared" si="102"/>
        <v>6.7599999999999993E-2</v>
      </c>
      <c r="DO37">
        <f t="shared" si="102"/>
        <v>0.11600000000000001</v>
      </c>
      <c r="DP37">
        <f t="shared" si="102"/>
        <v>0.16</v>
      </c>
      <c r="DQ37">
        <f t="shared" si="102"/>
        <v>0.18659999999999999</v>
      </c>
      <c r="DR37">
        <f t="shared" si="102"/>
        <v>0.15040000000000001</v>
      </c>
      <c r="DS37">
        <f t="shared" si="102"/>
        <v>9.7600000000000006E-2</v>
      </c>
      <c r="DT37">
        <f t="shared" si="102"/>
        <v>6.0199999999999997E-2</v>
      </c>
      <c r="DU37">
        <f t="shared" si="102"/>
        <v>3.7999999999999999E-2</v>
      </c>
      <c r="DV37">
        <f t="shared" si="102"/>
        <v>2.46E-2</v>
      </c>
      <c r="DW37">
        <f t="shared" si="102"/>
        <v>1.4E-2</v>
      </c>
      <c r="DX37">
        <f t="shared" si="102"/>
        <v>5.7999999999999996E-3</v>
      </c>
      <c r="DY37">
        <f t="shared" si="102"/>
        <v>3.0000000000000001E-3</v>
      </c>
      <c r="DZ37">
        <f t="shared" si="102"/>
        <v>1.1999999999999999E-3</v>
      </c>
      <c r="EA37">
        <f t="shared" si="102"/>
        <v>0</v>
      </c>
      <c r="EB37">
        <f t="shared" si="102"/>
        <v>2.0000000000000001E-4</v>
      </c>
      <c r="EC37">
        <f t="shared" si="102"/>
        <v>0</v>
      </c>
      <c r="EF37">
        <v>4</v>
      </c>
      <c r="EG37" t="s">
        <v>119</v>
      </c>
      <c r="EH37">
        <f t="shared" si="3"/>
        <v>0</v>
      </c>
      <c r="EI37">
        <f t="shared" si="4"/>
        <v>4.0000000000000002E-4</v>
      </c>
      <c r="EJ37">
        <f t="shared" si="5"/>
        <v>3.2000000000000002E-3</v>
      </c>
      <c r="EK37">
        <f t="shared" si="6"/>
        <v>2.52E-2</v>
      </c>
      <c r="EL37">
        <f t="shared" si="7"/>
        <v>0.11219999999999999</v>
      </c>
      <c r="EM37">
        <f t="shared" si="8"/>
        <v>0.2026</v>
      </c>
      <c r="EN37">
        <f t="shared" si="9"/>
        <v>0.1928</v>
      </c>
      <c r="EO37">
        <f t="shared" si="10"/>
        <v>0.14099999999999999</v>
      </c>
      <c r="EP37">
        <f t="shared" si="11"/>
        <v>0.1008</v>
      </c>
      <c r="EQ37">
        <f t="shared" si="12"/>
        <v>6.9599999999999995E-2</v>
      </c>
      <c r="ER37">
        <f t="shared" si="13"/>
        <v>4.9200000000000001E-2</v>
      </c>
      <c r="ES37">
        <f t="shared" si="14"/>
        <v>3.8800000000000001E-2</v>
      </c>
      <c r="ET37">
        <f t="shared" si="15"/>
        <v>2.5600000000000001E-2</v>
      </c>
      <c r="EU37">
        <f t="shared" si="16"/>
        <v>1.4200000000000001E-2</v>
      </c>
      <c r="EV37">
        <f t="shared" si="17"/>
        <v>1.14E-2</v>
      </c>
      <c r="EW37">
        <f t="shared" si="18"/>
        <v>7.6E-3</v>
      </c>
      <c r="EX37">
        <f t="shared" si="19"/>
        <v>4.0000000000000001E-3</v>
      </c>
      <c r="EY37">
        <f t="shared" si="20"/>
        <v>1.4E-3</v>
      </c>
      <c r="FB37" s="37" t="s">
        <v>155</v>
      </c>
      <c r="FC37" s="39">
        <f t="shared" ref="FC37:FT37" si="103">FC17/5000</f>
        <v>0</v>
      </c>
      <c r="FD37" s="39">
        <f t="shared" si="103"/>
        <v>0</v>
      </c>
      <c r="FE37" s="39">
        <f t="shared" si="103"/>
        <v>0</v>
      </c>
      <c r="FF37" s="39">
        <f t="shared" si="103"/>
        <v>2.0000000000000001E-4</v>
      </c>
      <c r="FG37" s="39">
        <f t="shared" si="103"/>
        <v>0</v>
      </c>
      <c r="FH37" s="39">
        <f t="shared" si="103"/>
        <v>1E-3</v>
      </c>
      <c r="FI37" s="39">
        <f t="shared" si="103"/>
        <v>3.8E-3</v>
      </c>
      <c r="FJ37" s="39">
        <f t="shared" si="103"/>
        <v>1.12E-2</v>
      </c>
      <c r="FK37" s="39">
        <f t="shared" si="103"/>
        <v>2.3400000000000001E-2</v>
      </c>
      <c r="FL37" s="39">
        <f t="shared" si="103"/>
        <v>5.0999999999999997E-2</v>
      </c>
      <c r="FM37" s="39">
        <f t="shared" si="103"/>
        <v>8.0799999999999997E-2</v>
      </c>
      <c r="FN37" s="39">
        <f t="shared" si="103"/>
        <v>0.1116</v>
      </c>
      <c r="FO37" s="39">
        <f t="shared" si="103"/>
        <v>0.14419999999999999</v>
      </c>
      <c r="FP37" s="39">
        <f t="shared" si="103"/>
        <v>0.17080000000000001</v>
      </c>
      <c r="FQ37" s="39">
        <f t="shared" si="103"/>
        <v>0.1628</v>
      </c>
      <c r="FR37" s="39">
        <f t="shared" si="103"/>
        <v>0.1192</v>
      </c>
      <c r="FS37" s="39">
        <f t="shared" si="103"/>
        <v>7.5999999999999998E-2</v>
      </c>
      <c r="FT37" s="39">
        <f t="shared" si="103"/>
        <v>4.3999999999999997E-2</v>
      </c>
    </row>
    <row r="38" spans="1:176" x14ac:dyDescent="0.45">
      <c r="A38">
        <v>14</v>
      </c>
      <c r="B38" t="s">
        <v>156</v>
      </c>
      <c r="C38" s="13">
        <f t="shared" ref="C38:T38" si="104">C17/5000</f>
        <v>3.9E-2</v>
      </c>
      <c r="D38" s="13">
        <f t="shared" si="104"/>
        <v>5.2200000000000003E-2</v>
      </c>
      <c r="E38" s="13">
        <f t="shared" si="104"/>
        <v>7.0199999999999999E-2</v>
      </c>
      <c r="F38" s="13">
        <f t="shared" si="104"/>
        <v>7.2400000000000006E-2</v>
      </c>
      <c r="G38" s="13">
        <f t="shared" si="104"/>
        <v>8.2000000000000003E-2</v>
      </c>
      <c r="H38" s="13">
        <f t="shared" si="104"/>
        <v>9.1800000000000007E-2</v>
      </c>
      <c r="I38" s="13">
        <f t="shared" si="104"/>
        <v>9.5399999999999999E-2</v>
      </c>
      <c r="J38" s="13">
        <f t="shared" si="104"/>
        <v>8.7800000000000003E-2</v>
      </c>
      <c r="K38" s="13">
        <f t="shared" si="104"/>
        <v>8.3400000000000002E-2</v>
      </c>
      <c r="L38" s="13">
        <f t="shared" si="104"/>
        <v>6.6799999999999998E-2</v>
      </c>
      <c r="M38" s="13">
        <f t="shared" si="104"/>
        <v>6.4600000000000005E-2</v>
      </c>
      <c r="N38" s="13">
        <f t="shared" si="104"/>
        <v>5.1400000000000001E-2</v>
      </c>
      <c r="O38" s="13">
        <f t="shared" si="104"/>
        <v>4.2799999999999998E-2</v>
      </c>
      <c r="P38" s="13">
        <f t="shared" si="104"/>
        <v>3.4200000000000001E-2</v>
      </c>
      <c r="Q38" s="13">
        <f t="shared" si="104"/>
        <v>2.7799999999999998E-2</v>
      </c>
      <c r="R38" s="13">
        <f t="shared" si="104"/>
        <v>2.1999999999999999E-2</v>
      </c>
      <c r="S38" s="13">
        <f t="shared" si="104"/>
        <v>1.2200000000000001E-2</v>
      </c>
      <c r="T38" s="13">
        <f t="shared" si="104"/>
        <v>4.0000000000000001E-3</v>
      </c>
      <c r="V38">
        <v>8</v>
      </c>
      <c r="W38" t="s">
        <v>93</v>
      </c>
      <c r="X38">
        <f t="shared" ref="X38:AQ38" si="105">X15/5000</f>
        <v>8.0000000000000002E-3</v>
      </c>
      <c r="Y38">
        <f t="shared" si="105"/>
        <v>2.5600000000000001E-2</v>
      </c>
      <c r="Z38">
        <f t="shared" si="105"/>
        <v>5.3400000000000003E-2</v>
      </c>
      <c r="AA38">
        <f t="shared" si="105"/>
        <v>9.4E-2</v>
      </c>
      <c r="AB38">
        <f t="shared" si="105"/>
        <v>0.13639999999999999</v>
      </c>
      <c r="AC38">
        <f t="shared" si="105"/>
        <v>0.15040000000000001</v>
      </c>
      <c r="AD38">
        <f t="shared" si="105"/>
        <v>0.15579999999999999</v>
      </c>
      <c r="AE38">
        <f t="shared" si="105"/>
        <v>0.13159999999999999</v>
      </c>
      <c r="AF38">
        <f t="shared" si="105"/>
        <v>8.8800000000000004E-2</v>
      </c>
      <c r="AG38">
        <f t="shared" si="105"/>
        <v>5.8599999999999999E-2</v>
      </c>
      <c r="AH38">
        <f t="shared" si="105"/>
        <v>3.5400000000000001E-2</v>
      </c>
      <c r="AI38">
        <f t="shared" si="105"/>
        <v>2.6599999999999999E-2</v>
      </c>
      <c r="AJ38">
        <f t="shared" si="105"/>
        <v>1.52E-2</v>
      </c>
      <c r="AK38">
        <f t="shared" si="105"/>
        <v>8.8000000000000005E-3</v>
      </c>
      <c r="AL38">
        <f t="shared" si="105"/>
        <v>5.0000000000000001E-3</v>
      </c>
      <c r="AM38">
        <f t="shared" si="105"/>
        <v>3.3999999999999998E-3</v>
      </c>
      <c r="AN38">
        <f t="shared" si="105"/>
        <v>2.2000000000000001E-3</v>
      </c>
      <c r="AO38">
        <f t="shared" si="105"/>
        <v>4.0000000000000002E-4</v>
      </c>
      <c r="AP38">
        <f t="shared" si="105"/>
        <v>4.0000000000000002E-4</v>
      </c>
      <c r="AQ38">
        <f t="shared" si="105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33"/>
        <v>0</v>
      </c>
      <c r="BS38">
        <f t="shared" ref="BS38:CK38" si="106">BS15/5000</f>
        <v>0</v>
      </c>
      <c r="BT38">
        <f t="shared" si="106"/>
        <v>0</v>
      </c>
      <c r="BU38">
        <f t="shared" si="106"/>
        <v>8.0000000000000004E-4</v>
      </c>
      <c r="BV38">
        <f t="shared" si="106"/>
        <v>6.0000000000000001E-3</v>
      </c>
      <c r="BW38">
        <f t="shared" si="106"/>
        <v>1.78E-2</v>
      </c>
      <c r="BX38">
        <f t="shared" si="106"/>
        <v>3.0599999999999999E-2</v>
      </c>
      <c r="BY38">
        <f t="shared" si="106"/>
        <v>4.9799999999999997E-2</v>
      </c>
      <c r="BZ38">
        <f t="shared" si="106"/>
        <v>7.0000000000000007E-2</v>
      </c>
      <c r="CA38">
        <f t="shared" si="106"/>
        <v>7.5999999999999998E-2</v>
      </c>
      <c r="CB38">
        <f t="shared" si="106"/>
        <v>8.3599999999999994E-2</v>
      </c>
      <c r="CC38">
        <f t="shared" si="106"/>
        <v>9.4399999999999998E-2</v>
      </c>
      <c r="CD38">
        <f t="shared" si="106"/>
        <v>9.5200000000000007E-2</v>
      </c>
      <c r="CE38">
        <f t="shared" si="106"/>
        <v>9.6799999999999997E-2</v>
      </c>
      <c r="CF38">
        <f t="shared" si="106"/>
        <v>9.3399999999999997E-2</v>
      </c>
      <c r="CG38">
        <f t="shared" si="106"/>
        <v>8.7400000000000005E-2</v>
      </c>
      <c r="CH38">
        <f t="shared" si="106"/>
        <v>7.8799999999999995E-2</v>
      </c>
      <c r="CI38">
        <f t="shared" si="106"/>
        <v>5.7200000000000001E-2</v>
      </c>
      <c r="CJ38">
        <f t="shared" si="106"/>
        <v>4.2799999999999998E-2</v>
      </c>
      <c r="CK38">
        <f t="shared" si="106"/>
        <v>1.9400000000000001E-2</v>
      </c>
      <c r="CN38" t="s">
        <v>41</v>
      </c>
      <c r="CO38">
        <f t="shared" ref="CO38:DF38" si="107">CO17/5000</f>
        <v>6.0000000000000001E-3</v>
      </c>
      <c r="CP38">
        <f t="shared" si="107"/>
        <v>8.0799999999999997E-2</v>
      </c>
      <c r="CQ38">
        <f t="shared" si="107"/>
        <v>0.17180000000000001</v>
      </c>
      <c r="CR38">
        <f t="shared" si="107"/>
        <v>0.2848</v>
      </c>
      <c r="CS38">
        <f t="shared" si="107"/>
        <v>0.16059999999999999</v>
      </c>
      <c r="CT38">
        <f t="shared" si="107"/>
        <v>0.1046</v>
      </c>
      <c r="CU38">
        <f t="shared" si="107"/>
        <v>7.0000000000000007E-2</v>
      </c>
      <c r="CV38">
        <f t="shared" si="107"/>
        <v>4.82E-2</v>
      </c>
      <c r="CW38">
        <f t="shared" si="107"/>
        <v>3.0200000000000001E-2</v>
      </c>
      <c r="CX38">
        <f t="shared" si="107"/>
        <v>1.6400000000000001E-2</v>
      </c>
      <c r="CY38">
        <f t="shared" si="107"/>
        <v>1.2999999999999999E-2</v>
      </c>
      <c r="CZ38">
        <f t="shared" si="107"/>
        <v>7.7999999999999996E-3</v>
      </c>
      <c r="DA38">
        <f t="shared" si="107"/>
        <v>3.0000000000000001E-3</v>
      </c>
      <c r="DB38">
        <f t="shared" si="107"/>
        <v>1.8E-3</v>
      </c>
      <c r="DC38">
        <f t="shared" si="107"/>
        <v>8.0000000000000004E-4</v>
      </c>
      <c r="DD38">
        <f t="shared" si="107"/>
        <v>0</v>
      </c>
      <c r="DE38">
        <f t="shared" si="107"/>
        <v>2.0000000000000001E-4</v>
      </c>
      <c r="DF38">
        <f t="shared" si="107"/>
        <v>0</v>
      </c>
      <c r="DI38" t="s">
        <v>56</v>
      </c>
      <c r="DJ38">
        <f t="shared" ref="DJ38:EC38" si="108">DJ15/5000</f>
        <v>0.18679999999999999</v>
      </c>
      <c r="DK38">
        <f t="shared" si="108"/>
        <v>0.245</v>
      </c>
      <c r="DL38">
        <f t="shared" si="108"/>
        <v>0.19420000000000001</v>
      </c>
      <c r="DM38">
        <f t="shared" si="108"/>
        <v>0.14899999999999999</v>
      </c>
      <c r="DN38">
        <f t="shared" si="108"/>
        <v>0.1024</v>
      </c>
      <c r="DO38">
        <f t="shared" si="108"/>
        <v>6.5600000000000006E-2</v>
      </c>
      <c r="DP38">
        <f t="shared" si="108"/>
        <v>3.2800000000000003E-2</v>
      </c>
      <c r="DQ38">
        <f t="shared" si="108"/>
        <v>1.6E-2</v>
      </c>
      <c r="DR38">
        <f t="shared" si="108"/>
        <v>5.5999999999999999E-3</v>
      </c>
      <c r="DS38">
        <f t="shared" si="108"/>
        <v>1.6000000000000001E-3</v>
      </c>
      <c r="DT38">
        <f t="shared" si="108"/>
        <v>4.0000000000000002E-4</v>
      </c>
      <c r="DU38">
        <f t="shared" si="108"/>
        <v>5.9999999999999995E-4</v>
      </c>
      <c r="DV38">
        <f t="shared" si="108"/>
        <v>0</v>
      </c>
      <c r="DW38">
        <f t="shared" si="108"/>
        <v>0</v>
      </c>
      <c r="DX38">
        <f t="shared" si="108"/>
        <v>0</v>
      </c>
      <c r="DY38">
        <f t="shared" si="108"/>
        <v>0</v>
      </c>
      <c r="DZ38">
        <f t="shared" si="108"/>
        <v>0</v>
      </c>
      <c r="EA38">
        <f t="shared" si="108"/>
        <v>0</v>
      </c>
      <c r="EB38">
        <f t="shared" si="108"/>
        <v>0</v>
      </c>
      <c r="EC38">
        <f t="shared" si="108"/>
        <v>0</v>
      </c>
      <c r="EF38">
        <v>3</v>
      </c>
      <c r="EG38" t="s">
        <v>120</v>
      </c>
      <c r="EH38">
        <f t="shared" si="3"/>
        <v>2.92E-2</v>
      </c>
      <c r="EI38">
        <f t="shared" si="4"/>
        <v>0.26040000000000002</v>
      </c>
      <c r="EJ38">
        <f t="shared" si="5"/>
        <v>0.43980000000000002</v>
      </c>
      <c r="EK38">
        <f t="shared" si="6"/>
        <v>0.20799999999999999</v>
      </c>
      <c r="EL38">
        <f t="shared" si="7"/>
        <v>4.9799999999999997E-2</v>
      </c>
      <c r="EM38">
        <f t="shared" si="8"/>
        <v>1.0200000000000001E-2</v>
      </c>
      <c r="EN38">
        <f t="shared" si="9"/>
        <v>1.8E-3</v>
      </c>
      <c r="EO38">
        <f t="shared" si="10"/>
        <v>2.0000000000000001E-4</v>
      </c>
      <c r="EP38">
        <f t="shared" si="11"/>
        <v>4.0000000000000002E-4</v>
      </c>
      <c r="EQ38">
        <f t="shared" si="12"/>
        <v>0</v>
      </c>
      <c r="ER38">
        <f t="shared" si="13"/>
        <v>0</v>
      </c>
      <c r="ES38">
        <f t="shared" si="14"/>
        <v>2.0000000000000001E-4</v>
      </c>
      <c r="ET38">
        <f t="shared" si="15"/>
        <v>0</v>
      </c>
      <c r="EU38">
        <f t="shared" si="16"/>
        <v>0</v>
      </c>
      <c r="EV38">
        <f t="shared" si="17"/>
        <v>0</v>
      </c>
      <c r="EW38">
        <f t="shared" si="18"/>
        <v>0</v>
      </c>
      <c r="EX38">
        <f t="shared" si="19"/>
        <v>0</v>
      </c>
      <c r="EY38">
        <f t="shared" si="20"/>
        <v>0</v>
      </c>
      <c r="FB38" s="37" t="s">
        <v>154</v>
      </c>
      <c r="FC38" s="39">
        <f t="shared" ref="FC38:FT38" si="109">FC18/5000</f>
        <v>0</v>
      </c>
      <c r="FD38" s="39">
        <f t="shared" si="109"/>
        <v>5.9999999999999995E-4</v>
      </c>
      <c r="FE38" s="39">
        <f t="shared" si="109"/>
        <v>1.6000000000000001E-3</v>
      </c>
      <c r="FF38" s="39">
        <f t="shared" si="109"/>
        <v>1.2200000000000001E-2</v>
      </c>
      <c r="FG38" s="39">
        <f t="shared" si="109"/>
        <v>4.1399999999999999E-2</v>
      </c>
      <c r="FH38" s="39">
        <f t="shared" si="109"/>
        <v>8.1000000000000003E-2</v>
      </c>
      <c r="FI38" s="39">
        <f t="shared" si="109"/>
        <v>0.14879999999999999</v>
      </c>
      <c r="FJ38" s="39">
        <f t="shared" si="109"/>
        <v>0.1784</v>
      </c>
      <c r="FK38" s="39">
        <f t="shared" si="109"/>
        <v>0.1958</v>
      </c>
      <c r="FL38" s="39">
        <f t="shared" si="109"/>
        <v>0.1336</v>
      </c>
      <c r="FM38" s="39">
        <f t="shared" si="109"/>
        <v>8.8200000000000001E-2</v>
      </c>
      <c r="FN38" s="39">
        <f t="shared" si="109"/>
        <v>5.4199999999999998E-2</v>
      </c>
      <c r="FO38" s="39">
        <f t="shared" si="109"/>
        <v>3.2000000000000001E-2</v>
      </c>
      <c r="FP38" s="39">
        <f t="shared" si="109"/>
        <v>1.9199999999999998E-2</v>
      </c>
      <c r="FQ38" s="39">
        <f t="shared" si="109"/>
        <v>7.4000000000000003E-3</v>
      </c>
      <c r="FR38" s="39">
        <f t="shared" si="109"/>
        <v>3.3999999999999998E-3</v>
      </c>
      <c r="FS38" s="39">
        <f t="shared" si="109"/>
        <v>2.2000000000000001E-3</v>
      </c>
      <c r="FT38" s="39">
        <f t="shared" si="109"/>
        <v>0</v>
      </c>
    </row>
    <row r="39" spans="1:176" x14ac:dyDescent="0.45">
      <c r="A39">
        <v>10</v>
      </c>
      <c r="B39" t="s">
        <v>17</v>
      </c>
      <c r="C39" s="13">
        <f t="shared" ref="C39:T39" si="110">C18/5000</f>
        <v>2.3999999999999998E-3</v>
      </c>
      <c r="D39" s="13">
        <f t="shared" si="110"/>
        <v>6.7999999999999996E-3</v>
      </c>
      <c r="E39" s="13">
        <f t="shared" si="110"/>
        <v>9.7999999999999997E-3</v>
      </c>
      <c r="F39" s="13">
        <f t="shared" si="110"/>
        <v>0.02</v>
      </c>
      <c r="G39" s="13">
        <f t="shared" si="110"/>
        <v>2.6200000000000001E-2</v>
      </c>
      <c r="H39" s="13">
        <f t="shared" si="110"/>
        <v>3.2800000000000003E-2</v>
      </c>
      <c r="I39" s="13">
        <f t="shared" si="110"/>
        <v>4.4200000000000003E-2</v>
      </c>
      <c r="J39" s="13">
        <f t="shared" si="110"/>
        <v>5.8999999999999997E-2</v>
      </c>
      <c r="K39" s="13">
        <f t="shared" si="110"/>
        <v>5.7599999999999998E-2</v>
      </c>
      <c r="L39" s="13">
        <f t="shared" si="110"/>
        <v>7.4999999999999997E-2</v>
      </c>
      <c r="M39" s="13">
        <f t="shared" si="110"/>
        <v>8.3199999999999996E-2</v>
      </c>
      <c r="N39" s="13">
        <f t="shared" si="110"/>
        <v>9.0999999999999998E-2</v>
      </c>
      <c r="O39" s="13">
        <f t="shared" si="110"/>
        <v>8.5999999999999993E-2</v>
      </c>
      <c r="P39" s="13">
        <f t="shared" si="110"/>
        <v>9.2600000000000002E-2</v>
      </c>
      <c r="Q39" s="13">
        <f t="shared" si="110"/>
        <v>9.3600000000000003E-2</v>
      </c>
      <c r="R39" s="13">
        <f t="shared" si="110"/>
        <v>8.6599999999999996E-2</v>
      </c>
      <c r="S39" s="13">
        <f t="shared" si="110"/>
        <v>7.6399999999999996E-2</v>
      </c>
      <c r="T39" s="13">
        <f t="shared" si="110"/>
        <v>5.6800000000000003E-2</v>
      </c>
      <c r="V39">
        <v>6</v>
      </c>
      <c r="W39" t="s">
        <v>161</v>
      </c>
      <c r="X39">
        <f t="shared" ref="X39:AQ39" si="111">X16/5000</f>
        <v>1.4E-2</v>
      </c>
      <c r="Y39">
        <f t="shared" si="111"/>
        <v>3.9199999999999999E-2</v>
      </c>
      <c r="Z39">
        <f t="shared" si="111"/>
        <v>7.1599999999999997E-2</v>
      </c>
      <c r="AA39">
        <f t="shared" si="111"/>
        <v>0.1242</v>
      </c>
      <c r="AB39">
        <f t="shared" si="111"/>
        <v>0.15079999999999999</v>
      </c>
      <c r="AC39">
        <f t="shared" si="111"/>
        <v>0.16039999999999999</v>
      </c>
      <c r="AD39">
        <f t="shared" si="111"/>
        <v>0.13619999999999999</v>
      </c>
      <c r="AE39">
        <f t="shared" si="111"/>
        <v>0.1016</v>
      </c>
      <c r="AF39">
        <f t="shared" si="111"/>
        <v>7.5999999999999998E-2</v>
      </c>
      <c r="AG39">
        <f t="shared" si="111"/>
        <v>5.0599999999999999E-2</v>
      </c>
      <c r="AH39">
        <f t="shared" si="111"/>
        <v>3.1199999999999999E-2</v>
      </c>
      <c r="AI39">
        <f t="shared" si="111"/>
        <v>1.78E-2</v>
      </c>
      <c r="AJ39">
        <f t="shared" si="111"/>
        <v>1.26E-2</v>
      </c>
      <c r="AK39">
        <f t="shared" si="111"/>
        <v>6.7999999999999996E-3</v>
      </c>
      <c r="AL39">
        <f t="shared" si="111"/>
        <v>3.5999999999999999E-3</v>
      </c>
      <c r="AM39">
        <f t="shared" si="111"/>
        <v>2.2000000000000001E-3</v>
      </c>
      <c r="AN39">
        <f t="shared" si="111"/>
        <v>1E-3</v>
      </c>
      <c r="AO39">
        <f t="shared" si="111"/>
        <v>0</v>
      </c>
      <c r="AP39">
        <f t="shared" si="111"/>
        <v>2.0000000000000001E-4</v>
      </c>
      <c r="AQ39">
        <f t="shared" si="111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33"/>
        <v>0.70320000000000005</v>
      </c>
      <c r="BS39">
        <f t="shared" ref="BS39:CK39" si="112">BS16/5000</f>
        <v>0.22800000000000001</v>
      </c>
      <c r="BT39">
        <f t="shared" si="112"/>
        <v>6.2799999999999995E-2</v>
      </c>
      <c r="BU39">
        <f t="shared" si="112"/>
        <v>5.0000000000000001E-3</v>
      </c>
      <c r="BV39">
        <f t="shared" si="112"/>
        <v>5.9999999999999995E-4</v>
      </c>
      <c r="BW39">
        <f t="shared" si="112"/>
        <v>4.0000000000000002E-4</v>
      </c>
      <c r="BX39">
        <f t="shared" si="112"/>
        <v>0</v>
      </c>
      <c r="BY39">
        <f t="shared" si="112"/>
        <v>0</v>
      </c>
      <c r="BZ39">
        <f t="shared" si="112"/>
        <v>0</v>
      </c>
      <c r="CA39">
        <f t="shared" si="112"/>
        <v>0</v>
      </c>
      <c r="CB39">
        <f t="shared" si="112"/>
        <v>0</v>
      </c>
      <c r="CC39">
        <f t="shared" si="112"/>
        <v>0</v>
      </c>
      <c r="CD39">
        <f t="shared" si="112"/>
        <v>0</v>
      </c>
      <c r="CE39">
        <f t="shared" si="112"/>
        <v>0</v>
      </c>
      <c r="CF39">
        <f t="shared" si="112"/>
        <v>0</v>
      </c>
      <c r="CG39">
        <f t="shared" si="112"/>
        <v>0</v>
      </c>
      <c r="CH39">
        <f t="shared" si="112"/>
        <v>0</v>
      </c>
      <c r="CI39">
        <f t="shared" si="112"/>
        <v>0</v>
      </c>
      <c r="CJ39">
        <f t="shared" si="112"/>
        <v>0</v>
      </c>
      <c r="CK39">
        <f t="shared" si="112"/>
        <v>0</v>
      </c>
      <c r="CN39" t="s">
        <v>42</v>
      </c>
      <c r="CO39">
        <f t="shared" ref="CO39:DF39" si="113">CO18/5000</f>
        <v>0</v>
      </c>
      <c r="CP39">
        <f t="shared" si="113"/>
        <v>9.1999999999999998E-3</v>
      </c>
      <c r="CQ39">
        <f t="shared" si="113"/>
        <v>3.4799999999999998E-2</v>
      </c>
      <c r="CR39">
        <f t="shared" si="113"/>
        <v>8.7800000000000003E-2</v>
      </c>
      <c r="CS39">
        <f t="shared" si="113"/>
        <v>0.13439999999999999</v>
      </c>
      <c r="CT39">
        <f t="shared" si="113"/>
        <v>0.1394</v>
      </c>
      <c r="CU39">
        <f t="shared" si="113"/>
        <v>0.12239999999999999</v>
      </c>
      <c r="CV39">
        <f t="shared" si="113"/>
        <v>9.6000000000000002E-2</v>
      </c>
      <c r="CW39">
        <f t="shared" si="113"/>
        <v>9.8000000000000004E-2</v>
      </c>
      <c r="CX39">
        <f t="shared" si="113"/>
        <v>8.3199999999999996E-2</v>
      </c>
      <c r="CY39">
        <f t="shared" si="113"/>
        <v>6.9000000000000006E-2</v>
      </c>
      <c r="CZ39">
        <f t="shared" si="113"/>
        <v>4.8800000000000003E-2</v>
      </c>
      <c r="DA39">
        <f t="shared" si="113"/>
        <v>3.8399999999999997E-2</v>
      </c>
      <c r="DB39">
        <f t="shared" si="113"/>
        <v>2.1600000000000001E-2</v>
      </c>
      <c r="DC39">
        <f t="shared" si="113"/>
        <v>1.0800000000000001E-2</v>
      </c>
      <c r="DD39">
        <f t="shared" si="113"/>
        <v>4.0000000000000001E-3</v>
      </c>
      <c r="DE39">
        <f t="shared" si="113"/>
        <v>1.8E-3</v>
      </c>
      <c r="DF39">
        <f t="shared" si="113"/>
        <v>4.0000000000000002E-4</v>
      </c>
      <c r="DI39" t="s">
        <v>25</v>
      </c>
      <c r="DJ39">
        <f t="shared" ref="DJ39:EC39" si="114">DJ16/5000</f>
        <v>0</v>
      </c>
      <c r="DK39">
        <f t="shared" si="114"/>
        <v>0</v>
      </c>
      <c r="DL39">
        <f t="shared" si="114"/>
        <v>0</v>
      </c>
      <c r="DM39">
        <f t="shared" si="114"/>
        <v>0</v>
      </c>
      <c r="DN39">
        <f t="shared" si="114"/>
        <v>0</v>
      </c>
      <c r="DO39">
        <f t="shared" si="114"/>
        <v>5.9999999999999995E-4</v>
      </c>
      <c r="DP39">
        <f t="shared" si="114"/>
        <v>1.6000000000000001E-3</v>
      </c>
      <c r="DQ39">
        <f t="shared" si="114"/>
        <v>3.8E-3</v>
      </c>
      <c r="DR39">
        <f t="shared" si="114"/>
        <v>1.0800000000000001E-2</v>
      </c>
      <c r="DS39">
        <f t="shared" si="114"/>
        <v>2.12E-2</v>
      </c>
      <c r="DT39">
        <f t="shared" si="114"/>
        <v>3.04E-2</v>
      </c>
      <c r="DU39">
        <f t="shared" si="114"/>
        <v>5.4399999999999997E-2</v>
      </c>
      <c r="DV39">
        <f t="shared" si="114"/>
        <v>8.2600000000000007E-2</v>
      </c>
      <c r="DW39">
        <f t="shared" si="114"/>
        <v>9.4600000000000004E-2</v>
      </c>
      <c r="DX39">
        <f t="shared" si="114"/>
        <v>0.1268</v>
      </c>
      <c r="DY39">
        <f t="shared" si="114"/>
        <v>0.13639999999999999</v>
      </c>
      <c r="DZ39">
        <f t="shared" si="114"/>
        <v>0.14480000000000001</v>
      </c>
      <c r="EA39">
        <f t="shared" si="114"/>
        <v>0.1268</v>
      </c>
      <c r="EB39">
        <f t="shared" si="114"/>
        <v>0.105</v>
      </c>
      <c r="EC39">
        <f t="shared" si="114"/>
        <v>6.0199999999999997E-2</v>
      </c>
      <c r="EF39">
        <v>6</v>
      </c>
      <c r="EG39" t="s">
        <v>121</v>
      </c>
      <c r="EH39">
        <f t="shared" si="3"/>
        <v>0</v>
      </c>
      <c r="EI39">
        <f t="shared" si="4"/>
        <v>1.6000000000000001E-3</v>
      </c>
      <c r="EJ39">
        <f t="shared" si="5"/>
        <v>1.04E-2</v>
      </c>
      <c r="EK39">
        <f t="shared" si="6"/>
        <v>4.58E-2</v>
      </c>
      <c r="EL39">
        <f t="shared" si="7"/>
        <v>0.1668</v>
      </c>
      <c r="EM39">
        <f t="shared" si="8"/>
        <v>0.24640000000000001</v>
      </c>
      <c r="EN39">
        <f t="shared" si="9"/>
        <v>0.19220000000000001</v>
      </c>
      <c r="EO39">
        <f t="shared" si="10"/>
        <v>0.1162</v>
      </c>
      <c r="EP39">
        <f t="shared" si="11"/>
        <v>7.2999999999999995E-2</v>
      </c>
      <c r="EQ39">
        <f t="shared" si="12"/>
        <v>5.0200000000000002E-2</v>
      </c>
      <c r="ER39">
        <f t="shared" si="13"/>
        <v>3.0200000000000001E-2</v>
      </c>
      <c r="ES39">
        <f t="shared" si="14"/>
        <v>2.46E-2</v>
      </c>
      <c r="ET39">
        <f t="shared" si="15"/>
        <v>1.52E-2</v>
      </c>
      <c r="EU39">
        <f t="shared" si="16"/>
        <v>1.18E-2</v>
      </c>
      <c r="EV39">
        <f t="shared" si="17"/>
        <v>9.1999999999999998E-3</v>
      </c>
      <c r="EW39">
        <f t="shared" si="18"/>
        <v>3.0000000000000001E-3</v>
      </c>
      <c r="EX39">
        <f t="shared" si="19"/>
        <v>2.5999999999999999E-3</v>
      </c>
      <c r="EY39">
        <f t="shared" si="20"/>
        <v>8.0000000000000004E-4</v>
      </c>
      <c r="FB39" s="37" t="s">
        <v>156</v>
      </c>
      <c r="FC39" s="39">
        <f t="shared" ref="FC39:FT39" si="115">FC19/5000</f>
        <v>0</v>
      </c>
      <c r="FD39" s="39">
        <f t="shared" si="115"/>
        <v>1.8E-3</v>
      </c>
      <c r="FE39" s="39">
        <f t="shared" si="115"/>
        <v>1.04E-2</v>
      </c>
      <c r="FF39" s="39">
        <f t="shared" si="115"/>
        <v>3.44E-2</v>
      </c>
      <c r="FG39" s="39">
        <f t="shared" si="115"/>
        <v>9.1999999999999998E-2</v>
      </c>
      <c r="FH39" s="39">
        <f t="shared" si="115"/>
        <v>0.16239999999999999</v>
      </c>
      <c r="FI39" s="39">
        <f t="shared" si="115"/>
        <v>0.20519999999999999</v>
      </c>
      <c r="FJ39" s="39">
        <f t="shared" si="115"/>
        <v>0.1852</v>
      </c>
      <c r="FK39" s="39">
        <f t="shared" si="115"/>
        <v>0.13639999999999999</v>
      </c>
      <c r="FL39" s="39">
        <f t="shared" si="115"/>
        <v>7.8200000000000006E-2</v>
      </c>
      <c r="FM39" s="39">
        <f t="shared" si="115"/>
        <v>4.82E-2</v>
      </c>
      <c r="FN39" s="39">
        <f t="shared" si="115"/>
        <v>2.58E-2</v>
      </c>
      <c r="FO39" s="39">
        <f t="shared" si="115"/>
        <v>1.14E-2</v>
      </c>
      <c r="FP39" s="39">
        <f t="shared" si="115"/>
        <v>4.4000000000000003E-3</v>
      </c>
      <c r="FQ39" s="39">
        <f t="shared" si="115"/>
        <v>2.2000000000000001E-3</v>
      </c>
      <c r="FR39" s="39">
        <f t="shared" si="115"/>
        <v>1.8E-3</v>
      </c>
      <c r="FS39" s="39">
        <f t="shared" si="115"/>
        <v>2.0000000000000001E-4</v>
      </c>
      <c r="FT39" s="39">
        <f t="shared" si="115"/>
        <v>0</v>
      </c>
    </row>
    <row r="40" spans="1:176" x14ac:dyDescent="0.45">
      <c r="A40">
        <v>2</v>
      </c>
      <c r="B40" t="s">
        <v>126</v>
      </c>
      <c r="C40" s="13">
        <f t="shared" ref="C40:T40" si="116">C19/5000</f>
        <v>0.14399999999999999</v>
      </c>
      <c r="D40" s="13">
        <f t="shared" si="116"/>
        <v>0.12720000000000001</v>
      </c>
      <c r="E40" s="13">
        <f t="shared" si="116"/>
        <v>0.12620000000000001</v>
      </c>
      <c r="F40" s="13">
        <f t="shared" si="116"/>
        <v>0.1172</v>
      </c>
      <c r="G40" s="13">
        <f t="shared" si="116"/>
        <v>0.1014</v>
      </c>
      <c r="H40" s="13">
        <f t="shared" si="116"/>
        <v>8.6599999999999996E-2</v>
      </c>
      <c r="I40" s="13">
        <f t="shared" si="116"/>
        <v>6.9000000000000006E-2</v>
      </c>
      <c r="J40" s="13">
        <f t="shared" si="116"/>
        <v>6.0600000000000001E-2</v>
      </c>
      <c r="K40" s="13">
        <f t="shared" si="116"/>
        <v>5.1799999999999999E-2</v>
      </c>
      <c r="L40" s="13">
        <f t="shared" si="116"/>
        <v>3.5200000000000002E-2</v>
      </c>
      <c r="M40" s="13">
        <f t="shared" si="116"/>
        <v>2.6599999999999999E-2</v>
      </c>
      <c r="N40" s="13">
        <f t="shared" si="116"/>
        <v>2.06E-2</v>
      </c>
      <c r="O40" s="13">
        <f t="shared" si="116"/>
        <v>1.26E-2</v>
      </c>
      <c r="P40" s="13">
        <f t="shared" si="116"/>
        <v>9.7999999999999997E-3</v>
      </c>
      <c r="Q40" s="13">
        <f t="shared" si="116"/>
        <v>4.4000000000000003E-3</v>
      </c>
      <c r="R40" s="13">
        <f t="shared" si="116"/>
        <v>3.0000000000000001E-3</v>
      </c>
      <c r="S40" s="13">
        <f t="shared" si="116"/>
        <v>2.5999999999999999E-3</v>
      </c>
      <c r="T40" s="13">
        <f t="shared" si="116"/>
        <v>1.1999999999999999E-3</v>
      </c>
      <c r="V40">
        <v>3</v>
      </c>
      <c r="W40" t="s">
        <v>95</v>
      </c>
      <c r="X40">
        <f t="shared" ref="X40:AQ40" si="117">X17/5000</f>
        <v>0.23799999999999999</v>
      </c>
      <c r="Y40">
        <f t="shared" si="117"/>
        <v>0.26779999999999998</v>
      </c>
      <c r="Z40">
        <f t="shared" si="117"/>
        <v>0.215</v>
      </c>
      <c r="AA40">
        <f t="shared" si="117"/>
        <v>0.12920000000000001</v>
      </c>
      <c r="AB40">
        <f t="shared" si="117"/>
        <v>7.6799999999999993E-2</v>
      </c>
      <c r="AC40">
        <f t="shared" si="117"/>
        <v>3.5000000000000003E-2</v>
      </c>
      <c r="AD40">
        <f t="shared" si="117"/>
        <v>1.9400000000000001E-2</v>
      </c>
      <c r="AE40">
        <f t="shared" si="117"/>
        <v>1.18E-2</v>
      </c>
      <c r="AF40">
        <f t="shared" si="117"/>
        <v>4.5999999999999999E-3</v>
      </c>
      <c r="AG40">
        <f t="shared" si="117"/>
        <v>1.6000000000000001E-3</v>
      </c>
      <c r="AH40">
        <f t="shared" si="117"/>
        <v>2.0000000000000001E-4</v>
      </c>
      <c r="AI40">
        <f t="shared" si="117"/>
        <v>4.0000000000000002E-4</v>
      </c>
      <c r="AJ40">
        <f t="shared" si="117"/>
        <v>2.0000000000000001E-4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33"/>
        <v>0</v>
      </c>
      <c r="BS40">
        <f t="shared" ref="BS40:CK40" si="118">BS17/5000</f>
        <v>0</v>
      </c>
      <c r="BT40">
        <f t="shared" si="118"/>
        <v>1.4E-3</v>
      </c>
      <c r="BU40">
        <f t="shared" si="118"/>
        <v>8.2000000000000007E-3</v>
      </c>
      <c r="BV40">
        <f t="shared" si="118"/>
        <v>2.98E-2</v>
      </c>
      <c r="BW40">
        <f t="shared" si="118"/>
        <v>5.0599999999999999E-2</v>
      </c>
      <c r="BX40">
        <f t="shared" si="118"/>
        <v>0.1066</v>
      </c>
      <c r="BY40">
        <f t="shared" si="118"/>
        <v>0.1094</v>
      </c>
      <c r="BZ40">
        <f t="shared" si="118"/>
        <v>0.1056</v>
      </c>
      <c r="CA40">
        <f t="shared" si="118"/>
        <v>0.1046</v>
      </c>
      <c r="CB40">
        <f t="shared" si="118"/>
        <v>0.1022</v>
      </c>
      <c r="CC40">
        <f t="shared" si="118"/>
        <v>9.1200000000000003E-2</v>
      </c>
      <c r="CD40">
        <f t="shared" si="118"/>
        <v>6.9400000000000003E-2</v>
      </c>
      <c r="CE40">
        <f t="shared" si="118"/>
        <v>6.6000000000000003E-2</v>
      </c>
      <c r="CF40">
        <f t="shared" si="118"/>
        <v>4.9399999999999999E-2</v>
      </c>
      <c r="CG40">
        <f t="shared" si="118"/>
        <v>4.2799999999999998E-2</v>
      </c>
      <c r="CH40">
        <f t="shared" si="118"/>
        <v>3.4200000000000001E-2</v>
      </c>
      <c r="CI40">
        <f t="shared" si="118"/>
        <v>1.9199999999999998E-2</v>
      </c>
      <c r="CJ40">
        <f t="shared" si="118"/>
        <v>6.7999999999999996E-3</v>
      </c>
      <c r="CK40">
        <f t="shared" si="118"/>
        <v>2.5999999999999999E-3</v>
      </c>
      <c r="CN40" t="s">
        <v>43</v>
      </c>
      <c r="CO40">
        <f t="shared" ref="CO40:DF40" si="119">CO19/5000</f>
        <v>0.88859999999999995</v>
      </c>
      <c r="CP40">
        <f t="shared" si="119"/>
        <v>9.0999999999999998E-2</v>
      </c>
      <c r="CQ40">
        <f t="shared" si="119"/>
        <v>1.8200000000000001E-2</v>
      </c>
      <c r="CR40">
        <f t="shared" si="119"/>
        <v>1.8E-3</v>
      </c>
      <c r="CS40">
        <f t="shared" si="119"/>
        <v>4.0000000000000002E-4</v>
      </c>
      <c r="CT40">
        <f t="shared" si="119"/>
        <v>0</v>
      </c>
      <c r="CU40">
        <f t="shared" si="119"/>
        <v>0</v>
      </c>
      <c r="CV40">
        <f t="shared" si="119"/>
        <v>0</v>
      </c>
      <c r="CW40">
        <f t="shared" si="119"/>
        <v>0</v>
      </c>
      <c r="CX40">
        <f t="shared" si="119"/>
        <v>0</v>
      </c>
      <c r="CY40">
        <f t="shared" si="119"/>
        <v>0</v>
      </c>
      <c r="CZ40">
        <f t="shared" si="119"/>
        <v>0</v>
      </c>
      <c r="DA40">
        <f t="shared" si="119"/>
        <v>0</v>
      </c>
      <c r="DB40">
        <f t="shared" si="119"/>
        <v>0</v>
      </c>
      <c r="DC40">
        <f t="shared" si="119"/>
        <v>0</v>
      </c>
      <c r="DD40">
        <f t="shared" si="119"/>
        <v>0</v>
      </c>
      <c r="DE40">
        <f t="shared" si="119"/>
        <v>0</v>
      </c>
      <c r="DF40">
        <f t="shared" si="119"/>
        <v>0</v>
      </c>
      <c r="DI40" t="s">
        <v>57</v>
      </c>
      <c r="DJ40">
        <f t="shared" ref="DJ40:EC40" si="120">DJ17/5000</f>
        <v>0</v>
      </c>
      <c r="DK40">
        <f t="shared" si="120"/>
        <v>1E-3</v>
      </c>
      <c r="DL40">
        <f t="shared" si="120"/>
        <v>4.1999999999999997E-3</v>
      </c>
      <c r="DM40">
        <f t="shared" si="120"/>
        <v>7.7999999999999996E-3</v>
      </c>
      <c r="DN40">
        <f t="shared" si="120"/>
        <v>1.52E-2</v>
      </c>
      <c r="DO40">
        <f t="shared" si="120"/>
        <v>3.2399999999999998E-2</v>
      </c>
      <c r="DP40">
        <f t="shared" si="120"/>
        <v>5.8400000000000001E-2</v>
      </c>
      <c r="DQ40">
        <f t="shared" si="120"/>
        <v>0.1042</v>
      </c>
      <c r="DR40">
        <f t="shared" si="120"/>
        <v>0.1394</v>
      </c>
      <c r="DS40">
        <f t="shared" si="120"/>
        <v>0.14319999999999999</v>
      </c>
      <c r="DT40">
        <f t="shared" si="120"/>
        <v>0.13039999999999999</v>
      </c>
      <c r="DU40">
        <f t="shared" si="120"/>
        <v>0.10680000000000001</v>
      </c>
      <c r="DV40">
        <f t="shared" si="120"/>
        <v>8.4199999999999997E-2</v>
      </c>
      <c r="DW40">
        <f t="shared" si="120"/>
        <v>6.54E-2</v>
      </c>
      <c r="DX40">
        <f t="shared" si="120"/>
        <v>4.6600000000000003E-2</v>
      </c>
      <c r="DY40">
        <f t="shared" si="120"/>
        <v>2.86E-2</v>
      </c>
      <c r="DZ40">
        <f t="shared" si="120"/>
        <v>1.9E-2</v>
      </c>
      <c r="EA40">
        <f t="shared" si="120"/>
        <v>8.2000000000000007E-3</v>
      </c>
      <c r="EB40">
        <f t="shared" si="120"/>
        <v>4.0000000000000001E-3</v>
      </c>
      <c r="EC40">
        <f t="shared" si="120"/>
        <v>1E-3</v>
      </c>
      <c r="EF40">
        <v>5</v>
      </c>
      <c r="EG40" t="s">
        <v>122</v>
      </c>
      <c r="EH40">
        <f t="shared" si="3"/>
        <v>4.5999999999999999E-3</v>
      </c>
      <c r="EI40">
        <f t="shared" si="4"/>
        <v>7.5600000000000001E-2</v>
      </c>
      <c r="EJ40">
        <f t="shared" si="5"/>
        <v>0.2286</v>
      </c>
      <c r="EK40">
        <f t="shared" si="6"/>
        <v>0.44679999999999997</v>
      </c>
      <c r="EL40">
        <f t="shared" si="7"/>
        <v>0.17380000000000001</v>
      </c>
      <c r="EM40">
        <f t="shared" si="8"/>
        <v>5.0200000000000002E-2</v>
      </c>
      <c r="EN40">
        <f t="shared" si="9"/>
        <v>1.2999999999999999E-2</v>
      </c>
      <c r="EO40">
        <f t="shared" si="10"/>
        <v>4.1999999999999997E-3</v>
      </c>
      <c r="EP40">
        <f t="shared" si="11"/>
        <v>2.5999999999999999E-3</v>
      </c>
      <c r="EQ40">
        <f t="shared" si="12"/>
        <v>4.0000000000000002E-4</v>
      </c>
      <c r="ER40">
        <f t="shared" si="13"/>
        <v>0</v>
      </c>
      <c r="ES40">
        <f t="shared" si="14"/>
        <v>2.0000000000000001E-4</v>
      </c>
      <c r="ET40">
        <f t="shared" si="15"/>
        <v>0</v>
      </c>
      <c r="EU40">
        <f t="shared" si="16"/>
        <v>0</v>
      </c>
      <c r="EV40">
        <f t="shared" si="17"/>
        <v>0</v>
      </c>
      <c r="EW40">
        <f t="shared" si="18"/>
        <v>0</v>
      </c>
      <c r="EX40">
        <f t="shared" si="19"/>
        <v>0</v>
      </c>
      <c r="EY40">
        <f t="shared" si="20"/>
        <v>0</v>
      </c>
    </row>
    <row r="41" spans="1:176" x14ac:dyDescent="0.45">
      <c r="V41">
        <v>19</v>
      </c>
      <c r="W41" t="s">
        <v>96</v>
      </c>
      <c r="X41">
        <f t="shared" ref="X41:AQ41" si="121">X18/5000</f>
        <v>0</v>
      </c>
      <c r="Y41">
        <f t="shared" si="121"/>
        <v>2.0000000000000001E-4</v>
      </c>
      <c r="Z41">
        <f t="shared" si="121"/>
        <v>0</v>
      </c>
      <c r="AA41">
        <f t="shared" si="121"/>
        <v>2.5999999999999999E-3</v>
      </c>
      <c r="AB41">
        <f t="shared" si="121"/>
        <v>2.8E-3</v>
      </c>
      <c r="AC41">
        <f t="shared" si="121"/>
        <v>6.7999999999999996E-3</v>
      </c>
      <c r="AD41">
        <f t="shared" si="121"/>
        <v>1.4E-2</v>
      </c>
      <c r="AE41">
        <f t="shared" si="121"/>
        <v>1.9E-2</v>
      </c>
      <c r="AF41">
        <f t="shared" si="121"/>
        <v>3.8600000000000002E-2</v>
      </c>
      <c r="AG41">
        <f t="shared" si="121"/>
        <v>5.1400000000000001E-2</v>
      </c>
      <c r="AH41">
        <f t="shared" si="121"/>
        <v>7.0400000000000004E-2</v>
      </c>
      <c r="AI41">
        <f t="shared" si="121"/>
        <v>7.4200000000000002E-2</v>
      </c>
      <c r="AJ41">
        <f t="shared" si="121"/>
        <v>8.6400000000000005E-2</v>
      </c>
      <c r="AK41">
        <f t="shared" si="121"/>
        <v>9.1999999999999998E-2</v>
      </c>
      <c r="AL41">
        <f t="shared" si="121"/>
        <v>9.8799999999999999E-2</v>
      </c>
      <c r="AM41">
        <f t="shared" si="121"/>
        <v>9.3200000000000005E-2</v>
      </c>
      <c r="AN41">
        <f t="shared" si="121"/>
        <v>9.2999999999999999E-2</v>
      </c>
      <c r="AO41">
        <f t="shared" si="121"/>
        <v>9.74E-2</v>
      </c>
      <c r="AP41">
        <f t="shared" si="121"/>
        <v>8.48E-2</v>
      </c>
      <c r="AQ41">
        <f t="shared" si="12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33"/>
        <v>0</v>
      </c>
      <c r="BS41">
        <f t="shared" ref="BS41:CK41" si="122">BS18/5000</f>
        <v>0</v>
      </c>
      <c r="BT41">
        <f t="shared" si="122"/>
        <v>0</v>
      </c>
      <c r="BU41">
        <f t="shared" si="122"/>
        <v>3.2000000000000002E-3</v>
      </c>
      <c r="BV41">
        <f t="shared" si="122"/>
        <v>0.01</v>
      </c>
      <c r="BW41">
        <f t="shared" si="122"/>
        <v>2.52E-2</v>
      </c>
      <c r="BX41">
        <f t="shared" si="122"/>
        <v>4.24E-2</v>
      </c>
      <c r="BY41">
        <f t="shared" si="122"/>
        <v>5.8999999999999997E-2</v>
      </c>
      <c r="BZ41">
        <f t="shared" si="122"/>
        <v>7.4200000000000002E-2</v>
      </c>
      <c r="CA41">
        <f t="shared" si="122"/>
        <v>7.8200000000000006E-2</v>
      </c>
      <c r="CB41">
        <f t="shared" si="122"/>
        <v>8.7400000000000005E-2</v>
      </c>
      <c r="CC41">
        <f t="shared" si="122"/>
        <v>9.8799999999999999E-2</v>
      </c>
      <c r="CD41">
        <f t="shared" si="122"/>
        <v>9.4E-2</v>
      </c>
      <c r="CE41">
        <f t="shared" si="122"/>
        <v>9.6000000000000002E-2</v>
      </c>
      <c r="CF41">
        <f t="shared" si="122"/>
        <v>9.4799999999999995E-2</v>
      </c>
      <c r="CG41">
        <f t="shared" si="122"/>
        <v>7.5800000000000006E-2</v>
      </c>
      <c r="CH41">
        <f t="shared" si="122"/>
        <v>6.5799999999999997E-2</v>
      </c>
      <c r="CI41">
        <f t="shared" si="122"/>
        <v>5.1200000000000002E-2</v>
      </c>
      <c r="CJ41">
        <f t="shared" si="122"/>
        <v>2.8799999999999999E-2</v>
      </c>
      <c r="CK41">
        <f t="shared" si="122"/>
        <v>1.52E-2</v>
      </c>
      <c r="DI41" t="s">
        <v>58</v>
      </c>
      <c r="DJ41">
        <f t="shared" ref="DJ41:EC41" si="123">DJ18/5000</f>
        <v>6.6000000000000003E-2</v>
      </c>
      <c r="DK41">
        <f t="shared" si="123"/>
        <v>0.129</v>
      </c>
      <c r="DL41">
        <f t="shared" si="123"/>
        <v>0.1678</v>
      </c>
      <c r="DM41">
        <f t="shared" si="123"/>
        <v>0.18379999999999999</v>
      </c>
      <c r="DN41">
        <f t="shared" si="123"/>
        <v>0.15759999999999999</v>
      </c>
      <c r="DO41">
        <f t="shared" si="123"/>
        <v>0.1152</v>
      </c>
      <c r="DP41">
        <f t="shared" si="123"/>
        <v>0.09</v>
      </c>
      <c r="DQ41">
        <f t="shared" si="123"/>
        <v>4.8000000000000001E-2</v>
      </c>
      <c r="DR41">
        <f t="shared" si="123"/>
        <v>2.4799999999999999E-2</v>
      </c>
      <c r="DS41">
        <f t="shared" si="123"/>
        <v>8.9999999999999993E-3</v>
      </c>
      <c r="DT41">
        <f t="shared" si="123"/>
        <v>5.7999999999999996E-3</v>
      </c>
      <c r="DU41">
        <f t="shared" si="123"/>
        <v>1.6000000000000001E-3</v>
      </c>
      <c r="DV41">
        <f t="shared" si="123"/>
        <v>5.9999999999999995E-4</v>
      </c>
      <c r="DW41">
        <f t="shared" si="123"/>
        <v>4.0000000000000002E-4</v>
      </c>
      <c r="DX41">
        <f t="shared" si="123"/>
        <v>0</v>
      </c>
      <c r="DY41">
        <f t="shared" si="123"/>
        <v>2.0000000000000001E-4</v>
      </c>
      <c r="DZ41">
        <f t="shared" si="123"/>
        <v>2.0000000000000001E-4</v>
      </c>
      <c r="EA41">
        <f t="shared" si="123"/>
        <v>0</v>
      </c>
      <c r="EB41">
        <f t="shared" si="123"/>
        <v>0</v>
      </c>
      <c r="EC41">
        <f t="shared" si="123"/>
        <v>0</v>
      </c>
      <c r="FB41" t="s">
        <v>0</v>
      </c>
      <c r="FC41">
        <v>1</v>
      </c>
      <c r="FD41">
        <v>2</v>
      </c>
      <c r="FE41">
        <v>3</v>
      </c>
      <c r="FF41">
        <v>4</v>
      </c>
      <c r="FG41">
        <v>5</v>
      </c>
      <c r="FH41">
        <v>6</v>
      </c>
      <c r="FI41">
        <v>7</v>
      </c>
      <c r="FJ41">
        <v>8</v>
      </c>
      <c r="FK41">
        <v>9</v>
      </c>
      <c r="FL41">
        <v>10</v>
      </c>
      <c r="FM41">
        <v>11</v>
      </c>
      <c r="FN41">
        <v>12</v>
      </c>
      <c r="FO41">
        <v>13</v>
      </c>
      <c r="FP41">
        <v>14</v>
      </c>
      <c r="FQ41">
        <v>15</v>
      </c>
      <c r="FR41">
        <v>16</v>
      </c>
      <c r="FS41">
        <v>17</v>
      </c>
      <c r="FT41">
        <v>18</v>
      </c>
    </row>
    <row r="42" spans="1:176" x14ac:dyDescent="0.45">
      <c r="V42">
        <v>15</v>
      </c>
      <c r="W42" t="s">
        <v>97</v>
      </c>
      <c r="X42">
        <f t="shared" ref="X42:AQ42" si="124">X19/5000</f>
        <v>0</v>
      </c>
      <c r="Y42">
        <f t="shared" si="124"/>
        <v>0</v>
      </c>
      <c r="Z42">
        <f t="shared" si="124"/>
        <v>2.0000000000000001E-4</v>
      </c>
      <c r="AA42">
        <f t="shared" si="124"/>
        <v>2.5999999999999999E-3</v>
      </c>
      <c r="AB42">
        <f t="shared" si="124"/>
        <v>5.4000000000000003E-3</v>
      </c>
      <c r="AC42">
        <f t="shared" si="124"/>
        <v>1.34E-2</v>
      </c>
      <c r="AD42">
        <f t="shared" si="124"/>
        <v>2.5600000000000001E-2</v>
      </c>
      <c r="AE42">
        <f t="shared" si="124"/>
        <v>3.9399999999999998E-2</v>
      </c>
      <c r="AF42">
        <f t="shared" si="124"/>
        <v>6.9599999999999995E-2</v>
      </c>
      <c r="AG42">
        <f t="shared" si="124"/>
        <v>7.3800000000000004E-2</v>
      </c>
      <c r="AH42">
        <f t="shared" si="124"/>
        <v>8.7999999999999995E-2</v>
      </c>
      <c r="AI42">
        <f t="shared" si="124"/>
        <v>0.1008</v>
      </c>
      <c r="AJ42">
        <f t="shared" si="124"/>
        <v>9.9599999999999994E-2</v>
      </c>
      <c r="AK42">
        <f t="shared" si="124"/>
        <v>0.10299999999999999</v>
      </c>
      <c r="AL42">
        <f t="shared" si="124"/>
        <v>8.9200000000000002E-2</v>
      </c>
      <c r="AM42">
        <f t="shared" si="124"/>
        <v>7.9600000000000004E-2</v>
      </c>
      <c r="AN42">
        <f t="shared" si="124"/>
        <v>7.2599999999999998E-2</v>
      </c>
      <c r="AO42">
        <f t="shared" si="124"/>
        <v>6.2600000000000003E-2</v>
      </c>
      <c r="AP42">
        <f t="shared" si="124"/>
        <v>4.4600000000000001E-2</v>
      </c>
      <c r="AQ42">
        <f t="shared" si="124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33"/>
        <v>0</v>
      </c>
      <c r="BS42">
        <f t="shared" ref="BS42:CK42" si="125">BS19/5000</f>
        <v>0</v>
      </c>
      <c r="BT42">
        <f t="shared" si="125"/>
        <v>5.9999999999999995E-4</v>
      </c>
      <c r="BU42">
        <f t="shared" si="125"/>
        <v>3.3999999999999998E-3</v>
      </c>
      <c r="BV42">
        <f t="shared" si="125"/>
        <v>1.52E-2</v>
      </c>
      <c r="BW42">
        <f t="shared" si="125"/>
        <v>3.1E-2</v>
      </c>
      <c r="BX42">
        <f t="shared" si="125"/>
        <v>5.7200000000000001E-2</v>
      </c>
      <c r="BY42">
        <f t="shared" si="125"/>
        <v>7.46E-2</v>
      </c>
      <c r="BZ42">
        <f t="shared" si="125"/>
        <v>8.8200000000000001E-2</v>
      </c>
      <c r="CA42">
        <f t="shared" si="125"/>
        <v>9.5000000000000001E-2</v>
      </c>
      <c r="CB42">
        <f t="shared" si="125"/>
        <v>9.5399999999999999E-2</v>
      </c>
      <c r="CC42">
        <f t="shared" si="125"/>
        <v>9.4E-2</v>
      </c>
      <c r="CD42">
        <f t="shared" si="125"/>
        <v>9.6000000000000002E-2</v>
      </c>
      <c r="CE42">
        <f t="shared" si="125"/>
        <v>8.5400000000000004E-2</v>
      </c>
      <c r="CF42">
        <f t="shared" si="125"/>
        <v>7.0800000000000002E-2</v>
      </c>
      <c r="CG42">
        <f t="shared" si="125"/>
        <v>6.9599999999999995E-2</v>
      </c>
      <c r="CH42">
        <f t="shared" si="125"/>
        <v>5.5800000000000002E-2</v>
      </c>
      <c r="CI42">
        <f t="shared" si="125"/>
        <v>3.9800000000000002E-2</v>
      </c>
      <c r="CJ42">
        <f t="shared" si="125"/>
        <v>2.12E-2</v>
      </c>
      <c r="CK42">
        <f t="shared" si="125"/>
        <v>6.7999999999999996E-3</v>
      </c>
      <c r="DI42" t="s">
        <v>59</v>
      </c>
      <c r="DJ42">
        <f t="shared" ref="DJ42:EC42" si="126">DJ19/5000</f>
        <v>0</v>
      </c>
      <c r="DK42">
        <f t="shared" si="126"/>
        <v>0</v>
      </c>
      <c r="DL42">
        <f t="shared" si="126"/>
        <v>0</v>
      </c>
      <c r="DM42">
        <f t="shared" si="126"/>
        <v>0</v>
      </c>
      <c r="DN42">
        <f t="shared" si="126"/>
        <v>0</v>
      </c>
      <c r="DO42">
        <f t="shared" si="126"/>
        <v>0</v>
      </c>
      <c r="DP42">
        <f t="shared" si="126"/>
        <v>0</v>
      </c>
      <c r="DQ42">
        <f t="shared" si="126"/>
        <v>0</v>
      </c>
      <c r="DR42">
        <f t="shared" si="126"/>
        <v>1.1999999999999999E-3</v>
      </c>
      <c r="DS42">
        <f t="shared" si="126"/>
        <v>1.6000000000000001E-3</v>
      </c>
      <c r="DT42">
        <f t="shared" si="126"/>
        <v>4.1999999999999997E-3</v>
      </c>
      <c r="DU42">
        <f t="shared" si="126"/>
        <v>5.7999999999999996E-3</v>
      </c>
      <c r="DV42">
        <f t="shared" si="126"/>
        <v>1.2800000000000001E-2</v>
      </c>
      <c r="DW42">
        <f t="shared" si="126"/>
        <v>1.84E-2</v>
      </c>
      <c r="DX42">
        <f t="shared" si="126"/>
        <v>4.1000000000000002E-2</v>
      </c>
      <c r="DY42">
        <f t="shared" si="126"/>
        <v>6.5799999999999997E-2</v>
      </c>
      <c r="DZ42">
        <f t="shared" si="126"/>
        <v>9.8799999999999999E-2</v>
      </c>
      <c r="EA42">
        <f t="shared" si="126"/>
        <v>0.16</v>
      </c>
      <c r="EB42">
        <f t="shared" si="126"/>
        <v>0.23899999999999999</v>
      </c>
      <c r="EC42">
        <f t="shared" si="126"/>
        <v>0.35139999999999999</v>
      </c>
      <c r="FA42">
        <v>1</v>
      </c>
      <c r="FB42" t="s">
        <v>126</v>
      </c>
      <c r="FC42">
        <v>0.83160000000000001</v>
      </c>
      <c r="FD42">
        <v>0.1416</v>
      </c>
      <c r="FE42">
        <v>2.12E-2</v>
      </c>
      <c r="FF42">
        <v>4.5999999999999999E-3</v>
      </c>
      <c r="FG42">
        <v>5.9999999999999995E-4</v>
      </c>
      <c r="FH42">
        <v>2.0000000000000001E-4</v>
      </c>
      <c r="FI42">
        <v>2.0000000000000001E-4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1:176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127">X20/5000</f>
        <v>0</v>
      </c>
      <c r="Y43">
        <f t="shared" si="127"/>
        <v>4.0000000000000002E-4</v>
      </c>
      <c r="Z43">
        <f t="shared" si="127"/>
        <v>8.0000000000000004E-4</v>
      </c>
      <c r="AA43">
        <f t="shared" si="127"/>
        <v>2E-3</v>
      </c>
      <c r="AB43">
        <f t="shared" si="127"/>
        <v>5.1999999999999998E-3</v>
      </c>
      <c r="AC43">
        <f t="shared" si="127"/>
        <v>1.26E-2</v>
      </c>
      <c r="AD43">
        <f t="shared" si="127"/>
        <v>2.0400000000000001E-2</v>
      </c>
      <c r="AE43">
        <f t="shared" si="127"/>
        <v>4.1200000000000001E-2</v>
      </c>
      <c r="AF43">
        <f t="shared" si="127"/>
        <v>5.5599999999999997E-2</v>
      </c>
      <c r="AG43">
        <f t="shared" si="127"/>
        <v>7.6200000000000004E-2</v>
      </c>
      <c r="AH43">
        <f t="shared" si="127"/>
        <v>8.5999999999999993E-2</v>
      </c>
      <c r="AI43">
        <f t="shared" si="127"/>
        <v>8.8800000000000004E-2</v>
      </c>
      <c r="AJ43">
        <f t="shared" si="127"/>
        <v>9.7199999999999995E-2</v>
      </c>
      <c r="AK43">
        <f t="shared" si="127"/>
        <v>9.2799999999999994E-2</v>
      </c>
      <c r="AL43">
        <f t="shared" si="127"/>
        <v>9.5600000000000004E-2</v>
      </c>
      <c r="AM43">
        <f t="shared" si="127"/>
        <v>9.2399999999999996E-2</v>
      </c>
      <c r="AN43">
        <f t="shared" si="127"/>
        <v>7.4200000000000002E-2</v>
      </c>
      <c r="AO43">
        <f t="shared" si="127"/>
        <v>6.5600000000000006E-2</v>
      </c>
      <c r="AP43">
        <f t="shared" si="127"/>
        <v>5.9200000000000003E-2</v>
      </c>
      <c r="AQ43">
        <f t="shared" si="127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33"/>
        <v>8.0000000000000004E-4</v>
      </c>
      <c r="BS43">
        <f t="shared" ref="BS43:CK43" si="128">BS20/5000</f>
        <v>7.7999999999999996E-3</v>
      </c>
      <c r="BT43">
        <f t="shared" si="128"/>
        <v>5.9200000000000003E-2</v>
      </c>
      <c r="BU43">
        <f t="shared" si="128"/>
        <v>0.1948</v>
      </c>
      <c r="BV43">
        <f t="shared" si="128"/>
        <v>0.25940000000000002</v>
      </c>
      <c r="BW43">
        <f t="shared" si="128"/>
        <v>0.20899999999999999</v>
      </c>
      <c r="BX43">
        <f t="shared" si="128"/>
        <v>0.10879999999999999</v>
      </c>
      <c r="BY43">
        <f t="shared" si="128"/>
        <v>6.6000000000000003E-2</v>
      </c>
      <c r="BZ43">
        <f t="shared" si="128"/>
        <v>3.44E-2</v>
      </c>
      <c r="CA43">
        <f t="shared" si="128"/>
        <v>2.12E-2</v>
      </c>
      <c r="CB43">
        <f t="shared" si="128"/>
        <v>1.6400000000000001E-2</v>
      </c>
      <c r="CC43">
        <f t="shared" si="128"/>
        <v>8.8000000000000005E-3</v>
      </c>
      <c r="CD43">
        <f t="shared" si="128"/>
        <v>4.1999999999999997E-3</v>
      </c>
      <c r="CE43">
        <f t="shared" si="128"/>
        <v>4.5999999999999999E-3</v>
      </c>
      <c r="CF43">
        <f t="shared" si="128"/>
        <v>2.8E-3</v>
      </c>
      <c r="CG43">
        <f t="shared" si="128"/>
        <v>1E-3</v>
      </c>
      <c r="CH43">
        <f t="shared" si="128"/>
        <v>5.9999999999999995E-4</v>
      </c>
      <c r="CI43">
        <f t="shared" si="128"/>
        <v>2.0000000000000001E-4</v>
      </c>
      <c r="CJ43">
        <f t="shared" si="128"/>
        <v>0</v>
      </c>
      <c r="CK43">
        <f t="shared" si="128"/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129">DJ20/5000</f>
        <v>0</v>
      </c>
      <c r="DK43">
        <f t="shared" si="129"/>
        <v>0</v>
      </c>
      <c r="DL43">
        <f t="shared" si="129"/>
        <v>0</v>
      </c>
      <c r="DM43">
        <f t="shared" si="129"/>
        <v>0</v>
      </c>
      <c r="DN43">
        <f t="shared" si="129"/>
        <v>2.0000000000000001E-4</v>
      </c>
      <c r="DO43">
        <f t="shared" si="129"/>
        <v>2.0000000000000001E-4</v>
      </c>
      <c r="DP43">
        <f t="shared" si="129"/>
        <v>0</v>
      </c>
      <c r="DQ43">
        <f t="shared" si="129"/>
        <v>1E-3</v>
      </c>
      <c r="DR43">
        <f t="shared" si="129"/>
        <v>3.5999999999999999E-3</v>
      </c>
      <c r="DS43">
        <f t="shared" si="129"/>
        <v>8.3999999999999995E-3</v>
      </c>
      <c r="DT43">
        <f t="shared" si="129"/>
        <v>1.54E-2</v>
      </c>
      <c r="DU43">
        <f t="shared" si="129"/>
        <v>2.64E-2</v>
      </c>
      <c r="DV43">
        <f t="shared" si="129"/>
        <v>4.2799999999999998E-2</v>
      </c>
      <c r="DW43">
        <f t="shared" si="129"/>
        <v>6.4799999999999996E-2</v>
      </c>
      <c r="DX43">
        <f t="shared" si="129"/>
        <v>8.9399999999999993E-2</v>
      </c>
      <c r="DY43">
        <f t="shared" si="129"/>
        <v>0.1198</v>
      </c>
      <c r="DZ43">
        <f t="shared" si="129"/>
        <v>0.1454</v>
      </c>
      <c r="EA43">
        <f t="shared" si="129"/>
        <v>0.17219999999999999</v>
      </c>
      <c r="EB43">
        <f t="shared" si="129"/>
        <v>0.16619999999999999</v>
      </c>
      <c r="EC43">
        <f t="shared" si="129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  <c r="FA43">
        <v>2</v>
      </c>
      <c r="FB43" t="s">
        <v>7</v>
      </c>
      <c r="FC43">
        <v>0.12820000000000001</v>
      </c>
      <c r="FD43">
        <v>0.51519999999999999</v>
      </c>
      <c r="FE43">
        <v>0.2266</v>
      </c>
      <c r="FF43">
        <v>9.5600000000000004E-2</v>
      </c>
      <c r="FG43">
        <v>2.4199999999999999E-2</v>
      </c>
      <c r="FH43">
        <v>8.0000000000000002E-3</v>
      </c>
      <c r="FI43">
        <v>1.4E-3</v>
      </c>
      <c r="FJ43">
        <v>5.9999999999999995E-4</v>
      </c>
      <c r="FK43">
        <v>2.0000000000000001E-4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</row>
    <row r="44" spans="1:176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130">X21/5000</f>
        <v>0.42599999999999999</v>
      </c>
      <c r="Y44">
        <f t="shared" si="130"/>
        <v>0.2472</v>
      </c>
      <c r="Z44">
        <f t="shared" si="130"/>
        <v>0.16159999999999999</v>
      </c>
      <c r="AA44">
        <f t="shared" si="130"/>
        <v>8.1799999999999998E-2</v>
      </c>
      <c r="AB44">
        <f t="shared" si="130"/>
        <v>4.5400000000000003E-2</v>
      </c>
      <c r="AC44">
        <f t="shared" si="130"/>
        <v>1.9599999999999999E-2</v>
      </c>
      <c r="AD44">
        <f t="shared" si="130"/>
        <v>1.04E-2</v>
      </c>
      <c r="AE44">
        <f t="shared" si="130"/>
        <v>5.1999999999999998E-3</v>
      </c>
      <c r="AF44">
        <f t="shared" si="130"/>
        <v>1.6000000000000001E-3</v>
      </c>
      <c r="AG44">
        <f t="shared" si="130"/>
        <v>1.1999999999999999E-3</v>
      </c>
      <c r="AH44">
        <f t="shared" si="130"/>
        <v>0</v>
      </c>
      <c r="AI44">
        <f t="shared" si="130"/>
        <v>0</v>
      </c>
      <c r="AJ44">
        <f t="shared" si="130"/>
        <v>0</v>
      </c>
      <c r="AK44">
        <f t="shared" si="130"/>
        <v>0</v>
      </c>
      <c r="AL44">
        <f t="shared" si="130"/>
        <v>0</v>
      </c>
      <c r="AM44">
        <f t="shared" si="130"/>
        <v>0</v>
      </c>
      <c r="AN44">
        <f t="shared" si="130"/>
        <v>0</v>
      </c>
      <c r="AO44">
        <f t="shared" si="130"/>
        <v>0</v>
      </c>
      <c r="AP44">
        <f t="shared" si="130"/>
        <v>0</v>
      </c>
      <c r="AQ44">
        <f t="shared" si="130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33"/>
        <v>0</v>
      </c>
      <c r="BS44">
        <f t="shared" ref="BS44:CK44" si="131">BS21/5000</f>
        <v>2.0000000000000001E-4</v>
      </c>
      <c r="BT44">
        <f t="shared" si="131"/>
        <v>5.0000000000000001E-3</v>
      </c>
      <c r="BU44">
        <f t="shared" si="131"/>
        <v>3.9199999999999999E-2</v>
      </c>
      <c r="BV44">
        <f t="shared" si="131"/>
        <v>0.08</v>
      </c>
      <c r="BW44">
        <f t="shared" si="131"/>
        <v>0.13100000000000001</v>
      </c>
      <c r="BX44">
        <f t="shared" si="131"/>
        <v>0.15920000000000001</v>
      </c>
      <c r="BY44">
        <f t="shared" si="131"/>
        <v>0.14219999999999999</v>
      </c>
      <c r="BZ44">
        <f t="shared" si="131"/>
        <v>0.11940000000000001</v>
      </c>
      <c r="CA44">
        <f t="shared" si="131"/>
        <v>8.8200000000000001E-2</v>
      </c>
      <c r="CB44">
        <f t="shared" si="131"/>
        <v>6.5000000000000002E-2</v>
      </c>
      <c r="CC44">
        <f t="shared" si="131"/>
        <v>5.4800000000000001E-2</v>
      </c>
      <c r="CD44">
        <f t="shared" si="131"/>
        <v>3.8600000000000002E-2</v>
      </c>
      <c r="CE44">
        <f t="shared" si="131"/>
        <v>3.2000000000000001E-2</v>
      </c>
      <c r="CF44">
        <f t="shared" si="131"/>
        <v>1.7999999999999999E-2</v>
      </c>
      <c r="CG44">
        <f t="shared" si="131"/>
        <v>1.2200000000000001E-2</v>
      </c>
      <c r="CH44">
        <f t="shared" si="131"/>
        <v>8.2000000000000007E-3</v>
      </c>
      <c r="CI44">
        <f t="shared" si="131"/>
        <v>4.0000000000000001E-3</v>
      </c>
      <c r="CJ44">
        <f t="shared" si="131"/>
        <v>2.3999999999999998E-3</v>
      </c>
      <c r="CK44">
        <f t="shared" si="131"/>
        <v>4.0000000000000002E-4</v>
      </c>
      <c r="CM44">
        <v>1</v>
      </c>
      <c r="CN44" s="37" t="s">
        <v>43</v>
      </c>
      <c r="CO44" s="39">
        <v>0.88859999999999995</v>
      </c>
      <c r="CP44" s="39">
        <v>9.0999999999999998E-2</v>
      </c>
      <c r="CQ44" s="39">
        <v>1.8200000000000001E-2</v>
      </c>
      <c r="CR44" s="39">
        <v>1.8E-3</v>
      </c>
      <c r="CS44" s="39">
        <v>4.0000000000000002E-4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39">
        <v>0</v>
      </c>
      <c r="DF44" s="39">
        <v>0</v>
      </c>
      <c r="DI44" t="s">
        <v>61</v>
      </c>
      <c r="DJ44">
        <f t="shared" ref="DJ44:EC44" si="132">DJ21/5000</f>
        <v>0</v>
      </c>
      <c r="DK44">
        <f t="shared" si="132"/>
        <v>0</v>
      </c>
      <c r="DL44">
        <f t="shared" si="132"/>
        <v>0</v>
      </c>
      <c r="DM44">
        <f t="shared" si="132"/>
        <v>0</v>
      </c>
      <c r="DN44">
        <f t="shared" si="132"/>
        <v>0</v>
      </c>
      <c r="DO44">
        <f t="shared" si="132"/>
        <v>0</v>
      </c>
      <c r="DP44">
        <f t="shared" si="132"/>
        <v>0</v>
      </c>
      <c r="DQ44">
        <f t="shared" si="132"/>
        <v>0</v>
      </c>
      <c r="DR44">
        <f t="shared" si="132"/>
        <v>5.9999999999999995E-4</v>
      </c>
      <c r="DS44">
        <f t="shared" si="132"/>
        <v>2.8E-3</v>
      </c>
      <c r="DT44">
        <f t="shared" si="132"/>
        <v>5.5999999999999999E-3</v>
      </c>
      <c r="DU44">
        <f t="shared" si="132"/>
        <v>1.0999999999999999E-2</v>
      </c>
      <c r="DV44">
        <f t="shared" si="132"/>
        <v>2.18E-2</v>
      </c>
      <c r="DW44">
        <f t="shared" si="132"/>
        <v>3.78E-2</v>
      </c>
      <c r="DX44">
        <f t="shared" si="132"/>
        <v>5.3999999999999999E-2</v>
      </c>
      <c r="DY44">
        <f t="shared" si="132"/>
        <v>7.3599999999999999E-2</v>
      </c>
      <c r="DZ44">
        <f t="shared" si="132"/>
        <v>0.1072</v>
      </c>
      <c r="EA44">
        <f t="shared" si="132"/>
        <v>0.16719999999999999</v>
      </c>
      <c r="EB44">
        <f t="shared" si="132"/>
        <v>0.21859999999999999</v>
      </c>
      <c r="EC44">
        <f t="shared" si="132"/>
        <v>0.29980000000000001</v>
      </c>
      <c r="EF44">
        <v>1</v>
      </c>
      <c r="EG44" s="40" t="s">
        <v>109</v>
      </c>
      <c r="EH44" s="41">
        <v>0.88400000000000001</v>
      </c>
      <c r="EI44" s="41">
        <v>0.1012</v>
      </c>
      <c r="EJ44" s="41">
        <v>1.32E-2</v>
      </c>
      <c r="EK44" s="41">
        <v>1.6000000000000001E-3</v>
      </c>
      <c r="EL44" s="41">
        <v>0</v>
      </c>
      <c r="EM44" s="41">
        <v>0</v>
      </c>
      <c r="EN44" s="41">
        <v>0</v>
      </c>
      <c r="EO44" s="41">
        <v>0</v>
      </c>
      <c r="EP44" s="41">
        <v>0</v>
      </c>
      <c r="EQ44" s="41">
        <v>0</v>
      </c>
      <c r="ER44" s="41">
        <v>0</v>
      </c>
      <c r="ES44" s="41">
        <v>0</v>
      </c>
      <c r="ET44" s="41">
        <v>0</v>
      </c>
      <c r="EU44" s="41">
        <v>0</v>
      </c>
      <c r="EV44" s="41">
        <v>0</v>
      </c>
      <c r="EW44" s="41">
        <v>0</v>
      </c>
      <c r="EX44" s="41">
        <v>0</v>
      </c>
      <c r="EY44" s="41">
        <v>0</v>
      </c>
      <c r="FA44">
        <v>3</v>
      </c>
      <c r="FB44" t="s">
        <v>149</v>
      </c>
      <c r="FC44">
        <v>1.4800000000000001E-2</v>
      </c>
      <c r="FD44">
        <v>0.13020000000000001</v>
      </c>
      <c r="FE44">
        <v>0.28000000000000003</v>
      </c>
      <c r="FF44">
        <v>0.3</v>
      </c>
      <c r="FG44">
        <v>0.1542</v>
      </c>
      <c r="FH44">
        <v>7.3800000000000004E-2</v>
      </c>
      <c r="FI44">
        <v>3.0200000000000001E-2</v>
      </c>
      <c r="FJ44">
        <v>1.2800000000000001E-2</v>
      </c>
      <c r="FK44">
        <v>3.3999999999999998E-3</v>
      </c>
      <c r="FL44">
        <v>5.9999999999999995E-4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</row>
    <row r="45" spans="1:176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s="37" t="s">
        <v>32</v>
      </c>
      <c r="CO45" s="39">
        <v>3.2399999999999998E-2</v>
      </c>
      <c r="CP45" s="39">
        <v>0.34839999999999999</v>
      </c>
      <c r="CQ45" s="39">
        <v>0.36</v>
      </c>
      <c r="CR45" s="39">
        <v>0.14660000000000001</v>
      </c>
      <c r="CS45" s="39">
        <v>6.3399999999999998E-2</v>
      </c>
      <c r="CT45" s="39">
        <v>2.3400000000000001E-2</v>
      </c>
      <c r="CU45" s="39">
        <v>1.32E-2</v>
      </c>
      <c r="CV45" s="39">
        <v>4.7999999999999996E-3</v>
      </c>
      <c r="CW45" s="39">
        <v>4.0000000000000001E-3</v>
      </c>
      <c r="CX45" s="39">
        <v>2.8E-3</v>
      </c>
      <c r="CY45" s="39">
        <v>5.9999999999999995E-4</v>
      </c>
      <c r="CZ45" s="39">
        <v>2.0000000000000001E-4</v>
      </c>
      <c r="DA45" s="39">
        <v>0</v>
      </c>
      <c r="DB45" s="39">
        <v>0</v>
      </c>
      <c r="DC45" s="39">
        <v>0</v>
      </c>
      <c r="DD45" s="39">
        <v>2.0000000000000001E-4</v>
      </c>
      <c r="DE45" s="39">
        <v>0</v>
      </c>
      <c r="DF45" s="39">
        <v>0</v>
      </c>
      <c r="EF45">
        <v>2</v>
      </c>
      <c r="EG45" s="42" t="s">
        <v>116</v>
      </c>
      <c r="EH45" s="43">
        <v>8.2199999999999995E-2</v>
      </c>
      <c r="EI45" s="43">
        <v>0.55279999999999996</v>
      </c>
      <c r="EJ45" s="43">
        <v>0.2616</v>
      </c>
      <c r="EK45" s="43">
        <v>8.72E-2</v>
      </c>
      <c r="EL45" s="43">
        <v>1.34E-2</v>
      </c>
      <c r="EM45" s="43">
        <v>2.2000000000000001E-3</v>
      </c>
      <c r="EN45" s="43">
        <v>4.0000000000000002E-4</v>
      </c>
      <c r="EO45" s="43">
        <v>0</v>
      </c>
      <c r="EP45" s="43">
        <v>2.0000000000000001E-4</v>
      </c>
      <c r="EQ45" s="43">
        <v>0</v>
      </c>
      <c r="ER45" s="43">
        <v>0</v>
      </c>
      <c r="ES45" s="43">
        <v>0</v>
      </c>
      <c r="ET45" s="43">
        <v>0</v>
      </c>
      <c r="EU45" s="43">
        <v>0</v>
      </c>
      <c r="EV45" s="43">
        <v>0</v>
      </c>
      <c r="EW45" s="43">
        <v>0</v>
      </c>
      <c r="EX45" s="43">
        <v>0</v>
      </c>
      <c r="EY45" s="43">
        <v>0</v>
      </c>
      <c r="FA45">
        <v>4</v>
      </c>
      <c r="FB45" t="s">
        <v>152</v>
      </c>
      <c r="FC45">
        <v>2.3E-2</v>
      </c>
      <c r="FD45">
        <v>0.18279999999999999</v>
      </c>
      <c r="FE45">
        <v>0.33600000000000002</v>
      </c>
      <c r="FF45">
        <v>0.2636</v>
      </c>
      <c r="FG45">
        <v>0.1162</v>
      </c>
      <c r="FH45">
        <v>5.3999999999999999E-2</v>
      </c>
      <c r="FI45">
        <v>1.6199999999999999E-2</v>
      </c>
      <c r="FJ45">
        <v>6.1999999999999998E-3</v>
      </c>
      <c r="FK45">
        <v>1.1999999999999999E-3</v>
      </c>
      <c r="FL45">
        <v>5.9999999999999995E-4</v>
      </c>
      <c r="FM45">
        <v>2.0000000000000001E-4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</row>
    <row r="46" spans="1:176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s="37" t="s">
        <v>41</v>
      </c>
      <c r="CO46" s="39">
        <v>6.0000000000000001E-3</v>
      </c>
      <c r="CP46" s="39">
        <v>8.0799999999999997E-2</v>
      </c>
      <c r="CQ46" s="39">
        <v>0.17180000000000001</v>
      </c>
      <c r="CR46" s="39">
        <v>0.2848</v>
      </c>
      <c r="CS46" s="39">
        <v>0.16059999999999999</v>
      </c>
      <c r="CT46" s="39">
        <v>0.1046</v>
      </c>
      <c r="CU46" s="39">
        <v>7.0000000000000007E-2</v>
      </c>
      <c r="CV46" s="39">
        <v>4.82E-2</v>
      </c>
      <c r="CW46" s="39">
        <v>3.0200000000000001E-2</v>
      </c>
      <c r="CX46" s="39">
        <v>1.6400000000000001E-2</v>
      </c>
      <c r="CY46" s="39">
        <v>1.2999999999999999E-2</v>
      </c>
      <c r="CZ46" s="39">
        <v>7.7999999999999996E-3</v>
      </c>
      <c r="DA46" s="39">
        <v>3.0000000000000001E-3</v>
      </c>
      <c r="DB46" s="39">
        <v>1.8E-3</v>
      </c>
      <c r="DC46" s="39">
        <v>8.0000000000000004E-4</v>
      </c>
      <c r="DD46" s="39">
        <v>0</v>
      </c>
      <c r="DE46" s="39">
        <v>2.0000000000000001E-4</v>
      </c>
      <c r="DF46" s="39">
        <v>0</v>
      </c>
      <c r="EF46">
        <v>3</v>
      </c>
      <c r="EG46" s="42" t="s">
        <v>120</v>
      </c>
      <c r="EH46" s="43">
        <v>2.92E-2</v>
      </c>
      <c r="EI46" s="43">
        <v>0.26040000000000002</v>
      </c>
      <c r="EJ46" s="43">
        <v>0.43980000000000002</v>
      </c>
      <c r="EK46" s="43">
        <v>0.20799999999999999</v>
      </c>
      <c r="EL46" s="43">
        <v>4.9799999999999997E-2</v>
      </c>
      <c r="EM46" s="43">
        <v>1.0200000000000001E-2</v>
      </c>
      <c r="EN46" s="43">
        <v>1.8E-3</v>
      </c>
      <c r="EO46" s="43">
        <v>2.0000000000000001E-4</v>
      </c>
      <c r="EP46" s="43">
        <v>4.0000000000000002E-4</v>
      </c>
      <c r="EQ46" s="43">
        <v>0</v>
      </c>
      <c r="ER46" s="43">
        <v>0</v>
      </c>
      <c r="ES46" s="43">
        <v>2.0000000000000001E-4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0</v>
      </c>
      <c r="FA46">
        <v>5</v>
      </c>
      <c r="FB46" t="s">
        <v>14</v>
      </c>
      <c r="FC46">
        <v>1.8E-3</v>
      </c>
      <c r="FD46">
        <v>1.8599999999999998E-2</v>
      </c>
      <c r="FE46">
        <v>7.9600000000000004E-2</v>
      </c>
      <c r="FF46">
        <v>0.15540000000000001</v>
      </c>
      <c r="FG46">
        <v>0.27639999999999998</v>
      </c>
      <c r="FH46">
        <v>0.20319999999999999</v>
      </c>
      <c r="FI46">
        <v>0.12939999999999999</v>
      </c>
      <c r="FJ46">
        <v>7.6600000000000001E-2</v>
      </c>
      <c r="FK46">
        <v>3.3799999999999997E-2</v>
      </c>
      <c r="FL46">
        <v>1.6199999999999999E-2</v>
      </c>
      <c r="FM46">
        <v>4.7999999999999996E-3</v>
      </c>
      <c r="FN46">
        <v>2.8E-3</v>
      </c>
      <c r="FO46">
        <v>1E-3</v>
      </c>
      <c r="FP46">
        <v>2.0000000000000001E-4</v>
      </c>
      <c r="FQ46">
        <v>2.0000000000000001E-4</v>
      </c>
      <c r="FR46">
        <v>0</v>
      </c>
      <c r="FS46">
        <v>0</v>
      </c>
      <c r="FT46">
        <v>0</v>
      </c>
    </row>
    <row r="47" spans="1:176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s="37" t="s">
        <v>35</v>
      </c>
      <c r="CO47" s="39">
        <v>7.2999999999999995E-2</v>
      </c>
      <c r="CP47" s="39">
        <v>0.44519999999999998</v>
      </c>
      <c r="CQ47" s="39">
        <v>0.3004</v>
      </c>
      <c r="CR47" s="39">
        <v>0.10780000000000001</v>
      </c>
      <c r="CS47" s="39">
        <v>4.0599999999999997E-2</v>
      </c>
      <c r="CT47" s="39">
        <v>1.7600000000000001E-2</v>
      </c>
      <c r="CU47" s="39">
        <v>8.3999999999999995E-3</v>
      </c>
      <c r="CV47" s="39">
        <v>4.1999999999999997E-3</v>
      </c>
      <c r="CW47" s="39">
        <v>1.6000000000000001E-3</v>
      </c>
      <c r="CX47" s="39">
        <v>1E-3</v>
      </c>
      <c r="CY47" s="39">
        <v>2.0000000000000001E-4</v>
      </c>
      <c r="CZ47" s="39">
        <v>0</v>
      </c>
      <c r="DA47" s="39">
        <v>0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s="40" t="s">
        <v>119</v>
      </c>
      <c r="EH47" s="41">
        <v>0</v>
      </c>
      <c r="EI47" s="41">
        <v>4.0000000000000002E-4</v>
      </c>
      <c r="EJ47" s="41">
        <v>3.2000000000000002E-3</v>
      </c>
      <c r="EK47" s="41">
        <v>2.52E-2</v>
      </c>
      <c r="EL47" s="41">
        <v>0.11219999999999999</v>
      </c>
      <c r="EM47" s="41">
        <v>0.2026</v>
      </c>
      <c r="EN47" s="41">
        <v>0.1928</v>
      </c>
      <c r="EO47" s="41">
        <v>0.14099999999999999</v>
      </c>
      <c r="EP47" s="41">
        <v>0.1008</v>
      </c>
      <c r="EQ47" s="41">
        <v>6.9599999999999995E-2</v>
      </c>
      <c r="ER47" s="41">
        <v>4.9200000000000001E-2</v>
      </c>
      <c r="ES47" s="41">
        <v>3.8800000000000001E-2</v>
      </c>
      <c r="ET47" s="41">
        <v>2.5600000000000001E-2</v>
      </c>
      <c r="EU47" s="41">
        <v>1.4200000000000001E-2</v>
      </c>
      <c r="EV47" s="41">
        <v>1.14E-2</v>
      </c>
      <c r="EW47" s="41">
        <v>7.6E-3</v>
      </c>
      <c r="EX47" s="41">
        <v>4.0000000000000001E-3</v>
      </c>
      <c r="EY47" s="41">
        <v>1.4E-3</v>
      </c>
      <c r="FA47">
        <v>6</v>
      </c>
      <c r="FB47" t="s">
        <v>4</v>
      </c>
      <c r="FC47">
        <v>5.9999999999999995E-4</v>
      </c>
      <c r="FD47">
        <v>8.8000000000000005E-3</v>
      </c>
      <c r="FE47">
        <v>3.7999999999999999E-2</v>
      </c>
      <c r="FF47">
        <v>0.1082</v>
      </c>
      <c r="FG47">
        <v>0.2094</v>
      </c>
      <c r="FH47">
        <v>0.24379999999999999</v>
      </c>
      <c r="FI47">
        <v>0.1706</v>
      </c>
      <c r="FJ47">
        <v>0.11219999999999999</v>
      </c>
      <c r="FK47">
        <v>6.0199999999999997E-2</v>
      </c>
      <c r="FL47">
        <v>2.52E-2</v>
      </c>
      <c r="FM47">
        <v>1.32E-2</v>
      </c>
      <c r="FN47">
        <v>5.5999999999999999E-3</v>
      </c>
      <c r="FO47">
        <v>2.8E-3</v>
      </c>
      <c r="FP47">
        <v>1E-3</v>
      </c>
      <c r="FQ47">
        <v>4.0000000000000002E-4</v>
      </c>
      <c r="FR47">
        <v>0</v>
      </c>
      <c r="FS47">
        <v>0</v>
      </c>
      <c r="FT47">
        <v>0</v>
      </c>
    </row>
    <row r="48" spans="1:176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133">AV25/5000</f>
        <v>0.27339999999999998</v>
      </c>
      <c r="AW48">
        <f t="shared" si="133"/>
        <v>0.2114</v>
      </c>
      <c r="AX48">
        <f t="shared" si="133"/>
        <v>0.15620000000000001</v>
      </c>
      <c r="AY48">
        <f t="shared" si="133"/>
        <v>0.11020000000000001</v>
      </c>
      <c r="AZ48">
        <f t="shared" si="133"/>
        <v>7.6999999999999999E-2</v>
      </c>
      <c r="BA48">
        <f t="shared" si="133"/>
        <v>6.7799999999999999E-2</v>
      </c>
      <c r="BB48">
        <f t="shared" si="133"/>
        <v>3.1199999999999999E-2</v>
      </c>
      <c r="BC48">
        <f t="shared" si="133"/>
        <v>2.0799999999999999E-2</v>
      </c>
      <c r="BD48">
        <f t="shared" si="133"/>
        <v>1.04E-2</v>
      </c>
      <c r="BE48">
        <f t="shared" si="133"/>
        <v>6.1999999999999998E-3</v>
      </c>
      <c r="BF48">
        <f t="shared" si="133"/>
        <v>2E-3</v>
      </c>
      <c r="BG48">
        <f t="shared" si="133"/>
        <v>2E-3</v>
      </c>
      <c r="BH48">
        <f t="shared" si="133"/>
        <v>1.4E-3</v>
      </c>
      <c r="BI48">
        <f t="shared" si="133"/>
        <v>0</v>
      </c>
      <c r="BJ48">
        <f t="shared" si="133"/>
        <v>2.0000000000000001E-4</v>
      </c>
      <c r="BK48">
        <f t="shared" si="133"/>
        <v>0</v>
      </c>
      <c r="BL48">
        <f t="shared" si="133"/>
        <v>0</v>
      </c>
      <c r="BM48">
        <f t="shared" si="133"/>
        <v>0</v>
      </c>
      <c r="BN48">
        <f t="shared" si="133"/>
        <v>0</v>
      </c>
      <c r="BP48">
        <v>1</v>
      </c>
      <c r="BQ48" s="37" t="s">
        <v>75</v>
      </c>
      <c r="BR48" s="39">
        <v>0.70320000000000005</v>
      </c>
      <c r="BS48" s="39">
        <v>0.22800000000000001</v>
      </c>
      <c r="BT48" s="39">
        <v>6.2799999999999995E-2</v>
      </c>
      <c r="BU48" s="39">
        <v>5.0000000000000001E-3</v>
      </c>
      <c r="BV48" s="39">
        <v>5.9999999999999995E-4</v>
      </c>
      <c r="BW48" s="39">
        <v>4.0000000000000002E-4</v>
      </c>
      <c r="BX48" s="39">
        <v>0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M48">
        <v>5</v>
      </c>
      <c r="CN48" s="37" t="s">
        <v>30</v>
      </c>
      <c r="CO48" s="39">
        <v>0</v>
      </c>
      <c r="CP48" s="39">
        <v>1.4E-3</v>
      </c>
      <c r="CQ48" s="39">
        <v>9.4000000000000004E-3</v>
      </c>
      <c r="CR48" s="39">
        <v>2.9000000000000001E-2</v>
      </c>
      <c r="CS48" s="39">
        <v>5.8799999999999998E-2</v>
      </c>
      <c r="CT48" s="39">
        <v>7.7399999999999997E-2</v>
      </c>
      <c r="CU48" s="39">
        <v>8.6199999999999999E-2</v>
      </c>
      <c r="CV48" s="39">
        <v>0.1072</v>
      </c>
      <c r="CW48" s="39">
        <v>0.1094</v>
      </c>
      <c r="CX48" s="39">
        <v>0.10059999999999999</v>
      </c>
      <c r="CY48" s="39">
        <v>0.1062</v>
      </c>
      <c r="CZ48" s="39">
        <v>0.1002</v>
      </c>
      <c r="DA48" s="39">
        <v>7.8799999999999995E-2</v>
      </c>
      <c r="DB48" s="39">
        <v>6.1199999999999997E-2</v>
      </c>
      <c r="DC48" s="39">
        <v>4.1599999999999998E-2</v>
      </c>
      <c r="DD48" s="39">
        <v>2.1000000000000001E-2</v>
      </c>
      <c r="DE48" s="39">
        <v>9.1999999999999998E-3</v>
      </c>
      <c r="DF48" s="39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s="40" t="s">
        <v>122</v>
      </c>
      <c r="EH48" s="41">
        <v>4.5999999999999999E-3</v>
      </c>
      <c r="EI48" s="41">
        <v>7.5600000000000001E-2</v>
      </c>
      <c r="EJ48" s="41">
        <v>0.2286</v>
      </c>
      <c r="EK48" s="41">
        <v>0.44679999999999997</v>
      </c>
      <c r="EL48" s="41">
        <v>0.17380000000000001</v>
      </c>
      <c r="EM48" s="41">
        <v>5.0200000000000002E-2</v>
      </c>
      <c r="EN48" s="41">
        <v>1.2999999999999999E-2</v>
      </c>
      <c r="EO48" s="41">
        <v>4.1999999999999997E-3</v>
      </c>
      <c r="EP48" s="41">
        <v>2.5999999999999999E-3</v>
      </c>
      <c r="EQ48" s="41">
        <v>4.0000000000000002E-4</v>
      </c>
      <c r="ER48" s="41">
        <v>0</v>
      </c>
      <c r="ES48" s="41">
        <v>2.0000000000000001E-4</v>
      </c>
      <c r="ET48" s="41">
        <v>0</v>
      </c>
      <c r="EU48" s="41">
        <v>0</v>
      </c>
      <c r="EV48" s="41">
        <v>0</v>
      </c>
      <c r="EW48" s="41">
        <v>0</v>
      </c>
      <c r="EX48" s="41">
        <v>0</v>
      </c>
      <c r="EY48" s="41">
        <v>0</v>
      </c>
      <c r="FA48">
        <v>7</v>
      </c>
      <c r="FB48" t="s">
        <v>156</v>
      </c>
      <c r="FC48">
        <v>0</v>
      </c>
      <c r="FD48">
        <v>1.8E-3</v>
      </c>
      <c r="FE48">
        <v>1.04E-2</v>
      </c>
      <c r="FF48">
        <v>3.44E-2</v>
      </c>
      <c r="FG48">
        <v>9.1999999999999998E-2</v>
      </c>
      <c r="FH48">
        <v>0.16239999999999999</v>
      </c>
      <c r="FI48">
        <v>0.20519999999999999</v>
      </c>
      <c r="FJ48">
        <v>0.1852</v>
      </c>
      <c r="FK48">
        <v>0.13639999999999999</v>
      </c>
      <c r="FL48">
        <v>7.8200000000000006E-2</v>
      </c>
      <c r="FM48">
        <v>4.82E-2</v>
      </c>
      <c r="FN48">
        <v>2.58E-2</v>
      </c>
      <c r="FO48">
        <v>1.14E-2</v>
      </c>
      <c r="FP48">
        <v>4.4000000000000003E-3</v>
      </c>
      <c r="FQ48">
        <v>2.2000000000000001E-3</v>
      </c>
      <c r="FR48">
        <v>1.8E-3</v>
      </c>
      <c r="FS48">
        <v>2.0000000000000001E-4</v>
      </c>
      <c r="FT48">
        <v>0</v>
      </c>
    </row>
    <row r="49" spans="1:176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134">AU26/5000</f>
        <v>3.1600000000000003E-2</v>
      </c>
      <c r="AV49">
        <f t="shared" si="134"/>
        <v>0.27339999999999998</v>
      </c>
      <c r="AW49">
        <f t="shared" si="134"/>
        <v>0.22140000000000001</v>
      </c>
      <c r="AX49">
        <f t="shared" si="134"/>
        <v>0.1658</v>
      </c>
      <c r="AY49">
        <f t="shared" si="134"/>
        <v>0.113</v>
      </c>
      <c r="AZ49">
        <f t="shared" si="134"/>
        <v>8.0799999999999997E-2</v>
      </c>
      <c r="BA49">
        <f t="shared" si="134"/>
        <v>5.3400000000000003E-2</v>
      </c>
      <c r="BB49">
        <f t="shared" si="134"/>
        <v>2.8799999999999999E-2</v>
      </c>
      <c r="BC49">
        <f t="shared" si="134"/>
        <v>1.7000000000000001E-2</v>
      </c>
      <c r="BD49">
        <f t="shared" si="134"/>
        <v>7.6E-3</v>
      </c>
      <c r="BE49">
        <f t="shared" si="134"/>
        <v>5.0000000000000001E-3</v>
      </c>
      <c r="BF49">
        <f t="shared" si="134"/>
        <v>1E-3</v>
      </c>
      <c r="BG49">
        <f t="shared" si="134"/>
        <v>8.0000000000000004E-4</v>
      </c>
      <c r="BH49">
        <f t="shared" si="134"/>
        <v>4.0000000000000002E-4</v>
      </c>
      <c r="BI49">
        <f t="shared" si="134"/>
        <v>0</v>
      </c>
      <c r="BJ49">
        <f t="shared" si="134"/>
        <v>0</v>
      </c>
      <c r="BK49">
        <f t="shared" si="134"/>
        <v>0</v>
      </c>
      <c r="BL49">
        <f t="shared" si="134"/>
        <v>0</v>
      </c>
      <c r="BM49">
        <f t="shared" si="134"/>
        <v>0</v>
      </c>
      <c r="BN49">
        <f t="shared" si="134"/>
        <v>0</v>
      </c>
      <c r="BP49">
        <v>2</v>
      </c>
      <c r="BQ49" s="37" t="s">
        <v>71</v>
      </c>
      <c r="BR49" s="39">
        <v>0.23</v>
      </c>
      <c r="BS49" s="39">
        <v>0.49940000000000001</v>
      </c>
      <c r="BT49" s="39">
        <v>0.22040000000000001</v>
      </c>
      <c r="BU49" s="39">
        <v>4.1799999999999997E-2</v>
      </c>
      <c r="BV49" s="39">
        <v>7.7999999999999996E-3</v>
      </c>
      <c r="BW49" s="39">
        <v>5.9999999999999995E-4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M49">
        <v>6</v>
      </c>
      <c r="CN49" s="37" t="s">
        <v>38</v>
      </c>
      <c r="CO49" s="39">
        <v>0</v>
      </c>
      <c r="CP49" s="39">
        <v>4.5999999999999999E-3</v>
      </c>
      <c r="CQ49" s="39">
        <v>1.8200000000000001E-2</v>
      </c>
      <c r="CR49" s="39">
        <v>5.9799999999999999E-2</v>
      </c>
      <c r="CS49" s="39">
        <v>9.0399999999999994E-2</v>
      </c>
      <c r="CT49" s="39">
        <v>0.1076</v>
      </c>
      <c r="CU49" s="39">
        <v>0.1066</v>
      </c>
      <c r="CV49" s="39">
        <v>0.1018</v>
      </c>
      <c r="CW49" s="39">
        <v>0.1114</v>
      </c>
      <c r="CX49" s="39">
        <v>9.1600000000000001E-2</v>
      </c>
      <c r="CY49" s="39">
        <v>8.5199999999999998E-2</v>
      </c>
      <c r="CZ49" s="39">
        <v>7.46E-2</v>
      </c>
      <c r="DA49" s="39">
        <v>5.6000000000000001E-2</v>
      </c>
      <c r="DB49" s="39">
        <v>4.5400000000000003E-2</v>
      </c>
      <c r="DC49" s="39">
        <v>2.76E-2</v>
      </c>
      <c r="DD49" s="39">
        <v>1.24E-2</v>
      </c>
      <c r="DE49" s="39">
        <v>5.7999999999999996E-3</v>
      </c>
      <c r="DF49" s="39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s="40" t="s">
        <v>121</v>
      </c>
      <c r="EH49" s="41">
        <v>0</v>
      </c>
      <c r="EI49" s="41">
        <v>1.6000000000000001E-3</v>
      </c>
      <c r="EJ49" s="41">
        <v>1.04E-2</v>
      </c>
      <c r="EK49" s="41">
        <v>4.58E-2</v>
      </c>
      <c r="EL49" s="41">
        <v>0.1668</v>
      </c>
      <c r="EM49" s="41">
        <v>0.24640000000000001</v>
      </c>
      <c r="EN49" s="41">
        <v>0.19220000000000001</v>
      </c>
      <c r="EO49" s="41">
        <v>0.1162</v>
      </c>
      <c r="EP49" s="41">
        <v>7.2999999999999995E-2</v>
      </c>
      <c r="EQ49" s="41">
        <v>5.0200000000000002E-2</v>
      </c>
      <c r="ER49" s="41">
        <v>3.0200000000000001E-2</v>
      </c>
      <c r="ES49" s="41">
        <v>2.46E-2</v>
      </c>
      <c r="ET49" s="41">
        <v>1.52E-2</v>
      </c>
      <c r="EU49" s="41">
        <v>1.18E-2</v>
      </c>
      <c r="EV49" s="41">
        <v>9.1999999999999998E-3</v>
      </c>
      <c r="EW49" s="41">
        <v>3.0000000000000001E-3</v>
      </c>
      <c r="EX49" s="41">
        <v>2.5999999999999999E-3</v>
      </c>
      <c r="EY49" s="41">
        <v>8.0000000000000004E-4</v>
      </c>
      <c r="FA49">
        <v>8</v>
      </c>
      <c r="FB49" t="s">
        <v>151</v>
      </c>
      <c r="FC49">
        <v>0</v>
      </c>
      <c r="FD49">
        <v>4.0000000000000002E-4</v>
      </c>
      <c r="FE49">
        <v>5.4000000000000003E-3</v>
      </c>
      <c r="FF49">
        <v>2.3400000000000001E-2</v>
      </c>
      <c r="FG49">
        <v>7.1599999999999997E-2</v>
      </c>
      <c r="FH49">
        <v>0.12540000000000001</v>
      </c>
      <c r="FI49">
        <v>0.17879999999999999</v>
      </c>
      <c r="FJ49">
        <v>0.19259999999999999</v>
      </c>
      <c r="FK49">
        <v>0.1646</v>
      </c>
      <c r="FL49">
        <v>0.1062</v>
      </c>
      <c r="FM49">
        <v>7.2999999999999995E-2</v>
      </c>
      <c r="FN49">
        <v>3.3799999999999997E-2</v>
      </c>
      <c r="FO49">
        <v>1.4800000000000001E-2</v>
      </c>
      <c r="FP49">
        <v>6.7999999999999996E-3</v>
      </c>
      <c r="FQ49">
        <v>2.3999999999999998E-3</v>
      </c>
      <c r="FR49">
        <v>8.0000000000000004E-4</v>
      </c>
      <c r="FS49">
        <v>0</v>
      </c>
      <c r="FT49">
        <v>0</v>
      </c>
    </row>
    <row r="50" spans="1:176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135">AU27/5000</f>
        <v>0</v>
      </c>
      <c r="AV50">
        <f t="shared" si="135"/>
        <v>0</v>
      </c>
      <c r="AW50">
        <f t="shared" si="135"/>
        <v>0</v>
      </c>
      <c r="AX50">
        <f t="shared" si="135"/>
        <v>8.0000000000000004E-4</v>
      </c>
      <c r="AY50">
        <f t="shared" si="135"/>
        <v>1E-3</v>
      </c>
      <c r="AZ50">
        <f t="shared" si="135"/>
        <v>8.0000000000000004E-4</v>
      </c>
      <c r="BA50">
        <f t="shared" si="135"/>
        <v>4.0000000000000001E-3</v>
      </c>
      <c r="BB50">
        <f t="shared" si="135"/>
        <v>8.8000000000000005E-3</v>
      </c>
      <c r="BC50">
        <f t="shared" si="135"/>
        <v>1.78E-2</v>
      </c>
      <c r="BD50">
        <f t="shared" si="135"/>
        <v>2.7400000000000001E-2</v>
      </c>
      <c r="BE50">
        <f t="shared" si="135"/>
        <v>3.7600000000000001E-2</v>
      </c>
      <c r="BF50">
        <f t="shared" si="135"/>
        <v>5.0999999999999997E-2</v>
      </c>
      <c r="BG50">
        <f t="shared" si="135"/>
        <v>6.3399999999999998E-2</v>
      </c>
      <c r="BH50">
        <f t="shared" si="135"/>
        <v>7.0400000000000004E-2</v>
      </c>
      <c r="BI50">
        <f t="shared" si="135"/>
        <v>8.9599999999999999E-2</v>
      </c>
      <c r="BJ50">
        <f t="shared" si="135"/>
        <v>9.0800000000000006E-2</v>
      </c>
      <c r="BK50">
        <f t="shared" si="135"/>
        <v>0.108</v>
      </c>
      <c r="BL50">
        <f t="shared" si="135"/>
        <v>0.1246</v>
      </c>
      <c r="BM50">
        <f t="shared" si="135"/>
        <v>0.13880000000000001</v>
      </c>
      <c r="BN50">
        <f t="shared" si="135"/>
        <v>0.16520000000000001</v>
      </c>
      <c r="BP50">
        <v>3</v>
      </c>
      <c r="BQ50" s="37" t="s">
        <v>64</v>
      </c>
      <c r="BR50" s="39">
        <v>6.1600000000000002E-2</v>
      </c>
      <c r="BS50" s="39">
        <v>0.23419999999999999</v>
      </c>
      <c r="BT50" s="39">
        <v>0.47499999999999998</v>
      </c>
      <c r="BU50" s="39">
        <v>0.15659999999999999</v>
      </c>
      <c r="BV50" s="39">
        <v>5.04E-2</v>
      </c>
      <c r="BW50" s="39">
        <v>1.46E-2</v>
      </c>
      <c r="BX50" s="39">
        <v>5.5999999999999999E-3</v>
      </c>
      <c r="BY50" s="39">
        <v>1.1999999999999999E-3</v>
      </c>
      <c r="BZ50" s="39">
        <v>4.0000000000000002E-4</v>
      </c>
      <c r="CA50" s="39">
        <v>2.0000000000000001E-4</v>
      </c>
      <c r="CB50" s="39">
        <v>0</v>
      </c>
      <c r="CC50" s="39">
        <v>0</v>
      </c>
      <c r="CD50" s="39">
        <v>2.0000000000000001E-4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M50">
        <v>7</v>
      </c>
      <c r="CN50" s="37" t="s">
        <v>34</v>
      </c>
      <c r="CO50" s="39">
        <v>0</v>
      </c>
      <c r="CP50" s="39">
        <v>1.8E-3</v>
      </c>
      <c r="CQ50" s="39">
        <v>7.4000000000000003E-3</v>
      </c>
      <c r="CR50" s="39">
        <v>2.7E-2</v>
      </c>
      <c r="CS50" s="39">
        <v>5.62E-2</v>
      </c>
      <c r="CT50" s="39">
        <v>7.1599999999999997E-2</v>
      </c>
      <c r="CU50" s="39">
        <v>8.8400000000000006E-2</v>
      </c>
      <c r="CV50" s="39">
        <v>9.3200000000000005E-2</v>
      </c>
      <c r="CW50" s="39">
        <v>9.8199999999999996E-2</v>
      </c>
      <c r="CX50" s="39">
        <v>0.1144</v>
      </c>
      <c r="CY50" s="39">
        <v>0.10340000000000001</v>
      </c>
      <c r="CZ50" s="39">
        <v>9.74E-2</v>
      </c>
      <c r="DA50" s="39">
        <v>9.0399999999999994E-2</v>
      </c>
      <c r="DB50" s="39">
        <v>6.3399999999999998E-2</v>
      </c>
      <c r="DC50" s="39">
        <v>4.7E-2</v>
      </c>
      <c r="DD50" s="39">
        <v>2.4400000000000002E-2</v>
      </c>
      <c r="DE50" s="39">
        <v>1.2999999999999999E-2</v>
      </c>
      <c r="DF50" s="39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s="40" t="s">
        <v>111</v>
      </c>
      <c r="EH50" s="41">
        <v>0</v>
      </c>
      <c r="EI50" s="41">
        <v>8.0000000000000002E-3</v>
      </c>
      <c r="EJ50" s="41">
        <v>4.2799999999999998E-2</v>
      </c>
      <c r="EK50" s="41">
        <v>0.1734</v>
      </c>
      <c r="EL50" s="41">
        <v>0.39119999999999999</v>
      </c>
      <c r="EM50" s="41">
        <v>0.1988</v>
      </c>
      <c r="EN50" s="41">
        <v>9.3399999999999997E-2</v>
      </c>
      <c r="EO50" s="41">
        <v>4.6600000000000003E-2</v>
      </c>
      <c r="EP50" s="41">
        <v>2.0199999999999999E-2</v>
      </c>
      <c r="EQ50" s="41">
        <v>9.7999999999999997E-3</v>
      </c>
      <c r="ER50" s="41">
        <v>8.2000000000000007E-3</v>
      </c>
      <c r="ES50" s="41">
        <v>3.0000000000000001E-3</v>
      </c>
      <c r="ET50" s="41">
        <v>2.3999999999999998E-3</v>
      </c>
      <c r="EU50" s="41">
        <v>1.4E-3</v>
      </c>
      <c r="EV50" s="41">
        <v>2.0000000000000001E-4</v>
      </c>
      <c r="EW50" s="41">
        <v>5.9999999999999995E-4</v>
      </c>
      <c r="EX50" s="41">
        <v>0</v>
      </c>
      <c r="EY50" s="41">
        <v>0</v>
      </c>
      <c r="FA50">
        <v>9</v>
      </c>
      <c r="FB50" t="s">
        <v>154</v>
      </c>
      <c r="FC50">
        <v>0</v>
      </c>
      <c r="FD50">
        <v>5.9999999999999995E-4</v>
      </c>
      <c r="FE50">
        <v>1.6000000000000001E-3</v>
      </c>
      <c r="FF50">
        <v>1.2200000000000001E-2</v>
      </c>
      <c r="FG50">
        <v>4.1399999999999999E-2</v>
      </c>
      <c r="FH50">
        <v>8.1000000000000003E-2</v>
      </c>
      <c r="FI50">
        <v>0.14879999999999999</v>
      </c>
      <c r="FJ50">
        <v>0.1784</v>
      </c>
      <c r="FK50">
        <v>0.1958</v>
      </c>
      <c r="FL50">
        <v>0.1336</v>
      </c>
      <c r="FM50">
        <v>8.8200000000000001E-2</v>
      </c>
      <c r="FN50">
        <v>5.4199999999999998E-2</v>
      </c>
      <c r="FO50">
        <v>3.2000000000000001E-2</v>
      </c>
      <c r="FP50">
        <v>1.9199999999999998E-2</v>
      </c>
      <c r="FQ50">
        <v>7.4000000000000003E-3</v>
      </c>
      <c r="FR50">
        <v>3.3999999999999998E-3</v>
      </c>
      <c r="FS50">
        <v>2.2000000000000001E-3</v>
      </c>
      <c r="FT50">
        <v>0</v>
      </c>
    </row>
    <row r="51" spans="1:176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136">AU28/5000</f>
        <v>1.2E-2</v>
      </c>
      <c r="AV51">
        <f t="shared" si="136"/>
        <v>0.1464</v>
      </c>
      <c r="AW51">
        <f t="shared" si="136"/>
        <v>0.17219999999999999</v>
      </c>
      <c r="AX51">
        <f t="shared" si="136"/>
        <v>0.17080000000000001</v>
      </c>
      <c r="AY51">
        <f t="shared" si="136"/>
        <v>0.14879999999999999</v>
      </c>
      <c r="AZ51">
        <f t="shared" si="136"/>
        <v>0.11260000000000001</v>
      </c>
      <c r="BA51">
        <f t="shared" si="136"/>
        <v>9.2200000000000004E-2</v>
      </c>
      <c r="BB51">
        <f t="shared" si="136"/>
        <v>6.6400000000000001E-2</v>
      </c>
      <c r="BC51">
        <f t="shared" si="136"/>
        <v>3.5799999999999998E-2</v>
      </c>
      <c r="BD51">
        <f t="shared" si="136"/>
        <v>0.02</v>
      </c>
      <c r="BE51">
        <f t="shared" si="136"/>
        <v>1.12E-2</v>
      </c>
      <c r="BF51">
        <f t="shared" si="136"/>
        <v>4.5999999999999999E-3</v>
      </c>
      <c r="BG51">
        <f t="shared" si="136"/>
        <v>3.5999999999999999E-3</v>
      </c>
      <c r="BH51">
        <f t="shared" si="136"/>
        <v>1.6000000000000001E-3</v>
      </c>
      <c r="BI51">
        <f t="shared" si="136"/>
        <v>1E-3</v>
      </c>
      <c r="BJ51">
        <f t="shared" si="136"/>
        <v>2.0000000000000001E-4</v>
      </c>
      <c r="BK51">
        <f t="shared" si="136"/>
        <v>5.9999999999999995E-4</v>
      </c>
      <c r="BL51">
        <f t="shared" si="136"/>
        <v>0</v>
      </c>
      <c r="BM51">
        <f t="shared" si="136"/>
        <v>0</v>
      </c>
      <c r="BN51">
        <f t="shared" si="136"/>
        <v>0</v>
      </c>
      <c r="BP51">
        <v>4</v>
      </c>
      <c r="BQ51" s="37" t="s">
        <v>70</v>
      </c>
      <c r="BR51" s="39">
        <v>5.9999999999999995E-4</v>
      </c>
      <c r="BS51" s="39">
        <v>4.5999999999999999E-3</v>
      </c>
      <c r="BT51" s="39">
        <v>3.8600000000000002E-2</v>
      </c>
      <c r="BU51" s="39">
        <v>0.15060000000000001</v>
      </c>
      <c r="BV51" s="39">
        <v>0.23799999999999999</v>
      </c>
      <c r="BW51" s="39">
        <v>0.22239999999999999</v>
      </c>
      <c r="BX51" s="39">
        <v>0.1376</v>
      </c>
      <c r="BY51" s="39">
        <v>7.7200000000000005E-2</v>
      </c>
      <c r="BZ51" s="39">
        <v>0.05</v>
      </c>
      <c r="CA51" s="39">
        <v>3.1600000000000003E-2</v>
      </c>
      <c r="CB51" s="39">
        <v>1.7600000000000001E-2</v>
      </c>
      <c r="CC51" s="39">
        <v>1.18E-2</v>
      </c>
      <c r="CD51" s="39">
        <v>9.5999999999999992E-3</v>
      </c>
      <c r="CE51" s="39">
        <v>4.4000000000000003E-3</v>
      </c>
      <c r="CF51" s="39">
        <v>2.8E-3</v>
      </c>
      <c r="CG51" s="39">
        <v>1E-3</v>
      </c>
      <c r="CH51" s="39">
        <v>1E-3</v>
      </c>
      <c r="CI51" s="39">
        <v>4.0000000000000002E-4</v>
      </c>
      <c r="CJ51" s="39">
        <v>2.0000000000000001E-4</v>
      </c>
      <c r="CK51" s="39">
        <v>0</v>
      </c>
      <c r="CM51">
        <v>8</v>
      </c>
      <c r="CN51" s="37" t="s">
        <v>33</v>
      </c>
      <c r="CO51" s="39">
        <v>0</v>
      </c>
      <c r="CP51" s="39">
        <v>2.2000000000000001E-3</v>
      </c>
      <c r="CQ51" s="39">
        <v>1.0800000000000001E-2</v>
      </c>
      <c r="CR51" s="39">
        <v>4.36E-2</v>
      </c>
      <c r="CS51" s="39">
        <v>7.9200000000000007E-2</v>
      </c>
      <c r="CT51" s="39">
        <v>8.8200000000000001E-2</v>
      </c>
      <c r="CU51" s="39">
        <v>0.1016</v>
      </c>
      <c r="CV51" s="39">
        <v>0.109</v>
      </c>
      <c r="CW51" s="39">
        <v>0.10199999999999999</v>
      </c>
      <c r="CX51" s="39">
        <v>0.11</v>
      </c>
      <c r="CY51" s="39">
        <v>9.5200000000000007E-2</v>
      </c>
      <c r="CZ51" s="39">
        <v>8.6199999999999999E-2</v>
      </c>
      <c r="DA51" s="39">
        <v>6.7400000000000002E-2</v>
      </c>
      <c r="DB51" s="39">
        <v>4.8800000000000003E-2</v>
      </c>
      <c r="DC51" s="39">
        <v>2.9000000000000001E-2</v>
      </c>
      <c r="DD51" s="39">
        <v>1.72E-2</v>
      </c>
      <c r="DE51" s="39">
        <v>7.7999999999999996E-3</v>
      </c>
      <c r="DF51" s="39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s="40" t="s">
        <v>115</v>
      </c>
      <c r="EH51" s="41">
        <v>0</v>
      </c>
      <c r="EI51" s="41">
        <v>0</v>
      </c>
      <c r="EJ51" s="41">
        <v>2.0000000000000001E-4</v>
      </c>
      <c r="EK51" s="41">
        <v>2.8E-3</v>
      </c>
      <c r="EL51" s="41">
        <v>1.9400000000000001E-2</v>
      </c>
      <c r="EM51" s="41">
        <v>4.6399999999999997E-2</v>
      </c>
      <c r="EN51" s="41">
        <v>8.5199999999999998E-2</v>
      </c>
      <c r="EO51" s="41">
        <v>0.1014</v>
      </c>
      <c r="EP51" s="41">
        <v>0.1036</v>
      </c>
      <c r="EQ51" s="41">
        <v>0.1022</v>
      </c>
      <c r="ER51" s="41">
        <v>0.108</v>
      </c>
      <c r="ES51" s="41">
        <v>0.1016</v>
      </c>
      <c r="ET51" s="41">
        <v>8.5999999999999993E-2</v>
      </c>
      <c r="EU51" s="41">
        <v>7.4200000000000002E-2</v>
      </c>
      <c r="EV51" s="41">
        <v>6.54E-2</v>
      </c>
      <c r="EW51" s="41">
        <v>4.7399999999999998E-2</v>
      </c>
      <c r="EX51" s="41">
        <v>3.5000000000000003E-2</v>
      </c>
      <c r="EY51" s="41">
        <v>2.12E-2</v>
      </c>
      <c r="FA51">
        <v>10</v>
      </c>
      <c r="FB51" t="s">
        <v>15</v>
      </c>
      <c r="FC51">
        <v>0</v>
      </c>
      <c r="FD51">
        <v>0</v>
      </c>
      <c r="FE51">
        <v>2.0000000000000001E-4</v>
      </c>
      <c r="FF51">
        <v>1.4E-3</v>
      </c>
      <c r="FG51">
        <v>6.7999999999999996E-3</v>
      </c>
      <c r="FH51">
        <v>2.12E-2</v>
      </c>
      <c r="FI51">
        <v>4.4400000000000002E-2</v>
      </c>
      <c r="FJ51">
        <v>8.7800000000000003E-2</v>
      </c>
      <c r="FK51">
        <v>0.12759999999999999</v>
      </c>
      <c r="FL51">
        <v>0.1636</v>
      </c>
      <c r="FM51">
        <v>0.1686</v>
      </c>
      <c r="FN51">
        <v>0.1336</v>
      </c>
      <c r="FO51">
        <v>0.11260000000000001</v>
      </c>
      <c r="FP51">
        <v>6.9800000000000001E-2</v>
      </c>
      <c r="FQ51">
        <v>3.5200000000000002E-2</v>
      </c>
      <c r="FR51">
        <v>1.84E-2</v>
      </c>
      <c r="FS51">
        <v>7.0000000000000001E-3</v>
      </c>
      <c r="FT51">
        <v>1.8E-3</v>
      </c>
    </row>
    <row r="52" spans="1:176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137">AU29/5000</f>
        <v>0</v>
      </c>
      <c r="AV52">
        <f t="shared" si="137"/>
        <v>0</v>
      </c>
      <c r="AW52">
        <f t="shared" si="137"/>
        <v>0</v>
      </c>
      <c r="AX52">
        <f t="shared" si="137"/>
        <v>8.0000000000000004E-4</v>
      </c>
      <c r="AY52">
        <f t="shared" si="137"/>
        <v>1E-3</v>
      </c>
      <c r="AZ52">
        <f t="shared" si="137"/>
        <v>1.4E-3</v>
      </c>
      <c r="BA52">
        <f t="shared" si="137"/>
        <v>3.8E-3</v>
      </c>
      <c r="BB52">
        <f t="shared" si="137"/>
        <v>0.01</v>
      </c>
      <c r="BC52">
        <f t="shared" si="137"/>
        <v>1.8800000000000001E-2</v>
      </c>
      <c r="BD52">
        <f t="shared" si="137"/>
        <v>3.0800000000000001E-2</v>
      </c>
      <c r="BE52">
        <f t="shared" si="137"/>
        <v>4.2999999999999997E-2</v>
      </c>
      <c r="BF52">
        <f t="shared" si="137"/>
        <v>5.4800000000000001E-2</v>
      </c>
      <c r="BG52">
        <f t="shared" si="137"/>
        <v>6.5000000000000002E-2</v>
      </c>
      <c r="BH52">
        <f t="shared" si="137"/>
        <v>7.3599999999999999E-2</v>
      </c>
      <c r="BI52">
        <f t="shared" si="137"/>
        <v>8.6400000000000005E-2</v>
      </c>
      <c r="BJ52">
        <f t="shared" si="137"/>
        <v>9.8000000000000004E-2</v>
      </c>
      <c r="BK52">
        <f t="shared" si="137"/>
        <v>0.11459999999999999</v>
      </c>
      <c r="BL52">
        <f t="shared" si="137"/>
        <v>0.1158</v>
      </c>
      <c r="BM52">
        <f t="shared" si="137"/>
        <v>0.1326</v>
      </c>
      <c r="BN52">
        <f t="shared" si="137"/>
        <v>0.14960000000000001</v>
      </c>
      <c r="BP52">
        <v>5</v>
      </c>
      <c r="BQ52" s="37" t="s">
        <v>79</v>
      </c>
      <c r="BR52" s="39">
        <v>8.0000000000000004E-4</v>
      </c>
      <c r="BS52" s="39">
        <v>7.7999999999999996E-3</v>
      </c>
      <c r="BT52" s="39">
        <v>5.9200000000000003E-2</v>
      </c>
      <c r="BU52" s="39">
        <v>0.1948</v>
      </c>
      <c r="BV52" s="39">
        <v>0.25940000000000002</v>
      </c>
      <c r="BW52" s="39">
        <v>0.20899999999999999</v>
      </c>
      <c r="BX52" s="39">
        <v>0.10879999999999999</v>
      </c>
      <c r="BY52" s="39">
        <v>6.6000000000000003E-2</v>
      </c>
      <c r="BZ52" s="39">
        <v>3.44E-2</v>
      </c>
      <c r="CA52" s="39">
        <v>2.12E-2</v>
      </c>
      <c r="CB52" s="39">
        <v>1.6400000000000001E-2</v>
      </c>
      <c r="CC52" s="39">
        <v>8.8000000000000005E-3</v>
      </c>
      <c r="CD52" s="39">
        <v>4.1999999999999997E-3</v>
      </c>
      <c r="CE52" s="39">
        <v>4.5999999999999999E-3</v>
      </c>
      <c r="CF52" s="39">
        <v>2.8E-3</v>
      </c>
      <c r="CG52" s="39">
        <v>1E-3</v>
      </c>
      <c r="CH52" s="39">
        <v>5.9999999999999995E-4</v>
      </c>
      <c r="CI52" s="39">
        <v>2.0000000000000001E-4</v>
      </c>
      <c r="CJ52" s="39">
        <v>0</v>
      </c>
      <c r="CK52" s="39">
        <v>0</v>
      </c>
      <c r="CM52">
        <v>9</v>
      </c>
      <c r="CN52" s="37" t="s">
        <v>42</v>
      </c>
      <c r="CO52" s="39">
        <v>0</v>
      </c>
      <c r="CP52" s="39">
        <v>9.1999999999999998E-3</v>
      </c>
      <c r="CQ52" s="39">
        <v>3.4799999999999998E-2</v>
      </c>
      <c r="CR52" s="39">
        <v>8.7800000000000003E-2</v>
      </c>
      <c r="CS52" s="39">
        <v>0.13439999999999999</v>
      </c>
      <c r="CT52" s="39">
        <v>0.1394</v>
      </c>
      <c r="CU52" s="39">
        <v>0.12239999999999999</v>
      </c>
      <c r="CV52" s="39">
        <v>9.6000000000000002E-2</v>
      </c>
      <c r="CW52" s="39">
        <v>9.8000000000000004E-2</v>
      </c>
      <c r="CX52" s="39">
        <v>8.3199999999999996E-2</v>
      </c>
      <c r="CY52" s="39">
        <v>6.9000000000000006E-2</v>
      </c>
      <c r="CZ52" s="39">
        <v>4.8800000000000003E-2</v>
      </c>
      <c r="DA52" s="39">
        <v>3.8399999999999997E-2</v>
      </c>
      <c r="DB52" s="39">
        <v>2.1600000000000001E-2</v>
      </c>
      <c r="DC52" s="39">
        <v>1.0800000000000001E-2</v>
      </c>
      <c r="DD52" s="39">
        <v>4.0000000000000001E-3</v>
      </c>
      <c r="DE52" s="39">
        <v>1.8E-3</v>
      </c>
      <c r="DF52" s="39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s="40" t="s">
        <v>110</v>
      </c>
      <c r="EH52" s="41">
        <v>0</v>
      </c>
      <c r="EI52" s="41">
        <v>0</v>
      </c>
      <c r="EJ52" s="41">
        <v>0</v>
      </c>
      <c r="EK52" s="41">
        <v>0</v>
      </c>
      <c r="EL52" s="41">
        <v>5.0000000000000001E-3</v>
      </c>
      <c r="EM52" s="41">
        <v>2.0799999999999999E-2</v>
      </c>
      <c r="EN52" s="41">
        <v>3.5000000000000003E-2</v>
      </c>
      <c r="EO52" s="41">
        <v>5.5199999999999999E-2</v>
      </c>
      <c r="EP52" s="41">
        <v>6.7599999999999993E-2</v>
      </c>
      <c r="EQ52" s="41">
        <v>7.2800000000000004E-2</v>
      </c>
      <c r="ER52" s="41">
        <v>8.5599999999999996E-2</v>
      </c>
      <c r="ES52" s="41">
        <v>8.8200000000000001E-2</v>
      </c>
      <c r="ET52" s="41">
        <v>0.1026</v>
      </c>
      <c r="EU52" s="41">
        <v>9.74E-2</v>
      </c>
      <c r="EV52" s="41">
        <v>9.7600000000000006E-2</v>
      </c>
      <c r="EW52" s="41">
        <v>0.10580000000000001</v>
      </c>
      <c r="EX52" s="41">
        <v>9.1999999999999998E-2</v>
      </c>
      <c r="EY52" s="41">
        <v>7.4399999999999994E-2</v>
      </c>
      <c r="FA52">
        <v>11</v>
      </c>
      <c r="FB52" t="s">
        <v>9</v>
      </c>
      <c r="FC52">
        <v>0</v>
      </c>
      <c r="FD52">
        <v>0</v>
      </c>
      <c r="FE52">
        <v>8.0000000000000004E-4</v>
      </c>
      <c r="FF52">
        <v>4.0000000000000002E-4</v>
      </c>
      <c r="FG52">
        <v>2.8E-3</v>
      </c>
      <c r="FH52">
        <v>0.01</v>
      </c>
      <c r="FI52">
        <v>3.0200000000000001E-2</v>
      </c>
      <c r="FJ52">
        <v>5.2200000000000003E-2</v>
      </c>
      <c r="FK52">
        <v>9.98E-2</v>
      </c>
      <c r="FL52">
        <v>0.15379999999999999</v>
      </c>
      <c r="FM52">
        <v>0.15840000000000001</v>
      </c>
      <c r="FN52">
        <v>0.1666</v>
      </c>
      <c r="FO52">
        <v>0.13400000000000001</v>
      </c>
      <c r="FP52">
        <v>8.3799999999999999E-2</v>
      </c>
      <c r="FQ52">
        <v>5.5399999999999998E-2</v>
      </c>
      <c r="FR52">
        <v>3.3000000000000002E-2</v>
      </c>
      <c r="FS52">
        <v>1.4999999999999999E-2</v>
      </c>
      <c r="FT52">
        <v>3.8E-3</v>
      </c>
    </row>
    <row r="53" spans="1:176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138">AU30/5000</f>
        <v>2.3999999999999998E-3</v>
      </c>
      <c r="AV53">
        <f t="shared" si="138"/>
        <v>4.4999999999999998E-2</v>
      </c>
      <c r="AW53">
        <f t="shared" si="138"/>
        <v>8.4400000000000003E-2</v>
      </c>
      <c r="AX53">
        <f t="shared" si="138"/>
        <v>0.10879999999999999</v>
      </c>
      <c r="AY53">
        <f t="shared" si="138"/>
        <v>0.12559999999999999</v>
      </c>
      <c r="AZ53">
        <f t="shared" si="138"/>
        <v>0.13780000000000001</v>
      </c>
      <c r="BA53">
        <f t="shared" si="138"/>
        <v>0.13120000000000001</v>
      </c>
      <c r="BB53">
        <f t="shared" si="138"/>
        <v>0.1178</v>
      </c>
      <c r="BC53">
        <f t="shared" si="138"/>
        <v>9.3799999999999994E-2</v>
      </c>
      <c r="BD53">
        <f t="shared" si="138"/>
        <v>6.4000000000000001E-2</v>
      </c>
      <c r="BE53">
        <f t="shared" si="138"/>
        <v>3.3799999999999997E-2</v>
      </c>
      <c r="BF53">
        <f t="shared" si="138"/>
        <v>2.3800000000000002E-2</v>
      </c>
      <c r="BG53">
        <f t="shared" si="138"/>
        <v>1.4200000000000001E-2</v>
      </c>
      <c r="BH53">
        <f t="shared" si="138"/>
        <v>6.4000000000000003E-3</v>
      </c>
      <c r="BI53">
        <f t="shared" si="138"/>
        <v>3.8E-3</v>
      </c>
      <c r="BJ53">
        <f t="shared" si="138"/>
        <v>4.1999999999999997E-3</v>
      </c>
      <c r="BK53">
        <f t="shared" si="138"/>
        <v>1.8E-3</v>
      </c>
      <c r="BL53">
        <f t="shared" si="138"/>
        <v>8.0000000000000004E-4</v>
      </c>
      <c r="BM53">
        <f t="shared" si="138"/>
        <v>2.0000000000000001E-4</v>
      </c>
      <c r="BN53">
        <f t="shared" si="138"/>
        <v>2.0000000000000001E-4</v>
      </c>
      <c r="BP53">
        <v>6</v>
      </c>
      <c r="BQ53" s="37" t="s">
        <v>22</v>
      </c>
      <c r="BR53" s="39">
        <v>3.8E-3</v>
      </c>
      <c r="BS53" s="39">
        <v>2.5600000000000001E-2</v>
      </c>
      <c r="BT53" s="39">
        <v>0.1348</v>
      </c>
      <c r="BU53" s="39">
        <v>0.37859999999999999</v>
      </c>
      <c r="BV53" s="39">
        <v>0.2278</v>
      </c>
      <c r="BW53" s="39">
        <v>0.1208</v>
      </c>
      <c r="BX53" s="39">
        <v>5.9799999999999999E-2</v>
      </c>
      <c r="BY53" s="39">
        <v>2.4199999999999999E-2</v>
      </c>
      <c r="BZ53" s="39">
        <v>1.2999999999999999E-2</v>
      </c>
      <c r="CA53" s="39">
        <v>6.1999999999999998E-3</v>
      </c>
      <c r="CB53" s="39">
        <v>1.8E-3</v>
      </c>
      <c r="CC53" s="39">
        <v>1.6000000000000001E-3</v>
      </c>
      <c r="CD53" s="39">
        <v>1.4E-3</v>
      </c>
      <c r="CE53" s="39">
        <v>4.0000000000000002E-4</v>
      </c>
      <c r="CF53" s="39">
        <v>0</v>
      </c>
      <c r="CG53" s="39">
        <v>2.0000000000000001E-4</v>
      </c>
      <c r="CH53" s="39">
        <v>0</v>
      </c>
      <c r="CI53" s="39">
        <v>0</v>
      </c>
      <c r="CJ53" s="39">
        <v>0</v>
      </c>
      <c r="CK53" s="39">
        <v>0</v>
      </c>
      <c r="CM53">
        <v>10</v>
      </c>
      <c r="CN53" s="37" t="s">
        <v>168</v>
      </c>
      <c r="CO53" s="39">
        <v>0</v>
      </c>
      <c r="CP53" s="39">
        <v>1.12E-2</v>
      </c>
      <c r="CQ53" s="39">
        <v>4.02E-2</v>
      </c>
      <c r="CR53" s="39">
        <v>0.10340000000000001</v>
      </c>
      <c r="CS53" s="39">
        <v>0.14019999999999999</v>
      </c>
      <c r="CT53" s="39">
        <v>0.13900000000000001</v>
      </c>
      <c r="CU53" s="39">
        <v>0.13020000000000001</v>
      </c>
      <c r="CV53" s="39">
        <v>0.1066</v>
      </c>
      <c r="CW53" s="39">
        <v>9.1399999999999995E-2</v>
      </c>
      <c r="CX53" s="39">
        <v>7.0000000000000007E-2</v>
      </c>
      <c r="CY53" s="39">
        <v>0.06</v>
      </c>
      <c r="CZ53" s="39">
        <v>4.36E-2</v>
      </c>
      <c r="DA53" s="39">
        <v>2.9000000000000001E-2</v>
      </c>
      <c r="DB53" s="39">
        <v>1.8800000000000001E-2</v>
      </c>
      <c r="DC53" s="39">
        <v>0.01</v>
      </c>
      <c r="DD53" s="39">
        <v>4.4000000000000003E-3</v>
      </c>
      <c r="DE53" s="39">
        <v>2E-3</v>
      </c>
      <c r="DF53" s="39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s="40" t="s">
        <v>106</v>
      </c>
      <c r="EH53" s="41">
        <v>0</v>
      </c>
      <c r="EI53" s="41">
        <v>0</v>
      </c>
      <c r="EJ53" s="41">
        <v>0</v>
      </c>
      <c r="EK53" s="41">
        <v>0</v>
      </c>
      <c r="EL53" s="41">
        <v>8.0000000000000004E-4</v>
      </c>
      <c r="EM53" s="41">
        <v>3.8E-3</v>
      </c>
      <c r="EN53" s="41">
        <v>1.2200000000000001E-2</v>
      </c>
      <c r="EO53" s="41">
        <v>1.8200000000000001E-2</v>
      </c>
      <c r="EP53" s="41">
        <v>2.9399999999999999E-2</v>
      </c>
      <c r="EQ53" s="41">
        <v>3.1399999999999997E-2</v>
      </c>
      <c r="ER53" s="41">
        <v>5.4199999999999998E-2</v>
      </c>
      <c r="ES53" s="41">
        <v>6.6000000000000003E-2</v>
      </c>
      <c r="ET53" s="41">
        <v>0.08</v>
      </c>
      <c r="EU53" s="41">
        <v>9.06E-2</v>
      </c>
      <c r="EV53" s="41">
        <v>0.1124</v>
      </c>
      <c r="EW53" s="41">
        <v>0.129</v>
      </c>
      <c r="EX53" s="41">
        <v>0.16300000000000001</v>
      </c>
      <c r="EY53" s="41">
        <v>0.20899999999999999</v>
      </c>
      <c r="FA53">
        <v>12</v>
      </c>
      <c r="FB53" t="s">
        <v>182</v>
      </c>
      <c r="FC53">
        <v>0</v>
      </c>
      <c r="FD53">
        <v>0</v>
      </c>
      <c r="FE53">
        <v>2.0000000000000001E-4</v>
      </c>
      <c r="FF53">
        <v>4.0000000000000002E-4</v>
      </c>
      <c r="FG53">
        <v>2.5999999999999999E-3</v>
      </c>
      <c r="FH53">
        <v>0.01</v>
      </c>
      <c r="FI53">
        <v>2.3199999999999998E-2</v>
      </c>
      <c r="FJ53">
        <v>4.7800000000000002E-2</v>
      </c>
      <c r="FK53">
        <v>8.1799999999999998E-2</v>
      </c>
      <c r="FL53">
        <v>0.13320000000000001</v>
      </c>
      <c r="FM53">
        <v>0.15379999999999999</v>
      </c>
      <c r="FN53">
        <v>0.1658</v>
      </c>
      <c r="FO53">
        <v>0.1394</v>
      </c>
      <c r="FP53">
        <v>0.108</v>
      </c>
      <c r="FQ53">
        <v>7.1400000000000005E-2</v>
      </c>
      <c r="FR53">
        <v>3.6400000000000002E-2</v>
      </c>
      <c r="FS53">
        <v>1.78E-2</v>
      </c>
      <c r="FT53">
        <v>8.2000000000000007E-3</v>
      </c>
    </row>
    <row r="54" spans="1:176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139">AU31/5000</f>
        <v>0</v>
      </c>
      <c r="AV54">
        <f t="shared" si="139"/>
        <v>0</v>
      </c>
      <c r="AW54">
        <f t="shared" si="139"/>
        <v>5.9999999999999995E-4</v>
      </c>
      <c r="AX54">
        <f t="shared" si="139"/>
        <v>1.4E-3</v>
      </c>
      <c r="AY54">
        <f t="shared" si="139"/>
        <v>3.5999999999999999E-3</v>
      </c>
      <c r="AZ54">
        <f t="shared" si="139"/>
        <v>7.4000000000000003E-3</v>
      </c>
      <c r="BA54">
        <f t="shared" si="139"/>
        <v>1.8800000000000001E-2</v>
      </c>
      <c r="BB54">
        <f t="shared" si="139"/>
        <v>2.8400000000000002E-2</v>
      </c>
      <c r="BC54">
        <f t="shared" si="139"/>
        <v>4.4999999999999998E-2</v>
      </c>
      <c r="BD54">
        <f t="shared" si="139"/>
        <v>6.7199999999999996E-2</v>
      </c>
      <c r="BE54">
        <f t="shared" si="139"/>
        <v>8.2199999999999995E-2</v>
      </c>
      <c r="BF54">
        <f t="shared" si="139"/>
        <v>8.6599999999999996E-2</v>
      </c>
      <c r="BG54">
        <f t="shared" si="139"/>
        <v>9.8400000000000001E-2</v>
      </c>
      <c r="BH54">
        <f t="shared" si="139"/>
        <v>9.4799999999999995E-2</v>
      </c>
      <c r="BI54">
        <f t="shared" si="139"/>
        <v>9.4200000000000006E-2</v>
      </c>
      <c r="BJ54">
        <f t="shared" si="139"/>
        <v>8.1600000000000006E-2</v>
      </c>
      <c r="BK54">
        <f t="shared" si="139"/>
        <v>8.2000000000000003E-2</v>
      </c>
      <c r="BL54">
        <f t="shared" si="139"/>
        <v>7.2800000000000004E-2</v>
      </c>
      <c r="BM54">
        <f t="shared" si="139"/>
        <v>7.7600000000000002E-2</v>
      </c>
      <c r="BN54">
        <f t="shared" si="139"/>
        <v>5.74E-2</v>
      </c>
      <c r="BP54">
        <v>7</v>
      </c>
      <c r="BQ54" s="37" t="s">
        <v>80</v>
      </c>
      <c r="BR54" s="39">
        <v>0</v>
      </c>
      <c r="BS54" s="39">
        <v>2.0000000000000001E-4</v>
      </c>
      <c r="BT54" s="39">
        <v>5.0000000000000001E-3</v>
      </c>
      <c r="BU54" s="39">
        <v>3.9199999999999999E-2</v>
      </c>
      <c r="BV54" s="39">
        <v>0.08</v>
      </c>
      <c r="BW54" s="39">
        <v>0.13100000000000001</v>
      </c>
      <c r="BX54" s="39">
        <v>0.15920000000000001</v>
      </c>
      <c r="BY54" s="39">
        <v>0.14219999999999999</v>
      </c>
      <c r="BZ54" s="39">
        <v>0.11940000000000001</v>
      </c>
      <c r="CA54" s="39">
        <v>8.8200000000000001E-2</v>
      </c>
      <c r="CB54" s="39">
        <v>6.5000000000000002E-2</v>
      </c>
      <c r="CC54" s="39">
        <v>5.4800000000000001E-2</v>
      </c>
      <c r="CD54" s="39">
        <v>3.8600000000000002E-2</v>
      </c>
      <c r="CE54" s="39">
        <v>3.2000000000000001E-2</v>
      </c>
      <c r="CF54" s="39">
        <v>1.7999999999999999E-2</v>
      </c>
      <c r="CG54" s="39">
        <v>1.2200000000000001E-2</v>
      </c>
      <c r="CH54" s="39">
        <v>8.2000000000000007E-3</v>
      </c>
      <c r="CI54" s="39">
        <v>4.0000000000000001E-3</v>
      </c>
      <c r="CJ54" s="39">
        <v>2.3999999999999998E-3</v>
      </c>
      <c r="CK54" s="39">
        <v>4.0000000000000002E-4</v>
      </c>
      <c r="CM54">
        <v>11</v>
      </c>
      <c r="CN54" s="37" t="s">
        <v>37</v>
      </c>
      <c r="CO54" s="39">
        <v>0</v>
      </c>
      <c r="CP54" s="39">
        <v>1.4E-3</v>
      </c>
      <c r="CQ54" s="39">
        <v>5.5999999999999999E-3</v>
      </c>
      <c r="CR54" s="39">
        <v>3.4200000000000001E-2</v>
      </c>
      <c r="CS54" s="39">
        <v>5.16E-2</v>
      </c>
      <c r="CT54" s="39">
        <v>7.0000000000000007E-2</v>
      </c>
      <c r="CU54" s="39">
        <v>8.0199999999999994E-2</v>
      </c>
      <c r="CV54" s="39">
        <v>9.8199999999999996E-2</v>
      </c>
      <c r="CW54" s="39">
        <v>0.1</v>
      </c>
      <c r="CX54" s="39">
        <v>9.5399999999999999E-2</v>
      </c>
      <c r="CY54" s="39">
        <v>0.1082</v>
      </c>
      <c r="CZ54" s="39">
        <v>0.1042</v>
      </c>
      <c r="DA54" s="39">
        <v>8.9599999999999999E-2</v>
      </c>
      <c r="DB54" s="39">
        <v>6.3600000000000004E-2</v>
      </c>
      <c r="DC54" s="39">
        <v>4.58E-2</v>
      </c>
      <c r="DD54" s="39">
        <v>3.2800000000000003E-2</v>
      </c>
      <c r="DE54" s="39">
        <v>1.5800000000000002E-2</v>
      </c>
      <c r="DF54" s="39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s="40" t="s">
        <v>114</v>
      </c>
      <c r="EH54" s="41">
        <v>0</v>
      </c>
      <c r="EI54" s="41">
        <v>0</v>
      </c>
      <c r="EJ54" s="41">
        <v>0</v>
      </c>
      <c r="EK54" s="41">
        <v>2.0000000000000001E-4</v>
      </c>
      <c r="EL54" s="41">
        <v>3.2000000000000002E-3</v>
      </c>
      <c r="EM54" s="41">
        <v>1.4200000000000001E-2</v>
      </c>
      <c r="EN54" s="41">
        <v>2.4E-2</v>
      </c>
      <c r="EO54" s="41">
        <v>4.0800000000000003E-2</v>
      </c>
      <c r="EP54" s="41">
        <v>5.8799999999999998E-2</v>
      </c>
      <c r="EQ54" s="41">
        <v>7.1199999999999999E-2</v>
      </c>
      <c r="ER54" s="41">
        <v>8.5599999999999996E-2</v>
      </c>
      <c r="ES54" s="41">
        <v>8.3799999999999999E-2</v>
      </c>
      <c r="ET54" s="41">
        <v>9.0399999999999994E-2</v>
      </c>
      <c r="EU54" s="41">
        <v>0.1004</v>
      </c>
      <c r="EV54" s="41">
        <v>9.64E-2</v>
      </c>
      <c r="EW54" s="41">
        <v>0.1076</v>
      </c>
      <c r="EX54" s="41">
        <v>0.10979999999999999</v>
      </c>
      <c r="EY54" s="41">
        <v>0.11360000000000001</v>
      </c>
      <c r="FA54">
        <v>13</v>
      </c>
      <c r="FB54" t="s">
        <v>11</v>
      </c>
      <c r="FC54">
        <v>0</v>
      </c>
      <c r="FD54">
        <v>0</v>
      </c>
      <c r="FE54">
        <v>0</v>
      </c>
      <c r="FF54">
        <v>0</v>
      </c>
      <c r="FG54">
        <v>1.1999999999999999E-3</v>
      </c>
      <c r="FH54">
        <v>5.0000000000000001E-3</v>
      </c>
      <c r="FI54">
        <v>1.5800000000000002E-2</v>
      </c>
      <c r="FJ54">
        <v>3.4000000000000002E-2</v>
      </c>
      <c r="FK54">
        <v>5.62E-2</v>
      </c>
      <c r="FL54">
        <v>9.5600000000000004E-2</v>
      </c>
      <c r="FM54">
        <v>0.121</v>
      </c>
      <c r="FN54">
        <v>0.1532</v>
      </c>
      <c r="FO54">
        <v>0.16020000000000001</v>
      </c>
      <c r="FP54">
        <v>0.14119999999999999</v>
      </c>
      <c r="FQ54">
        <v>0.1056</v>
      </c>
      <c r="FR54">
        <v>6.1199999999999997E-2</v>
      </c>
      <c r="FS54">
        <v>3.6200000000000003E-2</v>
      </c>
      <c r="FT54">
        <v>1.3599999999999999E-2</v>
      </c>
    </row>
    <row r="55" spans="1:176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140">AU32/5000</f>
        <v>5.9999999999999995E-4</v>
      </c>
      <c r="AV55">
        <f t="shared" si="140"/>
        <v>1.6400000000000001E-2</v>
      </c>
      <c r="AW55">
        <f t="shared" si="140"/>
        <v>3.1600000000000003E-2</v>
      </c>
      <c r="AX55">
        <f t="shared" si="140"/>
        <v>5.8599999999999999E-2</v>
      </c>
      <c r="AY55">
        <f t="shared" si="140"/>
        <v>8.2400000000000001E-2</v>
      </c>
      <c r="AZ55">
        <f t="shared" si="140"/>
        <v>0.10879999999999999</v>
      </c>
      <c r="BA55">
        <f t="shared" si="140"/>
        <v>0.12939999999999999</v>
      </c>
      <c r="BB55">
        <f t="shared" si="140"/>
        <v>0.13919999999999999</v>
      </c>
      <c r="BC55">
        <f t="shared" si="140"/>
        <v>0.12759999999999999</v>
      </c>
      <c r="BD55">
        <f t="shared" si="140"/>
        <v>9.4399999999999998E-2</v>
      </c>
      <c r="BE55">
        <f t="shared" si="140"/>
        <v>6.7400000000000002E-2</v>
      </c>
      <c r="BF55">
        <f t="shared" si="140"/>
        <v>5.1200000000000002E-2</v>
      </c>
      <c r="BG55">
        <f t="shared" si="140"/>
        <v>3.2199999999999999E-2</v>
      </c>
      <c r="BH55">
        <f t="shared" si="140"/>
        <v>2.2200000000000001E-2</v>
      </c>
      <c r="BI55">
        <f t="shared" si="140"/>
        <v>1.4800000000000001E-2</v>
      </c>
      <c r="BJ55">
        <f t="shared" si="140"/>
        <v>9.5999999999999992E-3</v>
      </c>
      <c r="BK55">
        <f t="shared" si="140"/>
        <v>7.0000000000000001E-3</v>
      </c>
      <c r="BL55">
        <f t="shared" si="140"/>
        <v>4.4000000000000003E-3</v>
      </c>
      <c r="BM55">
        <f t="shared" si="140"/>
        <v>1.8E-3</v>
      </c>
      <c r="BN55">
        <f t="shared" si="140"/>
        <v>4.0000000000000002E-4</v>
      </c>
      <c r="BP55">
        <v>8</v>
      </c>
      <c r="BQ55" s="37" t="s">
        <v>66</v>
      </c>
      <c r="BR55" s="39">
        <v>0</v>
      </c>
      <c r="BS55" s="39">
        <v>0</v>
      </c>
      <c r="BT55" s="39">
        <v>4.0000000000000002E-4</v>
      </c>
      <c r="BU55" s="39">
        <v>8.3999999999999995E-3</v>
      </c>
      <c r="BV55" s="39">
        <v>2.18E-2</v>
      </c>
      <c r="BW55" s="39">
        <v>5.6800000000000003E-2</v>
      </c>
      <c r="BX55" s="39">
        <v>8.1799999999999998E-2</v>
      </c>
      <c r="BY55" s="39">
        <v>0.113</v>
      </c>
      <c r="BZ55" s="39">
        <v>0.1046</v>
      </c>
      <c r="CA55" s="39">
        <v>0.1012</v>
      </c>
      <c r="CB55" s="39">
        <v>0.1024</v>
      </c>
      <c r="CC55" s="39">
        <v>8.7599999999999997E-2</v>
      </c>
      <c r="CD55" s="39">
        <v>7.2400000000000006E-2</v>
      </c>
      <c r="CE55" s="39">
        <v>7.4800000000000005E-2</v>
      </c>
      <c r="CF55" s="39">
        <v>6.0199999999999997E-2</v>
      </c>
      <c r="CG55" s="39">
        <v>4.3400000000000001E-2</v>
      </c>
      <c r="CH55" s="39">
        <v>3.44E-2</v>
      </c>
      <c r="CI55" s="39">
        <v>2.1999999999999999E-2</v>
      </c>
      <c r="CJ55" s="39">
        <v>1.04E-2</v>
      </c>
      <c r="CK55" s="39">
        <v>4.4000000000000003E-3</v>
      </c>
      <c r="CM55">
        <v>12</v>
      </c>
      <c r="CN55" s="37" t="s">
        <v>31</v>
      </c>
      <c r="CO55" s="39">
        <v>0</v>
      </c>
      <c r="CP55" s="39">
        <v>2.8E-3</v>
      </c>
      <c r="CQ55" s="39">
        <v>2.1600000000000001E-2</v>
      </c>
      <c r="CR55" s="39">
        <v>6.4399999999999999E-2</v>
      </c>
      <c r="CS55" s="39">
        <v>9.6199999999999994E-2</v>
      </c>
      <c r="CT55" s="39">
        <v>0.11219999999999999</v>
      </c>
      <c r="CU55" s="39">
        <v>0.1132</v>
      </c>
      <c r="CV55" s="39">
        <v>0.1116</v>
      </c>
      <c r="CW55" s="39">
        <v>0.10780000000000001</v>
      </c>
      <c r="CX55" s="39">
        <v>9.9599999999999994E-2</v>
      </c>
      <c r="CY55" s="39">
        <v>8.7400000000000005E-2</v>
      </c>
      <c r="CZ55" s="39">
        <v>6.1199999999999997E-2</v>
      </c>
      <c r="DA55" s="39">
        <v>5.0599999999999999E-2</v>
      </c>
      <c r="DB55" s="39">
        <v>3.6400000000000002E-2</v>
      </c>
      <c r="DC55" s="39">
        <v>1.8800000000000001E-2</v>
      </c>
      <c r="DD55" s="39">
        <v>1.0999999999999999E-2</v>
      </c>
      <c r="DE55" s="39">
        <v>4.5999999999999999E-3</v>
      </c>
      <c r="DF55" s="39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s="40" t="s">
        <v>118</v>
      </c>
      <c r="EH55" s="41">
        <v>0</v>
      </c>
      <c r="EI55" s="41">
        <v>0</v>
      </c>
      <c r="EJ55" s="41">
        <v>0</v>
      </c>
      <c r="EK55" s="41">
        <v>1.8E-3</v>
      </c>
      <c r="EL55" s="41">
        <v>2.1000000000000001E-2</v>
      </c>
      <c r="EM55" s="41">
        <v>5.6599999999999998E-2</v>
      </c>
      <c r="EN55" s="41">
        <v>8.6999999999999994E-2</v>
      </c>
      <c r="EO55" s="41">
        <v>0.1108</v>
      </c>
      <c r="EP55" s="41">
        <v>0.1162</v>
      </c>
      <c r="EQ55" s="41">
        <v>0.1106</v>
      </c>
      <c r="ER55" s="41">
        <v>0.1012</v>
      </c>
      <c r="ES55" s="41">
        <v>8.9399999999999993E-2</v>
      </c>
      <c r="ET55" s="41">
        <v>7.2599999999999998E-2</v>
      </c>
      <c r="EU55" s="41">
        <v>6.6799999999999998E-2</v>
      </c>
      <c r="EV55" s="41">
        <v>6.3E-2</v>
      </c>
      <c r="EW55" s="41">
        <v>4.3200000000000002E-2</v>
      </c>
      <c r="EX55" s="41">
        <v>3.4200000000000001E-2</v>
      </c>
      <c r="EY55" s="41">
        <v>2.5600000000000001E-2</v>
      </c>
      <c r="FA55">
        <v>14</v>
      </c>
      <c r="FB55" t="s">
        <v>155</v>
      </c>
      <c r="FC55">
        <v>0</v>
      </c>
      <c r="FD55">
        <v>0</v>
      </c>
      <c r="FE55">
        <v>0</v>
      </c>
      <c r="FF55">
        <v>2.0000000000000001E-4</v>
      </c>
      <c r="FG55">
        <v>0</v>
      </c>
      <c r="FH55">
        <v>1E-3</v>
      </c>
      <c r="FI55">
        <v>3.8E-3</v>
      </c>
      <c r="FJ55">
        <v>1.12E-2</v>
      </c>
      <c r="FK55">
        <v>2.3400000000000001E-2</v>
      </c>
      <c r="FL55">
        <v>5.0999999999999997E-2</v>
      </c>
      <c r="FM55">
        <v>8.0799999999999997E-2</v>
      </c>
      <c r="FN55">
        <v>0.1116</v>
      </c>
      <c r="FO55">
        <v>0.14419999999999999</v>
      </c>
      <c r="FP55">
        <v>0.17080000000000001</v>
      </c>
      <c r="FQ55">
        <v>0.1628</v>
      </c>
      <c r="FR55">
        <v>0.1192</v>
      </c>
      <c r="FS55">
        <v>7.5999999999999998E-2</v>
      </c>
      <c r="FT55">
        <v>4.3999999999999997E-2</v>
      </c>
    </row>
    <row r="56" spans="1:176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141">AU33/5000</f>
        <v>0</v>
      </c>
      <c r="AV56">
        <f t="shared" si="141"/>
        <v>0</v>
      </c>
      <c r="AW56">
        <f t="shared" si="141"/>
        <v>2.0000000000000001E-4</v>
      </c>
      <c r="AX56">
        <f t="shared" si="141"/>
        <v>2.0000000000000001E-4</v>
      </c>
      <c r="AY56">
        <f t="shared" si="141"/>
        <v>5.9999999999999995E-4</v>
      </c>
      <c r="AZ56">
        <f t="shared" si="141"/>
        <v>1.1999999999999999E-3</v>
      </c>
      <c r="BA56">
        <f t="shared" si="141"/>
        <v>2E-3</v>
      </c>
      <c r="BB56">
        <f t="shared" si="141"/>
        <v>4.7999999999999996E-3</v>
      </c>
      <c r="BC56">
        <f t="shared" si="141"/>
        <v>9.7999999999999997E-3</v>
      </c>
      <c r="BD56">
        <f t="shared" si="141"/>
        <v>1.7999999999999999E-2</v>
      </c>
      <c r="BE56">
        <f t="shared" si="141"/>
        <v>3.0599999999999999E-2</v>
      </c>
      <c r="BF56">
        <f t="shared" si="141"/>
        <v>3.7999999999999999E-2</v>
      </c>
      <c r="BG56">
        <f t="shared" si="141"/>
        <v>4.6399999999999997E-2</v>
      </c>
      <c r="BH56">
        <f t="shared" si="141"/>
        <v>6.0999999999999999E-2</v>
      </c>
      <c r="BI56">
        <f t="shared" si="141"/>
        <v>7.5399999999999995E-2</v>
      </c>
      <c r="BJ56">
        <f t="shared" si="141"/>
        <v>8.6800000000000002E-2</v>
      </c>
      <c r="BK56">
        <f t="shared" si="141"/>
        <v>0.1066</v>
      </c>
      <c r="BL56">
        <f t="shared" si="141"/>
        <v>0.13200000000000001</v>
      </c>
      <c r="BM56">
        <f t="shared" si="141"/>
        <v>0.1628</v>
      </c>
      <c r="BN56">
        <f t="shared" si="141"/>
        <v>0.22359999999999999</v>
      </c>
      <c r="BP56">
        <v>9</v>
      </c>
      <c r="BQ56" s="37" t="s">
        <v>76</v>
      </c>
      <c r="BR56" s="39">
        <v>0</v>
      </c>
      <c r="BS56" s="39">
        <v>0</v>
      </c>
      <c r="BT56" s="39">
        <v>1.4E-3</v>
      </c>
      <c r="BU56" s="39">
        <v>8.2000000000000007E-3</v>
      </c>
      <c r="BV56" s="39">
        <v>2.98E-2</v>
      </c>
      <c r="BW56" s="39">
        <v>5.0599999999999999E-2</v>
      </c>
      <c r="BX56" s="39">
        <v>0.1066</v>
      </c>
      <c r="BY56" s="39">
        <v>0.1094</v>
      </c>
      <c r="BZ56" s="39">
        <v>0.1056</v>
      </c>
      <c r="CA56" s="39">
        <v>0.1046</v>
      </c>
      <c r="CB56" s="39">
        <v>0.1022</v>
      </c>
      <c r="CC56" s="39">
        <v>9.1200000000000003E-2</v>
      </c>
      <c r="CD56" s="39">
        <v>6.9400000000000003E-2</v>
      </c>
      <c r="CE56" s="39">
        <v>6.6000000000000003E-2</v>
      </c>
      <c r="CF56" s="39">
        <v>4.9399999999999999E-2</v>
      </c>
      <c r="CG56" s="39">
        <v>4.2799999999999998E-2</v>
      </c>
      <c r="CH56" s="39">
        <v>3.4200000000000001E-2</v>
      </c>
      <c r="CI56" s="39">
        <v>1.9199999999999998E-2</v>
      </c>
      <c r="CJ56" s="39">
        <v>6.7999999999999996E-3</v>
      </c>
      <c r="CK56" s="39">
        <v>2.5999999999999999E-3</v>
      </c>
      <c r="CM56">
        <v>13</v>
      </c>
      <c r="CN56" s="37" t="s">
        <v>36</v>
      </c>
      <c r="CO56" s="39">
        <v>0</v>
      </c>
      <c r="CP56" s="39">
        <v>0</v>
      </c>
      <c r="CQ56" s="39">
        <v>0</v>
      </c>
      <c r="CR56" s="39">
        <v>4.0000000000000002E-4</v>
      </c>
      <c r="CS56" s="39">
        <v>1.1999999999999999E-3</v>
      </c>
      <c r="CT56" s="39">
        <v>3.3999999999999998E-3</v>
      </c>
      <c r="CU56" s="39">
        <v>5.0000000000000001E-3</v>
      </c>
      <c r="CV56" s="39">
        <v>1.1599999999999999E-2</v>
      </c>
      <c r="CW56" s="39">
        <v>1.8800000000000001E-2</v>
      </c>
      <c r="CX56" s="39">
        <v>2.4799999999999999E-2</v>
      </c>
      <c r="CY56" s="39">
        <v>4.0599999999999997E-2</v>
      </c>
      <c r="CZ56" s="39">
        <v>5.8599999999999999E-2</v>
      </c>
      <c r="DA56" s="39">
        <v>8.5000000000000006E-2</v>
      </c>
      <c r="DB56" s="39">
        <v>0.12620000000000001</v>
      </c>
      <c r="DC56" s="39">
        <v>0.16139999999999999</v>
      </c>
      <c r="DD56" s="39">
        <v>0.18060000000000001</v>
      </c>
      <c r="DE56" s="39">
        <v>0.18140000000000001</v>
      </c>
      <c r="DF56" s="39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s="40" t="s">
        <v>105</v>
      </c>
      <c r="EH56" s="41">
        <v>0</v>
      </c>
      <c r="EI56" s="41">
        <v>0</v>
      </c>
      <c r="EJ56" s="41">
        <v>0</v>
      </c>
      <c r="EK56" s="41">
        <v>2.0000000000000001E-4</v>
      </c>
      <c r="EL56" s="41">
        <v>1.6000000000000001E-3</v>
      </c>
      <c r="EM56" s="41">
        <v>8.3999999999999995E-3</v>
      </c>
      <c r="EN56" s="41">
        <v>1.8200000000000001E-2</v>
      </c>
      <c r="EO56" s="41">
        <v>3.0200000000000001E-2</v>
      </c>
      <c r="EP56" s="41">
        <v>4.58E-2</v>
      </c>
      <c r="EQ56" s="41">
        <v>5.9799999999999999E-2</v>
      </c>
      <c r="ER56" s="41">
        <v>7.4200000000000002E-2</v>
      </c>
      <c r="ES56" s="41">
        <v>8.2600000000000007E-2</v>
      </c>
      <c r="ET56" s="41">
        <v>8.2199999999999995E-2</v>
      </c>
      <c r="EU56" s="41">
        <v>0.1028</v>
      </c>
      <c r="EV56" s="41">
        <v>0.1022</v>
      </c>
      <c r="EW56" s="41">
        <v>0.1138</v>
      </c>
      <c r="EX56" s="41">
        <v>0.1366</v>
      </c>
      <c r="EY56" s="41">
        <v>0.1414</v>
      </c>
      <c r="FA56">
        <v>15</v>
      </c>
      <c r="FB56" t="s">
        <v>185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4.0000000000000002E-4</v>
      </c>
      <c r="FI56">
        <v>1E-3</v>
      </c>
      <c r="FJ56">
        <v>5.0000000000000001E-3</v>
      </c>
      <c r="FK56">
        <v>1.0999999999999999E-2</v>
      </c>
      <c r="FL56">
        <v>2.52E-2</v>
      </c>
      <c r="FM56">
        <v>4.4600000000000001E-2</v>
      </c>
      <c r="FN56">
        <v>8.3599999999999994E-2</v>
      </c>
      <c r="FO56">
        <v>0.1206</v>
      </c>
      <c r="FP56">
        <v>0.16420000000000001</v>
      </c>
      <c r="FQ56">
        <v>0.187</v>
      </c>
      <c r="FR56">
        <v>0.15759999999999999</v>
      </c>
      <c r="FS56">
        <v>0.12379999999999999</v>
      </c>
      <c r="FT56">
        <v>7.5999999999999998E-2</v>
      </c>
    </row>
    <row r="57" spans="1:176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142">AU34/5000</f>
        <v>0</v>
      </c>
      <c r="AV57">
        <f t="shared" si="142"/>
        <v>4.0000000000000002E-4</v>
      </c>
      <c r="AW57">
        <f t="shared" si="142"/>
        <v>2.0000000000000001E-4</v>
      </c>
      <c r="AX57">
        <f t="shared" si="142"/>
        <v>4.1999999999999997E-3</v>
      </c>
      <c r="AY57">
        <f t="shared" si="142"/>
        <v>8.2000000000000007E-3</v>
      </c>
      <c r="AZ57">
        <f t="shared" si="142"/>
        <v>1.4200000000000001E-2</v>
      </c>
      <c r="BA57">
        <f t="shared" si="142"/>
        <v>2.2800000000000001E-2</v>
      </c>
      <c r="BB57">
        <f t="shared" si="142"/>
        <v>3.9399999999999998E-2</v>
      </c>
      <c r="BC57">
        <f t="shared" si="142"/>
        <v>6.2600000000000003E-2</v>
      </c>
      <c r="BD57">
        <f t="shared" si="142"/>
        <v>7.2800000000000004E-2</v>
      </c>
      <c r="BE57">
        <f t="shared" si="142"/>
        <v>9.5000000000000001E-2</v>
      </c>
      <c r="BF57">
        <f t="shared" si="142"/>
        <v>9.3200000000000005E-2</v>
      </c>
      <c r="BG57">
        <f t="shared" si="142"/>
        <v>9.1800000000000007E-2</v>
      </c>
      <c r="BH57">
        <f t="shared" si="142"/>
        <v>9.2399999999999996E-2</v>
      </c>
      <c r="BI57">
        <f t="shared" si="142"/>
        <v>8.4199999999999997E-2</v>
      </c>
      <c r="BJ57">
        <f t="shared" si="142"/>
        <v>8.9399999999999993E-2</v>
      </c>
      <c r="BK57">
        <f t="shared" si="142"/>
        <v>6.9199999999999998E-2</v>
      </c>
      <c r="BL57">
        <f t="shared" si="142"/>
        <v>6.9599999999999995E-2</v>
      </c>
      <c r="BM57">
        <f t="shared" si="142"/>
        <v>4.9399999999999999E-2</v>
      </c>
      <c r="BN57">
        <f t="shared" si="142"/>
        <v>4.1000000000000002E-2</v>
      </c>
      <c r="BP57">
        <v>10</v>
      </c>
      <c r="BQ57" s="37" t="s">
        <v>23</v>
      </c>
      <c r="BR57" s="39">
        <v>0</v>
      </c>
      <c r="BS57" s="39">
        <v>0</v>
      </c>
      <c r="BT57" s="39">
        <v>5.9999999999999995E-4</v>
      </c>
      <c r="BU57" s="39">
        <v>3.3999999999999998E-3</v>
      </c>
      <c r="BV57" s="39">
        <v>1.52E-2</v>
      </c>
      <c r="BW57" s="39">
        <v>3.1E-2</v>
      </c>
      <c r="BX57" s="39">
        <v>5.7200000000000001E-2</v>
      </c>
      <c r="BY57" s="39">
        <v>7.46E-2</v>
      </c>
      <c r="BZ57" s="39">
        <v>8.8200000000000001E-2</v>
      </c>
      <c r="CA57" s="39">
        <v>9.5000000000000001E-2</v>
      </c>
      <c r="CB57" s="39">
        <v>9.5399999999999999E-2</v>
      </c>
      <c r="CC57" s="39">
        <v>9.4E-2</v>
      </c>
      <c r="CD57" s="39">
        <v>9.6000000000000002E-2</v>
      </c>
      <c r="CE57" s="39">
        <v>8.5400000000000004E-2</v>
      </c>
      <c r="CF57" s="39">
        <v>7.0800000000000002E-2</v>
      </c>
      <c r="CG57" s="39">
        <v>6.9599999999999995E-2</v>
      </c>
      <c r="CH57" s="39">
        <v>5.5800000000000002E-2</v>
      </c>
      <c r="CI57" s="39">
        <v>3.9800000000000002E-2</v>
      </c>
      <c r="CJ57" s="39">
        <v>2.12E-2</v>
      </c>
      <c r="CK57" s="39">
        <v>6.7999999999999996E-3</v>
      </c>
      <c r="CM57">
        <v>14</v>
      </c>
      <c r="CN57" s="37" t="s">
        <v>27</v>
      </c>
      <c r="CO57" s="39">
        <v>0</v>
      </c>
      <c r="CP57" s="39">
        <v>0</v>
      </c>
      <c r="CQ57" s="39">
        <v>0</v>
      </c>
      <c r="CR57" s="39">
        <v>2.0000000000000001E-4</v>
      </c>
      <c r="CS57" s="39">
        <v>2.3999999999999998E-3</v>
      </c>
      <c r="CT57" s="39">
        <v>2.2000000000000001E-3</v>
      </c>
      <c r="CU57" s="39">
        <v>8.3999999999999995E-3</v>
      </c>
      <c r="CV57" s="39">
        <v>1.06E-2</v>
      </c>
      <c r="CW57" s="39">
        <v>1.9E-2</v>
      </c>
      <c r="CX57" s="39">
        <v>2.76E-2</v>
      </c>
      <c r="CY57" s="39">
        <v>4.02E-2</v>
      </c>
      <c r="CZ57" s="39">
        <v>7.1199999999999999E-2</v>
      </c>
      <c r="DA57" s="39">
        <v>9.64E-2</v>
      </c>
      <c r="DB57" s="39">
        <v>0.1336</v>
      </c>
      <c r="DC57" s="39">
        <v>0.16539999999999999</v>
      </c>
      <c r="DD57" s="39">
        <v>0.18379999999999999</v>
      </c>
      <c r="DE57" s="39">
        <v>0.15859999999999999</v>
      </c>
      <c r="DF57" s="39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s="40" t="s">
        <v>117</v>
      </c>
      <c r="EH57" s="41">
        <v>0</v>
      </c>
      <c r="EI57" s="41">
        <v>0</v>
      </c>
      <c r="EJ57" s="41">
        <v>2.0000000000000001E-4</v>
      </c>
      <c r="EK57" s="41">
        <v>1.6000000000000001E-3</v>
      </c>
      <c r="EL57" s="41">
        <v>1.0800000000000001E-2</v>
      </c>
      <c r="EM57" s="41">
        <v>3.9800000000000002E-2</v>
      </c>
      <c r="EN57" s="41">
        <v>7.1800000000000003E-2</v>
      </c>
      <c r="EO57" s="41">
        <v>9.0399999999999994E-2</v>
      </c>
      <c r="EP57" s="41">
        <v>0.1056</v>
      </c>
      <c r="EQ57" s="41">
        <v>0.1118</v>
      </c>
      <c r="ER57" s="41">
        <v>9.7600000000000006E-2</v>
      </c>
      <c r="ES57" s="41">
        <v>9.2600000000000002E-2</v>
      </c>
      <c r="ET57" s="41">
        <v>7.8E-2</v>
      </c>
      <c r="EU57" s="41">
        <v>8.5800000000000001E-2</v>
      </c>
      <c r="EV57" s="41">
        <v>6.88E-2</v>
      </c>
      <c r="EW57" s="41">
        <v>6.2E-2</v>
      </c>
      <c r="EX57" s="41">
        <v>4.6199999999999998E-2</v>
      </c>
      <c r="EY57" s="41">
        <v>3.6999999999999998E-2</v>
      </c>
      <c r="FA57">
        <v>16</v>
      </c>
      <c r="FB57" t="s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2.0000000000000001E-4</v>
      </c>
      <c r="FJ57">
        <v>1E-3</v>
      </c>
      <c r="FK57">
        <v>3.0000000000000001E-3</v>
      </c>
      <c r="FL57">
        <v>7.4000000000000003E-3</v>
      </c>
      <c r="FM57">
        <v>1.9199999999999998E-2</v>
      </c>
      <c r="FN57">
        <v>3.0800000000000001E-2</v>
      </c>
      <c r="FO57">
        <v>6.88E-2</v>
      </c>
      <c r="FP57">
        <v>9.5200000000000007E-2</v>
      </c>
      <c r="FQ57">
        <v>0.152</v>
      </c>
      <c r="FR57">
        <v>0.20380000000000001</v>
      </c>
      <c r="FS57">
        <v>0.21879999999999999</v>
      </c>
      <c r="FT57">
        <v>0.19980000000000001</v>
      </c>
    </row>
    <row r="58" spans="1:176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143">AU35/5000</f>
        <v>0</v>
      </c>
      <c r="AV58">
        <f t="shared" si="143"/>
        <v>0</v>
      </c>
      <c r="AW58">
        <f t="shared" si="143"/>
        <v>4.0000000000000002E-4</v>
      </c>
      <c r="AX58">
        <f t="shared" si="143"/>
        <v>1.1999999999999999E-3</v>
      </c>
      <c r="AY58">
        <f t="shared" si="143"/>
        <v>3.8E-3</v>
      </c>
      <c r="AZ58">
        <f t="shared" si="143"/>
        <v>5.5999999999999999E-3</v>
      </c>
      <c r="BA58">
        <f t="shared" si="143"/>
        <v>7.4000000000000003E-3</v>
      </c>
      <c r="BB58">
        <f t="shared" si="143"/>
        <v>1.7399999999999999E-2</v>
      </c>
      <c r="BC58">
        <f t="shared" si="143"/>
        <v>3.1E-2</v>
      </c>
      <c r="BD58">
        <f t="shared" si="143"/>
        <v>4.1599999999999998E-2</v>
      </c>
      <c r="BE58">
        <f t="shared" si="143"/>
        <v>5.5199999999999999E-2</v>
      </c>
      <c r="BF58">
        <f t="shared" si="143"/>
        <v>6.3200000000000006E-2</v>
      </c>
      <c r="BG58">
        <f t="shared" si="143"/>
        <v>8.2199999999999995E-2</v>
      </c>
      <c r="BH58">
        <f t="shared" si="143"/>
        <v>8.6800000000000002E-2</v>
      </c>
      <c r="BI58">
        <f t="shared" si="143"/>
        <v>0.10059999999999999</v>
      </c>
      <c r="BJ58">
        <f t="shared" si="143"/>
        <v>9.8799999999999999E-2</v>
      </c>
      <c r="BK58">
        <f t="shared" si="143"/>
        <v>9.3799999999999994E-2</v>
      </c>
      <c r="BL58">
        <f t="shared" si="143"/>
        <v>0.1066</v>
      </c>
      <c r="BM58">
        <f t="shared" si="143"/>
        <v>0.10100000000000001</v>
      </c>
      <c r="BN58">
        <f t="shared" si="143"/>
        <v>0.10340000000000001</v>
      </c>
      <c r="BP58">
        <v>11</v>
      </c>
      <c r="BQ58" s="37" t="s">
        <v>69</v>
      </c>
      <c r="BR58" s="39">
        <v>0</v>
      </c>
      <c r="BS58" s="39">
        <v>0</v>
      </c>
      <c r="BT58" s="39">
        <v>0</v>
      </c>
      <c r="BU58" s="39">
        <v>0</v>
      </c>
      <c r="BV58" s="39">
        <v>8.0000000000000004E-4</v>
      </c>
      <c r="BW58" s="39">
        <v>3.0000000000000001E-3</v>
      </c>
      <c r="BX58" s="39">
        <v>7.4000000000000003E-3</v>
      </c>
      <c r="BY58" s="39">
        <v>1.4200000000000001E-2</v>
      </c>
      <c r="BZ58" s="39">
        <v>1.9599999999999999E-2</v>
      </c>
      <c r="CA58" s="39">
        <v>3.56E-2</v>
      </c>
      <c r="CB58" s="39">
        <v>4.7800000000000002E-2</v>
      </c>
      <c r="CC58" s="39">
        <v>5.7000000000000002E-2</v>
      </c>
      <c r="CD58" s="39">
        <v>6.3799999999999996E-2</v>
      </c>
      <c r="CE58" s="39">
        <v>0.08</v>
      </c>
      <c r="CF58" s="39">
        <v>0.108</v>
      </c>
      <c r="CG58" s="39">
        <v>0.1268</v>
      </c>
      <c r="CH58" s="39">
        <v>0.13500000000000001</v>
      </c>
      <c r="CI58" s="39">
        <v>0.13200000000000001</v>
      </c>
      <c r="CJ58" s="39">
        <v>0.1046</v>
      </c>
      <c r="CK58" s="39">
        <v>6.4399999999999999E-2</v>
      </c>
      <c r="CM58">
        <v>15</v>
      </c>
      <c r="CN58" s="37" t="s">
        <v>29</v>
      </c>
      <c r="CO58" s="39">
        <v>0</v>
      </c>
      <c r="CP58" s="39">
        <v>0</v>
      </c>
      <c r="CQ58" s="39">
        <v>1.4E-3</v>
      </c>
      <c r="CR58" s="39">
        <v>8.0000000000000002E-3</v>
      </c>
      <c r="CS58" s="39">
        <v>1.8200000000000001E-2</v>
      </c>
      <c r="CT58" s="39">
        <v>3.1600000000000003E-2</v>
      </c>
      <c r="CU58" s="39">
        <v>4.58E-2</v>
      </c>
      <c r="CV58" s="39">
        <v>6.7599999999999993E-2</v>
      </c>
      <c r="CW58" s="39">
        <v>6.9000000000000006E-2</v>
      </c>
      <c r="CX58" s="39">
        <v>9.4799999999999995E-2</v>
      </c>
      <c r="CY58" s="39">
        <v>0.1096</v>
      </c>
      <c r="CZ58" s="39">
        <v>0.1132</v>
      </c>
      <c r="DA58" s="39">
        <v>0.11940000000000001</v>
      </c>
      <c r="DB58" s="39">
        <v>0.11119999999999999</v>
      </c>
      <c r="DC58" s="39">
        <v>9.5600000000000004E-2</v>
      </c>
      <c r="DD58" s="39">
        <v>6.6000000000000003E-2</v>
      </c>
      <c r="DE58" s="39">
        <v>3.6600000000000001E-2</v>
      </c>
      <c r="DF58" s="39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s="40" t="s">
        <v>169</v>
      </c>
      <c r="EH58" s="41">
        <v>0</v>
      </c>
      <c r="EI58" s="41">
        <v>0</v>
      </c>
      <c r="EJ58" s="41">
        <v>0</v>
      </c>
      <c r="EK58" s="41">
        <v>2.0000000000000001E-4</v>
      </c>
      <c r="EL58" s="41">
        <v>1E-3</v>
      </c>
      <c r="EM58" s="41">
        <v>4.0000000000000001E-3</v>
      </c>
      <c r="EN58" s="41">
        <v>1.1599999999999999E-2</v>
      </c>
      <c r="EO58" s="41">
        <v>2.2599999999999999E-2</v>
      </c>
      <c r="EP58" s="41">
        <v>2.76E-2</v>
      </c>
      <c r="EQ58" s="41">
        <v>4.58E-2</v>
      </c>
      <c r="ER58" s="41">
        <v>4.7800000000000002E-2</v>
      </c>
      <c r="ES58" s="41">
        <v>6.1600000000000002E-2</v>
      </c>
      <c r="ET58" s="41">
        <v>8.1600000000000006E-2</v>
      </c>
      <c r="EU58" s="41">
        <v>9.2200000000000004E-2</v>
      </c>
      <c r="EV58" s="41">
        <v>0.10780000000000001</v>
      </c>
      <c r="EW58" s="41">
        <v>0.13919999999999999</v>
      </c>
      <c r="EX58" s="41">
        <v>0.1608</v>
      </c>
      <c r="EY58" s="41">
        <v>0.19620000000000001</v>
      </c>
      <c r="FA58">
        <v>17</v>
      </c>
      <c r="FB58" t="s">
        <v>183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2.0000000000000001E-4</v>
      </c>
      <c r="FK58">
        <v>5.9999999999999995E-4</v>
      </c>
      <c r="FL58">
        <v>2.8E-3</v>
      </c>
      <c r="FM58">
        <v>8.3999999999999995E-3</v>
      </c>
      <c r="FN58">
        <v>1.72E-2</v>
      </c>
      <c r="FO58">
        <v>4.2599999999999999E-2</v>
      </c>
      <c r="FP58">
        <v>6.88E-2</v>
      </c>
      <c r="FQ58">
        <v>0.1202</v>
      </c>
      <c r="FR58">
        <v>0.19040000000000001</v>
      </c>
      <c r="FS58">
        <v>0.24879999999999999</v>
      </c>
      <c r="FT58">
        <v>0.3</v>
      </c>
    </row>
    <row r="59" spans="1:176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144">AU36/5000</f>
        <v>2.3999999999999998E-3</v>
      </c>
      <c r="AV59">
        <f t="shared" si="144"/>
        <v>4.2000000000000003E-2</v>
      </c>
      <c r="AW59">
        <f t="shared" si="144"/>
        <v>8.14E-2</v>
      </c>
      <c r="AX59">
        <f t="shared" si="144"/>
        <v>0.1052</v>
      </c>
      <c r="AY59">
        <f t="shared" si="144"/>
        <v>0.1308</v>
      </c>
      <c r="AZ59">
        <f t="shared" si="144"/>
        <v>0.13800000000000001</v>
      </c>
      <c r="BA59">
        <f t="shared" si="144"/>
        <v>0.14219999999999999</v>
      </c>
      <c r="BB59">
        <f t="shared" si="144"/>
        <v>0.1192</v>
      </c>
      <c r="BC59">
        <f t="shared" si="144"/>
        <v>8.6599999999999996E-2</v>
      </c>
      <c r="BD59">
        <f t="shared" si="144"/>
        <v>5.8200000000000002E-2</v>
      </c>
      <c r="BE59">
        <f t="shared" si="144"/>
        <v>3.9600000000000003E-2</v>
      </c>
      <c r="BF59">
        <f t="shared" si="144"/>
        <v>2.2599999999999999E-2</v>
      </c>
      <c r="BG59">
        <f t="shared" si="144"/>
        <v>1.34E-2</v>
      </c>
      <c r="BH59">
        <f t="shared" si="144"/>
        <v>6.6E-3</v>
      </c>
      <c r="BI59">
        <f t="shared" si="144"/>
        <v>5.1999999999999998E-3</v>
      </c>
      <c r="BJ59">
        <f t="shared" si="144"/>
        <v>2.2000000000000001E-3</v>
      </c>
      <c r="BK59">
        <f t="shared" si="144"/>
        <v>1.6000000000000001E-3</v>
      </c>
      <c r="BL59">
        <f t="shared" si="144"/>
        <v>2E-3</v>
      </c>
      <c r="BM59">
        <f t="shared" si="144"/>
        <v>5.9999999999999995E-4</v>
      </c>
      <c r="BN59">
        <f t="shared" si="144"/>
        <v>2.0000000000000001E-4</v>
      </c>
      <c r="BP59">
        <v>12</v>
      </c>
      <c r="BQ59" s="37" t="s">
        <v>73</v>
      </c>
      <c r="BR59" s="39">
        <v>0</v>
      </c>
      <c r="BS59" s="39">
        <v>0</v>
      </c>
      <c r="BT59" s="39">
        <v>2.0000000000000001E-4</v>
      </c>
      <c r="BU59" s="39">
        <v>1E-3</v>
      </c>
      <c r="BV59" s="39">
        <v>4.0000000000000001E-3</v>
      </c>
      <c r="BW59" s="39">
        <v>1.7999999999999999E-2</v>
      </c>
      <c r="BX59" s="39">
        <v>3.4000000000000002E-2</v>
      </c>
      <c r="BY59" s="39">
        <v>5.0999999999999997E-2</v>
      </c>
      <c r="BZ59" s="39">
        <v>6.1600000000000002E-2</v>
      </c>
      <c r="CA59" s="39">
        <v>7.8399999999999997E-2</v>
      </c>
      <c r="CB59" s="39">
        <v>8.5999999999999993E-2</v>
      </c>
      <c r="CC59" s="39">
        <v>9.5399999999999999E-2</v>
      </c>
      <c r="CD59" s="39">
        <v>9.8799999999999999E-2</v>
      </c>
      <c r="CE59" s="39">
        <v>9.3799999999999994E-2</v>
      </c>
      <c r="CF59" s="39">
        <v>9.5600000000000004E-2</v>
      </c>
      <c r="CG59" s="39">
        <v>8.5999999999999993E-2</v>
      </c>
      <c r="CH59" s="39">
        <v>7.8799999999999995E-2</v>
      </c>
      <c r="CI59" s="39">
        <v>6.1600000000000002E-2</v>
      </c>
      <c r="CJ59" s="39">
        <v>3.7600000000000001E-2</v>
      </c>
      <c r="CK59" s="39">
        <v>1.8200000000000001E-2</v>
      </c>
      <c r="CM59">
        <v>16</v>
      </c>
      <c r="CN59" s="37" t="s">
        <v>40</v>
      </c>
      <c r="CO59" s="39">
        <v>0</v>
      </c>
      <c r="CP59" s="39">
        <v>0</v>
      </c>
      <c r="CQ59" s="39">
        <v>2.0000000000000001E-4</v>
      </c>
      <c r="CR59" s="39">
        <v>1.1999999999999999E-3</v>
      </c>
      <c r="CS59" s="39">
        <v>6.0000000000000001E-3</v>
      </c>
      <c r="CT59" s="39">
        <v>1.0200000000000001E-2</v>
      </c>
      <c r="CU59" s="39">
        <v>1.7000000000000001E-2</v>
      </c>
      <c r="CV59" s="39">
        <v>2.4E-2</v>
      </c>
      <c r="CW59" s="39">
        <v>3.1399999999999997E-2</v>
      </c>
      <c r="CX59" s="39">
        <v>4.6399999999999997E-2</v>
      </c>
      <c r="CY59" s="39">
        <v>5.6800000000000003E-2</v>
      </c>
      <c r="CZ59" s="39">
        <v>9.06E-2</v>
      </c>
      <c r="DA59" s="39">
        <v>0.1158</v>
      </c>
      <c r="DB59" s="39">
        <v>0.14219999999999999</v>
      </c>
      <c r="DC59" s="39">
        <v>0.14899999999999999</v>
      </c>
      <c r="DD59" s="39">
        <v>0.1444</v>
      </c>
      <c r="DE59" s="39">
        <v>0.1168</v>
      </c>
      <c r="DF59" s="39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s="40" t="s">
        <v>107</v>
      </c>
      <c r="EH59" s="41">
        <v>0</v>
      </c>
      <c r="EI59" s="41">
        <v>0</v>
      </c>
      <c r="EJ59" s="41">
        <v>0</v>
      </c>
      <c r="EK59" s="41">
        <v>3.5999999999999999E-3</v>
      </c>
      <c r="EL59" s="41">
        <v>2.1999999999999999E-2</v>
      </c>
      <c r="EM59" s="41">
        <v>5.7200000000000001E-2</v>
      </c>
      <c r="EN59" s="41">
        <v>9.4E-2</v>
      </c>
      <c r="EO59" s="41">
        <v>0.10680000000000001</v>
      </c>
      <c r="EP59" s="41">
        <v>0.112</v>
      </c>
      <c r="EQ59" s="41">
        <v>9.9400000000000002E-2</v>
      </c>
      <c r="ER59" s="41">
        <v>9.1399999999999995E-2</v>
      </c>
      <c r="ES59" s="41">
        <v>8.8800000000000004E-2</v>
      </c>
      <c r="ET59" s="41">
        <v>7.8E-2</v>
      </c>
      <c r="EU59" s="41">
        <v>7.0800000000000002E-2</v>
      </c>
      <c r="EV59" s="41">
        <v>6.08E-2</v>
      </c>
      <c r="EW59" s="41">
        <v>4.8000000000000001E-2</v>
      </c>
      <c r="EX59" s="41">
        <v>4.1000000000000002E-2</v>
      </c>
      <c r="EY59" s="41">
        <v>2.6200000000000001E-2</v>
      </c>
      <c r="FA59">
        <v>18</v>
      </c>
      <c r="FB59" t="s">
        <v>153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2.0000000000000001E-4</v>
      </c>
      <c r="FK59">
        <v>5.9999999999999995E-4</v>
      </c>
      <c r="FL59">
        <v>2.8E-3</v>
      </c>
      <c r="FM59">
        <v>8.3999999999999995E-3</v>
      </c>
      <c r="FN59">
        <v>1.72E-2</v>
      </c>
      <c r="FO59">
        <v>4.2599999999999999E-2</v>
      </c>
      <c r="FP59">
        <v>6.88E-2</v>
      </c>
      <c r="FQ59">
        <v>0.1202</v>
      </c>
      <c r="FR59">
        <v>0.19040000000000001</v>
      </c>
      <c r="FS59">
        <v>0.24879999999999999</v>
      </c>
      <c r="FT59">
        <v>0.3</v>
      </c>
    </row>
    <row r="60" spans="1:176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145">AU37/5000</f>
        <v>0.91420000000000001</v>
      </c>
      <c r="AV60">
        <f t="shared" si="145"/>
        <v>6.6799999999999998E-2</v>
      </c>
      <c r="AW60">
        <f t="shared" si="145"/>
        <v>1.4E-2</v>
      </c>
      <c r="AX60">
        <f t="shared" si="145"/>
        <v>2.8E-3</v>
      </c>
      <c r="AY60">
        <f t="shared" si="145"/>
        <v>1.6000000000000001E-3</v>
      </c>
      <c r="AZ60">
        <f t="shared" si="145"/>
        <v>5.9999999999999995E-4</v>
      </c>
      <c r="BA60">
        <f t="shared" si="145"/>
        <v>0</v>
      </c>
      <c r="BB60">
        <f t="shared" si="145"/>
        <v>0</v>
      </c>
      <c r="BC60">
        <f t="shared" si="145"/>
        <v>0</v>
      </c>
      <c r="BD60">
        <f t="shared" si="145"/>
        <v>0</v>
      </c>
      <c r="BE60">
        <f t="shared" si="145"/>
        <v>0</v>
      </c>
      <c r="BF60">
        <f t="shared" si="145"/>
        <v>0</v>
      </c>
      <c r="BG60">
        <f t="shared" si="145"/>
        <v>0</v>
      </c>
      <c r="BH60">
        <f t="shared" si="145"/>
        <v>0</v>
      </c>
      <c r="BI60">
        <f t="shared" si="145"/>
        <v>0</v>
      </c>
      <c r="BJ60">
        <f t="shared" si="145"/>
        <v>0</v>
      </c>
      <c r="BK60">
        <f t="shared" si="145"/>
        <v>0</v>
      </c>
      <c r="BL60">
        <f t="shared" si="145"/>
        <v>0</v>
      </c>
      <c r="BM60">
        <f t="shared" si="145"/>
        <v>0</v>
      </c>
      <c r="BN60">
        <f t="shared" si="145"/>
        <v>0</v>
      </c>
      <c r="BP60">
        <v>13</v>
      </c>
      <c r="BQ60" s="37" t="s">
        <v>62</v>
      </c>
      <c r="BR60" s="39">
        <v>0</v>
      </c>
      <c r="BS60" s="39">
        <v>0</v>
      </c>
      <c r="BT60" s="39">
        <v>0</v>
      </c>
      <c r="BU60" s="39">
        <v>2.0000000000000001E-4</v>
      </c>
      <c r="BV60" s="39">
        <v>1.4E-3</v>
      </c>
      <c r="BW60" s="39">
        <v>8.2000000000000007E-3</v>
      </c>
      <c r="BX60" s="39">
        <v>1.2999999999999999E-2</v>
      </c>
      <c r="BY60" s="39">
        <v>2.5399999999999999E-2</v>
      </c>
      <c r="BZ60" s="39">
        <v>3.6799999999999999E-2</v>
      </c>
      <c r="CA60" s="39">
        <v>4.2999999999999997E-2</v>
      </c>
      <c r="CB60" s="39">
        <v>6.0999999999999999E-2</v>
      </c>
      <c r="CC60" s="39">
        <v>6.9199999999999998E-2</v>
      </c>
      <c r="CD60" s="39">
        <v>8.2600000000000007E-2</v>
      </c>
      <c r="CE60" s="39">
        <v>9.7000000000000003E-2</v>
      </c>
      <c r="CF60" s="39">
        <v>0.10440000000000001</v>
      </c>
      <c r="CG60" s="39">
        <v>0.1154</v>
      </c>
      <c r="CH60" s="39">
        <v>0.113</v>
      </c>
      <c r="CI60" s="39">
        <v>0.1042</v>
      </c>
      <c r="CJ60" s="39">
        <v>8.2199999999999995E-2</v>
      </c>
      <c r="CK60" s="39">
        <v>4.2999999999999997E-2</v>
      </c>
      <c r="CM60">
        <v>17</v>
      </c>
      <c r="CN60" s="37" t="s">
        <v>167</v>
      </c>
      <c r="CO60" s="39">
        <v>0</v>
      </c>
      <c r="CP60" s="39">
        <v>0</v>
      </c>
      <c r="CQ60" s="39">
        <v>0</v>
      </c>
      <c r="CR60" s="39">
        <v>0</v>
      </c>
      <c r="CS60" s="39">
        <v>2.0000000000000001E-4</v>
      </c>
      <c r="CT60" s="39">
        <v>1.4E-3</v>
      </c>
      <c r="CU60" s="39">
        <v>3.3999999999999998E-3</v>
      </c>
      <c r="CV60" s="39">
        <v>4.7999999999999996E-3</v>
      </c>
      <c r="CW60" s="39">
        <v>7.6E-3</v>
      </c>
      <c r="CX60" s="39">
        <v>1.9199999999999998E-2</v>
      </c>
      <c r="CY60" s="39">
        <v>2.24E-2</v>
      </c>
      <c r="CZ60" s="39">
        <v>3.6400000000000002E-2</v>
      </c>
      <c r="DA60" s="39">
        <v>6.7799999999999999E-2</v>
      </c>
      <c r="DB60" s="39">
        <v>0.1012</v>
      </c>
      <c r="DC60" s="39">
        <v>0.1482</v>
      </c>
      <c r="DD60" s="39">
        <v>0.1968</v>
      </c>
      <c r="DE60" s="39">
        <v>0.23619999999999999</v>
      </c>
      <c r="DF60" s="39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s="40" t="s">
        <v>113</v>
      </c>
      <c r="EH60" s="41">
        <v>0</v>
      </c>
      <c r="EI60" s="41">
        <v>0</v>
      </c>
      <c r="EJ60" s="41">
        <v>0</v>
      </c>
      <c r="EK60" s="41">
        <v>1.4E-3</v>
      </c>
      <c r="EL60" s="41">
        <v>3.8E-3</v>
      </c>
      <c r="EM60" s="41">
        <v>2.12E-2</v>
      </c>
      <c r="EN60" s="41">
        <v>3.8199999999999998E-2</v>
      </c>
      <c r="EO60" s="41">
        <v>6.1800000000000001E-2</v>
      </c>
      <c r="EP60" s="41">
        <v>7.2400000000000006E-2</v>
      </c>
      <c r="EQ60" s="41">
        <v>9.0399999999999994E-2</v>
      </c>
      <c r="ER60" s="41">
        <v>9.2399999999999996E-2</v>
      </c>
      <c r="ES60" s="41">
        <v>9.4600000000000004E-2</v>
      </c>
      <c r="ET60" s="41">
        <v>0.105</v>
      </c>
      <c r="EU60" s="41">
        <v>9.2200000000000004E-2</v>
      </c>
      <c r="EV60" s="41">
        <v>9.6799999999999997E-2</v>
      </c>
      <c r="EW60" s="41">
        <v>8.5400000000000004E-2</v>
      </c>
      <c r="EX60" s="41">
        <v>0.08</v>
      </c>
      <c r="EY60" s="41">
        <v>6.4399999999999999E-2</v>
      </c>
    </row>
    <row r="61" spans="1:176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146">AU38/5000</f>
        <v>0</v>
      </c>
      <c r="AV61">
        <f t="shared" si="146"/>
        <v>0</v>
      </c>
      <c r="AW61">
        <f t="shared" si="146"/>
        <v>1.4E-3</v>
      </c>
      <c r="AX61">
        <f t="shared" si="146"/>
        <v>2.8E-3</v>
      </c>
      <c r="AY61">
        <f t="shared" si="146"/>
        <v>5.7999999999999996E-3</v>
      </c>
      <c r="AZ61">
        <f t="shared" si="146"/>
        <v>9.5999999999999992E-3</v>
      </c>
      <c r="BA61">
        <f t="shared" si="146"/>
        <v>2.0199999999999999E-2</v>
      </c>
      <c r="BB61">
        <f t="shared" si="146"/>
        <v>3.78E-2</v>
      </c>
      <c r="BC61">
        <f t="shared" si="146"/>
        <v>5.7200000000000001E-2</v>
      </c>
      <c r="BD61">
        <f t="shared" si="146"/>
        <v>7.8200000000000006E-2</v>
      </c>
      <c r="BE61">
        <f t="shared" si="146"/>
        <v>9.5600000000000004E-2</v>
      </c>
      <c r="BF61">
        <f t="shared" si="146"/>
        <v>9.1800000000000007E-2</v>
      </c>
      <c r="BG61">
        <f t="shared" si="146"/>
        <v>9.1800000000000007E-2</v>
      </c>
      <c r="BH61">
        <f t="shared" si="146"/>
        <v>8.8599999999999998E-2</v>
      </c>
      <c r="BI61">
        <f t="shared" si="146"/>
        <v>8.4400000000000003E-2</v>
      </c>
      <c r="BJ61">
        <f t="shared" si="146"/>
        <v>8.4199999999999997E-2</v>
      </c>
      <c r="BK61">
        <f t="shared" si="146"/>
        <v>8.2000000000000003E-2</v>
      </c>
      <c r="BL61">
        <f t="shared" si="146"/>
        <v>7.0000000000000007E-2</v>
      </c>
      <c r="BM61">
        <f t="shared" si="146"/>
        <v>5.4800000000000001E-2</v>
      </c>
      <c r="BN61">
        <f t="shared" si="146"/>
        <v>4.3799999999999999E-2</v>
      </c>
      <c r="BP61">
        <v>14</v>
      </c>
      <c r="BQ61" s="37" t="s">
        <v>72</v>
      </c>
      <c r="BR61" s="39">
        <v>0</v>
      </c>
      <c r="BS61" s="39">
        <v>2.0000000000000001E-4</v>
      </c>
      <c r="BT61" s="39">
        <v>1.6000000000000001E-3</v>
      </c>
      <c r="BU61" s="39">
        <v>6.6E-3</v>
      </c>
      <c r="BV61" s="39">
        <v>3.1399999999999997E-2</v>
      </c>
      <c r="BW61" s="39">
        <v>6.0199999999999997E-2</v>
      </c>
      <c r="BX61" s="39">
        <v>9.0800000000000006E-2</v>
      </c>
      <c r="BY61" s="39">
        <v>0.1152</v>
      </c>
      <c r="BZ61" s="39">
        <v>0.12379999999999999</v>
      </c>
      <c r="CA61" s="39">
        <v>0.1144</v>
      </c>
      <c r="CB61" s="39">
        <v>8.6400000000000005E-2</v>
      </c>
      <c r="CC61" s="39">
        <v>8.5599999999999996E-2</v>
      </c>
      <c r="CD61" s="39">
        <v>7.22E-2</v>
      </c>
      <c r="CE61" s="39">
        <v>6.7199999999999996E-2</v>
      </c>
      <c r="CF61" s="39">
        <v>4.5400000000000003E-2</v>
      </c>
      <c r="CG61" s="39">
        <v>4.0800000000000003E-2</v>
      </c>
      <c r="CH61" s="39">
        <v>2.9399999999999999E-2</v>
      </c>
      <c r="CI61" s="39">
        <v>1.5599999999999999E-2</v>
      </c>
      <c r="CJ61" s="39">
        <v>9.4000000000000004E-3</v>
      </c>
      <c r="CK61" s="39">
        <v>3.8E-3</v>
      </c>
      <c r="CM61">
        <v>18</v>
      </c>
      <c r="CN61" s="37" t="s">
        <v>39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2.0000000000000001E-4</v>
      </c>
      <c r="CU61" s="39">
        <v>0</v>
      </c>
      <c r="CV61" s="39">
        <v>5.9999999999999995E-4</v>
      </c>
      <c r="CW61" s="39">
        <v>2.0000000000000001E-4</v>
      </c>
      <c r="CX61" s="39">
        <v>2.2000000000000001E-3</v>
      </c>
      <c r="CY61" s="39">
        <v>2E-3</v>
      </c>
      <c r="CZ61" s="39">
        <v>5.7999999999999996E-3</v>
      </c>
      <c r="DA61" s="39">
        <v>1.24E-2</v>
      </c>
      <c r="DB61" s="39">
        <v>2.46E-2</v>
      </c>
      <c r="DC61" s="39">
        <v>4.9000000000000002E-2</v>
      </c>
      <c r="DD61" s="39">
        <v>0.10100000000000001</v>
      </c>
      <c r="DE61" s="39">
        <v>0.2102</v>
      </c>
      <c r="DF61" s="39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s="40" t="s">
        <v>112</v>
      </c>
      <c r="EH61" s="41">
        <v>0</v>
      </c>
      <c r="EI61" s="41">
        <v>0</v>
      </c>
      <c r="EJ61" s="41">
        <v>0</v>
      </c>
      <c r="EK61" s="41">
        <v>2.0000000000000001E-4</v>
      </c>
      <c r="EL61" s="41">
        <v>4.1999999999999997E-3</v>
      </c>
      <c r="EM61" s="41">
        <v>1.72E-2</v>
      </c>
      <c r="EN61" s="41">
        <v>2.92E-2</v>
      </c>
      <c r="EO61" s="41">
        <v>5.3600000000000002E-2</v>
      </c>
      <c r="EP61" s="41">
        <v>6.3799999999999996E-2</v>
      </c>
      <c r="EQ61" s="41">
        <v>7.46E-2</v>
      </c>
      <c r="ER61" s="41">
        <v>7.4399999999999994E-2</v>
      </c>
      <c r="ES61" s="41">
        <v>8.4000000000000005E-2</v>
      </c>
      <c r="ET61" s="41">
        <v>0.1004</v>
      </c>
      <c r="EU61" s="41">
        <v>9.9400000000000002E-2</v>
      </c>
      <c r="EV61" s="41">
        <v>0.108</v>
      </c>
      <c r="EW61" s="41">
        <v>0.1074</v>
      </c>
      <c r="EX61" s="41">
        <v>9.4799999999999995E-2</v>
      </c>
      <c r="EY61" s="41">
        <v>8.8800000000000004E-2</v>
      </c>
    </row>
    <row r="62" spans="1:176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147">AU39/5000</f>
        <v>0</v>
      </c>
      <c r="AV62">
        <f t="shared" si="147"/>
        <v>0</v>
      </c>
      <c r="AW62">
        <f t="shared" si="147"/>
        <v>4.0000000000000002E-4</v>
      </c>
      <c r="AX62">
        <f t="shared" si="147"/>
        <v>1E-3</v>
      </c>
      <c r="AY62">
        <f t="shared" si="147"/>
        <v>4.5999999999999999E-3</v>
      </c>
      <c r="AZ62">
        <f t="shared" si="147"/>
        <v>7.0000000000000001E-3</v>
      </c>
      <c r="BA62">
        <f t="shared" si="147"/>
        <v>1.26E-2</v>
      </c>
      <c r="BB62">
        <f t="shared" si="147"/>
        <v>2.24E-2</v>
      </c>
      <c r="BC62">
        <f t="shared" si="147"/>
        <v>3.6200000000000003E-2</v>
      </c>
      <c r="BD62">
        <f t="shared" si="147"/>
        <v>5.7200000000000001E-2</v>
      </c>
      <c r="BE62">
        <f t="shared" si="147"/>
        <v>6.1199999999999997E-2</v>
      </c>
      <c r="BF62">
        <f t="shared" si="147"/>
        <v>8.6800000000000002E-2</v>
      </c>
      <c r="BG62">
        <f t="shared" si="147"/>
        <v>8.5199999999999998E-2</v>
      </c>
      <c r="BH62">
        <f t="shared" si="147"/>
        <v>9.3200000000000005E-2</v>
      </c>
      <c r="BI62">
        <f t="shared" si="147"/>
        <v>9.64E-2</v>
      </c>
      <c r="BJ62">
        <f t="shared" si="147"/>
        <v>9.4799999999999995E-2</v>
      </c>
      <c r="BK62">
        <f t="shared" si="147"/>
        <v>9.4E-2</v>
      </c>
      <c r="BL62">
        <f t="shared" si="147"/>
        <v>8.8999999999999996E-2</v>
      </c>
      <c r="BM62">
        <f t="shared" si="147"/>
        <v>8.7400000000000005E-2</v>
      </c>
      <c r="BN62">
        <f t="shared" si="147"/>
        <v>7.0599999999999996E-2</v>
      </c>
      <c r="BP62">
        <v>15</v>
      </c>
      <c r="BQ62" s="37" t="s">
        <v>77</v>
      </c>
      <c r="BR62" s="39">
        <v>0</v>
      </c>
      <c r="BS62" s="39">
        <v>0</v>
      </c>
      <c r="BT62" s="39">
        <v>0</v>
      </c>
      <c r="BU62" s="39">
        <v>3.2000000000000002E-3</v>
      </c>
      <c r="BV62" s="39">
        <v>0.01</v>
      </c>
      <c r="BW62" s="39">
        <v>2.52E-2</v>
      </c>
      <c r="BX62" s="39">
        <v>4.24E-2</v>
      </c>
      <c r="BY62" s="39">
        <v>5.8999999999999997E-2</v>
      </c>
      <c r="BZ62" s="39">
        <v>7.4200000000000002E-2</v>
      </c>
      <c r="CA62" s="39">
        <v>7.8200000000000006E-2</v>
      </c>
      <c r="CB62" s="39">
        <v>8.7400000000000005E-2</v>
      </c>
      <c r="CC62" s="39">
        <v>9.8799999999999999E-2</v>
      </c>
      <c r="CD62" s="39">
        <v>9.4E-2</v>
      </c>
      <c r="CE62" s="39">
        <v>9.6000000000000002E-2</v>
      </c>
      <c r="CF62" s="39">
        <v>9.4799999999999995E-2</v>
      </c>
      <c r="CG62" s="39">
        <v>7.5800000000000006E-2</v>
      </c>
      <c r="CH62" s="39">
        <v>6.5799999999999997E-2</v>
      </c>
      <c r="CI62" s="39">
        <v>5.1200000000000002E-2</v>
      </c>
      <c r="CJ62" s="39">
        <v>2.8799999999999999E-2</v>
      </c>
      <c r="CK62" s="39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76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148">AU40/5000</f>
        <v>0</v>
      </c>
      <c r="AV63">
        <f t="shared" si="148"/>
        <v>2.0000000000000001E-4</v>
      </c>
      <c r="AW63">
        <f t="shared" si="148"/>
        <v>1.8E-3</v>
      </c>
      <c r="AX63">
        <f t="shared" si="148"/>
        <v>3.2000000000000002E-3</v>
      </c>
      <c r="AY63">
        <f t="shared" si="148"/>
        <v>6.7999999999999996E-3</v>
      </c>
      <c r="AZ63">
        <f t="shared" si="148"/>
        <v>1.3599999999999999E-2</v>
      </c>
      <c r="BA63">
        <f t="shared" si="148"/>
        <v>1.9599999999999999E-2</v>
      </c>
      <c r="BB63">
        <f t="shared" si="148"/>
        <v>3.9399999999999998E-2</v>
      </c>
      <c r="BC63">
        <f t="shared" si="148"/>
        <v>5.7799999999999997E-2</v>
      </c>
      <c r="BD63">
        <f t="shared" si="148"/>
        <v>7.6799999999999993E-2</v>
      </c>
      <c r="BE63">
        <f t="shared" si="148"/>
        <v>8.8599999999999998E-2</v>
      </c>
      <c r="BF63">
        <f t="shared" si="148"/>
        <v>0.1032</v>
      </c>
      <c r="BG63">
        <f t="shared" si="148"/>
        <v>9.3399999999999997E-2</v>
      </c>
      <c r="BH63">
        <f t="shared" si="148"/>
        <v>9.2399999999999996E-2</v>
      </c>
      <c r="BI63">
        <f t="shared" si="148"/>
        <v>9.4399999999999998E-2</v>
      </c>
      <c r="BJ63">
        <f t="shared" si="148"/>
        <v>7.7600000000000002E-2</v>
      </c>
      <c r="BK63">
        <f t="shared" si="148"/>
        <v>7.0000000000000007E-2</v>
      </c>
      <c r="BL63">
        <f t="shared" si="148"/>
        <v>6.6600000000000006E-2</v>
      </c>
      <c r="BM63">
        <f t="shared" si="148"/>
        <v>5.8999999999999997E-2</v>
      </c>
      <c r="BN63">
        <f t="shared" si="148"/>
        <v>3.56E-2</v>
      </c>
      <c r="BP63">
        <v>16</v>
      </c>
      <c r="BQ63" s="37" t="s">
        <v>65</v>
      </c>
      <c r="BR63" s="39">
        <v>0</v>
      </c>
      <c r="BS63" s="39">
        <v>0</v>
      </c>
      <c r="BT63" s="39">
        <v>0</v>
      </c>
      <c r="BU63" s="39">
        <v>1.6000000000000001E-3</v>
      </c>
      <c r="BV63" s="39">
        <v>1.46E-2</v>
      </c>
      <c r="BW63" s="39">
        <v>2.8199999999999999E-2</v>
      </c>
      <c r="BX63" s="39">
        <v>5.8200000000000002E-2</v>
      </c>
      <c r="BY63" s="39">
        <v>6.6400000000000001E-2</v>
      </c>
      <c r="BZ63" s="39">
        <v>8.2199999999999995E-2</v>
      </c>
      <c r="CA63" s="39">
        <v>9.5200000000000007E-2</v>
      </c>
      <c r="CB63" s="39">
        <v>0.1052</v>
      </c>
      <c r="CC63" s="39">
        <v>9.1200000000000003E-2</v>
      </c>
      <c r="CD63" s="39">
        <v>0.10639999999999999</v>
      </c>
      <c r="CE63" s="39">
        <v>8.0199999999999994E-2</v>
      </c>
      <c r="CF63" s="39">
        <v>7.9399999999999998E-2</v>
      </c>
      <c r="CG63" s="39">
        <v>6.6199999999999995E-2</v>
      </c>
      <c r="CH63" s="39">
        <v>5.4800000000000001E-2</v>
      </c>
      <c r="CI63" s="39">
        <v>3.78E-2</v>
      </c>
      <c r="CJ63" s="39">
        <v>2.1600000000000001E-2</v>
      </c>
      <c r="CK63" s="39">
        <v>1.0800000000000001E-2</v>
      </c>
      <c r="CM63" t="s">
        <v>157</v>
      </c>
      <c r="CN63" t="s">
        <v>166</v>
      </c>
      <c r="CO63">
        <v>1</v>
      </c>
      <c r="CP63">
        <v>2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  <c r="CW63">
        <v>9</v>
      </c>
      <c r="CX63">
        <v>10</v>
      </c>
      <c r="CY63">
        <v>11</v>
      </c>
      <c r="CZ63">
        <v>12</v>
      </c>
      <c r="DA63">
        <v>13</v>
      </c>
      <c r="DB63">
        <v>14</v>
      </c>
      <c r="DC63">
        <v>15</v>
      </c>
      <c r="DD63">
        <v>16</v>
      </c>
      <c r="DE63">
        <v>17</v>
      </c>
      <c r="DF63">
        <v>18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  <c r="EF63" t="s">
        <v>157</v>
      </c>
      <c r="EG63" t="s">
        <v>0</v>
      </c>
      <c r="EH63">
        <v>1</v>
      </c>
      <c r="EI63">
        <v>2</v>
      </c>
      <c r="EJ63">
        <v>3</v>
      </c>
      <c r="EK63">
        <v>4</v>
      </c>
      <c r="EL63">
        <v>5</v>
      </c>
      <c r="EM63">
        <v>6</v>
      </c>
      <c r="EN63">
        <v>7</v>
      </c>
      <c r="EO63">
        <v>8</v>
      </c>
      <c r="EP63">
        <v>9</v>
      </c>
      <c r="EQ63">
        <v>10</v>
      </c>
      <c r="ER63">
        <v>11</v>
      </c>
      <c r="ES63">
        <v>12</v>
      </c>
      <c r="ET63">
        <v>13</v>
      </c>
      <c r="EU63">
        <v>14</v>
      </c>
      <c r="EV63">
        <v>15</v>
      </c>
      <c r="EW63">
        <v>16</v>
      </c>
      <c r="EX63">
        <v>17</v>
      </c>
      <c r="EY63">
        <v>18</v>
      </c>
    </row>
    <row r="64" spans="1:176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149">AU41/5000</f>
        <v>0</v>
      </c>
      <c r="AV64">
        <f t="shared" si="149"/>
        <v>4.0000000000000002E-4</v>
      </c>
      <c r="AW64">
        <f t="shared" si="149"/>
        <v>2E-3</v>
      </c>
      <c r="AX64">
        <f t="shared" si="149"/>
        <v>6.0000000000000001E-3</v>
      </c>
      <c r="AY64">
        <f t="shared" si="149"/>
        <v>8.2000000000000007E-3</v>
      </c>
      <c r="AZ64">
        <f t="shared" si="149"/>
        <v>2.1999999999999999E-2</v>
      </c>
      <c r="BA64">
        <f t="shared" si="149"/>
        <v>3.3000000000000002E-2</v>
      </c>
      <c r="BB64">
        <f t="shared" si="149"/>
        <v>4.7800000000000002E-2</v>
      </c>
      <c r="BC64">
        <f t="shared" si="149"/>
        <v>7.4800000000000005E-2</v>
      </c>
      <c r="BD64">
        <f t="shared" si="149"/>
        <v>9.64E-2</v>
      </c>
      <c r="BE64">
        <f t="shared" si="149"/>
        <v>0.1028</v>
      </c>
      <c r="BF64">
        <f t="shared" si="149"/>
        <v>9.8400000000000001E-2</v>
      </c>
      <c r="BG64">
        <f t="shared" si="149"/>
        <v>9.7000000000000003E-2</v>
      </c>
      <c r="BH64">
        <f t="shared" si="149"/>
        <v>8.9599999999999999E-2</v>
      </c>
      <c r="BI64">
        <f t="shared" si="149"/>
        <v>7.0400000000000004E-2</v>
      </c>
      <c r="BJ64">
        <f t="shared" si="149"/>
        <v>7.3999999999999996E-2</v>
      </c>
      <c r="BK64">
        <f t="shared" si="149"/>
        <v>6.3600000000000004E-2</v>
      </c>
      <c r="BL64">
        <f t="shared" si="149"/>
        <v>4.3799999999999999E-2</v>
      </c>
      <c r="BM64">
        <f t="shared" si="149"/>
        <v>4.0800000000000003E-2</v>
      </c>
      <c r="BN64">
        <f t="shared" si="149"/>
        <v>2.9000000000000001E-2</v>
      </c>
      <c r="BP64">
        <v>17</v>
      </c>
      <c r="BQ64" s="37" t="s">
        <v>74</v>
      </c>
      <c r="BR64" s="39">
        <v>0</v>
      </c>
      <c r="BS64" s="39">
        <v>0</v>
      </c>
      <c r="BT64" s="39">
        <v>0</v>
      </c>
      <c r="BU64" s="39">
        <v>8.0000000000000004E-4</v>
      </c>
      <c r="BV64" s="39">
        <v>6.0000000000000001E-3</v>
      </c>
      <c r="BW64" s="39">
        <v>1.78E-2</v>
      </c>
      <c r="BX64" s="39">
        <v>3.0599999999999999E-2</v>
      </c>
      <c r="BY64" s="39">
        <v>4.9799999999999997E-2</v>
      </c>
      <c r="BZ64" s="39">
        <v>7.0000000000000007E-2</v>
      </c>
      <c r="CA64" s="39">
        <v>7.5999999999999998E-2</v>
      </c>
      <c r="CB64" s="39">
        <v>8.3599999999999994E-2</v>
      </c>
      <c r="CC64" s="39">
        <v>9.4399999999999998E-2</v>
      </c>
      <c r="CD64" s="39">
        <v>9.5200000000000007E-2</v>
      </c>
      <c r="CE64" s="39">
        <v>9.6799999999999997E-2</v>
      </c>
      <c r="CF64" s="39">
        <v>9.3399999999999997E-2</v>
      </c>
      <c r="CG64" s="39">
        <v>8.7400000000000005E-2</v>
      </c>
      <c r="CH64" s="39">
        <v>7.8799999999999995E-2</v>
      </c>
      <c r="CI64" s="39">
        <v>5.7200000000000001E-2</v>
      </c>
      <c r="CJ64" s="39">
        <v>4.2799999999999998E-2</v>
      </c>
      <c r="CK64" s="39">
        <v>1.9400000000000001E-2</v>
      </c>
      <c r="CM64">
        <v>1</v>
      </c>
      <c r="CN64" s="37" t="s">
        <v>43</v>
      </c>
      <c r="CO64" s="39">
        <v>0.88859999999999995</v>
      </c>
      <c r="CP64" s="39">
        <v>9.0999999999999998E-2</v>
      </c>
      <c r="CQ64" s="39">
        <v>1.8200000000000001E-2</v>
      </c>
      <c r="CR64" s="39">
        <v>1.8E-3</v>
      </c>
      <c r="CS64" s="39">
        <v>4.0000000000000002E-4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0</v>
      </c>
      <c r="DE64" s="39">
        <v>0</v>
      </c>
      <c r="DF64" s="39">
        <v>0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  <c r="EF64">
        <v>1</v>
      </c>
      <c r="EG64" s="40" t="s">
        <v>109</v>
      </c>
      <c r="EH64" s="41">
        <v>0.88400000000000001</v>
      </c>
      <c r="EI64" s="41">
        <v>0.1012</v>
      </c>
      <c r="EJ64" s="41">
        <v>1.32E-2</v>
      </c>
      <c r="EK64" s="41">
        <v>1.6000000000000001E-3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0</v>
      </c>
      <c r="EX64" s="41">
        <v>0</v>
      </c>
      <c r="EY64" s="41">
        <v>0</v>
      </c>
    </row>
    <row r="65" spans="22:155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150">AU42/5000</f>
        <v>0</v>
      </c>
      <c r="AV65">
        <f t="shared" si="150"/>
        <v>2.0000000000000001E-4</v>
      </c>
      <c r="AW65">
        <f t="shared" si="150"/>
        <v>4.0000000000000002E-4</v>
      </c>
      <c r="AX65">
        <f t="shared" si="150"/>
        <v>8.0000000000000004E-4</v>
      </c>
      <c r="AY65">
        <f t="shared" si="150"/>
        <v>3.3999999999999998E-3</v>
      </c>
      <c r="AZ65">
        <f t="shared" si="150"/>
        <v>8.0000000000000002E-3</v>
      </c>
      <c r="BA65">
        <f t="shared" si="150"/>
        <v>1.32E-2</v>
      </c>
      <c r="BB65">
        <f t="shared" si="150"/>
        <v>2.0799999999999999E-2</v>
      </c>
      <c r="BC65">
        <f t="shared" si="150"/>
        <v>3.3399999999999999E-2</v>
      </c>
      <c r="BD65">
        <f t="shared" si="150"/>
        <v>5.1799999999999999E-2</v>
      </c>
      <c r="BE65">
        <f t="shared" si="150"/>
        <v>6.8000000000000005E-2</v>
      </c>
      <c r="BF65">
        <f t="shared" si="150"/>
        <v>7.6200000000000004E-2</v>
      </c>
      <c r="BG65">
        <f t="shared" si="150"/>
        <v>8.1199999999999994E-2</v>
      </c>
      <c r="BH65">
        <f t="shared" si="150"/>
        <v>9.5799999999999996E-2</v>
      </c>
      <c r="BI65">
        <f t="shared" si="150"/>
        <v>8.5400000000000004E-2</v>
      </c>
      <c r="BJ65">
        <f t="shared" si="150"/>
        <v>9.64E-2</v>
      </c>
      <c r="BK65">
        <f t="shared" si="150"/>
        <v>9.74E-2</v>
      </c>
      <c r="BL65">
        <f t="shared" si="150"/>
        <v>9.6799999999999997E-2</v>
      </c>
      <c r="BM65">
        <f t="shared" si="150"/>
        <v>9.1999999999999998E-2</v>
      </c>
      <c r="BN65">
        <f t="shared" si="150"/>
        <v>7.8799999999999995E-2</v>
      </c>
      <c r="BP65">
        <v>18</v>
      </c>
      <c r="BQ65" s="37" t="s">
        <v>63</v>
      </c>
      <c r="BR65" s="39">
        <v>0</v>
      </c>
      <c r="BS65" s="39">
        <v>0</v>
      </c>
      <c r="BT65" s="39">
        <v>0</v>
      </c>
      <c r="BU65" s="39">
        <v>0</v>
      </c>
      <c r="BV65" s="39">
        <v>8.0000000000000004E-4</v>
      </c>
      <c r="BW65" s="39">
        <v>1.4E-3</v>
      </c>
      <c r="BX65" s="39">
        <v>5.7999999999999996E-3</v>
      </c>
      <c r="BY65" s="39">
        <v>7.1999999999999998E-3</v>
      </c>
      <c r="BZ65" s="39">
        <v>0.01</v>
      </c>
      <c r="CA65" s="39">
        <v>1.8599999999999998E-2</v>
      </c>
      <c r="CB65" s="39">
        <v>2.1600000000000001E-2</v>
      </c>
      <c r="CC65" s="39">
        <v>3.3799999999999997E-2</v>
      </c>
      <c r="CD65" s="39">
        <v>5.1400000000000001E-2</v>
      </c>
      <c r="CE65" s="39">
        <v>6.0600000000000001E-2</v>
      </c>
      <c r="CF65" s="39">
        <v>8.8999999999999996E-2</v>
      </c>
      <c r="CG65" s="39">
        <v>0.11020000000000001</v>
      </c>
      <c r="CH65" s="39">
        <v>0.12759999999999999</v>
      </c>
      <c r="CI65" s="39">
        <v>0.16239999999999999</v>
      </c>
      <c r="CJ65" s="39">
        <v>0.1694</v>
      </c>
      <c r="CK65" s="39">
        <v>0.13020000000000001</v>
      </c>
      <c r="CM65">
        <v>2</v>
      </c>
      <c r="CN65" s="37" t="s">
        <v>35</v>
      </c>
      <c r="CO65" s="39">
        <v>7.2999999999999995E-2</v>
      </c>
      <c r="CP65" s="39">
        <v>0.44519999999999998</v>
      </c>
      <c r="CQ65" s="39">
        <v>0.3004</v>
      </c>
      <c r="CR65" s="39">
        <v>0.10780000000000001</v>
      </c>
      <c r="CS65" s="39">
        <v>4.0599999999999997E-2</v>
      </c>
      <c r="CT65" s="39">
        <v>1.7600000000000001E-2</v>
      </c>
      <c r="CU65" s="39">
        <v>8.3999999999999995E-3</v>
      </c>
      <c r="CV65" s="39">
        <v>4.1999999999999997E-3</v>
      </c>
      <c r="CW65" s="39">
        <v>1.6000000000000001E-3</v>
      </c>
      <c r="CX65" s="39">
        <v>1E-3</v>
      </c>
      <c r="CY65" s="39">
        <v>2.0000000000000001E-4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  <c r="EF65">
        <v>2</v>
      </c>
      <c r="EG65" s="42" t="s">
        <v>116</v>
      </c>
      <c r="EH65" s="43">
        <v>8.2199999999999995E-2</v>
      </c>
      <c r="EI65" s="43">
        <v>0.55279999999999996</v>
      </c>
      <c r="EJ65" s="43">
        <v>0.2616</v>
      </c>
      <c r="EK65" s="43">
        <v>8.72E-2</v>
      </c>
      <c r="EL65" s="43">
        <v>1.34E-2</v>
      </c>
      <c r="EM65" s="43">
        <v>2.2000000000000001E-3</v>
      </c>
      <c r="EN65" s="43">
        <v>4.0000000000000002E-4</v>
      </c>
      <c r="EO65" s="43">
        <v>0</v>
      </c>
      <c r="EP65" s="43">
        <v>2.0000000000000001E-4</v>
      </c>
      <c r="EQ65" s="43">
        <v>0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</row>
    <row r="66" spans="22:155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151">AU43/5000</f>
        <v>1.1999999999999999E-3</v>
      </c>
      <c r="AV66">
        <f t="shared" si="151"/>
        <v>2.7199999999999998E-2</v>
      </c>
      <c r="AW66">
        <f t="shared" si="151"/>
        <v>4.2999999999999997E-2</v>
      </c>
      <c r="AX66">
        <f t="shared" si="151"/>
        <v>6.8000000000000005E-2</v>
      </c>
      <c r="AY66">
        <f t="shared" si="151"/>
        <v>9.5600000000000004E-2</v>
      </c>
      <c r="AZ66">
        <f t="shared" si="151"/>
        <v>0.114</v>
      </c>
      <c r="BA66">
        <f t="shared" si="151"/>
        <v>0.11600000000000001</v>
      </c>
      <c r="BB66">
        <f t="shared" si="151"/>
        <v>0.13519999999999999</v>
      </c>
      <c r="BC66">
        <f t="shared" si="151"/>
        <v>0.11940000000000001</v>
      </c>
      <c r="BD66">
        <f t="shared" si="151"/>
        <v>9.2200000000000004E-2</v>
      </c>
      <c r="BE66">
        <f t="shared" si="151"/>
        <v>6.0199999999999997E-2</v>
      </c>
      <c r="BF66">
        <f t="shared" si="151"/>
        <v>4.1799999999999997E-2</v>
      </c>
      <c r="BG66">
        <f t="shared" si="151"/>
        <v>2.9399999999999999E-2</v>
      </c>
      <c r="BH66">
        <f t="shared" si="151"/>
        <v>1.9199999999999998E-2</v>
      </c>
      <c r="BI66">
        <f t="shared" si="151"/>
        <v>1.24E-2</v>
      </c>
      <c r="BJ66">
        <f t="shared" si="151"/>
        <v>1.0800000000000001E-2</v>
      </c>
      <c r="BK66">
        <f t="shared" si="151"/>
        <v>7.4000000000000003E-3</v>
      </c>
      <c r="BL66">
        <f t="shared" si="151"/>
        <v>4.7999999999999996E-3</v>
      </c>
      <c r="BM66">
        <f t="shared" si="151"/>
        <v>1E-3</v>
      </c>
      <c r="BN66">
        <f t="shared" si="151"/>
        <v>1.1999999999999999E-3</v>
      </c>
      <c r="BP66">
        <v>19</v>
      </c>
      <c r="BQ66" s="37" t="s">
        <v>67</v>
      </c>
      <c r="BR66" s="39">
        <v>0</v>
      </c>
      <c r="BS66" s="39">
        <v>0</v>
      </c>
      <c r="BT66" s="39">
        <v>0</v>
      </c>
      <c r="BU66" s="39">
        <v>0</v>
      </c>
      <c r="BV66" s="39">
        <v>2.0000000000000001E-4</v>
      </c>
      <c r="BW66" s="39">
        <v>5.9999999999999995E-4</v>
      </c>
      <c r="BX66" s="39">
        <v>1.1999999999999999E-3</v>
      </c>
      <c r="BY66" s="39">
        <v>3.3999999999999998E-3</v>
      </c>
      <c r="BZ66" s="39">
        <v>5.7999999999999996E-3</v>
      </c>
      <c r="CA66" s="39">
        <v>0.01</v>
      </c>
      <c r="CB66" s="39">
        <v>1.5599999999999999E-2</v>
      </c>
      <c r="CC66" s="39">
        <v>1.9800000000000002E-2</v>
      </c>
      <c r="CD66" s="39">
        <v>3.32E-2</v>
      </c>
      <c r="CE66" s="39">
        <v>4.4200000000000003E-2</v>
      </c>
      <c r="CF66" s="39">
        <v>6.4000000000000001E-2</v>
      </c>
      <c r="CG66" s="39">
        <v>7.5999999999999998E-2</v>
      </c>
      <c r="CH66" s="39">
        <v>0.1174</v>
      </c>
      <c r="CI66" s="39">
        <v>0.1726</v>
      </c>
      <c r="CJ66" s="39">
        <v>0.2278</v>
      </c>
      <c r="CK66" s="39">
        <v>0.2082</v>
      </c>
      <c r="CM66">
        <v>3</v>
      </c>
      <c r="CN66" s="37" t="s">
        <v>32</v>
      </c>
      <c r="CO66" s="39">
        <v>3.2399999999999998E-2</v>
      </c>
      <c r="CP66" s="39">
        <v>0.34839999999999999</v>
      </c>
      <c r="CQ66" s="39">
        <v>0.36</v>
      </c>
      <c r="CR66" s="39">
        <v>0.14660000000000001</v>
      </c>
      <c r="CS66" s="39">
        <v>6.3399999999999998E-2</v>
      </c>
      <c r="CT66" s="39">
        <v>2.3400000000000001E-2</v>
      </c>
      <c r="CU66" s="39">
        <v>1.32E-2</v>
      </c>
      <c r="CV66" s="39">
        <v>4.7999999999999996E-3</v>
      </c>
      <c r="CW66" s="39">
        <v>4.0000000000000001E-3</v>
      </c>
      <c r="CX66" s="39">
        <v>2.8E-3</v>
      </c>
      <c r="CY66" s="39">
        <v>5.9999999999999995E-4</v>
      </c>
      <c r="CZ66" s="39">
        <v>2.0000000000000001E-4</v>
      </c>
      <c r="DA66" s="39">
        <v>0</v>
      </c>
      <c r="DB66" s="39">
        <v>0</v>
      </c>
      <c r="DC66" s="39">
        <v>0</v>
      </c>
      <c r="DD66" s="39">
        <v>2.0000000000000001E-4</v>
      </c>
      <c r="DE66" s="39">
        <v>0</v>
      </c>
      <c r="DF66" s="39">
        <v>0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  <c r="EF66">
        <v>3</v>
      </c>
      <c r="EG66" s="42" t="s">
        <v>120</v>
      </c>
      <c r="EH66" s="43">
        <v>2.92E-2</v>
      </c>
      <c r="EI66" s="43">
        <v>0.26040000000000002</v>
      </c>
      <c r="EJ66" s="43">
        <v>0.43980000000000002</v>
      </c>
      <c r="EK66" s="43">
        <v>0.20799999999999999</v>
      </c>
      <c r="EL66" s="43">
        <v>4.9799999999999997E-2</v>
      </c>
      <c r="EM66" s="43">
        <v>1.0200000000000001E-2</v>
      </c>
      <c r="EN66" s="43">
        <v>1.8E-3</v>
      </c>
      <c r="EO66" s="43">
        <v>2.0000000000000001E-4</v>
      </c>
      <c r="EP66" s="43">
        <v>4.0000000000000002E-4</v>
      </c>
      <c r="EQ66" s="43">
        <v>0</v>
      </c>
      <c r="ER66" s="43">
        <v>0</v>
      </c>
      <c r="ES66" s="43">
        <v>2.0000000000000001E-4</v>
      </c>
      <c r="ET66" s="43">
        <v>0</v>
      </c>
      <c r="EU66" s="43">
        <v>0</v>
      </c>
      <c r="EV66" s="43">
        <v>0</v>
      </c>
      <c r="EW66" s="43">
        <v>0</v>
      </c>
      <c r="EX66" s="43">
        <v>0</v>
      </c>
      <c r="EY66" s="43">
        <v>0</v>
      </c>
    </row>
    <row r="67" spans="22:155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152">AU44/5000</f>
        <v>5.7999999999999996E-3</v>
      </c>
      <c r="AV67">
        <f t="shared" si="152"/>
        <v>0.1082</v>
      </c>
      <c r="AW67">
        <f t="shared" si="152"/>
        <v>0.13320000000000001</v>
      </c>
      <c r="AX67">
        <f t="shared" si="152"/>
        <v>0.1414</v>
      </c>
      <c r="AY67">
        <f t="shared" si="152"/>
        <v>0.14499999999999999</v>
      </c>
      <c r="AZ67">
        <f t="shared" si="152"/>
        <v>0.1396</v>
      </c>
      <c r="BA67">
        <f t="shared" si="152"/>
        <v>0.1104</v>
      </c>
      <c r="BB67">
        <f t="shared" si="152"/>
        <v>8.5199999999999998E-2</v>
      </c>
      <c r="BC67">
        <f t="shared" si="152"/>
        <v>5.4600000000000003E-2</v>
      </c>
      <c r="BD67">
        <f t="shared" si="152"/>
        <v>3.5000000000000003E-2</v>
      </c>
      <c r="BE67">
        <f t="shared" si="152"/>
        <v>1.6799999999999999E-2</v>
      </c>
      <c r="BF67">
        <f t="shared" si="152"/>
        <v>9.7999999999999997E-3</v>
      </c>
      <c r="BG67">
        <f t="shared" si="152"/>
        <v>8.6E-3</v>
      </c>
      <c r="BH67">
        <f t="shared" si="152"/>
        <v>3.5999999999999999E-3</v>
      </c>
      <c r="BI67">
        <f t="shared" si="152"/>
        <v>1.4E-3</v>
      </c>
      <c r="BJ67">
        <f t="shared" si="152"/>
        <v>4.0000000000000002E-4</v>
      </c>
      <c r="BK67">
        <f t="shared" si="152"/>
        <v>4.0000000000000002E-4</v>
      </c>
      <c r="BL67">
        <f t="shared" si="152"/>
        <v>4.0000000000000002E-4</v>
      </c>
      <c r="BM67">
        <f t="shared" si="152"/>
        <v>2.0000000000000001E-4</v>
      </c>
      <c r="BN67">
        <f t="shared" si="152"/>
        <v>0</v>
      </c>
      <c r="BP67">
        <v>20</v>
      </c>
      <c r="BQ67" s="37" t="s">
        <v>68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2.0000000000000001E-4</v>
      </c>
      <c r="BX67" s="39">
        <v>0</v>
      </c>
      <c r="BY67" s="39">
        <v>5.9999999999999995E-4</v>
      </c>
      <c r="BZ67" s="39">
        <v>4.0000000000000002E-4</v>
      </c>
      <c r="CA67" s="39">
        <v>2.3999999999999998E-3</v>
      </c>
      <c r="CB67" s="39">
        <v>4.5999999999999999E-3</v>
      </c>
      <c r="CC67" s="39">
        <v>5.0000000000000001E-3</v>
      </c>
      <c r="CD67" s="39">
        <v>1.06E-2</v>
      </c>
      <c r="CE67" s="39">
        <v>1.66E-2</v>
      </c>
      <c r="CF67" s="39">
        <v>2.1999999999999999E-2</v>
      </c>
      <c r="CG67" s="39">
        <v>4.5199999999999997E-2</v>
      </c>
      <c r="CH67" s="39">
        <v>6.5199999999999994E-2</v>
      </c>
      <c r="CI67" s="39">
        <v>0.1198</v>
      </c>
      <c r="CJ67" s="39">
        <v>0.23480000000000001</v>
      </c>
      <c r="CK67" s="39">
        <v>0.47260000000000002</v>
      </c>
      <c r="CM67">
        <v>4</v>
      </c>
      <c r="CN67" s="37" t="s">
        <v>41</v>
      </c>
      <c r="CO67" s="39">
        <v>6.0000000000000001E-3</v>
      </c>
      <c r="CP67" s="39">
        <v>8.0799999999999997E-2</v>
      </c>
      <c r="CQ67" s="39">
        <v>0.17180000000000001</v>
      </c>
      <c r="CR67" s="39">
        <v>0.2848</v>
      </c>
      <c r="CS67" s="39">
        <v>0.16059999999999999</v>
      </c>
      <c r="CT67" s="39">
        <v>0.1046</v>
      </c>
      <c r="CU67" s="39">
        <v>7.0000000000000007E-2</v>
      </c>
      <c r="CV67" s="39">
        <v>4.82E-2</v>
      </c>
      <c r="CW67" s="39">
        <v>3.0200000000000001E-2</v>
      </c>
      <c r="CX67" s="39">
        <v>1.6400000000000001E-2</v>
      </c>
      <c r="CY67" s="39">
        <v>1.2999999999999999E-2</v>
      </c>
      <c r="CZ67" s="39">
        <v>7.7999999999999996E-3</v>
      </c>
      <c r="DA67" s="39">
        <v>3.0000000000000001E-3</v>
      </c>
      <c r="DB67" s="39">
        <v>1.8E-3</v>
      </c>
      <c r="DC67" s="39">
        <v>8.0000000000000004E-4</v>
      </c>
      <c r="DD67" s="39">
        <v>0</v>
      </c>
      <c r="DE67" s="39">
        <v>2.0000000000000001E-4</v>
      </c>
      <c r="DF67" s="39">
        <v>0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  <c r="EF67">
        <v>4</v>
      </c>
      <c r="EG67" s="40" t="s">
        <v>122</v>
      </c>
      <c r="EH67" s="41">
        <v>4.5999999999999999E-3</v>
      </c>
      <c r="EI67" s="41">
        <v>7.5600000000000001E-2</v>
      </c>
      <c r="EJ67" s="41">
        <v>0.2286</v>
      </c>
      <c r="EK67" s="41">
        <v>0.44679999999999997</v>
      </c>
      <c r="EL67" s="41">
        <v>0.17380000000000001</v>
      </c>
      <c r="EM67" s="41">
        <v>5.0200000000000002E-2</v>
      </c>
      <c r="EN67" s="41">
        <v>1.2999999999999999E-2</v>
      </c>
      <c r="EO67" s="41">
        <v>4.1999999999999997E-3</v>
      </c>
      <c r="EP67" s="41">
        <v>2.5999999999999999E-3</v>
      </c>
      <c r="EQ67" s="41">
        <v>4.0000000000000002E-4</v>
      </c>
      <c r="ER67" s="41">
        <v>0</v>
      </c>
      <c r="ES67" s="41">
        <v>2.0000000000000001E-4</v>
      </c>
      <c r="ET67" s="41">
        <v>0</v>
      </c>
      <c r="EU67" s="41">
        <v>0</v>
      </c>
      <c r="EV67" s="41">
        <v>0</v>
      </c>
      <c r="EW67" s="41">
        <v>0</v>
      </c>
      <c r="EX67" s="41">
        <v>0</v>
      </c>
      <c r="EY67" s="41">
        <v>0</v>
      </c>
    </row>
    <row r="68" spans="22:155" x14ac:dyDescent="0.45">
      <c r="CM68">
        <v>5</v>
      </c>
      <c r="CN68" s="37" t="s">
        <v>168</v>
      </c>
      <c r="CO68" s="39">
        <v>0</v>
      </c>
      <c r="CP68" s="39">
        <v>1.12E-2</v>
      </c>
      <c r="CQ68" s="39">
        <v>4.02E-2</v>
      </c>
      <c r="CR68" s="39">
        <v>0.10340000000000001</v>
      </c>
      <c r="CS68" s="39">
        <v>0.14019999999999999</v>
      </c>
      <c r="CT68" s="39">
        <v>0.13900000000000001</v>
      </c>
      <c r="CU68" s="39">
        <v>0.13020000000000001</v>
      </c>
      <c r="CV68" s="39">
        <v>0.1066</v>
      </c>
      <c r="CW68" s="39">
        <v>9.1399999999999995E-2</v>
      </c>
      <c r="CX68" s="39">
        <v>7.0000000000000007E-2</v>
      </c>
      <c r="CY68" s="39">
        <v>0.06</v>
      </c>
      <c r="CZ68" s="39">
        <v>4.36E-2</v>
      </c>
      <c r="DA68" s="39">
        <v>2.9000000000000001E-2</v>
      </c>
      <c r="DB68" s="39">
        <v>1.8800000000000001E-2</v>
      </c>
      <c r="DC68" s="39">
        <v>0.01</v>
      </c>
      <c r="DD68" s="39">
        <v>4.4000000000000003E-3</v>
      </c>
      <c r="DE68" s="39">
        <v>2E-3</v>
      </c>
      <c r="DF68" s="39">
        <v>0</v>
      </c>
      <c r="EF68">
        <v>5</v>
      </c>
      <c r="EG68" s="40" t="s">
        <v>111</v>
      </c>
      <c r="EH68" s="41">
        <v>0</v>
      </c>
      <c r="EI68" s="41">
        <v>8.0000000000000002E-3</v>
      </c>
      <c r="EJ68" s="41">
        <v>4.2799999999999998E-2</v>
      </c>
      <c r="EK68" s="41">
        <v>0.1734</v>
      </c>
      <c r="EL68" s="41">
        <v>0.39119999999999999</v>
      </c>
      <c r="EM68" s="41">
        <v>0.1988</v>
      </c>
      <c r="EN68" s="41">
        <v>9.3399999999999997E-2</v>
      </c>
      <c r="EO68" s="41">
        <v>4.6600000000000003E-2</v>
      </c>
      <c r="EP68" s="41">
        <v>2.0199999999999999E-2</v>
      </c>
      <c r="EQ68" s="41">
        <v>9.7999999999999997E-3</v>
      </c>
      <c r="ER68" s="41">
        <v>8.2000000000000007E-3</v>
      </c>
      <c r="ES68" s="41">
        <v>3.0000000000000001E-3</v>
      </c>
      <c r="ET68" s="41">
        <v>2.3999999999999998E-3</v>
      </c>
      <c r="EU68" s="41">
        <v>1.4E-3</v>
      </c>
      <c r="EV68" s="41">
        <v>2.0000000000000001E-4</v>
      </c>
      <c r="EW68" s="41">
        <v>5.9999999999999995E-4</v>
      </c>
      <c r="EX68" s="41">
        <v>0</v>
      </c>
      <c r="EY68" s="41">
        <v>0</v>
      </c>
    </row>
    <row r="69" spans="22:155" x14ac:dyDescent="0.45">
      <c r="CM69">
        <v>6</v>
      </c>
      <c r="CN69" s="37" t="s">
        <v>42</v>
      </c>
      <c r="CO69" s="39">
        <v>0</v>
      </c>
      <c r="CP69" s="39">
        <v>9.1999999999999998E-3</v>
      </c>
      <c r="CQ69" s="39">
        <v>3.4799999999999998E-2</v>
      </c>
      <c r="CR69" s="39">
        <v>8.7800000000000003E-2</v>
      </c>
      <c r="CS69" s="39">
        <v>0.13439999999999999</v>
      </c>
      <c r="CT69" s="39">
        <v>0.1394</v>
      </c>
      <c r="CU69" s="39">
        <v>0.12239999999999999</v>
      </c>
      <c r="CV69" s="39">
        <v>9.6000000000000002E-2</v>
      </c>
      <c r="CW69" s="39">
        <v>9.8000000000000004E-2</v>
      </c>
      <c r="CX69" s="39">
        <v>8.3199999999999996E-2</v>
      </c>
      <c r="CY69" s="39">
        <v>6.9000000000000006E-2</v>
      </c>
      <c r="CZ69" s="39">
        <v>4.8800000000000003E-2</v>
      </c>
      <c r="DA69" s="39">
        <v>3.8399999999999997E-2</v>
      </c>
      <c r="DB69" s="39">
        <v>2.1600000000000001E-2</v>
      </c>
      <c r="DC69" s="39">
        <v>1.0800000000000001E-2</v>
      </c>
      <c r="DD69" s="39">
        <v>4.0000000000000001E-3</v>
      </c>
      <c r="DE69" s="39">
        <v>1.8E-3</v>
      </c>
      <c r="DF69" s="39">
        <v>4.0000000000000002E-4</v>
      </c>
      <c r="EF69">
        <v>6</v>
      </c>
      <c r="EG69" s="40" t="s">
        <v>121</v>
      </c>
      <c r="EH69" s="41">
        <v>0</v>
      </c>
      <c r="EI69" s="41">
        <v>1.6000000000000001E-3</v>
      </c>
      <c r="EJ69" s="41">
        <v>1.04E-2</v>
      </c>
      <c r="EK69" s="41">
        <v>4.58E-2</v>
      </c>
      <c r="EL69" s="41">
        <v>0.1668</v>
      </c>
      <c r="EM69" s="41">
        <v>0.24640000000000001</v>
      </c>
      <c r="EN69" s="41">
        <v>0.19220000000000001</v>
      </c>
      <c r="EO69" s="41">
        <v>0.1162</v>
      </c>
      <c r="EP69" s="41">
        <v>7.2999999999999995E-2</v>
      </c>
      <c r="EQ69" s="41">
        <v>5.0200000000000002E-2</v>
      </c>
      <c r="ER69" s="41">
        <v>3.0200000000000001E-2</v>
      </c>
      <c r="ES69" s="41">
        <v>2.46E-2</v>
      </c>
      <c r="ET69" s="41">
        <v>1.52E-2</v>
      </c>
      <c r="EU69" s="41">
        <v>1.18E-2</v>
      </c>
      <c r="EV69" s="41">
        <v>9.1999999999999998E-3</v>
      </c>
      <c r="EW69" s="41">
        <v>3.0000000000000001E-3</v>
      </c>
      <c r="EX69" s="41">
        <v>2.5999999999999999E-3</v>
      </c>
      <c r="EY69" s="41">
        <v>8.0000000000000004E-4</v>
      </c>
    </row>
    <row r="70" spans="22:155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  <c r="BP70" t="s">
        <v>157</v>
      </c>
      <c r="BQ70" t="s">
        <v>123</v>
      </c>
      <c r="BR70" t="s">
        <v>158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M70">
        <v>7</v>
      </c>
      <c r="CN70" s="37" t="s">
        <v>31</v>
      </c>
      <c r="CO70" s="39">
        <v>0</v>
      </c>
      <c r="CP70" s="39">
        <v>2.8E-3</v>
      </c>
      <c r="CQ70" s="39">
        <v>2.1600000000000001E-2</v>
      </c>
      <c r="CR70" s="39">
        <v>6.4399999999999999E-2</v>
      </c>
      <c r="CS70" s="39">
        <v>9.6199999999999994E-2</v>
      </c>
      <c r="CT70" s="39">
        <v>0.11219999999999999</v>
      </c>
      <c r="CU70" s="39">
        <v>0.1132</v>
      </c>
      <c r="CV70" s="39">
        <v>0.1116</v>
      </c>
      <c r="CW70" s="39">
        <v>0.10780000000000001</v>
      </c>
      <c r="CX70" s="39">
        <v>9.9599999999999994E-2</v>
      </c>
      <c r="CY70" s="39">
        <v>8.7400000000000005E-2</v>
      </c>
      <c r="CZ70" s="39">
        <v>6.1199999999999997E-2</v>
      </c>
      <c r="DA70" s="39">
        <v>5.0599999999999999E-2</v>
      </c>
      <c r="DB70" s="39">
        <v>3.6400000000000002E-2</v>
      </c>
      <c r="DC70" s="39">
        <v>1.8800000000000001E-2</v>
      </c>
      <c r="DD70" s="39">
        <v>1.0999999999999999E-2</v>
      </c>
      <c r="DE70" s="39">
        <v>4.5999999999999999E-3</v>
      </c>
      <c r="DF70" s="39">
        <v>5.9999999999999995E-4</v>
      </c>
      <c r="EF70">
        <v>7</v>
      </c>
      <c r="EG70" s="40" t="s">
        <v>119</v>
      </c>
      <c r="EH70" s="41">
        <v>0</v>
      </c>
      <c r="EI70" s="41">
        <v>4.0000000000000002E-4</v>
      </c>
      <c r="EJ70" s="41">
        <v>3.2000000000000002E-3</v>
      </c>
      <c r="EK70" s="41">
        <v>2.52E-2</v>
      </c>
      <c r="EL70" s="41">
        <v>0.11219999999999999</v>
      </c>
      <c r="EM70" s="41">
        <v>0.2026</v>
      </c>
      <c r="EN70" s="41">
        <v>0.1928</v>
      </c>
      <c r="EO70" s="41">
        <v>0.14099999999999999</v>
      </c>
      <c r="EP70" s="41">
        <v>0.1008</v>
      </c>
      <c r="EQ70" s="41">
        <v>6.9599999999999995E-2</v>
      </c>
      <c r="ER70" s="41">
        <v>4.9200000000000001E-2</v>
      </c>
      <c r="ES70" s="41">
        <v>3.8800000000000001E-2</v>
      </c>
      <c r="ET70" s="41">
        <v>2.5600000000000001E-2</v>
      </c>
      <c r="EU70" s="41">
        <v>1.4200000000000001E-2</v>
      </c>
      <c r="EV70" s="41">
        <v>1.14E-2</v>
      </c>
      <c r="EW70" s="41">
        <v>7.6E-3</v>
      </c>
      <c r="EX70" s="41">
        <v>4.0000000000000001E-3</v>
      </c>
      <c r="EY70" s="41">
        <v>1.4E-3</v>
      </c>
    </row>
    <row r="71" spans="22:155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1</v>
      </c>
      <c r="BQ71" s="37" t="s">
        <v>75</v>
      </c>
      <c r="BR71" s="39">
        <v>0.70320000000000005</v>
      </c>
      <c r="BS71" s="39">
        <v>0.22800000000000001</v>
      </c>
      <c r="BT71" s="39">
        <v>6.2799999999999995E-2</v>
      </c>
      <c r="BU71" s="39">
        <v>5.0000000000000001E-3</v>
      </c>
      <c r="BV71" s="39">
        <v>5.9999999999999995E-4</v>
      </c>
      <c r="BW71" s="39">
        <v>4.0000000000000002E-4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M71">
        <v>8</v>
      </c>
      <c r="CN71" s="37" t="s">
        <v>33</v>
      </c>
      <c r="CO71" s="39">
        <v>0</v>
      </c>
      <c r="CP71" s="39">
        <v>2.2000000000000001E-3</v>
      </c>
      <c r="CQ71" s="39">
        <v>1.0800000000000001E-2</v>
      </c>
      <c r="CR71" s="39">
        <v>4.36E-2</v>
      </c>
      <c r="CS71" s="39">
        <v>7.9200000000000007E-2</v>
      </c>
      <c r="CT71" s="39">
        <v>8.8200000000000001E-2</v>
      </c>
      <c r="CU71" s="39">
        <v>0.1016</v>
      </c>
      <c r="CV71" s="39">
        <v>0.109</v>
      </c>
      <c r="CW71" s="39">
        <v>0.10199999999999999</v>
      </c>
      <c r="CX71" s="39">
        <v>0.11</v>
      </c>
      <c r="CY71" s="39">
        <v>9.5200000000000007E-2</v>
      </c>
      <c r="CZ71" s="39">
        <v>8.6199999999999999E-2</v>
      </c>
      <c r="DA71" s="39">
        <v>6.7400000000000002E-2</v>
      </c>
      <c r="DB71" s="39">
        <v>4.8800000000000003E-2</v>
      </c>
      <c r="DC71" s="39">
        <v>2.9000000000000001E-2</v>
      </c>
      <c r="DD71" s="39">
        <v>1.72E-2</v>
      </c>
      <c r="DE71" s="39">
        <v>7.7999999999999996E-3</v>
      </c>
      <c r="DF71" s="39">
        <v>1.8E-3</v>
      </c>
      <c r="EF71">
        <v>8</v>
      </c>
      <c r="EG71" s="40" t="s">
        <v>107</v>
      </c>
      <c r="EH71" s="41">
        <v>0</v>
      </c>
      <c r="EI71" s="41">
        <v>0</v>
      </c>
      <c r="EJ71" s="41">
        <v>0</v>
      </c>
      <c r="EK71" s="41">
        <v>3.5999999999999999E-3</v>
      </c>
      <c r="EL71" s="41">
        <v>2.1999999999999999E-2</v>
      </c>
      <c r="EM71" s="41">
        <v>5.7200000000000001E-2</v>
      </c>
      <c r="EN71" s="41">
        <v>9.4E-2</v>
      </c>
      <c r="EO71" s="41">
        <v>0.10680000000000001</v>
      </c>
      <c r="EP71" s="41">
        <v>0.112</v>
      </c>
      <c r="EQ71" s="41">
        <v>9.9400000000000002E-2</v>
      </c>
      <c r="ER71" s="41">
        <v>9.1399999999999995E-2</v>
      </c>
      <c r="ES71" s="41">
        <v>8.8800000000000004E-2</v>
      </c>
      <c r="ET71" s="41">
        <v>7.8E-2</v>
      </c>
      <c r="EU71" s="41">
        <v>7.0800000000000002E-2</v>
      </c>
      <c r="EV71" s="41">
        <v>6.08E-2</v>
      </c>
      <c r="EW71" s="41">
        <v>4.8000000000000001E-2</v>
      </c>
      <c r="EX71" s="41">
        <v>4.1000000000000002E-2</v>
      </c>
      <c r="EY71" s="41">
        <v>2.6200000000000001E-2</v>
      </c>
    </row>
    <row r="72" spans="22:155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  <c r="BP72">
        <v>2</v>
      </c>
      <c r="BQ72" s="37" t="s">
        <v>71</v>
      </c>
      <c r="BR72" s="39">
        <v>0.23</v>
      </c>
      <c r="BS72" s="39">
        <v>0.49940000000000001</v>
      </c>
      <c r="BT72" s="39">
        <v>0.22040000000000001</v>
      </c>
      <c r="BU72" s="39">
        <v>4.1799999999999997E-2</v>
      </c>
      <c r="BV72" s="39">
        <v>7.7999999999999996E-3</v>
      </c>
      <c r="BW72" s="39">
        <v>5.9999999999999995E-4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M72">
        <v>9</v>
      </c>
      <c r="CN72" s="37" t="s">
        <v>38</v>
      </c>
      <c r="CO72" s="39">
        <v>0</v>
      </c>
      <c r="CP72" s="39">
        <v>4.5999999999999999E-3</v>
      </c>
      <c r="CQ72" s="39">
        <v>1.8200000000000001E-2</v>
      </c>
      <c r="CR72" s="39">
        <v>5.9799999999999999E-2</v>
      </c>
      <c r="CS72" s="39">
        <v>9.0399999999999994E-2</v>
      </c>
      <c r="CT72" s="39">
        <v>0.1076</v>
      </c>
      <c r="CU72" s="39">
        <v>0.1066</v>
      </c>
      <c r="CV72" s="39">
        <v>0.1018</v>
      </c>
      <c r="CW72" s="39">
        <v>0.1114</v>
      </c>
      <c r="CX72" s="39">
        <v>9.1600000000000001E-2</v>
      </c>
      <c r="CY72" s="39">
        <v>8.5199999999999998E-2</v>
      </c>
      <c r="CZ72" s="39">
        <v>7.46E-2</v>
      </c>
      <c r="DA72" s="39">
        <v>5.6000000000000001E-2</v>
      </c>
      <c r="DB72" s="39">
        <v>4.5400000000000003E-2</v>
      </c>
      <c r="DC72" s="39">
        <v>2.76E-2</v>
      </c>
      <c r="DD72" s="39">
        <v>1.24E-2</v>
      </c>
      <c r="DE72" s="39">
        <v>5.7999999999999996E-3</v>
      </c>
      <c r="DF72" s="39">
        <v>1E-3</v>
      </c>
      <c r="EF72">
        <v>9</v>
      </c>
      <c r="EG72" s="40" t="s">
        <v>118</v>
      </c>
      <c r="EH72" s="41">
        <v>0</v>
      </c>
      <c r="EI72" s="41">
        <v>0</v>
      </c>
      <c r="EJ72" s="41">
        <v>0</v>
      </c>
      <c r="EK72" s="41">
        <v>1.8E-3</v>
      </c>
      <c r="EL72" s="41">
        <v>2.1000000000000001E-2</v>
      </c>
      <c r="EM72" s="41">
        <v>5.6599999999999998E-2</v>
      </c>
      <c r="EN72" s="41">
        <v>8.6999999999999994E-2</v>
      </c>
      <c r="EO72" s="41">
        <v>0.1108</v>
      </c>
      <c r="EP72" s="41">
        <v>0.1162</v>
      </c>
      <c r="EQ72" s="41">
        <v>0.1106</v>
      </c>
      <c r="ER72" s="41">
        <v>0.1012</v>
      </c>
      <c r="ES72" s="41">
        <v>8.9399999999999993E-2</v>
      </c>
      <c r="ET72" s="41">
        <v>7.2599999999999998E-2</v>
      </c>
      <c r="EU72" s="41">
        <v>6.6799999999999998E-2</v>
      </c>
      <c r="EV72" s="41">
        <v>6.3E-2</v>
      </c>
      <c r="EW72" s="41">
        <v>4.3200000000000002E-2</v>
      </c>
      <c r="EX72" s="41">
        <v>3.4200000000000001E-2</v>
      </c>
      <c r="EY72" s="41">
        <v>2.5600000000000001E-2</v>
      </c>
    </row>
    <row r="73" spans="22:155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  <c r="BP73">
        <v>3</v>
      </c>
      <c r="BQ73" s="37" t="s">
        <v>64</v>
      </c>
      <c r="BR73" s="39">
        <v>6.1600000000000002E-2</v>
      </c>
      <c r="BS73" s="39">
        <v>0.23419999999999999</v>
      </c>
      <c r="BT73" s="39">
        <v>0.47499999999999998</v>
      </c>
      <c r="BU73" s="39">
        <v>0.15659999999999999</v>
      </c>
      <c r="BV73" s="39">
        <v>5.04E-2</v>
      </c>
      <c r="BW73" s="39">
        <v>1.46E-2</v>
      </c>
      <c r="BX73" s="39">
        <v>5.5999999999999999E-3</v>
      </c>
      <c r="BY73" s="39">
        <v>1.1999999999999999E-3</v>
      </c>
      <c r="BZ73" s="39">
        <v>4.0000000000000002E-4</v>
      </c>
      <c r="CA73" s="39">
        <v>2.0000000000000001E-4</v>
      </c>
      <c r="CB73" s="39">
        <v>0</v>
      </c>
      <c r="CC73" s="39">
        <v>0</v>
      </c>
      <c r="CD73" s="39">
        <v>2.0000000000000001E-4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M73">
        <v>10</v>
      </c>
      <c r="CN73" s="37" t="s">
        <v>30</v>
      </c>
      <c r="CO73" s="39">
        <v>0</v>
      </c>
      <c r="CP73" s="39">
        <v>1.4E-3</v>
      </c>
      <c r="CQ73" s="39">
        <v>9.4000000000000004E-3</v>
      </c>
      <c r="CR73" s="39">
        <v>2.9000000000000001E-2</v>
      </c>
      <c r="CS73" s="39">
        <v>5.8799999999999998E-2</v>
      </c>
      <c r="CT73" s="39">
        <v>7.7399999999999997E-2</v>
      </c>
      <c r="CU73" s="39">
        <v>8.6199999999999999E-2</v>
      </c>
      <c r="CV73" s="39">
        <v>0.1072</v>
      </c>
      <c r="CW73" s="39">
        <v>0.1094</v>
      </c>
      <c r="CX73" s="39">
        <v>0.10059999999999999</v>
      </c>
      <c r="CY73" s="39">
        <v>0.1062</v>
      </c>
      <c r="CZ73" s="39">
        <v>0.1002</v>
      </c>
      <c r="DA73" s="39">
        <v>7.8799999999999995E-2</v>
      </c>
      <c r="DB73" s="39">
        <v>6.1199999999999997E-2</v>
      </c>
      <c r="DC73" s="39">
        <v>4.1599999999999998E-2</v>
      </c>
      <c r="DD73" s="39">
        <v>2.1000000000000001E-2</v>
      </c>
      <c r="DE73" s="39">
        <v>9.1999999999999998E-3</v>
      </c>
      <c r="DF73" s="39">
        <v>2.3999999999999998E-3</v>
      </c>
      <c r="EF73">
        <v>10</v>
      </c>
      <c r="EG73" s="40" t="s">
        <v>117</v>
      </c>
      <c r="EH73" s="41">
        <v>0</v>
      </c>
      <c r="EI73" s="41">
        <v>0</v>
      </c>
      <c r="EJ73" s="41">
        <v>2.0000000000000001E-4</v>
      </c>
      <c r="EK73" s="41">
        <v>1.6000000000000001E-3</v>
      </c>
      <c r="EL73" s="41">
        <v>1.0800000000000001E-2</v>
      </c>
      <c r="EM73" s="41">
        <v>3.9800000000000002E-2</v>
      </c>
      <c r="EN73" s="41">
        <v>7.1800000000000003E-2</v>
      </c>
      <c r="EO73" s="41">
        <v>9.0399999999999994E-2</v>
      </c>
      <c r="EP73" s="41">
        <v>0.1056</v>
      </c>
      <c r="EQ73" s="41">
        <v>0.1118</v>
      </c>
      <c r="ER73" s="41">
        <v>9.7600000000000006E-2</v>
      </c>
      <c r="ES73" s="41">
        <v>9.2600000000000002E-2</v>
      </c>
      <c r="ET73" s="41">
        <v>7.8E-2</v>
      </c>
      <c r="EU73" s="41">
        <v>8.5800000000000001E-2</v>
      </c>
      <c r="EV73" s="41">
        <v>6.88E-2</v>
      </c>
      <c r="EW73" s="41">
        <v>6.2E-2</v>
      </c>
      <c r="EX73" s="41">
        <v>4.6199999999999998E-2</v>
      </c>
      <c r="EY73" s="41">
        <v>3.6999999999999998E-2</v>
      </c>
    </row>
    <row r="74" spans="22:155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  <c r="BP74">
        <v>4</v>
      </c>
      <c r="BQ74" s="37" t="s">
        <v>22</v>
      </c>
      <c r="BR74" s="39">
        <v>3.8E-3</v>
      </c>
      <c r="BS74" s="39">
        <v>2.5600000000000001E-2</v>
      </c>
      <c r="BT74" s="39">
        <v>0.1348</v>
      </c>
      <c r="BU74" s="39">
        <v>0.37859999999999999</v>
      </c>
      <c r="BV74" s="39">
        <v>0.2278</v>
      </c>
      <c r="BW74" s="39">
        <v>0.1208</v>
      </c>
      <c r="BX74" s="39">
        <v>5.9799999999999999E-2</v>
      </c>
      <c r="BY74" s="39">
        <v>2.4199999999999999E-2</v>
      </c>
      <c r="BZ74" s="39">
        <v>1.2999999999999999E-2</v>
      </c>
      <c r="CA74" s="39">
        <v>6.1999999999999998E-3</v>
      </c>
      <c r="CB74" s="39">
        <v>1.8E-3</v>
      </c>
      <c r="CC74" s="39">
        <v>1.6000000000000001E-3</v>
      </c>
      <c r="CD74" s="39">
        <v>1.4E-3</v>
      </c>
      <c r="CE74" s="39">
        <v>4.0000000000000002E-4</v>
      </c>
      <c r="CF74" s="39">
        <v>0</v>
      </c>
      <c r="CG74" s="39">
        <v>2.0000000000000001E-4</v>
      </c>
      <c r="CH74" s="39">
        <v>0</v>
      </c>
      <c r="CI74" s="39">
        <v>0</v>
      </c>
      <c r="CJ74" s="39">
        <v>0</v>
      </c>
      <c r="CK74" s="39">
        <v>0</v>
      </c>
      <c r="CM74">
        <v>11</v>
      </c>
      <c r="CN74" s="37" t="s">
        <v>37</v>
      </c>
      <c r="CO74" s="39">
        <v>0</v>
      </c>
      <c r="CP74" s="39">
        <v>1.4E-3</v>
      </c>
      <c r="CQ74" s="39">
        <v>5.5999999999999999E-3</v>
      </c>
      <c r="CR74" s="39">
        <v>3.4200000000000001E-2</v>
      </c>
      <c r="CS74" s="39">
        <v>5.16E-2</v>
      </c>
      <c r="CT74" s="39">
        <v>7.0000000000000007E-2</v>
      </c>
      <c r="CU74" s="39">
        <v>8.0199999999999994E-2</v>
      </c>
      <c r="CV74" s="39">
        <v>9.8199999999999996E-2</v>
      </c>
      <c r="CW74" s="39">
        <v>0.1</v>
      </c>
      <c r="CX74" s="39">
        <v>9.5399999999999999E-2</v>
      </c>
      <c r="CY74" s="39">
        <v>0.1082</v>
      </c>
      <c r="CZ74" s="39">
        <v>0.1042</v>
      </c>
      <c r="DA74" s="39">
        <v>8.9599999999999999E-2</v>
      </c>
      <c r="DB74" s="39">
        <v>6.3600000000000004E-2</v>
      </c>
      <c r="DC74" s="39">
        <v>4.58E-2</v>
      </c>
      <c r="DD74" s="39">
        <v>3.2800000000000003E-2</v>
      </c>
      <c r="DE74" s="39">
        <v>1.5800000000000002E-2</v>
      </c>
      <c r="DF74" s="39">
        <v>3.3999999999999998E-3</v>
      </c>
      <c r="EF74">
        <v>11</v>
      </c>
      <c r="EG74" s="40" t="s">
        <v>115</v>
      </c>
      <c r="EH74" s="41">
        <v>0</v>
      </c>
      <c r="EI74" s="41">
        <v>0</v>
      </c>
      <c r="EJ74" s="41">
        <v>2.0000000000000001E-4</v>
      </c>
      <c r="EK74" s="41">
        <v>2.8E-3</v>
      </c>
      <c r="EL74" s="41">
        <v>1.9400000000000001E-2</v>
      </c>
      <c r="EM74" s="41">
        <v>4.6399999999999997E-2</v>
      </c>
      <c r="EN74" s="41">
        <v>8.5199999999999998E-2</v>
      </c>
      <c r="EO74" s="41">
        <v>0.1014</v>
      </c>
      <c r="EP74" s="41">
        <v>0.1036</v>
      </c>
      <c r="EQ74" s="41">
        <v>0.1022</v>
      </c>
      <c r="ER74" s="41">
        <v>0.108</v>
      </c>
      <c r="ES74" s="41">
        <v>0.1016</v>
      </c>
      <c r="ET74" s="41">
        <v>8.5999999999999993E-2</v>
      </c>
      <c r="EU74" s="41">
        <v>7.4200000000000002E-2</v>
      </c>
      <c r="EV74" s="41">
        <v>6.54E-2</v>
      </c>
      <c r="EW74" s="41">
        <v>4.7399999999999998E-2</v>
      </c>
      <c r="EX74" s="41">
        <v>3.5000000000000003E-2</v>
      </c>
      <c r="EY74" s="41">
        <v>2.12E-2</v>
      </c>
    </row>
    <row r="75" spans="22:155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  <c r="BP75">
        <v>5</v>
      </c>
      <c r="BQ75" s="37" t="s">
        <v>79</v>
      </c>
      <c r="BR75" s="39">
        <v>8.0000000000000004E-4</v>
      </c>
      <c r="BS75" s="39">
        <v>7.7999999999999996E-3</v>
      </c>
      <c r="BT75" s="39">
        <v>5.9200000000000003E-2</v>
      </c>
      <c r="BU75" s="39">
        <v>0.1948</v>
      </c>
      <c r="BV75" s="39">
        <v>0.25940000000000002</v>
      </c>
      <c r="BW75" s="39">
        <v>0.20899999999999999</v>
      </c>
      <c r="BX75" s="39">
        <v>0.10879999999999999</v>
      </c>
      <c r="BY75" s="39">
        <v>6.6000000000000003E-2</v>
      </c>
      <c r="BZ75" s="39">
        <v>3.44E-2</v>
      </c>
      <c r="CA75" s="39">
        <v>2.12E-2</v>
      </c>
      <c r="CB75" s="39">
        <v>1.6400000000000001E-2</v>
      </c>
      <c r="CC75" s="39">
        <v>8.8000000000000005E-3</v>
      </c>
      <c r="CD75" s="39">
        <v>4.1999999999999997E-3</v>
      </c>
      <c r="CE75" s="39">
        <v>4.5999999999999999E-3</v>
      </c>
      <c r="CF75" s="39">
        <v>2.8E-3</v>
      </c>
      <c r="CG75" s="39">
        <v>1E-3</v>
      </c>
      <c r="CH75" s="39">
        <v>5.9999999999999995E-4</v>
      </c>
      <c r="CI75" s="39">
        <v>2.0000000000000001E-4</v>
      </c>
      <c r="CJ75" s="39">
        <v>0</v>
      </c>
      <c r="CK75" s="39">
        <v>0</v>
      </c>
      <c r="CM75">
        <v>12</v>
      </c>
      <c r="CN75" s="37" t="s">
        <v>34</v>
      </c>
      <c r="CO75" s="39">
        <v>0</v>
      </c>
      <c r="CP75" s="39">
        <v>1.8E-3</v>
      </c>
      <c r="CQ75" s="39">
        <v>7.4000000000000003E-3</v>
      </c>
      <c r="CR75" s="39">
        <v>2.7E-2</v>
      </c>
      <c r="CS75" s="39">
        <v>5.62E-2</v>
      </c>
      <c r="CT75" s="39">
        <v>7.1599999999999997E-2</v>
      </c>
      <c r="CU75" s="39">
        <v>8.8400000000000006E-2</v>
      </c>
      <c r="CV75" s="39">
        <v>9.3200000000000005E-2</v>
      </c>
      <c r="CW75" s="39">
        <v>9.8199999999999996E-2</v>
      </c>
      <c r="CX75" s="39">
        <v>0.1144</v>
      </c>
      <c r="CY75" s="39">
        <v>0.10340000000000001</v>
      </c>
      <c r="CZ75" s="39">
        <v>9.74E-2</v>
      </c>
      <c r="DA75" s="39">
        <v>9.0399999999999994E-2</v>
      </c>
      <c r="DB75" s="39">
        <v>6.3399999999999998E-2</v>
      </c>
      <c r="DC75" s="39">
        <v>4.7E-2</v>
      </c>
      <c r="DD75" s="39">
        <v>2.4400000000000002E-2</v>
      </c>
      <c r="DE75" s="39">
        <v>1.2999999999999999E-2</v>
      </c>
      <c r="DF75" s="39">
        <v>2.8E-3</v>
      </c>
      <c r="EF75">
        <v>12</v>
      </c>
      <c r="EG75" s="40" t="s">
        <v>113</v>
      </c>
      <c r="EH75" s="41">
        <v>0</v>
      </c>
      <c r="EI75" s="41">
        <v>0</v>
      </c>
      <c r="EJ75" s="41">
        <v>0</v>
      </c>
      <c r="EK75" s="41">
        <v>1.4E-3</v>
      </c>
      <c r="EL75" s="41">
        <v>3.8E-3</v>
      </c>
      <c r="EM75" s="41">
        <v>2.12E-2</v>
      </c>
      <c r="EN75" s="41">
        <v>3.8199999999999998E-2</v>
      </c>
      <c r="EO75" s="41">
        <v>6.1800000000000001E-2</v>
      </c>
      <c r="EP75" s="41">
        <v>7.2400000000000006E-2</v>
      </c>
      <c r="EQ75" s="41">
        <v>9.0399999999999994E-2</v>
      </c>
      <c r="ER75" s="41">
        <v>9.2399999999999996E-2</v>
      </c>
      <c r="ES75" s="41">
        <v>9.4600000000000004E-2</v>
      </c>
      <c r="ET75" s="41">
        <v>0.105</v>
      </c>
      <c r="EU75" s="41">
        <v>9.2200000000000004E-2</v>
      </c>
      <c r="EV75" s="41">
        <v>9.6799999999999997E-2</v>
      </c>
      <c r="EW75" s="41">
        <v>8.5400000000000004E-2</v>
      </c>
      <c r="EX75" s="41">
        <v>0.08</v>
      </c>
      <c r="EY75" s="41">
        <v>6.4399999999999999E-2</v>
      </c>
    </row>
    <row r="76" spans="22:155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  <c r="BP76">
        <v>6</v>
      </c>
      <c r="BQ76" s="37" t="s">
        <v>70</v>
      </c>
      <c r="BR76" s="39">
        <v>5.9999999999999995E-4</v>
      </c>
      <c r="BS76" s="39">
        <v>4.5999999999999999E-3</v>
      </c>
      <c r="BT76" s="39">
        <v>3.8600000000000002E-2</v>
      </c>
      <c r="BU76" s="39">
        <v>0.15060000000000001</v>
      </c>
      <c r="BV76" s="39">
        <v>0.23799999999999999</v>
      </c>
      <c r="BW76" s="39">
        <v>0.22239999999999999</v>
      </c>
      <c r="BX76" s="39">
        <v>0.1376</v>
      </c>
      <c r="BY76" s="39">
        <v>7.7200000000000005E-2</v>
      </c>
      <c r="BZ76" s="39">
        <v>0.05</v>
      </c>
      <c r="CA76" s="39">
        <v>3.1600000000000003E-2</v>
      </c>
      <c r="CB76" s="39">
        <v>1.7600000000000001E-2</v>
      </c>
      <c r="CC76" s="39">
        <v>1.18E-2</v>
      </c>
      <c r="CD76" s="39">
        <v>9.5999999999999992E-3</v>
      </c>
      <c r="CE76" s="39">
        <v>4.4000000000000003E-3</v>
      </c>
      <c r="CF76" s="39">
        <v>2.8E-3</v>
      </c>
      <c r="CG76" s="39">
        <v>1E-3</v>
      </c>
      <c r="CH76" s="39">
        <v>1E-3</v>
      </c>
      <c r="CI76" s="39">
        <v>4.0000000000000002E-4</v>
      </c>
      <c r="CJ76" s="39">
        <v>2.0000000000000001E-4</v>
      </c>
      <c r="CK76" s="39">
        <v>0</v>
      </c>
      <c r="CM76">
        <v>13</v>
      </c>
      <c r="CN76" s="37" t="s">
        <v>29</v>
      </c>
      <c r="CO76" s="39">
        <v>0</v>
      </c>
      <c r="CP76" s="39">
        <v>0</v>
      </c>
      <c r="CQ76" s="39">
        <v>1.4E-3</v>
      </c>
      <c r="CR76" s="39">
        <v>8.0000000000000002E-3</v>
      </c>
      <c r="CS76" s="39">
        <v>1.8200000000000001E-2</v>
      </c>
      <c r="CT76" s="39">
        <v>3.1600000000000003E-2</v>
      </c>
      <c r="CU76" s="39">
        <v>4.58E-2</v>
      </c>
      <c r="CV76" s="39">
        <v>6.7599999999999993E-2</v>
      </c>
      <c r="CW76" s="39">
        <v>6.9000000000000006E-2</v>
      </c>
      <c r="CX76" s="39">
        <v>9.4799999999999995E-2</v>
      </c>
      <c r="CY76" s="39">
        <v>0.1096</v>
      </c>
      <c r="CZ76" s="39">
        <v>0.1132</v>
      </c>
      <c r="DA76" s="39">
        <v>0.11940000000000001</v>
      </c>
      <c r="DB76" s="39">
        <v>0.11119999999999999</v>
      </c>
      <c r="DC76" s="39">
        <v>9.5600000000000004E-2</v>
      </c>
      <c r="DD76" s="39">
        <v>6.6000000000000003E-2</v>
      </c>
      <c r="DE76" s="39">
        <v>3.6600000000000001E-2</v>
      </c>
      <c r="DF76" s="39">
        <v>1.2E-2</v>
      </c>
      <c r="EF76">
        <v>13</v>
      </c>
      <c r="EG76" s="40" t="s">
        <v>110</v>
      </c>
      <c r="EH76" s="41">
        <v>0</v>
      </c>
      <c r="EI76" s="41">
        <v>0</v>
      </c>
      <c r="EJ76" s="41">
        <v>0</v>
      </c>
      <c r="EK76" s="41">
        <v>0</v>
      </c>
      <c r="EL76" s="41">
        <v>5.0000000000000001E-3</v>
      </c>
      <c r="EM76" s="41">
        <v>2.0799999999999999E-2</v>
      </c>
      <c r="EN76" s="41">
        <v>3.5000000000000003E-2</v>
      </c>
      <c r="EO76" s="41">
        <v>5.5199999999999999E-2</v>
      </c>
      <c r="EP76" s="41">
        <v>6.7599999999999993E-2</v>
      </c>
      <c r="EQ76" s="41">
        <v>7.2800000000000004E-2</v>
      </c>
      <c r="ER76" s="41">
        <v>8.5599999999999996E-2</v>
      </c>
      <c r="ES76" s="41">
        <v>8.8200000000000001E-2</v>
      </c>
      <c r="ET76" s="41">
        <v>0.1026</v>
      </c>
      <c r="EU76" s="41">
        <v>9.74E-2</v>
      </c>
      <c r="EV76" s="41">
        <v>9.7600000000000006E-2</v>
      </c>
      <c r="EW76" s="41">
        <v>0.10580000000000001</v>
      </c>
      <c r="EX76" s="41">
        <v>9.1999999999999998E-2</v>
      </c>
      <c r="EY76" s="41">
        <v>7.4399999999999994E-2</v>
      </c>
    </row>
    <row r="77" spans="22:155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  <c r="BP77">
        <v>7</v>
      </c>
      <c r="BQ77" s="37" t="s">
        <v>80</v>
      </c>
      <c r="BR77" s="39">
        <v>0</v>
      </c>
      <c r="BS77" s="39">
        <v>2.0000000000000001E-4</v>
      </c>
      <c r="BT77" s="39">
        <v>5.0000000000000001E-3</v>
      </c>
      <c r="BU77" s="39">
        <v>3.9199999999999999E-2</v>
      </c>
      <c r="BV77" s="39">
        <v>0.08</v>
      </c>
      <c r="BW77" s="39">
        <v>0.13100000000000001</v>
      </c>
      <c r="BX77" s="39">
        <v>0.15920000000000001</v>
      </c>
      <c r="BY77" s="39">
        <v>0.14219999999999999</v>
      </c>
      <c r="BZ77" s="39">
        <v>0.11940000000000001</v>
      </c>
      <c r="CA77" s="39">
        <v>8.8200000000000001E-2</v>
      </c>
      <c r="CB77" s="39">
        <v>6.5000000000000002E-2</v>
      </c>
      <c r="CC77" s="39">
        <v>5.4800000000000001E-2</v>
      </c>
      <c r="CD77" s="39">
        <v>3.8600000000000002E-2</v>
      </c>
      <c r="CE77" s="39">
        <v>3.2000000000000001E-2</v>
      </c>
      <c r="CF77" s="39">
        <v>1.7999999999999999E-2</v>
      </c>
      <c r="CG77" s="39">
        <v>1.2200000000000001E-2</v>
      </c>
      <c r="CH77" s="39">
        <v>8.2000000000000007E-3</v>
      </c>
      <c r="CI77" s="39">
        <v>4.0000000000000001E-3</v>
      </c>
      <c r="CJ77" s="39">
        <v>2.3999999999999998E-3</v>
      </c>
      <c r="CK77" s="39">
        <v>4.0000000000000002E-4</v>
      </c>
      <c r="CM77">
        <v>14</v>
      </c>
      <c r="CN77" s="37" t="s">
        <v>40</v>
      </c>
      <c r="CO77" s="39">
        <v>0</v>
      </c>
      <c r="CP77" s="39">
        <v>0</v>
      </c>
      <c r="CQ77" s="39">
        <v>2.0000000000000001E-4</v>
      </c>
      <c r="CR77" s="39">
        <v>1.1999999999999999E-3</v>
      </c>
      <c r="CS77" s="39">
        <v>6.0000000000000001E-3</v>
      </c>
      <c r="CT77" s="39">
        <v>1.0200000000000001E-2</v>
      </c>
      <c r="CU77" s="39">
        <v>1.7000000000000001E-2</v>
      </c>
      <c r="CV77" s="39">
        <v>2.4E-2</v>
      </c>
      <c r="CW77" s="39">
        <v>3.1399999999999997E-2</v>
      </c>
      <c r="CX77" s="39">
        <v>4.6399999999999997E-2</v>
      </c>
      <c r="CY77" s="39">
        <v>5.6800000000000003E-2</v>
      </c>
      <c r="CZ77" s="39">
        <v>9.06E-2</v>
      </c>
      <c r="DA77" s="39">
        <v>0.1158</v>
      </c>
      <c r="DB77" s="39">
        <v>0.14219999999999999</v>
      </c>
      <c r="DC77" s="39">
        <v>0.14899999999999999</v>
      </c>
      <c r="DD77" s="39">
        <v>0.1444</v>
      </c>
      <c r="DE77" s="39">
        <v>0.1168</v>
      </c>
      <c r="DF77" s="39">
        <v>4.8000000000000001E-2</v>
      </c>
      <c r="EF77">
        <v>14</v>
      </c>
      <c r="EG77" s="40" t="s">
        <v>112</v>
      </c>
      <c r="EH77" s="41">
        <v>0</v>
      </c>
      <c r="EI77" s="41">
        <v>0</v>
      </c>
      <c r="EJ77" s="41">
        <v>0</v>
      </c>
      <c r="EK77" s="41">
        <v>2.0000000000000001E-4</v>
      </c>
      <c r="EL77" s="41">
        <v>4.1999999999999997E-3</v>
      </c>
      <c r="EM77" s="41">
        <v>1.72E-2</v>
      </c>
      <c r="EN77" s="41">
        <v>2.92E-2</v>
      </c>
      <c r="EO77" s="41">
        <v>5.3600000000000002E-2</v>
      </c>
      <c r="EP77" s="41">
        <v>6.3799999999999996E-2</v>
      </c>
      <c r="EQ77" s="41">
        <v>7.46E-2</v>
      </c>
      <c r="ER77" s="41">
        <v>7.4399999999999994E-2</v>
      </c>
      <c r="ES77" s="41">
        <v>8.4000000000000005E-2</v>
      </c>
      <c r="ET77" s="41">
        <v>0.1004</v>
      </c>
      <c r="EU77" s="41">
        <v>9.9400000000000002E-2</v>
      </c>
      <c r="EV77" s="41">
        <v>0.108</v>
      </c>
      <c r="EW77" s="41">
        <v>0.1074</v>
      </c>
      <c r="EX77" s="41">
        <v>9.4799999999999995E-2</v>
      </c>
      <c r="EY77" s="41">
        <v>8.8800000000000004E-2</v>
      </c>
    </row>
    <row r="78" spans="22:155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8</v>
      </c>
      <c r="BQ78" s="37" t="s">
        <v>72</v>
      </c>
      <c r="BR78" s="39">
        <v>0</v>
      </c>
      <c r="BS78" s="39">
        <v>2.0000000000000001E-4</v>
      </c>
      <c r="BT78" s="39">
        <v>1.6000000000000001E-3</v>
      </c>
      <c r="BU78" s="39">
        <v>6.6E-3</v>
      </c>
      <c r="BV78" s="39">
        <v>3.1399999999999997E-2</v>
      </c>
      <c r="BW78" s="39">
        <v>6.0199999999999997E-2</v>
      </c>
      <c r="BX78" s="39">
        <v>9.0800000000000006E-2</v>
      </c>
      <c r="BY78" s="39">
        <v>0.1152</v>
      </c>
      <c r="BZ78" s="39">
        <v>0.12379999999999999</v>
      </c>
      <c r="CA78" s="39">
        <v>0.1144</v>
      </c>
      <c r="CB78" s="39">
        <v>8.6400000000000005E-2</v>
      </c>
      <c r="CC78" s="39">
        <v>8.5599999999999996E-2</v>
      </c>
      <c r="CD78" s="39">
        <v>7.22E-2</v>
      </c>
      <c r="CE78" s="39">
        <v>6.7199999999999996E-2</v>
      </c>
      <c r="CF78" s="39">
        <v>4.5400000000000003E-2</v>
      </c>
      <c r="CG78" s="39">
        <v>4.0800000000000003E-2</v>
      </c>
      <c r="CH78" s="39">
        <v>2.9399999999999999E-2</v>
      </c>
      <c r="CI78" s="39">
        <v>1.5599999999999999E-2</v>
      </c>
      <c r="CJ78" s="39">
        <v>9.4000000000000004E-3</v>
      </c>
      <c r="CK78" s="39">
        <v>3.8E-3</v>
      </c>
      <c r="CM78">
        <v>15</v>
      </c>
      <c r="CN78" s="37" t="s">
        <v>27</v>
      </c>
      <c r="CO78" s="39">
        <v>0</v>
      </c>
      <c r="CP78" s="39">
        <v>0</v>
      </c>
      <c r="CQ78" s="39">
        <v>0</v>
      </c>
      <c r="CR78" s="39">
        <v>2.0000000000000001E-4</v>
      </c>
      <c r="CS78" s="39">
        <v>2.3999999999999998E-3</v>
      </c>
      <c r="CT78" s="39">
        <v>2.2000000000000001E-3</v>
      </c>
      <c r="CU78" s="39">
        <v>8.3999999999999995E-3</v>
      </c>
      <c r="CV78" s="39">
        <v>1.06E-2</v>
      </c>
      <c r="CW78" s="39">
        <v>1.9E-2</v>
      </c>
      <c r="CX78" s="39">
        <v>2.76E-2</v>
      </c>
      <c r="CY78" s="39">
        <v>4.02E-2</v>
      </c>
      <c r="CZ78" s="39">
        <v>7.1199999999999999E-2</v>
      </c>
      <c r="DA78" s="39">
        <v>9.64E-2</v>
      </c>
      <c r="DB78" s="39">
        <v>0.1336</v>
      </c>
      <c r="DC78" s="39">
        <v>0.16539999999999999</v>
      </c>
      <c r="DD78" s="39">
        <v>0.18379999999999999</v>
      </c>
      <c r="DE78" s="39">
        <v>0.15859999999999999</v>
      </c>
      <c r="DF78" s="39">
        <v>8.0399999999999999E-2</v>
      </c>
      <c r="EF78">
        <v>15</v>
      </c>
      <c r="EG78" s="40" t="s">
        <v>169</v>
      </c>
      <c r="EH78" s="41">
        <v>0</v>
      </c>
      <c r="EI78" s="41">
        <v>0</v>
      </c>
      <c r="EJ78" s="41">
        <v>0</v>
      </c>
      <c r="EK78" s="41">
        <v>2.0000000000000001E-4</v>
      </c>
      <c r="EL78" s="41">
        <v>1E-3</v>
      </c>
      <c r="EM78" s="41">
        <v>4.0000000000000001E-3</v>
      </c>
      <c r="EN78" s="41">
        <v>1.1599999999999999E-2</v>
      </c>
      <c r="EO78" s="41">
        <v>2.2599999999999999E-2</v>
      </c>
      <c r="EP78" s="41">
        <v>2.76E-2</v>
      </c>
      <c r="EQ78" s="41">
        <v>4.58E-2</v>
      </c>
      <c r="ER78" s="41">
        <v>4.7800000000000002E-2</v>
      </c>
      <c r="ES78" s="41">
        <v>6.1600000000000002E-2</v>
      </c>
      <c r="ET78" s="41">
        <v>8.1600000000000006E-2</v>
      </c>
      <c r="EU78" s="41">
        <v>9.2200000000000004E-2</v>
      </c>
      <c r="EV78" s="41">
        <v>0.10780000000000001</v>
      </c>
      <c r="EW78" s="41">
        <v>0.13919999999999999</v>
      </c>
      <c r="EX78" s="41">
        <v>0.1608</v>
      </c>
      <c r="EY78" s="41">
        <v>0.19620000000000001</v>
      </c>
    </row>
    <row r="79" spans="22:155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  <c r="BP79">
        <v>9</v>
      </c>
      <c r="BQ79" s="37" t="s">
        <v>76</v>
      </c>
      <c r="BR79" s="39">
        <v>0</v>
      </c>
      <c r="BS79" s="39">
        <v>0</v>
      </c>
      <c r="BT79" s="39">
        <v>1.4E-3</v>
      </c>
      <c r="BU79" s="39">
        <v>8.2000000000000007E-3</v>
      </c>
      <c r="BV79" s="39">
        <v>2.98E-2</v>
      </c>
      <c r="BW79" s="39">
        <v>5.0599999999999999E-2</v>
      </c>
      <c r="BX79" s="39">
        <v>0.1066</v>
      </c>
      <c r="BY79" s="39">
        <v>0.1094</v>
      </c>
      <c r="BZ79" s="39">
        <v>0.1056</v>
      </c>
      <c r="CA79" s="39">
        <v>0.1046</v>
      </c>
      <c r="CB79" s="39">
        <v>0.1022</v>
      </c>
      <c r="CC79" s="39">
        <v>9.1200000000000003E-2</v>
      </c>
      <c r="CD79" s="39">
        <v>6.9400000000000003E-2</v>
      </c>
      <c r="CE79" s="39">
        <v>6.6000000000000003E-2</v>
      </c>
      <c r="CF79" s="39">
        <v>4.9399999999999999E-2</v>
      </c>
      <c r="CG79" s="39">
        <v>4.2799999999999998E-2</v>
      </c>
      <c r="CH79" s="39">
        <v>3.4200000000000001E-2</v>
      </c>
      <c r="CI79" s="39">
        <v>1.9199999999999998E-2</v>
      </c>
      <c r="CJ79" s="39">
        <v>6.7999999999999996E-3</v>
      </c>
      <c r="CK79" s="39">
        <v>2.5999999999999999E-3</v>
      </c>
      <c r="CM79">
        <v>16</v>
      </c>
      <c r="CN79" s="37" t="s">
        <v>167</v>
      </c>
      <c r="CO79" s="39">
        <v>0</v>
      </c>
      <c r="CP79" s="39">
        <v>0</v>
      </c>
      <c r="CQ79" s="39">
        <v>0</v>
      </c>
      <c r="CR79" s="39">
        <v>0</v>
      </c>
      <c r="CS79" s="39">
        <v>2.0000000000000001E-4</v>
      </c>
      <c r="CT79" s="39">
        <v>1.4E-3</v>
      </c>
      <c r="CU79" s="39">
        <v>3.3999999999999998E-3</v>
      </c>
      <c r="CV79" s="39">
        <v>4.7999999999999996E-3</v>
      </c>
      <c r="CW79" s="39">
        <v>7.6E-3</v>
      </c>
      <c r="CX79" s="39">
        <v>1.9199999999999998E-2</v>
      </c>
      <c r="CY79" s="39">
        <v>2.24E-2</v>
      </c>
      <c r="CZ79" s="39">
        <v>3.6400000000000002E-2</v>
      </c>
      <c r="DA79" s="39">
        <v>6.7799999999999999E-2</v>
      </c>
      <c r="DB79" s="39">
        <v>0.1012</v>
      </c>
      <c r="DC79" s="39">
        <v>0.1482</v>
      </c>
      <c r="DD79" s="39">
        <v>0.1968</v>
      </c>
      <c r="DE79" s="39">
        <v>0.23619999999999999</v>
      </c>
      <c r="DF79" s="39">
        <v>0.15440000000000001</v>
      </c>
      <c r="EF79">
        <v>16</v>
      </c>
      <c r="EG79" s="40" t="s">
        <v>114</v>
      </c>
      <c r="EH79" s="41">
        <v>0</v>
      </c>
      <c r="EI79" s="41">
        <v>0</v>
      </c>
      <c r="EJ79" s="41">
        <v>0</v>
      </c>
      <c r="EK79" s="41">
        <v>2.0000000000000001E-4</v>
      </c>
      <c r="EL79" s="41">
        <v>3.2000000000000002E-3</v>
      </c>
      <c r="EM79" s="41">
        <v>1.4200000000000001E-2</v>
      </c>
      <c r="EN79" s="41">
        <v>2.4E-2</v>
      </c>
      <c r="EO79" s="41">
        <v>4.0800000000000003E-2</v>
      </c>
      <c r="EP79" s="41">
        <v>5.8799999999999998E-2</v>
      </c>
      <c r="EQ79" s="41">
        <v>7.1199999999999999E-2</v>
      </c>
      <c r="ER79" s="41">
        <v>8.5599999999999996E-2</v>
      </c>
      <c r="ES79" s="41">
        <v>8.3799999999999999E-2</v>
      </c>
      <c r="ET79" s="41">
        <v>9.0399999999999994E-2</v>
      </c>
      <c r="EU79" s="41">
        <v>0.1004</v>
      </c>
      <c r="EV79" s="41">
        <v>9.64E-2</v>
      </c>
      <c r="EW79" s="41">
        <v>0.1076</v>
      </c>
      <c r="EX79" s="41">
        <v>0.10979999999999999</v>
      </c>
      <c r="EY79" s="41">
        <v>0.11360000000000001</v>
      </c>
    </row>
    <row r="80" spans="22:155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  <c r="BP80">
        <v>10</v>
      </c>
      <c r="BQ80" s="37" t="s">
        <v>66</v>
      </c>
      <c r="BR80" s="39">
        <v>0</v>
      </c>
      <c r="BS80" s="39">
        <v>0</v>
      </c>
      <c r="BT80" s="39">
        <v>4.0000000000000002E-4</v>
      </c>
      <c r="BU80" s="39">
        <v>8.3999999999999995E-3</v>
      </c>
      <c r="BV80" s="39">
        <v>2.18E-2</v>
      </c>
      <c r="BW80" s="39">
        <v>5.6800000000000003E-2</v>
      </c>
      <c r="BX80" s="39">
        <v>8.1799999999999998E-2</v>
      </c>
      <c r="BY80" s="39">
        <v>0.113</v>
      </c>
      <c r="BZ80" s="39">
        <v>0.1046</v>
      </c>
      <c r="CA80" s="39">
        <v>0.1012</v>
      </c>
      <c r="CB80" s="39">
        <v>0.1024</v>
      </c>
      <c r="CC80" s="39">
        <v>8.7599999999999997E-2</v>
      </c>
      <c r="CD80" s="39">
        <v>7.2400000000000006E-2</v>
      </c>
      <c r="CE80" s="39">
        <v>7.4800000000000005E-2</v>
      </c>
      <c r="CF80" s="39">
        <v>6.0199999999999997E-2</v>
      </c>
      <c r="CG80" s="39">
        <v>4.3400000000000001E-2</v>
      </c>
      <c r="CH80" s="39">
        <v>3.44E-2</v>
      </c>
      <c r="CI80" s="39">
        <v>2.1999999999999999E-2</v>
      </c>
      <c r="CJ80" s="39">
        <v>1.04E-2</v>
      </c>
      <c r="CK80" s="39">
        <v>4.4000000000000003E-3</v>
      </c>
      <c r="CM80">
        <v>17</v>
      </c>
      <c r="CN80" s="37" t="s">
        <v>36</v>
      </c>
      <c r="CO80" s="39">
        <v>0</v>
      </c>
      <c r="CP80" s="39">
        <v>0</v>
      </c>
      <c r="CQ80" s="39">
        <v>0</v>
      </c>
      <c r="CR80" s="39">
        <v>4.0000000000000002E-4</v>
      </c>
      <c r="CS80" s="39">
        <v>1.1999999999999999E-3</v>
      </c>
      <c r="CT80" s="39">
        <v>3.3999999999999998E-3</v>
      </c>
      <c r="CU80" s="39">
        <v>5.0000000000000001E-3</v>
      </c>
      <c r="CV80" s="39">
        <v>1.1599999999999999E-2</v>
      </c>
      <c r="CW80" s="39">
        <v>1.8800000000000001E-2</v>
      </c>
      <c r="CX80" s="39">
        <v>2.4799999999999999E-2</v>
      </c>
      <c r="CY80" s="39">
        <v>4.0599999999999997E-2</v>
      </c>
      <c r="CZ80" s="39">
        <v>5.8599999999999999E-2</v>
      </c>
      <c r="DA80" s="39">
        <v>8.5000000000000006E-2</v>
      </c>
      <c r="DB80" s="39">
        <v>0.12620000000000001</v>
      </c>
      <c r="DC80" s="39">
        <v>0.16139999999999999</v>
      </c>
      <c r="DD80" s="39">
        <v>0.18060000000000001</v>
      </c>
      <c r="DE80" s="39">
        <v>0.18140000000000001</v>
      </c>
      <c r="DF80" s="39">
        <v>0.10100000000000001</v>
      </c>
      <c r="EF80">
        <v>17</v>
      </c>
      <c r="EG80" s="40" t="s">
        <v>105</v>
      </c>
      <c r="EH80" s="41">
        <v>0</v>
      </c>
      <c r="EI80" s="41">
        <v>0</v>
      </c>
      <c r="EJ80" s="41">
        <v>0</v>
      </c>
      <c r="EK80" s="41">
        <v>2.0000000000000001E-4</v>
      </c>
      <c r="EL80" s="41">
        <v>1.6000000000000001E-3</v>
      </c>
      <c r="EM80" s="41">
        <v>8.3999999999999995E-3</v>
      </c>
      <c r="EN80" s="41">
        <v>1.8200000000000001E-2</v>
      </c>
      <c r="EO80" s="41">
        <v>3.0200000000000001E-2</v>
      </c>
      <c r="EP80" s="41">
        <v>4.58E-2</v>
      </c>
      <c r="EQ80" s="41">
        <v>5.9799999999999999E-2</v>
      </c>
      <c r="ER80" s="41">
        <v>7.4200000000000002E-2</v>
      </c>
      <c r="ES80" s="41">
        <v>8.2600000000000007E-2</v>
      </c>
      <c r="ET80" s="41">
        <v>8.2199999999999995E-2</v>
      </c>
      <c r="EU80" s="41">
        <v>0.1028</v>
      </c>
      <c r="EV80" s="41">
        <v>0.1022</v>
      </c>
      <c r="EW80" s="41">
        <v>0.1138</v>
      </c>
      <c r="EX80" s="41">
        <v>0.1366</v>
      </c>
      <c r="EY80" s="41">
        <v>0.1414</v>
      </c>
    </row>
    <row r="81" spans="45:155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  <c r="BP81">
        <v>11</v>
      </c>
      <c r="BQ81" s="37" t="s">
        <v>65</v>
      </c>
      <c r="BR81" s="39">
        <v>0</v>
      </c>
      <c r="BS81" s="39">
        <v>0</v>
      </c>
      <c r="BT81" s="39">
        <v>0</v>
      </c>
      <c r="BU81" s="39">
        <v>1.6000000000000001E-3</v>
      </c>
      <c r="BV81" s="39">
        <v>1.46E-2</v>
      </c>
      <c r="BW81" s="39">
        <v>2.8199999999999999E-2</v>
      </c>
      <c r="BX81" s="39">
        <v>5.8200000000000002E-2</v>
      </c>
      <c r="BY81" s="39">
        <v>6.6400000000000001E-2</v>
      </c>
      <c r="BZ81" s="39">
        <v>8.2199999999999995E-2</v>
      </c>
      <c r="CA81" s="39">
        <v>9.5200000000000007E-2</v>
      </c>
      <c r="CB81" s="39">
        <v>0.1052</v>
      </c>
      <c r="CC81" s="39">
        <v>9.1200000000000003E-2</v>
      </c>
      <c r="CD81" s="39">
        <v>0.10639999999999999</v>
      </c>
      <c r="CE81" s="39">
        <v>8.0199999999999994E-2</v>
      </c>
      <c r="CF81" s="39">
        <v>7.9399999999999998E-2</v>
      </c>
      <c r="CG81" s="39">
        <v>6.6199999999999995E-2</v>
      </c>
      <c r="CH81" s="39">
        <v>5.4800000000000001E-2</v>
      </c>
      <c r="CI81" s="39">
        <v>3.78E-2</v>
      </c>
      <c r="CJ81" s="39">
        <v>2.1600000000000001E-2</v>
      </c>
      <c r="CK81" s="39">
        <v>1.0800000000000001E-2</v>
      </c>
      <c r="CM81">
        <v>18</v>
      </c>
      <c r="CN81" s="37" t="s">
        <v>39</v>
      </c>
      <c r="CO81" s="39">
        <v>0</v>
      </c>
      <c r="CP81" s="39">
        <v>0</v>
      </c>
      <c r="CQ81" s="39">
        <v>0</v>
      </c>
      <c r="CR81" s="39">
        <v>0</v>
      </c>
      <c r="CS81" s="39">
        <v>0</v>
      </c>
      <c r="CT81" s="39">
        <v>2.0000000000000001E-4</v>
      </c>
      <c r="CU81" s="39">
        <v>0</v>
      </c>
      <c r="CV81" s="39">
        <v>5.9999999999999995E-4</v>
      </c>
      <c r="CW81" s="39">
        <v>2.0000000000000001E-4</v>
      </c>
      <c r="CX81" s="39">
        <v>2.2000000000000001E-3</v>
      </c>
      <c r="CY81" s="39">
        <v>2E-3</v>
      </c>
      <c r="CZ81" s="39">
        <v>5.7999999999999996E-3</v>
      </c>
      <c r="DA81" s="39">
        <v>1.24E-2</v>
      </c>
      <c r="DB81" s="39">
        <v>2.46E-2</v>
      </c>
      <c r="DC81" s="39">
        <v>4.9000000000000002E-2</v>
      </c>
      <c r="DD81" s="39">
        <v>0.10100000000000001</v>
      </c>
      <c r="DE81" s="39">
        <v>0.2102</v>
      </c>
      <c r="DF81" s="39">
        <v>0.59179999999999999</v>
      </c>
      <c r="EF81">
        <v>18</v>
      </c>
      <c r="EG81" s="40" t="s">
        <v>106</v>
      </c>
      <c r="EH81" s="41">
        <v>0</v>
      </c>
      <c r="EI81" s="41">
        <v>0</v>
      </c>
      <c r="EJ81" s="41">
        <v>0</v>
      </c>
      <c r="EK81" s="41">
        <v>0</v>
      </c>
      <c r="EL81" s="41">
        <v>8.0000000000000004E-4</v>
      </c>
      <c r="EM81" s="41">
        <v>3.8E-3</v>
      </c>
      <c r="EN81" s="41">
        <v>1.2200000000000001E-2</v>
      </c>
      <c r="EO81" s="41">
        <v>1.8200000000000001E-2</v>
      </c>
      <c r="EP81" s="41">
        <v>2.9399999999999999E-2</v>
      </c>
      <c r="EQ81" s="41">
        <v>3.1399999999999997E-2</v>
      </c>
      <c r="ER81" s="41">
        <v>5.4199999999999998E-2</v>
      </c>
      <c r="ES81" s="41">
        <v>6.6000000000000003E-2</v>
      </c>
      <c r="ET81" s="41">
        <v>0.08</v>
      </c>
      <c r="EU81" s="41">
        <v>9.06E-2</v>
      </c>
      <c r="EV81" s="41">
        <v>0.1124</v>
      </c>
      <c r="EW81" s="41">
        <v>0.129</v>
      </c>
      <c r="EX81" s="41">
        <v>0.16300000000000001</v>
      </c>
      <c r="EY81" s="41">
        <v>0.20899999999999999</v>
      </c>
    </row>
    <row r="82" spans="45:155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  <c r="BP82">
        <v>12</v>
      </c>
      <c r="BQ82" s="37" t="s">
        <v>77</v>
      </c>
      <c r="BR82" s="39">
        <v>0</v>
      </c>
      <c r="BS82" s="39">
        <v>0</v>
      </c>
      <c r="BT82" s="39">
        <v>0</v>
      </c>
      <c r="BU82" s="39">
        <v>3.2000000000000002E-3</v>
      </c>
      <c r="BV82" s="39">
        <v>0.01</v>
      </c>
      <c r="BW82" s="39">
        <v>2.52E-2</v>
      </c>
      <c r="BX82" s="39">
        <v>4.24E-2</v>
      </c>
      <c r="BY82" s="39">
        <v>5.8999999999999997E-2</v>
      </c>
      <c r="BZ82" s="39">
        <v>7.4200000000000002E-2</v>
      </c>
      <c r="CA82" s="39">
        <v>7.8200000000000006E-2</v>
      </c>
      <c r="CB82" s="39">
        <v>8.7400000000000005E-2</v>
      </c>
      <c r="CC82" s="39">
        <v>9.8799999999999999E-2</v>
      </c>
      <c r="CD82" s="39">
        <v>9.4E-2</v>
      </c>
      <c r="CE82" s="39">
        <v>9.6000000000000002E-2</v>
      </c>
      <c r="CF82" s="39">
        <v>9.4799999999999995E-2</v>
      </c>
      <c r="CG82" s="39">
        <v>7.5800000000000006E-2</v>
      </c>
      <c r="CH82" s="39">
        <v>6.5799999999999997E-2</v>
      </c>
      <c r="CI82" s="39">
        <v>5.1200000000000002E-2</v>
      </c>
      <c r="CJ82" s="39">
        <v>2.8799999999999999E-2</v>
      </c>
      <c r="CK82" s="39">
        <v>1.52E-2</v>
      </c>
    </row>
    <row r="83" spans="45:155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  <c r="BP83">
        <v>13</v>
      </c>
      <c r="BQ83" s="37" t="s">
        <v>73</v>
      </c>
      <c r="BR83" s="39">
        <v>0</v>
      </c>
      <c r="BS83" s="39">
        <v>0</v>
      </c>
      <c r="BT83" s="39">
        <v>2.0000000000000001E-4</v>
      </c>
      <c r="BU83" s="39">
        <v>1E-3</v>
      </c>
      <c r="BV83" s="39">
        <v>4.0000000000000001E-3</v>
      </c>
      <c r="BW83" s="39">
        <v>1.7999999999999999E-2</v>
      </c>
      <c r="BX83" s="39">
        <v>3.4000000000000002E-2</v>
      </c>
      <c r="BY83" s="39">
        <v>5.0999999999999997E-2</v>
      </c>
      <c r="BZ83" s="39">
        <v>6.1600000000000002E-2</v>
      </c>
      <c r="CA83" s="39">
        <v>7.8399999999999997E-2</v>
      </c>
      <c r="CB83" s="39">
        <v>8.5999999999999993E-2</v>
      </c>
      <c r="CC83" s="39">
        <v>9.5399999999999999E-2</v>
      </c>
      <c r="CD83" s="39">
        <v>9.8799999999999999E-2</v>
      </c>
      <c r="CE83" s="39">
        <v>9.3799999999999994E-2</v>
      </c>
      <c r="CF83" s="39">
        <v>9.5600000000000004E-2</v>
      </c>
      <c r="CG83" s="39">
        <v>8.5999999999999993E-2</v>
      </c>
      <c r="CH83" s="39">
        <v>7.8799999999999995E-2</v>
      </c>
      <c r="CI83" s="39">
        <v>6.1600000000000002E-2</v>
      </c>
      <c r="CJ83" s="39">
        <v>3.7600000000000001E-2</v>
      </c>
      <c r="CK83" s="39">
        <v>1.8200000000000001E-2</v>
      </c>
    </row>
    <row r="84" spans="45:155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  <c r="BP84">
        <v>14</v>
      </c>
      <c r="BQ84" s="37" t="s">
        <v>74</v>
      </c>
      <c r="BR84" s="39">
        <v>0</v>
      </c>
      <c r="BS84" s="39">
        <v>0</v>
      </c>
      <c r="BT84" s="39">
        <v>0</v>
      </c>
      <c r="BU84" s="39">
        <v>8.0000000000000004E-4</v>
      </c>
      <c r="BV84" s="39">
        <v>6.0000000000000001E-3</v>
      </c>
      <c r="BW84" s="39">
        <v>1.78E-2</v>
      </c>
      <c r="BX84" s="39">
        <v>3.0599999999999999E-2</v>
      </c>
      <c r="BY84" s="39">
        <v>4.9799999999999997E-2</v>
      </c>
      <c r="BZ84" s="39">
        <v>7.0000000000000007E-2</v>
      </c>
      <c r="CA84" s="39">
        <v>7.5999999999999998E-2</v>
      </c>
      <c r="CB84" s="39">
        <v>8.3599999999999994E-2</v>
      </c>
      <c r="CC84" s="39">
        <v>9.4399999999999998E-2</v>
      </c>
      <c r="CD84" s="39">
        <v>9.5200000000000007E-2</v>
      </c>
      <c r="CE84" s="39">
        <v>9.6799999999999997E-2</v>
      </c>
      <c r="CF84" s="39">
        <v>9.3399999999999997E-2</v>
      </c>
      <c r="CG84" s="39">
        <v>8.7400000000000005E-2</v>
      </c>
      <c r="CH84" s="39">
        <v>7.8799999999999995E-2</v>
      </c>
      <c r="CI84" s="39">
        <v>5.7200000000000001E-2</v>
      </c>
      <c r="CJ84" s="39">
        <v>4.2799999999999998E-2</v>
      </c>
      <c r="CK84" s="39">
        <v>1.9400000000000001E-2</v>
      </c>
    </row>
    <row r="85" spans="45:155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  <c r="BP85">
        <v>15</v>
      </c>
      <c r="BQ85" s="37" t="s">
        <v>69</v>
      </c>
      <c r="BR85" s="39">
        <v>0</v>
      </c>
      <c r="BS85" s="39">
        <v>0</v>
      </c>
      <c r="BT85" s="39">
        <v>0</v>
      </c>
      <c r="BU85" s="39">
        <v>0</v>
      </c>
      <c r="BV85" s="39">
        <v>8.0000000000000004E-4</v>
      </c>
      <c r="BW85" s="39">
        <v>3.0000000000000001E-3</v>
      </c>
      <c r="BX85" s="39">
        <v>7.4000000000000003E-3</v>
      </c>
      <c r="BY85" s="39">
        <v>1.4200000000000001E-2</v>
      </c>
      <c r="BZ85" s="39">
        <v>1.9599999999999999E-2</v>
      </c>
      <c r="CA85" s="39">
        <v>3.56E-2</v>
      </c>
      <c r="CB85" s="39">
        <v>4.7800000000000002E-2</v>
      </c>
      <c r="CC85" s="39">
        <v>5.7000000000000002E-2</v>
      </c>
      <c r="CD85" s="39">
        <v>6.3799999999999996E-2</v>
      </c>
      <c r="CE85" s="39">
        <v>0.08</v>
      </c>
      <c r="CF85" s="39">
        <v>0.108</v>
      </c>
      <c r="CG85" s="39">
        <v>0.1268</v>
      </c>
      <c r="CH85" s="39">
        <v>0.13500000000000001</v>
      </c>
      <c r="CI85" s="39">
        <v>0.13200000000000001</v>
      </c>
      <c r="CJ85" s="39">
        <v>0.1046</v>
      </c>
      <c r="CK85" s="39">
        <v>6.4399999999999999E-2</v>
      </c>
    </row>
    <row r="86" spans="45:155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  <c r="BP86">
        <v>16</v>
      </c>
      <c r="BQ86" s="37" t="s">
        <v>62</v>
      </c>
      <c r="BR86" s="39">
        <v>0</v>
      </c>
      <c r="BS86" s="39">
        <v>0</v>
      </c>
      <c r="BT86" s="39">
        <v>0</v>
      </c>
      <c r="BU86" s="39">
        <v>2.0000000000000001E-4</v>
      </c>
      <c r="BV86" s="39">
        <v>1.4E-3</v>
      </c>
      <c r="BW86" s="39">
        <v>8.2000000000000007E-3</v>
      </c>
      <c r="BX86" s="39">
        <v>1.2999999999999999E-2</v>
      </c>
      <c r="BY86" s="39">
        <v>2.5399999999999999E-2</v>
      </c>
      <c r="BZ86" s="39">
        <v>3.6799999999999999E-2</v>
      </c>
      <c r="CA86" s="39">
        <v>4.2999999999999997E-2</v>
      </c>
      <c r="CB86" s="39">
        <v>6.0999999999999999E-2</v>
      </c>
      <c r="CC86" s="39">
        <v>6.9199999999999998E-2</v>
      </c>
      <c r="CD86" s="39">
        <v>8.2600000000000007E-2</v>
      </c>
      <c r="CE86" s="39">
        <v>9.7000000000000003E-2</v>
      </c>
      <c r="CF86" s="39">
        <v>0.10440000000000001</v>
      </c>
      <c r="CG86" s="39">
        <v>0.1154</v>
      </c>
      <c r="CH86" s="39">
        <v>0.113</v>
      </c>
      <c r="CI86" s="39">
        <v>0.1042</v>
      </c>
      <c r="CJ86" s="39">
        <v>8.2199999999999995E-2</v>
      </c>
      <c r="CK86" s="39">
        <v>4.2999999999999997E-2</v>
      </c>
    </row>
    <row r="87" spans="45:155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  <c r="BP87">
        <v>17</v>
      </c>
      <c r="BQ87" s="37" t="s">
        <v>63</v>
      </c>
      <c r="BR87" s="39">
        <v>0</v>
      </c>
      <c r="BS87" s="39">
        <v>0</v>
      </c>
      <c r="BT87" s="39">
        <v>0</v>
      </c>
      <c r="BU87" s="39">
        <v>0</v>
      </c>
      <c r="BV87" s="39">
        <v>8.0000000000000004E-4</v>
      </c>
      <c r="BW87" s="39">
        <v>1.4E-3</v>
      </c>
      <c r="BX87" s="39">
        <v>5.7999999999999996E-3</v>
      </c>
      <c r="BY87" s="39">
        <v>7.1999999999999998E-3</v>
      </c>
      <c r="BZ87" s="39">
        <v>0.01</v>
      </c>
      <c r="CA87" s="39">
        <v>1.8599999999999998E-2</v>
      </c>
      <c r="CB87" s="39">
        <v>2.1600000000000001E-2</v>
      </c>
      <c r="CC87" s="39">
        <v>3.3799999999999997E-2</v>
      </c>
      <c r="CD87" s="39">
        <v>5.1400000000000001E-2</v>
      </c>
      <c r="CE87" s="39">
        <v>6.0600000000000001E-2</v>
      </c>
      <c r="CF87" s="39">
        <v>8.8999999999999996E-2</v>
      </c>
      <c r="CG87" s="39">
        <v>0.11020000000000001</v>
      </c>
      <c r="CH87" s="39">
        <v>0.12759999999999999</v>
      </c>
      <c r="CI87" s="39">
        <v>0.16239999999999999</v>
      </c>
      <c r="CJ87" s="39">
        <v>0.1694</v>
      </c>
      <c r="CK87" s="39">
        <v>0.13020000000000001</v>
      </c>
    </row>
    <row r="88" spans="45:155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  <c r="BP88">
        <v>18</v>
      </c>
      <c r="BQ88" s="37" t="s">
        <v>23</v>
      </c>
      <c r="BR88" s="39">
        <v>0</v>
      </c>
      <c r="BS88" s="39">
        <v>0</v>
      </c>
      <c r="BT88" s="39">
        <v>5.9999999999999995E-4</v>
      </c>
      <c r="BU88" s="39">
        <v>3.3999999999999998E-3</v>
      </c>
      <c r="BV88" s="39">
        <v>1.52E-2</v>
      </c>
      <c r="BW88" s="39">
        <v>3.1E-2</v>
      </c>
      <c r="BX88" s="39">
        <v>5.7200000000000001E-2</v>
      </c>
      <c r="BY88" s="39">
        <v>7.46E-2</v>
      </c>
      <c r="BZ88" s="39">
        <v>8.8200000000000001E-2</v>
      </c>
      <c r="CA88" s="39">
        <v>9.5000000000000001E-2</v>
      </c>
      <c r="CB88" s="39">
        <v>9.5399999999999999E-2</v>
      </c>
      <c r="CC88" s="39">
        <v>9.4E-2</v>
      </c>
      <c r="CD88" s="39">
        <v>9.6000000000000002E-2</v>
      </c>
      <c r="CE88" s="39">
        <v>8.5400000000000004E-2</v>
      </c>
      <c r="CF88" s="39">
        <v>7.0800000000000002E-2</v>
      </c>
      <c r="CG88" s="39">
        <v>6.9599999999999995E-2</v>
      </c>
      <c r="CH88" s="39">
        <v>5.5800000000000002E-2</v>
      </c>
      <c r="CI88" s="39">
        <v>3.9800000000000002E-2</v>
      </c>
      <c r="CJ88" s="39">
        <v>2.12E-2</v>
      </c>
      <c r="CK88" s="39">
        <v>6.7999999999999996E-3</v>
      </c>
    </row>
    <row r="89" spans="45:155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  <c r="BP89">
        <v>19</v>
      </c>
      <c r="BQ89" s="37" t="s">
        <v>67</v>
      </c>
      <c r="BR89" s="39">
        <v>0</v>
      </c>
      <c r="BS89" s="39">
        <v>0</v>
      </c>
      <c r="BT89" s="39">
        <v>0</v>
      </c>
      <c r="BU89" s="39">
        <v>0</v>
      </c>
      <c r="BV89" s="39">
        <v>2.0000000000000001E-4</v>
      </c>
      <c r="BW89" s="39">
        <v>5.9999999999999995E-4</v>
      </c>
      <c r="BX89" s="39">
        <v>1.1999999999999999E-3</v>
      </c>
      <c r="BY89" s="39">
        <v>3.3999999999999998E-3</v>
      </c>
      <c r="BZ89" s="39">
        <v>5.7999999999999996E-3</v>
      </c>
      <c r="CA89" s="39">
        <v>0.01</v>
      </c>
      <c r="CB89" s="39">
        <v>1.5599999999999999E-2</v>
      </c>
      <c r="CC89" s="39">
        <v>1.9800000000000002E-2</v>
      </c>
      <c r="CD89" s="39">
        <v>3.32E-2</v>
      </c>
      <c r="CE89" s="39">
        <v>4.4200000000000003E-2</v>
      </c>
      <c r="CF89" s="39">
        <v>6.4000000000000001E-2</v>
      </c>
      <c r="CG89" s="39">
        <v>7.5999999999999998E-2</v>
      </c>
      <c r="CH89" s="39">
        <v>0.1174</v>
      </c>
      <c r="CI89" s="39">
        <v>0.1726</v>
      </c>
      <c r="CJ89" s="39">
        <v>0.2278</v>
      </c>
      <c r="CK89" s="39">
        <v>0.2082</v>
      </c>
    </row>
    <row r="90" spans="45:155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  <c r="BP90">
        <v>20</v>
      </c>
      <c r="BQ90" s="37" t="s">
        <v>68</v>
      </c>
      <c r="BR90" s="39">
        <v>0</v>
      </c>
      <c r="BS90" s="39">
        <v>0</v>
      </c>
      <c r="BT90" s="39">
        <v>0</v>
      </c>
      <c r="BU90" s="39">
        <v>0</v>
      </c>
      <c r="BV90" s="39">
        <v>0</v>
      </c>
      <c r="BW90" s="39">
        <v>2.0000000000000001E-4</v>
      </c>
      <c r="BX90" s="39">
        <v>0</v>
      </c>
      <c r="BY90" s="39">
        <v>5.9999999999999995E-4</v>
      </c>
      <c r="BZ90" s="39">
        <v>4.0000000000000002E-4</v>
      </c>
      <c r="CA90" s="39">
        <v>2.3999999999999998E-3</v>
      </c>
      <c r="CB90" s="39">
        <v>4.5999999999999999E-3</v>
      </c>
      <c r="CC90" s="39">
        <v>5.0000000000000001E-3</v>
      </c>
      <c r="CD90" s="39">
        <v>1.06E-2</v>
      </c>
      <c r="CE90" s="39">
        <v>1.66E-2</v>
      </c>
      <c r="CF90" s="39">
        <v>2.1999999999999999E-2</v>
      </c>
      <c r="CG90" s="39">
        <v>4.5199999999999997E-2</v>
      </c>
      <c r="CH90" s="39">
        <v>6.5199999999999994E-2</v>
      </c>
      <c r="CI90" s="39">
        <v>0.1198</v>
      </c>
      <c r="CJ90" s="39">
        <v>0.23480000000000001</v>
      </c>
      <c r="CK90" s="39">
        <v>0.47260000000000002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Z39"/>
  <sheetViews>
    <sheetView topLeftCell="C2" zoomScale="70" zoomScaleNormal="70" workbookViewId="0">
      <selection activeCell="L16" sqref="L16"/>
    </sheetView>
  </sheetViews>
  <sheetFormatPr defaultRowHeight="14.25" x14ac:dyDescent="0.45"/>
  <cols>
    <col min="1" max="1" width="19.86328125" hidden="1" customWidth="1"/>
    <col min="2" max="3" width="19.86328125" customWidth="1"/>
    <col min="4" max="4" width="31.46484375" customWidth="1"/>
    <col min="5" max="24" width="8.59765625" customWidth="1"/>
  </cols>
  <sheetData>
    <row r="1" spans="1:24" ht="150" customHeight="1" thickBot="1" x14ac:dyDescent="0.5">
      <c r="D1" s="73" t="s">
        <v>187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 ht="40.049999999999997" customHeight="1" thickTop="1" thickBot="1" x14ac:dyDescent="0.5">
      <c r="A2" s="56"/>
      <c r="B2" s="58"/>
      <c r="C2" s="58"/>
      <c r="D2" s="57"/>
      <c r="E2" s="71" t="s">
        <v>165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ht="40.049999999999997" customHeight="1" thickTop="1" thickBot="1" x14ac:dyDescent="0.5">
      <c r="A3" s="26" t="s">
        <v>164</v>
      </c>
      <c r="B3" s="58"/>
      <c r="C3" s="58"/>
      <c r="D3" s="60" t="s">
        <v>123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5">
        <v>11</v>
      </c>
      <c r="P3" s="25">
        <v>12</v>
      </c>
      <c r="Q3" s="25">
        <v>13</v>
      </c>
      <c r="R3" s="25">
        <v>14</v>
      </c>
      <c r="S3" s="25">
        <v>15</v>
      </c>
      <c r="T3" s="25">
        <v>16</v>
      </c>
      <c r="U3" s="25">
        <v>17</v>
      </c>
      <c r="V3" s="25">
        <v>18</v>
      </c>
      <c r="W3" s="25">
        <v>19</v>
      </c>
      <c r="X3" s="25">
        <v>20</v>
      </c>
    </row>
    <row r="4" spans="1:24" ht="40.049999999999997" customHeight="1" thickTop="1" thickBot="1" x14ac:dyDescent="0.5">
      <c r="A4" s="23">
        <v>1</v>
      </c>
      <c r="B4" s="58"/>
      <c r="C4" s="58"/>
      <c r="D4" s="59" t="s">
        <v>99</v>
      </c>
      <c r="E4" s="65">
        <v>0.42599999999999999</v>
      </c>
      <c r="F4" s="20">
        <v>0.2472</v>
      </c>
      <c r="G4" s="20">
        <v>0.16159999999999999</v>
      </c>
      <c r="H4" s="20">
        <v>8.1799999999999998E-2</v>
      </c>
      <c r="I4" s="20">
        <v>4.5400000000000003E-2</v>
      </c>
      <c r="J4" s="20">
        <v>1.9599999999999999E-2</v>
      </c>
      <c r="K4" s="20">
        <v>1.04E-2</v>
      </c>
      <c r="L4" s="20">
        <v>5.1999999999999998E-3</v>
      </c>
      <c r="M4" s="55">
        <v>1.6000000000000001E-3</v>
      </c>
      <c r="N4" s="55">
        <v>1.1999999999999999E-3</v>
      </c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ht="40.049999999999997" customHeight="1" thickTop="1" thickBot="1" x14ac:dyDescent="0.5">
      <c r="A5" s="23">
        <v>2</v>
      </c>
      <c r="B5" s="58"/>
      <c r="C5" s="58"/>
      <c r="D5" s="59" t="s">
        <v>95</v>
      </c>
      <c r="E5" s="62">
        <v>0.23799999999999999</v>
      </c>
      <c r="F5" s="65">
        <v>0.26779999999999998</v>
      </c>
      <c r="G5" s="20">
        <v>0.215</v>
      </c>
      <c r="H5" s="20">
        <v>0.12920000000000001</v>
      </c>
      <c r="I5" s="20">
        <v>7.6799999999999993E-2</v>
      </c>
      <c r="J5" s="20">
        <v>3.5000000000000003E-2</v>
      </c>
      <c r="K5" s="20">
        <v>1.9400000000000001E-2</v>
      </c>
      <c r="L5" s="20">
        <v>1.18E-2</v>
      </c>
      <c r="M5" s="55">
        <v>4.5999999999999999E-3</v>
      </c>
      <c r="N5" s="55">
        <v>1.6000000000000001E-3</v>
      </c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ht="40.049999999999997" customHeight="1" thickTop="1" thickBot="1" x14ac:dyDescent="0.5">
      <c r="A6" s="23">
        <v>3</v>
      </c>
      <c r="B6" s="58"/>
      <c r="C6" s="58"/>
      <c r="D6" s="59" t="s">
        <v>87</v>
      </c>
      <c r="E6" s="20">
        <v>0.24660000000000001</v>
      </c>
      <c r="F6" s="20">
        <v>0.26319999999999999</v>
      </c>
      <c r="G6" s="65">
        <v>0.214</v>
      </c>
      <c r="H6" s="20">
        <v>0.1232</v>
      </c>
      <c r="I6" s="20">
        <v>7.8200000000000006E-2</v>
      </c>
      <c r="J6" s="20">
        <v>3.5799999999999998E-2</v>
      </c>
      <c r="K6" s="20">
        <v>2.3E-2</v>
      </c>
      <c r="L6" s="20">
        <v>6.7999999999999996E-3</v>
      </c>
      <c r="M6" s="55">
        <v>6.1999999999999998E-3</v>
      </c>
      <c r="N6" s="55">
        <v>1.8E-3</v>
      </c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40.049999999999997" customHeight="1" thickTop="1" thickBot="1" x14ac:dyDescent="0.5">
      <c r="A7" s="23">
        <v>4</v>
      </c>
      <c r="B7" s="58"/>
      <c r="C7" s="58"/>
      <c r="D7" s="59" t="s">
        <v>88</v>
      </c>
      <c r="E7" s="20">
        <v>3.4200000000000001E-2</v>
      </c>
      <c r="F7" s="20">
        <v>7.1199999999999999E-2</v>
      </c>
      <c r="G7" s="20">
        <v>0.128</v>
      </c>
      <c r="H7" s="65">
        <v>0.1862</v>
      </c>
      <c r="I7" s="20">
        <v>0.1676</v>
      </c>
      <c r="J7" s="20">
        <v>0.1492</v>
      </c>
      <c r="K7" s="20">
        <v>0.1052</v>
      </c>
      <c r="L7" s="20">
        <v>6.9000000000000006E-2</v>
      </c>
      <c r="M7" s="20">
        <v>3.9399999999999998E-2</v>
      </c>
      <c r="N7" s="20">
        <v>2.1399999999999999E-2</v>
      </c>
      <c r="O7" s="20">
        <v>1.54E-2</v>
      </c>
      <c r="P7" s="20">
        <v>5.0000000000000001E-3</v>
      </c>
      <c r="Q7" s="55">
        <v>4.5999999999999999E-3</v>
      </c>
      <c r="R7" s="55">
        <v>2E-3</v>
      </c>
      <c r="S7" s="55">
        <v>8.0000000000000004E-4</v>
      </c>
      <c r="T7" s="52"/>
      <c r="U7" s="52"/>
      <c r="V7" s="52"/>
      <c r="W7" s="52"/>
      <c r="X7" s="52"/>
    </row>
    <row r="8" spans="1:24" ht="40.049999999999997" customHeight="1" thickTop="1" thickBot="1" x14ac:dyDescent="0.5">
      <c r="A8" s="23">
        <v>5</v>
      </c>
      <c r="B8" s="58"/>
      <c r="C8" s="58"/>
      <c r="D8" s="59" t="s">
        <v>89</v>
      </c>
      <c r="E8" s="20">
        <v>2.8199999999999999E-2</v>
      </c>
      <c r="F8" s="20">
        <v>6.1800000000000001E-2</v>
      </c>
      <c r="G8" s="20">
        <v>0.108</v>
      </c>
      <c r="H8" s="20">
        <v>0.15939999999999999</v>
      </c>
      <c r="I8" s="65">
        <v>0.1706</v>
      </c>
      <c r="J8" s="20">
        <v>0.15740000000000001</v>
      </c>
      <c r="K8" s="20">
        <v>0.1178</v>
      </c>
      <c r="L8" s="20">
        <v>8.3799999999999999E-2</v>
      </c>
      <c r="M8" s="20">
        <v>5.0599999999999999E-2</v>
      </c>
      <c r="N8" s="20">
        <v>2.92E-2</v>
      </c>
      <c r="O8" s="20">
        <v>1.2200000000000001E-2</v>
      </c>
      <c r="P8" s="20">
        <v>9.1999999999999998E-3</v>
      </c>
      <c r="Q8" s="20">
        <v>5.4000000000000003E-3</v>
      </c>
      <c r="R8" s="55">
        <v>3.8E-3</v>
      </c>
      <c r="S8" s="55">
        <v>1E-3</v>
      </c>
      <c r="T8" s="53"/>
      <c r="U8" s="53"/>
      <c r="V8" s="52"/>
      <c r="W8" s="52"/>
      <c r="X8" s="54"/>
    </row>
    <row r="9" spans="1:24" ht="40.049999999999997" customHeight="1" thickTop="1" thickBot="1" x14ac:dyDescent="0.5">
      <c r="A9" s="23">
        <v>6</v>
      </c>
      <c r="B9" s="58"/>
      <c r="C9" s="58"/>
      <c r="D9" s="59" t="s">
        <v>161</v>
      </c>
      <c r="E9" s="20">
        <v>1.4E-2</v>
      </c>
      <c r="F9" s="20">
        <v>3.9199999999999999E-2</v>
      </c>
      <c r="G9" s="20">
        <v>7.1599999999999997E-2</v>
      </c>
      <c r="H9" s="20">
        <v>0.1242</v>
      </c>
      <c r="I9" s="20">
        <v>0.15079999999999999</v>
      </c>
      <c r="J9" s="65">
        <v>0.16039999999999999</v>
      </c>
      <c r="K9" s="20">
        <v>0.13619999999999999</v>
      </c>
      <c r="L9" s="20">
        <v>0.1016</v>
      </c>
      <c r="M9" s="20">
        <v>7.5999999999999998E-2</v>
      </c>
      <c r="N9" s="20">
        <v>5.0599999999999999E-2</v>
      </c>
      <c r="O9" s="20">
        <v>3.1199999999999999E-2</v>
      </c>
      <c r="P9" s="20">
        <v>1.78E-2</v>
      </c>
      <c r="Q9" s="20">
        <v>1.26E-2</v>
      </c>
      <c r="R9" s="20">
        <v>6.7999999999999996E-3</v>
      </c>
      <c r="S9" s="55">
        <v>3.5999999999999999E-3</v>
      </c>
      <c r="T9" s="55">
        <v>2.2000000000000001E-3</v>
      </c>
      <c r="U9" s="55">
        <v>1E-3</v>
      </c>
      <c r="V9" s="52"/>
      <c r="W9" s="52"/>
      <c r="X9" s="52"/>
    </row>
    <row r="10" spans="1:24" ht="40.049999999999997" customHeight="1" thickTop="1" thickBot="1" x14ac:dyDescent="0.5">
      <c r="A10" s="23">
        <v>7</v>
      </c>
      <c r="B10" s="58"/>
      <c r="C10" s="58"/>
      <c r="D10" s="59" t="s">
        <v>93</v>
      </c>
      <c r="E10" s="20">
        <v>8.0000000000000002E-3</v>
      </c>
      <c r="F10" s="20">
        <v>2.5600000000000001E-2</v>
      </c>
      <c r="G10" s="20">
        <v>5.3400000000000003E-2</v>
      </c>
      <c r="H10" s="20">
        <v>9.4E-2</v>
      </c>
      <c r="I10" s="20">
        <v>0.13639999999999999</v>
      </c>
      <c r="J10" s="20">
        <v>0.15040000000000001</v>
      </c>
      <c r="K10" s="65">
        <v>0.15579999999999999</v>
      </c>
      <c r="L10" s="20">
        <v>0.13159999999999999</v>
      </c>
      <c r="M10" s="20">
        <v>8.8800000000000004E-2</v>
      </c>
      <c r="N10" s="20">
        <v>5.8599999999999999E-2</v>
      </c>
      <c r="O10" s="20">
        <v>3.5400000000000001E-2</v>
      </c>
      <c r="P10" s="20">
        <v>2.6599999999999999E-2</v>
      </c>
      <c r="Q10" s="20">
        <v>1.52E-2</v>
      </c>
      <c r="R10" s="55">
        <v>8.8000000000000005E-3</v>
      </c>
      <c r="S10" s="55">
        <v>5.0000000000000001E-3</v>
      </c>
      <c r="T10" s="55">
        <v>3.3999999999999998E-3</v>
      </c>
      <c r="U10" s="55">
        <v>2.2000000000000001E-3</v>
      </c>
      <c r="V10" s="52"/>
      <c r="W10" s="52"/>
      <c r="X10" s="52"/>
    </row>
    <row r="11" spans="1:24" ht="40.049999999999997" customHeight="1" thickTop="1" thickBot="1" x14ac:dyDescent="0.5">
      <c r="A11" s="23">
        <v>8</v>
      </c>
      <c r="B11" s="58"/>
      <c r="C11" s="58"/>
      <c r="D11" s="59" t="s">
        <v>21</v>
      </c>
      <c r="E11" s="55">
        <v>4.7999999999999996E-3</v>
      </c>
      <c r="F11" s="20">
        <v>1.84E-2</v>
      </c>
      <c r="G11" s="20">
        <v>3.3399999999999999E-2</v>
      </c>
      <c r="H11" s="20">
        <v>6.5000000000000002E-2</v>
      </c>
      <c r="I11" s="20">
        <v>9.3799999999999994E-2</v>
      </c>
      <c r="J11" s="20">
        <v>0.1328</v>
      </c>
      <c r="K11" s="20">
        <v>0.14760000000000001</v>
      </c>
      <c r="L11" s="65">
        <v>0.15279999999999999</v>
      </c>
      <c r="M11" s="20">
        <v>0.10920000000000001</v>
      </c>
      <c r="N11" s="20">
        <v>8.2199999999999995E-2</v>
      </c>
      <c r="O11" s="20">
        <v>4.9399999999999999E-2</v>
      </c>
      <c r="P11" s="20">
        <v>3.5000000000000003E-2</v>
      </c>
      <c r="Q11" s="20">
        <v>3.1E-2</v>
      </c>
      <c r="R11" s="20">
        <v>1.7000000000000001E-2</v>
      </c>
      <c r="S11" s="20">
        <v>1.0200000000000001E-2</v>
      </c>
      <c r="T11" s="55">
        <v>6.7999999999999996E-3</v>
      </c>
      <c r="U11" s="55">
        <v>5.0000000000000001E-3</v>
      </c>
      <c r="V11" s="55">
        <v>3.5999999999999999E-3</v>
      </c>
      <c r="W11" s="55">
        <v>1.1999999999999999E-3</v>
      </c>
      <c r="X11" s="55">
        <v>8.0000000000000004E-4</v>
      </c>
    </row>
    <row r="12" spans="1:24" ht="40.049999999999997" customHeight="1" thickTop="1" thickBot="1" x14ac:dyDescent="0.5">
      <c r="A12" s="23">
        <v>9</v>
      </c>
      <c r="B12" s="58"/>
      <c r="C12" s="58"/>
      <c r="D12" s="68" t="s">
        <v>188</v>
      </c>
      <c r="E12" s="52"/>
      <c r="F12" s="67">
        <v>3.2000000000000002E-3</v>
      </c>
      <c r="G12" s="67">
        <v>8.8000000000000005E-3</v>
      </c>
      <c r="H12" s="66">
        <v>1.72E-2</v>
      </c>
      <c r="I12" s="66">
        <v>3.3599999999999998E-2</v>
      </c>
      <c r="J12" s="66">
        <v>5.9400000000000001E-2</v>
      </c>
      <c r="K12" s="66">
        <v>8.9200000000000002E-2</v>
      </c>
      <c r="L12" s="78">
        <v>0.11799999999999999</v>
      </c>
      <c r="M12" s="83">
        <v>0.13519999999999999</v>
      </c>
      <c r="N12" s="78">
        <v>0.1232</v>
      </c>
      <c r="O12" s="78">
        <v>0.107</v>
      </c>
      <c r="P12" s="66">
        <v>8.4000000000000005E-2</v>
      </c>
      <c r="Q12" s="66">
        <v>0.06</v>
      </c>
      <c r="R12" s="66">
        <v>5.4800000000000001E-2</v>
      </c>
      <c r="S12" s="66">
        <v>3.7999999999999999E-2</v>
      </c>
      <c r="T12" s="66">
        <v>2.7799999999999998E-2</v>
      </c>
      <c r="U12" s="66">
        <v>1.7999999999999999E-2</v>
      </c>
      <c r="V12" s="66">
        <v>1.0999999999999999E-2</v>
      </c>
      <c r="W12" s="66">
        <v>8.0000000000000002E-3</v>
      </c>
      <c r="X12" s="67">
        <v>3.3999999999999998E-3</v>
      </c>
    </row>
    <row r="13" spans="1:24" ht="40.049999999999997" customHeight="1" thickTop="1" thickBot="1" x14ac:dyDescent="0.5">
      <c r="A13" s="23">
        <v>10</v>
      </c>
      <c r="B13" s="58"/>
      <c r="C13" s="58"/>
      <c r="D13" s="59" t="s">
        <v>81</v>
      </c>
      <c r="E13" s="52"/>
      <c r="F13" s="55">
        <v>1.4E-3</v>
      </c>
      <c r="G13" s="55">
        <v>2.5999999999999999E-3</v>
      </c>
      <c r="H13" s="55">
        <v>6.1999999999999998E-3</v>
      </c>
      <c r="I13" s="20">
        <v>1.2800000000000001E-2</v>
      </c>
      <c r="J13" s="20">
        <v>2.5600000000000001E-2</v>
      </c>
      <c r="K13" s="20">
        <v>4.5199999999999997E-2</v>
      </c>
      <c r="L13" s="20">
        <v>6.8599999999999994E-2</v>
      </c>
      <c r="M13" s="20">
        <v>8.9200000000000002E-2</v>
      </c>
      <c r="N13" s="65">
        <v>0.1076</v>
      </c>
      <c r="O13" s="20">
        <v>0.10059999999999999</v>
      </c>
      <c r="P13" s="20">
        <v>0.1018</v>
      </c>
      <c r="Q13" s="20">
        <v>9.1800000000000007E-2</v>
      </c>
      <c r="R13" s="20">
        <v>8.2400000000000001E-2</v>
      </c>
      <c r="S13" s="20">
        <v>6.8199999999999997E-2</v>
      </c>
      <c r="T13" s="20">
        <v>6.2E-2</v>
      </c>
      <c r="U13" s="20">
        <v>4.9200000000000001E-2</v>
      </c>
      <c r="V13" s="20">
        <v>4.2000000000000003E-2</v>
      </c>
      <c r="W13" s="20">
        <v>2.7400000000000001E-2</v>
      </c>
      <c r="X13" s="20">
        <v>1.54E-2</v>
      </c>
    </row>
    <row r="14" spans="1:24" ht="40.049999999999997" customHeight="1" thickTop="1" thickBot="1" x14ac:dyDescent="0.5">
      <c r="A14" s="23">
        <v>11</v>
      </c>
      <c r="B14" s="58"/>
      <c r="C14" s="58"/>
      <c r="D14" s="59" t="s">
        <v>85</v>
      </c>
      <c r="E14" s="52"/>
      <c r="F14" s="63"/>
      <c r="G14" s="55">
        <v>1.4E-3</v>
      </c>
      <c r="H14" s="55">
        <v>3.0000000000000001E-3</v>
      </c>
      <c r="I14" s="20">
        <v>1.0800000000000001E-2</v>
      </c>
      <c r="J14" s="20">
        <v>1.6E-2</v>
      </c>
      <c r="K14" s="20">
        <v>3.7999999999999999E-2</v>
      </c>
      <c r="L14" s="20">
        <v>4.82E-2</v>
      </c>
      <c r="M14" s="20">
        <v>7.9200000000000007E-2</v>
      </c>
      <c r="N14" s="20">
        <v>9.5399999999999999E-2</v>
      </c>
      <c r="O14" s="65">
        <v>0.10879999999999999</v>
      </c>
      <c r="P14" s="20">
        <v>0.1056</v>
      </c>
      <c r="Q14" s="20">
        <v>9.98E-2</v>
      </c>
      <c r="R14" s="20">
        <v>9.5399999999999999E-2</v>
      </c>
      <c r="S14" s="20">
        <v>0.08</v>
      </c>
      <c r="T14" s="20">
        <v>6.3799999999999996E-2</v>
      </c>
      <c r="U14" s="20">
        <v>5.8400000000000001E-2</v>
      </c>
      <c r="V14" s="20">
        <v>4.24E-2</v>
      </c>
      <c r="W14" s="20">
        <v>3.4799999999999998E-2</v>
      </c>
      <c r="X14" s="22">
        <v>1.8800000000000001E-2</v>
      </c>
    </row>
    <row r="15" spans="1:24" ht="40.049999999999997" customHeight="1" thickTop="1" thickBot="1" x14ac:dyDescent="0.5">
      <c r="A15" s="23">
        <v>12</v>
      </c>
      <c r="B15" s="58"/>
      <c r="C15" s="58"/>
      <c r="D15" s="59" t="s">
        <v>97</v>
      </c>
      <c r="E15" s="52"/>
      <c r="F15" s="63"/>
      <c r="G15" s="64"/>
      <c r="H15" s="55">
        <v>2.5999999999999999E-3</v>
      </c>
      <c r="I15" s="20">
        <v>5.4000000000000003E-3</v>
      </c>
      <c r="J15" s="20">
        <v>1.34E-2</v>
      </c>
      <c r="K15" s="20">
        <v>2.5600000000000001E-2</v>
      </c>
      <c r="L15" s="20">
        <v>3.9399999999999998E-2</v>
      </c>
      <c r="M15" s="20">
        <v>6.9599999999999995E-2</v>
      </c>
      <c r="N15" s="20">
        <v>7.3800000000000004E-2</v>
      </c>
      <c r="O15" s="20">
        <v>8.7999999999999995E-2</v>
      </c>
      <c r="P15" s="65">
        <v>0.1008</v>
      </c>
      <c r="Q15" s="20">
        <v>9.9599999999999994E-2</v>
      </c>
      <c r="R15" s="20">
        <v>0.10299999999999999</v>
      </c>
      <c r="S15" s="20">
        <v>8.9200000000000002E-2</v>
      </c>
      <c r="T15" s="20">
        <v>7.9600000000000004E-2</v>
      </c>
      <c r="U15" s="20">
        <v>7.2599999999999998E-2</v>
      </c>
      <c r="V15" s="20">
        <v>6.2600000000000003E-2</v>
      </c>
      <c r="W15" s="20">
        <v>4.4600000000000001E-2</v>
      </c>
      <c r="X15" s="20">
        <v>0.03</v>
      </c>
    </row>
    <row r="16" spans="1:24" ht="40.049999999999997" customHeight="1" thickTop="1" thickBot="1" x14ac:dyDescent="0.5">
      <c r="A16" s="23">
        <v>13</v>
      </c>
      <c r="B16" s="58"/>
      <c r="C16" s="58"/>
      <c r="D16" s="59" t="s">
        <v>163</v>
      </c>
      <c r="E16" s="52"/>
      <c r="F16" s="63"/>
      <c r="G16" s="55">
        <v>5.9999999999999995E-4</v>
      </c>
      <c r="H16" s="55">
        <v>1.8E-3</v>
      </c>
      <c r="I16" s="22">
        <v>5.1999999999999998E-3</v>
      </c>
      <c r="J16" s="21">
        <v>1.54E-2</v>
      </c>
      <c r="K16" s="21">
        <v>2.92E-2</v>
      </c>
      <c r="L16" s="21">
        <v>5.28E-2</v>
      </c>
      <c r="M16" s="20">
        <v>6.6000000000000003E-2</v>
      </c>
      <c r="N16" s="20">
        <v>0.09</v>
      </c>
      <c r="O16" s="20">
        <v>0.1046</v>
      </c>
      <c r="P16" s="20">
        <v>9.6799999999999997E-2</v>
      </c>
      <c r="Q16" s="65">
        <v>9.7000000000000003E-2</v>
      </c>
      <c r="R16" s="20">
        <v>8.9800000000000005E-2</v>
      </c>
      <c r="S16" s="20">
        <v>8.4400000000000003E-2</v>
      </c>
      <c r="T16" s="20">
        <v>8.0799999999999997E-2</v>
      </c>
      <c r="U16" s="20">
        <v>6.3600000000000004E-2</v>
      </c>
      <c r="V16" s="20">
        <v>5.2600000000000001E-2</v>
      </c>
      <c r="W16" s="20">
        <v>4.2200000000000001E-2</v>
      </c>
      <c r="X16" s="20">
        <v>2.7199999999999998E-2</v>
      </c>
    </row>
    <row r="17" spans="1:24" ht="40.049999999999997" customHeight="1" thickTop="1" thickBot="1" x14ac:dyDescent="0.5">
      <c r="A17" s="23">
        <v>14</v>
      </c>
      <c r="B17" s="58"/>
      <c r="C17" s="58"/>
      <c r="D17" s="59" t="s">
        <v>162</v>
      </c>
      <c r="E17" s="52"/>
      <c r="F17" s="63"/>
      <c r="G17" s="55">
        <v>8.0000000000000004E-4</v>
      </c>
      <c r="H17" s="55">
        <v>2E-3</v>
      </c>
      <c r="I17" s="20">
        <v>5.1999999999999998E-3</v>
      </c>
      <c r="J17" s="20">
        <v>1.26E-2</v>
      </c>
      <c r="K17" s="20">
        <v>2.0400000000000001E-2</v>
      </c>
      <c r="L17" s="20">
        <v>4.1200000000000001E-2</v>
      </c>
      <c r="M17" s="20">
        <v>5.5599999999999997E-2</v>
      </c>
      <c r="N17" s="20">
        <v>7.6200000000000004E-2</v>
      </c>
      <c r="O17" s="20">
        <v>8.5999999999999993E-2</v>
      </c>
      <c r="P17" s="20">
        <v>8.8800000000000004E-2</v>
      </c>
      <c r="Q17" s="20">
        <v>9.7199999999999995E-2</v>
      </c>
      <c r="R17" s="65">
        <v>9.2799999999999994E-2</v>
      </c>
      <c r="S17" s="20">
        <v>9.5600000000000004E-2</v>
      </c>
      <c r="T17" s="20">
        <v>9.2399999999999996E-2</v>
      </c>
      <c r="U17" s="20">
        <v>7.4200000000000002E-2</v>
      </c>
      <c r="V17" s="20">
        <v>6.5600000000000006E-2</v>
      </c>
      <c r="W17" s="20">
        <v>5.9200000000000003E-2</v>
      </c>
      <c r="X17" s="20">
        <v>3.3799999999999997E-2</v>
      </c>
    </row>
    <row r="18" spans="1:24" ht="40.049999999999997" customHeight="1" thickTop="1" thickBot="1" x14ac:dyDescent="0.5">
      <c r="A18" s="23">
        <v>15</v>
      </c>
      <c r="B18" s="58"/>
      <c r="C18" s="58"/>
      <c r="D18" s="59" t="s">
        <v>83</v>
      </c>
      <c r="E18" s="52"/>
      <c r="F18" s="63"/>
      <c r="G18" s="55">
        <v>5.9999999999999995E-4</v>
      </c>
      <c r="H18" s="55">
        <v>1E-3</v>
      </c>
      <c r="I18" s="55">
        <v>3.3999999999999998E-3</v>
      </c>
      <c r="J18" s="20">
        <v>5.4000000000000003E-3</v>
      </c>
      <c r="K18" s="20">
        <v>1.2999999999999999E-2</v>
      </c>
      <c r="L18" s="20">
        <v>2.7400000000000001E-2</v>
      </c>
      <c r="M18" s="20">
        <v>4.0599999999999997E-2</v>
      </c>
      <c r="N18" s="20">
        <v>5.74E-2</v>
      </c>
      <c r="O18" s="20">
        <v>7.0599999999999996E-2</v>
      </c>
      <c r="P18" s="20">
        <v>9.06E-2</v>
      </c>
      <c r="Q18" s="20">
        <v>9.4399999999999998E-2</v>
      </c>
      <c r="R18" s="20">
        <v>9.6000000000000002E-2</v>
      </c>
      <c r="S18" s="65">
        <v>9.7600000000000006E-2</v>
      </c>
      <c r="T18" s="20">
        <v>9.1200000000000003E-2</v>
      </c>
      <c r="U18" s="20">
        <v>9.4200000000000006E-2</v>
      </c>
      <c r="V18" s="20">
        <v>9.3600000000000003E-2</v>
      </c>
      <c r="W18" s="20">
        <v>7.3200000000000001E-2</v>
      </c>
      <c r="X18" s="20">
        <v>4.9599999999999998E-2</v>
      </c>
    </row>
    <row r="19" spans="1:24" ht="40.049999999999997" customHeight="1" thickTop="1" thickBot="1" x14ac:dyDescent="0.5">
      <c r="A19" s="23">
        <v>16</v>
      </c>
      <c r="B19" s="58"/>
      <c r="C19" s="58"/>
      <c r="D19" s="59" t="s">
        <v>96</v>
      </c>
      <c r="E19" s="52"/>
      <c r="F19" s="63"/>
      <c r="G19" s="63"/>
      <c r="H19" s="55">
        <v>2.5999999999999999E-3</v>
      </c>
      <c r="I19" s="55">
        <v>2.8E-3</v>
      </c>
      <c r="J19" s="20">
        <v>6.7999999999999996E-3</v>
      </c>
      <c r="K19" s="20">
        <v>1.4E-2</v>
      </c>
      <c r="L19" s="20">
        <v>1.9E-2</v>
      </c>
      <c r="M19" s="20">
        <v>3.8600000000000002E-2</v>
      </c>
      <c r="N19" s="20">
        <v>5.1400000000000001E-2</v>
      </c>
      <c r="O19" s="20">
        <v>7.0400000000000004E-2</v>
      </c>
      <c r="P19" s="20">
        <v>7.4200000000000002E-2</v>
      </c>
      <c r="Q19" s="20">
        <v>8.6400000000000005E-2</v>
      </c>
      <c r="R19" s="20">
        <v>9.1999999999999998E-2</v>
      </c>
      <c r="S19" s="20">
        <v>9.8799999999999999E-2</v>
      </c>
      <c r="T19" s="65">
        <v>9.3200000000000005E-2</v>
      </c>
      <c r="U19" s="20">
        <v>9.2999999999999999E-2</v>
      </c>
      <c r="V19" s="20">
        <v>9.74E-2</v>
      </c>
      <c r="W19" s="20">
        <v>8.48E-2</v>
      </c>
      <c r="X19" s="20">
        <v>7.4399999999999994E-2</v>
      </c>
    </row>
    <row r="20" spans="1:24" ht="40.049999999999997" customHeight="1" thickTop="1" thickBot="1" x14ac:dyDescent="0.5">
      <c r="A20" s="23">
        <v>17</v>
      </c>
      <c r="B20" s="58"/>
      <c r="C20" s="58"/>
      <c r="D20" s="59" t="s">
        <v>92</v>
      </c>
      <c r="E20" s="52"/>
      <c r="F20" s="52"/>
      <c r="G20" s="52"/>
      <c r="H20" s="52"/>
      <c r="I20" s="55">
        <v>8.0000000000000004E-4</v>
      </c>
      <c r="J20" s="55">
        <v>2.2000000000000001E-3</v>
      </c>
      <c r="K20" s="55">
        <v>4.0000000000000001E-3</v>
      </c>
      <c r="L20" s="55">
        <v>7.7999999999999996E-3</v>
      </c>
      <c r="M20" s="20">
        <v>1.6799999999999999E-2</v>
      </c>
      <c r="N20" s="20">
        <v>2.6599999999999999E-2</v>
      </c>
      <c r="O20" s="20">
        <v>3.9E-2</v>
      </c>
      <c r="P20" s="20">
        <v>4.9599999999999998E-2</v>
      </c>
      <c r="Q20" s="20">
        <v>6.3399999999999998E-2</v>
      </c>
      <c r="R20" s="20">
        <v>7.5800000000000006E-2</v>
      </c>
      <c r="S20" s="20">
        <v>9.0999999999999998E-2</v>
      </c>
      <c r="T20" s="20">
        <v>0.11119999999999999</v>
      </c>
      <c r="U20" s="65">
        <v>0.11840000000000001</v>
      </c>
      <c r="V20" s="20">
        <v>0.122</v>
      </c>
      <c r="W20" s="20">
        <v>0.12959999999999999</v>
      </c>
      <c r="X20" s="20">
        <v>0.1414</v>
      </c>
    </row>
    <row r="21" spans="1:24" ht="40.049999999999997" customHeight="1" thickTop="1" thickBot="1" x14ac:dyDescent="0.5">
      <c r="A21" s="23">
        <v>18</v>
      </c>
      <c r="B21" s="58"/>
      <c r="C21" s="58"/>
      <c r="D21" s="59" t="s">
        <v>160</v>
      </c>
      <c r="E21" s="52"/>
      <c r="F21" s="52"/>
      <c r="G21" s="52"/>
      <c r="H21" s="52"/>
      <c r="I21" s="52"/>
      <c r="J21" s="55">
        <v>1.1999999999999999E-3</v>
      </c>
      <c r="K21" s="55">
        <v>3.3999999999999998E-3</v>
      </c>
      <c r="L21" s="20">
        <v>7.7999999999999996E-3</v>
      </c>
      <c r="M21" s="20">
        <v>1.8800000000000001E-2</v>
      </c>
      <c r="N21" s="20">
        <v>2.5000000000000001E-2</v>
      </c>
      <c r="O21" s="20">
        <v>3.7999999999999999E-2</v>
      </c>
      <c r="P21" s="20">
        <v>4.6199999999999998E-2</v>
      </c>
      <c r="Q21" s="20">
        <v>6.2799999999999995E-2</v>
      </c>
      <c r="R21" s="20">
        <v>7.2400000000000006E-2</v>
      </c>
      <c r="S21" s="20">
        <v>9.3600000000000003E-2</v>
      </c>
      <c r="T21" s="20">
        <v>0.1042</v>
      </c>
      <c r="U21" s="20">
        <v>0.1106</v>
      </c>
      <c r="V21" s="65">
        <v>0.12740000000000001</v>
      </c>
      <c r="W21" s="20">
        <v>0.14699999999999999</v>
      </c>
      <c r="X21" s="20">
        <v>0.1414</v>
      </c>
    </row>
    <row r="22" spans="1:24" ht="40.049999999999997" customHeight="1" thickTop="1" thickBot="1" x14ac:dyDescent="0.5">
      <c r="A22" s="23">
        <v>19</v>
      </c>
      <c r="B22" s="58"/>
      <c r="C22" s="58"/>
      <c r="D22" s="59" t="s">
        <v>90</v>
      </c>
      <c r="E22" s="52"/>
      <c r="F22" s="52"/>
      <c r="G22" s="52"/>
      <c r="H22" s="52"/>
      <c r="I22" s="52"/>
      <c r="J22" s="55">
        <v>5.9999999999999995E-4</v>
      </c>
      <c r="K22" s="55">
        <v>1.6000000000000001E-3</v>
      </c>
      <c r="L22" s="55">
        <v>3.5999999999999999E-3</v>
      </c>
      <c r="M22" s="20">
        <v>7.0000000000000001E-3</v>
      </c>
      <c r="N22" s="20">
        <v>1.46E-2</v>
      </c>
      <c r="O22" s="20">
        <v>2.46E-2</v>
      </c>
      <c r="P22" s="20">
        <v>3.5200000000000002E-2</v>
      </c>
      <c r="Q22" s="20">
        <v>3.9199999999999999E-2</v>
      </c>
      <c r="R22" s="20">
        <v>5.2400000000000002E-2</v>
      </c>
      <c r="S22" s="20">
        <v>6.8400000000000002E-2</v>
      </c>
      <c r="T22" s="20">
        <v>0.09</v>
      </c>
      <c r="U22" s="20">
        <v>0.1182</v>
      </c>
      <c r="V22" s="20">
        <v>0.13880000000000001</v>
      </c>
      <c r="W22" s="65">
        <v>0.17879999999999999</v>
      </c>
      <c r="X22" s="20">
        <v>0.2268</v>
      </c>
    </row>
    <row r="23" spans="1:24" ht="40.049999999999997" customHeight="1" thickTop="1" thickBot="1" x14ac:dyDescent="0.5">
      <c r="A23" s="23">
        <v>20</v>
      </c>
      <c r="B23" s="58"/>
      <c r="C23" s="58"/>
      <c r="D23" s="59" t="s">
        <v>159</v>
      </c>
      <c r="E23" s="52"/>
      <c r="F23" s="52"/>
      <c r="G23" s="52"/>
      <c r="H23" s="52"/>
      <c r="I23" s="52"/>
      <c r="J23" s="55">
        <v>8.0000000000000004E-4</v>
      </c>
      <c r="K23" s="55">
        <v>1E-3</v>
      </c>
      <c r="L23" s="55">
        <v>3.5999999999999999E-3</v>
      </c>
      <c r="M23" s="20">
        <v>7.0000000000000001E-3</v>
      </c>
      <c r="N23" s="20">
        <v>1.2200000000000001E-2</v>
      </c>
      <c r="O23" s="20">
        <v>1.7999999999999999E-2</v>
      </c>
      <c r="P23" s="20">
        <v>3.2000000000000001E-2</v>
      </c>
      <c r="Q23" s="20">
        <v>3.9399999999999998E-2</v>
      </c>
      <c r="R23" s="20">
        <v>5.4600000000000003E-2</v>
      </c>
      <c r="S23" s="20">
        <v>7.46E-2</v>
      </c>
      <c r="T23" s="20">
        <v>8.9800000000000005E-2</v>
      </c>
      <c r="U23" s="20">
        <v>0.1212</v>
      </c>
      <c r="V23" s="20">
        <v>0.1404</v>
      </c>
      <c r="W23" s="20">
        <v>0.16819999999999999</v>
      </c>
      <c r="X23" s="65">
        <v>0.23699999999999999</v>
      </c>
    </row>
    <row r="24" spans="1:24" ht="14.65" thickTop="1" x14ac:dyDescent="0.45"/>
    <row r="25" spans="1:24" x14ac:dyDescent="0.45">
      <c r="D25" t="s">
        <v>149</v>
      </c>
      <c r="E25" s="13">
        <v>0.17860000000000001</v>
      </c>
      <c r="F25" s="13">
        <v>0.15540000000000001</v>
      </c>
      <c r="G25" s="13">
        <v>0.1268</v>
      </c>
      <c r="H25" s="13">
        <v>0.123</v>
      </c>
      <c r="I25" s="13">
        <v>9.5000000000000001E-2</v>
      </c>
      <c r="J25" s="13">
        <v>8.0600000000000005E-2</v>
      </c>
      <c r="K25" s="13">
        <v>6.8199999999999997E-2</v>
      </c>
      <c r="L25" s="13">
        <v>5.0599999999999999E-2</v>
      </c>
      <c r="M25" s="13">
        <v>3.7400000000000003E-2</v>
      </c>
      <c r="N25" s="13">
        <v>2.7400000000000001E-2</v>
      </c>
      <c r="O25" s="13">
        <v>2.3E-2</v>
      </c>
      <c r="P25" s="13">
        <v>1.1599999999999999E-2</v>
      </c>
      <c r="Q25" s="13">
        <v>9.7999999999999997E-3</v>
      </c>
      <c r="R25" s="13">
        <v>7.6E-3</v>
      </c>
      <c r="S25" s="13">
        <v>3.0000000000000001E-3</v>
      </c>
      <c r="T25" s="13">
        <v>1.6000000000000001E-3</v>
      </c>
      <c r="U25" s="13"/>
      <c r="V25" s="13"/>
      <c r="W25" s="13"/>
      <c r="X25" s="13"/>
    </row>
    <row r="26" spans="1:24" x14ac:dyDescent="0.45">
      <c r="D26" t="s">
        <v>188</v>
      </c>
      <c r="E26" s="13"/>
      <c r="F26" s="13">
        <v>3.2000000000000002E-3</v>
      </c>
      <c r="G26" s="13">
        <v>8.8000000000000005E-3</v>
      </c>
      <c r="H26" s="13">
        <v>1.72E-2</v>
      </c>
      <c r="I26" s="13">
        <v>3.3599999999999998E-2</v>
      </c>
      <c r="J26" s="13">
        <v>5.9400000000000001E-2</v>
      </c>
      <c r="K26" s="13">
        <v>8.9200000000000002E-2</v>
      </c>
      <c r="L26" s="13">
        <v>0.11799999999999999</v>
      </c>
      <c r="M26" s="13">
        <v>0.13519999999999999</v>
      </c>
      <c r="N26" s="13">
        <v>0.1232</v>
      </c>
      <c r="O26" s="13">
        <v>0.107</v>
      </c>
      <c r="P26" s="13">
        <v>8.4000000000000005E-2</v>
      </c>
      <c r="Q26" s="13">
        <v>0.06</v>
      </c>
      <c r="R26" s="13">
        <v>5.4800000000000001E-2</v>
      </c>
      <c r="S26" s="13">
        <v>3.7999999999999999E-2</v>
      </c>
      <c r="T26" s="13">
        <v>2.7799999999999998E-2</v>
      </c>
      <c r="U26" s="13">
        <v>1.7999999999999999E-2</v>
      </c>
      <c r="V26" s="13">
        <v>1.0999999999999999E-2</v>
      </c>
      <c r="W26" s="13">
        <v>8.0000000000000002E-3</v>
      </c>
      <c r="X26" s="13">
        <v>3.3999999999999998E-3</v>
      </c>
    </row>
    <row r="37" spans="23:26" x14ac:dyDescent="0.45">
      <c r="X37" t="s">
        <v>190</v>
      </c>
      <c r="Z37" t="s">
        <v>189</v>
      </c>
    </row>
    <row r="38" spans="23:26" x14ac:dyDescent="0.45">
      <c r="W38" t="s">
        <v>149</v>
      </c>
      <c r="X38" s="81">
        <v>1.85</v>
      </c>
      <c r="Z38" s="81">
        <v>0</v>
      </c>
    </row>
    <row r="39" spans="23:26" x14ac:dyDescent="0.45">
      <c r="W39" t="s">
        <v>86</v>
      </c>
      <c r="X39" s="81">
        <v>0</v>
      </c>
      <c r="Z39" s="82">
        <v>2.3E-2</v>
      </c>
    </row>
  </sheetData>
  <mergeCells count="2">
    <mergeCell ref="E2:X2"/>
    <mergeCell ref="D1:X1"/>
  </mergeCells>
  <conditionalFormatting sqref="E4:X4">
    <cfRule type="colorScale" priority="20">
      <colorScale>
        <cfvo type="min"/>
        <cfvo type="max"/>
        <color rgb="FFFCFCFF"/>
        <color rgb="FF63BE7B"/>
      </colorScale>
    </cfRule>
  </conditionalFormatting>
  <conditionalFormatting sqref="E5:X5">
    <cfRule type="colorScale" priority="19">
      <colorScale>
        <cfvo type="min"/>
        <cfvo type="max"/>
        <color rgb="FFFCFCFF"/>
        <color rgb="FF63BE7B"/>
      </colorScale>
    </cfRule>
  </conditionalFormatting>
  <conditionalFormatting sqref="E6:X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7:X7">
    <cfRule type="colorScale" priority="17">
      <colorScale>
        <cfvo type="min"/>
        <cfvo type="max"/>
        <color rgb="FFFCFCFF"/>
        <color rgb="FF63BE7B"/>
      </colorScale>
    </cfRule>
  </conditionalFormatting>
  <conditionalFormatting sqref="E8:X8">
    <cfRule type="colorScale" priority="16">
      <colorScale>
        <cfvo type="min"/>
        <cfvo type="max"/>
        <color rgb="FFFCFCFF"/>
        <color rgb="FF63BE7B"/>
      </colorScale>
    </cfRule>
  </conditionalFormatting>
  <conditionalFormatting sqref="E9:X9">
    <cfRule type="colorScale" priority="15">
      <colorScale>
        <cfvo type="min"/>
        <cfvo type="max"/>
        <color rgb="FFFCFCFF"/>
        <color rgb="FF63BE7B"/>
      </colorScale>
    </cfRule>
  </conditionalFormatting>
  <conditionalFormatting sqref="E10:X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1:X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2:X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3:X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:X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5:X15">
    <cfRule type="colorScale" priority="9">
      <colorScale>
        <cfvo type="min"/>
        <cfvo type="max"/>
        <color rgb="FFFCFCFF"/>
        <color rgb="FF63BE7B"/>
      </colorScale>
    </cfRule>
  </conditionalFormatting>
  <conditionalFormatting sqref="E16:X16">
    <cfRule type="colorScale" priority="8">
      <colorScale>
        <cfvo type="min"/>
        <cfvo type="max"/>
        <color rgb="FFFCFCFF"/>
        <color rgb="FF63BE7B"/>
      </colorScale>
    </cfRule>
  </conditionalFormatting>
  <conditionalFormatting sqref="E17:X17">
    <cfRule type="colorScale" priority="7">
      <colorScale>
        <cfvo type="min"/>
        <cfvo type="max"/>
        <color rgb="FFFCFCFF"/>
        <color rgb="FF63BE7B"/>
      </colorScale>
    </cfRule>
  </conditionalFormatting>
  <conditionalFormatting sqref="E18:X18">
    <cfRule type="colorScale" priority="6">
      <colorScale>
        <cfvo type="min"/>
        <cfvo type="max"/>
        <color rgb="FFFCFCFF"/>
        <color rgb="FF63BE7B"/>
      </colorScale>
    </cfRule>
  </conditionalFormatting>
  <conditionalFormatting sqref="E19:X19">
    <cfRule type="colorScale" priority="5">
      <colorScale>
        <cfvo type="min"/>
        <cfvo type="max"/>
        <color rgb="FFFCFCFF"/>
        <color rgb="FF63BE7B"/>
      </colorScale>
    </cfRule>
  </conditionalFormatting>
  <conditionalFormatting sqref="E20:X20">
    <cfRule type="colorScale" priority="4">
      <colorScale>
        <cfvo type="min"/>
        <cfvo type="max"/>
        <color rgb="FFFCFCFF"/>
        <color rgb="FF63BE7B"/>
      </colorScale>
    </cfRule>
  </conditionalFormatting>
  <conditionalFormatting sqref="E21:X2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2:X2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3: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2" zoomScale="60" zoomScaleNormal="60" workbookViewId="0">
      <selection activeCell="B1" sqref="B1:T21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170" customHeight="1" thickBot="1" x14ac:dyDescent="0.5">
      <c r="B1" s="89" t="s">
        <v>192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40.049999999999997" customHeight="1" thickTop="1" thickBot="1" x14ac:dyDescent="0.5">
      <c r="B2" s="47"/>
      <c r="C2" s="74" t="s">
        <v>165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</row>
    <row r="3" spans="1:20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0" ht="40.049999999999997" customHeight="1" thickBot="1" x14ac:dyDescent="0.5">
      <c r="A4" s="17">
        <v>1</v>
      </c>
      <c r="B4" s="49" t="s">
        <v>7</v>
      </c>
      <c r="C4" s="88">
        <v>0.25259999999999999</v>
      </c>
      <c r="D4" s="62">
        <v>0.17860000000000001</v>
      </c>
      <c r="E4" s="62">
        <v>0.13900000000000001</v>
      </c>
      <c r="F4" s="62">
        <v>0.1162</v>
      </c>
      <c r="G4" s="79">
        <v>8.8200000000000001E-2</v>
      </c>
      <c r="H4" s="79">
        <v>6.7199999999999996E-2</v>
      </c>
      <c r="I4" s="79">
        <v>5.3199999999999997E-2</v>
      </c>
      <c r="J4" s="79">
        <v>3.44E-2</v>
      </c>
      <c r="K4" s="79">
        <v>2.12E-2</v>
      </c>
      <c r="L4" s="79">
        <v>1.8800000000000001E-2</v>
      </c>
      <c r="M4" s="79">
        <v>1.14E-2</v>
      </c>
      <c r="N4" s="79">
        <v>7.7999999999999996E-3</v>
      </c>
      <c r="O4" s="55">
        <v>4.5999999999999999E-3</v>
      </c>
      <c r="P4" s="55">
        <v>3.3999999999999998E-3</v>
      </c>
      <c r="Q4" s="55">
        <v>1.6000000000000001E-3</v>
      </c>
      <c r="R4" s="55">
        <v>1.6000000000000001E-3</v>
      </c>
      <c r="S4" s="52"/>
      <c r="T4" s="52"/>
    </row>
    <row r="5" spans="1:20" ht="40.049999999999997" customHeight="1" thickTop="1" thickBot="1" x14ac:dyDescent="0.5">
      <c r="A5" s="17">
        <v>2</v>
      </c>
      <c r="B5" s="49" t="s">
        <v>149</v>
      </c>
      <c r="C5" s="62">
        <v>0.17860000000000001</v>
      </c>
      <c r="D5" s="65">
        <v>0.15540000000000001</v>
      </c>
      <c r="E5" s="62">
        <v>0.1268</v>
      </c>
      <c r="F5" s="62">
        <v>0.123</v>
      </c>
      <c r="G5" s="62">
        <v>9.5000000000000001E-2</v>
      </c>
      <c r="H5" s="79">
        <v>8.0600000000000005E-2</v>
      </c>
      <c r="I5" s="79">
        <v>6.8199999999999997E-2</v>
      </c>
      <c r="J5" s="79">
        <v>5.0599999999999999E-2</v>
      </c>
      <c r="K5" s="79">
        <v>3.7400000000000003E-2</v>
      </c>
      <c r="L5" s="79">
        <v>2.7400000000000001E-2</v>
      </c>
      <c r="M5" s="79">
        <v>2.3E-2</v>
      </c>
      <c r="N5" s="79">
        <v>1.1599999999999999E-2</v>
      </c>
      <c r="O5" s="79">
        <v>9.7999999999999997E-3</v>
      </c>
      <c r="P5" s="79">
        <v>7.6E-3</v>
      </c>
      <c r="Q5" s="55">
        <v>3.0000000000000001E-3</v>
      </c>
      <c r="R5" s="55">
        <v>1.6000000000000001E-3</v>
      </c>
      <c r="S5" s="52"/>
      <c r="T5" s="52"/>
    </row>
    <row r="6" spans="1:20" ht="40.049999999999997" customHeight="1" thickTop="1" thickBot="1" x14ac:dyDescent="0.5">
      <c r="A6" s="17">
        <v>3</v>
      </c>
      <c r="B6" s="49" t="s">
        <v>126</v>
      </c>
      <c r="C6" s="62">
        <v>0.14399999999999999</v>
      </c>
      <c r="D6" s="62">
        <v>0.12720000000000001</v>
      </c>
      <c r="E6" s="65">
        <v>0.12620000000000001</v>
      </c>
      <c r="F6" s="62">
        <v>0.1172</v>
      </c>
      <c r="G6" s="62">
        <v>0.1014</v>
      </c>
      <c r="H6" s="79">
        <v>8.6599999999999996E-2</v>
      </c>
      <c r="I6" s="79">
        <v>6.9000000000000006E-2</v>
      </c>
      <c r="J6" s="79">
        <v>6.0600000000000001E-2</v>
      </c>
      <c r="K6" s="79">
        <v>5.1799999999999999E-2</v>
      </c>
      <c r="L6" s="79">
        <v>3.5200000000000002E-2</v>
      </c>
      <c r="M6" s="79">
        <v>2.6599999999999999E-2</v>
      </c>
      <c r="N6" s="79">
        <v>2.06E-2</v>
      </c>
      <c r="O6" s="79">
        <v>1.26E-2</v>
      </c>
      <c r="P6" s="79">
        <v>9.7999999999999997E-3</v>
      </c>
      <c r="Q6" s="55">
        <v>4.4000000000000003E-3</v>
      </c>
      <c r="R6" s="55">
        <v>3.0000000000000001E-3</v>
      </c>
      <c r="S6" s="55">
        <v>2.5999999999999999E-3</v>
      </c>
      <c r="T6" s="55">
        <v>1.1999999999999999E-3</v>
      </c>
    </row>
    <row r="7" spans="1:20" ht="40.049999999999997" customHeight="1" thickTop="1" thickBot="1" x14ac:dyDescent="0.5">
      <c r="A7" s="17">
        <v>4</v>
      </c>
      <c r="B7" s="49" t="s">
        <v>4</v>
      </c>
      <c r="C7" s="62">
        <v>0.14799999999999999</v>
      </c>
      <c r="D7" s="62">
        <v>0.13220000000000001</v>
      </c>
      <c r="E7" s="62">
        <v>0.12520000000000001</v>
      </c>
      <c r="F7" s="65">
        <v>0.1142</v>
      </c>
      <c r="G7" s="62">
        <v>0.105</v>
      </c>
      <c r="H7" s="62">
        <v>8.8800000000000004E-2</v>
      </c>
      <c r="I7" s="79">
        <v>6.6600000000000006E-2</v>
      </c>
      <c r="J7" s="79">
        <v>5.8799999999999998E-2</v>
      </c>
      <c r="K7" s="79">
        <v>4.48E-2</v>
      </c>
      <c r="L7" s="79">
        <v>3.6999999999999998E-2</v>
      </c>
      <c r="M7" s="79">
        <v>2.4E-2</v>
      </c>
      <c r="N7" s="79">
        <v>2.1399999999999999E-2</v>
      </c>
      <c r="O7" s="79">
        <v>1.14E-2</v>
      </c>
      <c r="P7" s="79">
        <v>8.9999999999999993E-3</v>
      </c>
      <c r="Q7" s="55">
        <v>8.2000000000000007E-3</v>
      </c>
      <c r="R7" s="55">
        <v>3.0000000000000001E-3</v>
      </c>
      <c r="S7" s="55">
        <v>1E-3</v>
      </c>
      <c r="T7" s="55">
        <v>1.4E-3</v>
      </c>
    </row>
    <row r="8" spans="1:20" ht="40.049999999999997" customHeight="1" thickTop="1" thickBot="1" x14ac:dyDescent="0.5">
      <c r="A8" s="17">
        <v>5</v>
      </c>
      <c r="B8" s="49" t="s">
        <v>14</v>
      </c>
      <c r="C8" s="84">
        <v>8.4000000000000005E-2</v>
      </c>
      <c r="D8" s="62">
        <v>0.1124</v>
      </c>
      <c r="E8" s="62">
        <v>0.1066</v>
      </c>
      <c r="F8" s="62">
        <v>0.1042</v>
      </c>
      <c r="G8" s="65">
        <v>0.1012</v>
      </c>
      <c r="H8" s="79">
        <v>9.1999999999999998E-2</v>
      </c>
      <c r="I8" s="79">
        <v>8.4199999999999997E-2</v>
      </c>
      <c r="J8" s="79">
        <v>7.1999999999999995E-2</v>
      </c>
      <c r="K8" s="79">
        <v>6.4199999999999993E-2</v>
      </c>
      <c r="L8" s="79">
        <v>5.3600000000000002E-2</v>
      </c>
      <c r="M8" s="79">
        <v>3.9600000000000003E-2</v>
      </c>
      <c r="N8" s="79">
        <v>2.9399999999999999E-2</v>
      </c>
      <c r="O8" s="79">
        <v>2.1600000000000001E-2</v>
      </c>
      <c r="P8" s="79">
        <v>1.6199999999999999E-2</v>
      </c>
      <c r="Q8" s="79">
        <v>9.4000000000000004E-3</v>
      </c>
      <c r="R8" s="79">
        <v>5.5999999999999999E-3</v>
      </c>
      <c r="S8" s="55">
        <v>2.8E-3</v>
      </c>
      <c r="T8" s="55">
        <v>1E-3</v>
      </c>
    </row>
    <row r="9" spans="1:20" ht="40.049999999999997" customHeight="1" thickTop="1" thickBot="1" x14ac:dyDescent="0.5">
      <c r="A9" s="17">
        <v>6</v>
      </c>
      <c r="B9" s="49" t="s">
        <v>155</v>
      </c>
      <c r="C9" s="79">
        <v>6.3200000000000006E-2</v>
      </c>
      <c r="D9" s="62">
        <v>9.7199999999999995E-2</v>
      </c>
      <c r="E9" s="62">
        <v>9.5200000000000007E-2</v>
      </c>
      <c r="F9" s="79">
        <v>8.6199999999999999E-2</v>
      </c>
      <c r="G9" s="62">
        <v>9.8000000000000004E-2</v>
      </c>
      <c r="H9" s="65">
        <v>8.6400000000000005E-2</v>
      </c>
      <c r="I9" s="79">
        <v>8.6199999999999999E-2</v>
      </c>
      <c r="J9" s="79">
        <v>7.0800000000000002E-2</v>
      </c>
      <c r="K9" s="79">
        <v>7.2999999999999995E-2</v>
      </c>
      <c r="L9" s="79">
        <v>5.6399999999999999E-2</v>
      </c>
      <c r="M9" s="79">
        <v>5.5E-2</v>
      </c>
      <c r="N9" s="79">
        <v>4.4600000000000001E-2</v>
      </c>
      <c r="O9" s="79">
        <v>3.56E-2</v>
      </c>
      <c r="P9" s="79">
        <v>2.0799999999999999E-2</v>
      </c>
      <c r="Q9" s="79">
        <v>1.2800000000000001E-2</v>
      </c>
      <c r="R9" s="79">
        <v>1.12E-2</v>
      </c>
      <c r="S9" s="79">
        <v>6.0000000000000001E-3</v>
      </c>
      <c r="T9" s="55">
        <v>1.4E-3</v>
      </c>
    </row>
    <row r="10" spans="1:20" ht="40.049999999999997" customHeight="1" thickTop="1" thickBot="1" x14ac:dyDescent="0.5">
      <c r="A10" s="17">
        <v>7</v>
      </c>
      <c r="B10" s="49" t="s">
        <v>9</v>
      </c>
      <c r="C10" s="79">
        <v>5.6000000000000001E-2</v>
      </c>
      <c r="D10" s="79">
        <v>6.6799999999999998E-2</v>
      </c>
      <c r="E10" s="79">
        <v>8.2400000000000001E-2</v>
      </c>
      <c r="F10" s="79">
        <v>9.2999999999999999E-2</v>
      </c>
      <c r="G10" s="62">
        <v>9.5000000000000001E-2</v>
      </c>
      <c r="H10" s="79">
        <v>9.2399999999999996E-2</v>
      </c>
      <c r="I10" s="65">
        <v>9.3600000000000003E-2</v>
      </c>
      <c r="J10" s="79">
        <v>8.6999999999999994E-2</v>
      </c>
      <c r="K10" s="79">
        <v>7.6399999999999996E-2</v>
      </c>
      <c r="L10" s="79">
        <v>7.0599999999999996E-2</v>
      </c>
      <c r="M10" s="79">
        <v>4.5199999999999997E-2</v>
      </c>
      <c r="N10" s="79">
        <v>4.02E-2</v>
      </c>
      <c r="O10" s="86">
        <v>3.0800000000000001E-2</v>
      </c>
      <c r="P10" s="86">
        <v>3.04E-2</v>
      </c>
      <c r="Q10" s="86">
        <v>2.1999999999999999E-2</v>
      </c>
      <c r="R10" s="84">
        <v>1.04E-2</v>
      </c>
      <c r="S10" s="86">
        <v>5.1999999999999998E-3</v>
      </c>
      <c r="T10" s="55">
        <v>2.5999999999999999E-3</v>
      </c>
    </row>
    <row r="11" spans="1:20" ht="40.049999999999997" customHeight="1" thickTop="1" thickBot="1" x14ac:dyDescent="0.5">
      <c r="A11" s="17">
        <v>8</v>
      </c>
      <c r="B11" s="49" t="s">
        <v>156</v>
      </c>
      <c r="C11" s="79">
        <v>3.9E-2</v>
      </c>
      <c r="D11" s="79">
        <v>5.2200000000000003E-2</v>
      </c>
      <c r="E11" s="79">
        <v>7.0199999999999999E-2</v>
      </c>
      <c r="F11" s="79">
        <v>7.2400000000000006E-2</v>
      </c>
      <c r="G11" s="79">
        <v>8.2000000000000003E-2</v>
      </c>
      <c r="H11" s="79">
        <v>9.1800000000000007E-2</v>
      </c>
      <c r="I11" s="62">
        <v>9.5399999999999999E-2</v>
      </c>
      <c r="J11" s="65">
        <v>8.7800000000000003E-2</v>
      </c>
      <c r="K11" s="79">
        <v>8.3400000000000002E-2</v>
      </c>
      <c r="L11" s="79">
        <v>6.6799999999999998E-2</v>
      </c>
      <c r="M11" s="79">
        <v>6.4600000000000005E-2</v>
      </c>
      <c r="N11" s="79">
        <v>5.1400000000000001E-2</v>
      </c>
      <c r="O11" s="79">
        <v>4.2799999999999998E-2</v>
      </c>
      <c r="P11" s="79">
        <v>3.4200000000000001E-2</v>
      </c>
      <c r="Q11" s="79">
        <v>2.7799999999999998E-2</v>
      </c>
      <c r="R11" s="79">
        <v>2.1999999999999999E-2</v>
      </c>
      <c r="S11" s="79">
        <v>1.2200000000000001E-2</v>
      </c>
      <c r="T11" s="55">
        <v>4.0000000000000001E-3</v>
      </c>
    </row>
    <row r="12" spans="1:20" ht="40.049999999999997" customHeight="1" thickTop="1" thickBot="1" x14ac:dyDescent="0.5">
      <c r="A12" s="17">
        <v>9</v>
      </c>
      <c r="B12" s="49" t="s">
        <v>152</v>
      </c>
      <c r="C12" s="86">
        <v>1.6199999999999999E-2</v>
      </c>
      <c r="D12" s="79">
        <v>3.0200000000000001E-2</v>
      </c>
      <c r="E12" s="79">
        <v>0.05</v>
      </c>
      <c r="F12" s="79">
        <v>5.28E-2</v>
      </c>
      <c r="G12" s="79">
        <v>6.5799999999999997E-2</v>
      </c>
      <c r="H12" s="79">
        <v>7.8600000000000003E-2</v>
      </c>
      <c r="I12" s="79">
        <v>7.9000000000000001E-2</v>
      </c>
      <c r="J12" s="79">
        <v>8.5599999999999996E-2</v>
      </c>
      <c r="K12" s="65">
        <v>9.1200000000000003E-2</v>
      </c>
      <c r="L12" s="79">
        <v>8.5999999999999993E-2</v>
      </c>
      <c r="M12" s="79">
        <v>7.4200000000000002E-2</v>
      </c>
      <c r="N12" s="79">
        <v>6.5000000000000002E-2</v>
      </c>
      <c r="O12" s="79">
        <v>6.6400000000000001E-2</v>
      </c>
      <c r="P12" s="79">
        <v>5.4399999999999997E-2</v>
      </c>
      <c r="Q12" s="79">
        <v>4.6800000000000001E-2</v>
      </c>
      <c r="R12" s="79">
        <v>2.98E-2</v>
      </c>
      <c r="S12" s="79">
        <v>1.9400000000000001E-2</v>
      </c>
      <c r="T12" s="79">
        <v>8.6E-3</v>
      </c>
    </row>
    <row r="13" spans="1:20" ht="40.049999999999997" customHeight="1" thickTop="1" thickBot="1" x14ac:dyDescent="0.5">
      <c r="A13" s="17">
        <v>10</v>
      </c>
      <c r="B13" s="49" t="s">
        <v>11</v>
      </c>
      <c r="C13" s="55">
        <v>4.1999999999999997E-3</v>
      </c>
      <c r="D13" s="79">
        <v>1.2E-2</v>
      </c>
      <c r="E13" s="79">
        <v>1.9400000000000001E-2</v>
      </c>
      <c r="F13" s="79">
        <v>2.5399999999999999E-2</v>
      </c>
      <c r="G13" s="79">
        <v>3.4200000000000001E-2</v>
      </c>
      <c r="H13" s="79">
        <v>4.3799999999999999E-2</v>
      </c>
      <c r="I13" s="79">
        <v>5.6000000000000001E-2</v>
      </c>
      <c r="J13" s="79">
        <v>6.9000000000000006E-2</v>
      </c>
      <c r="K13" s="79">
        <v>8.4000000000000005E-2</v>
      </c>
      <c r="L13" s="65">
        <v>7.6799999999999993E-2</v>
      </c>
      <c r="M13" s="79">
        <v>9.3600000000000003E-2</v>
      </c>
      <c r="N13" s="79">
        <v>9.0800000000000006E-2</v>
      </c>
      <c r="O13" s="79">
        <v>9.1999999999999998E-2</v>
      </c>
      <c r="P13" s="79">
        <v>8.7999999999999995E-2</v>
      </c>
      <c r="Q13" s="79">
        <v>8.0199999999999994E-2</v>
      </c>
      <c r="R13" s="79">
        <v>6.2799999999999995E-2</v>
      </c>
      <c r="S13" s="79">
        <v>4.3999999999999997E-2</v>
      </c>
      <c r="T13" s="79">
        <v>2.3800000000000002E-2</v>
      </c>
    </row>
    <row r="14" spans="1:20" ht="40.049999999999997" customHeight="1" thickTop="1" thickBot="1" x14ac:dyDescent="0.5">
      <c r="A14" s="17">
        <v>11</v>
      </c>
      <c r="B14" s="49" t="s">
        <v>2</v>
      </c>
      <c r="C14" s="55">
        <v>4.7999999999999996E-3</v>
      </c>
      <c r="D14" s="86">
        <v>9.5999999999999992E-3</v>
      </c>
      <c r="E14" s="79">
        <v>1.7600000000000001E-2</v>
      </c>
      <c r="F14" s="79">
        <v>2.3E-2</v>
      </c>
      <c r="G14" s="79">
        <v>3.32E-2</v>
      </c>
      <c r="H14" s="79">
        <v>4.5199999999999997E-2</v>
      </c>
      <c r="I14" s="79">
        <v>5.0599999999999999E-2</v>
      </c>
      <c r="J14" s="79">
        <v>6.1199999999999997E-2</v>
      </c>
      <c r="K14" s="79">
        <v>7.0199999999999999E-2</v>
      </c>
      <c r="L14" s="79">
        <v>8.3400000000000002E-2</v>
      </c>
      <c r="M14" s="65">
        <v>9.7600000000000006E-2</v>
      </c>
      <c r="N14" s="62">
        <v>9.64E-2</v>
      </c>
      <c r="O14" s="79">
        <v>9.0999999999999998E-2</v>
      </c>
      <c r="P14" s="79">
        <v>8.2000000000000003E-2</v>
      </c>
      <c r="Q14" s="79">
        <v>7.6399999999999996E-2</v>
      </c>
      <c r="R14" s="79">
        <v>7.0800000000000002E-2</v>
      </c>
      <c r="S14" s="79">
        <v>5.3199999999999997E-2</v>
      </c>
      <c r="T14" s="79">
        <v>3.3799999999999997E-2</v>
      </c>
    </row>
    <row r="15" spans="1:20" ht="40.049999999999997" customHeight="1" thickTop="1" thickBot="1" x14ac:dyDescent="0.5">
      <c r="A15" s="17">
        <v>12</v>
      </c>
      <c r="B15" s="49" t="s">
        <v>17</v>
      </c>
      <c r="C15" s="55">
        <v>2.3999999999999998E-3</v>
      </c>
      <c r="D15" s="55">
        <v>6.7999999999999996E-3</v>
      </c>
      <c r="E15" s="86">
        <v>9.7999999999999997E-3</v>
      </c>
      <c r="F15" s="86">
        <v>0.02</v>
      </c>
      <c r="G15" s="86">
        <v>2.6200000000000001E-2</v>
      </c>
      <c r="H15" s="79">
        <v>3.2800000000000003E-2</v>
      </c>
      <c r="I15" s="79">
        <v>4.4200000000000003E-2</v>
      </c>
      <c r="J15" s="79">
        <v>5.8999999999999997E-2</v>
      </c>
      <c r="K15" s="79">
        <v>5.7599999999999998E-2</v>
      </c>
      <c r="L15" s="79">
        <v>7.4999999999999997E-2</v>
      </c>
      <c r="M15" s="79">
        <v>8.3199999999999996E-2</v>
      </c>
      <c r="N15" s="65">
        <v>9.0999999999999998E-2</v>
      </c>
      <c r="O15" s="79">
        <v>8.5999999999999993E-2</v>
      </c>
      <c r="P15" s="79">
        <v>9.2600000000000002E-2</v>
      </c>
      <c r="Q15" s="79">
        <v>9.3600000000000003E-2</v>
      </c>
      <c r="R15" s="79">
        <v>8.6599999999999996E-2</v>
      </c>
      <c r="S15" s="79">
        <v>7.6399999999999996E-2</v>
      </c>
      <c r="T15" s="79">
        <v>5.6800000000000003E-2</v>
      </c>
    </row>
    <row r="16" spans="1:20" ht="40.049999999999997" customHeight="1" thickTop="1" thickBot="1" x14ac:dyDescent="0.5">
      <c r="A16" s="17">
        <v>13</v>
      </c>
      <c r="B16" s="49" t="s">
        <v>154</v>
      </c>
      <c r="C16" s="55">
        <v>1.8E-3</v>
      </c>
      <c r="D16" s="79">
        <v>6.7999999999999996E-3</v>
      </c>
      <c r="E16" s="79">
        <v>1.34E-2</v>
      </c>
      <c r="F16" s="79">
        <v>1.9199999999999998E-2</v>
      </c>
      <c r="G16" s="79">
        <v>2.2599999999999999E-2</v>
      </c>
      <c r="H16" s="79">
        <v>3.9800000000000002E-2</v>
      </c>
      <c r="I16" s="79">
        <v>4.7199999999999999E-2</v>
      </c>
      <c r="J16" s="79">
        <v>6.1400000000000003E-2</v>
      </c>
      <c r="K16" s="79">
        <v>6.9199999999999998E-2</v>
      </c>
      <c r="L16" s="79">
        <v>8.2600000000000007E-2</v>
      </c>
      <c r="M16" s="79">
        <v>8.4599999999999995E-2</v>
      </c>
      <c r="N16" s="79">
        <v>8.1799999999999998E-2</v>
      </c>
      <c r="O16" s="65">
        <v>0.1004</v>
      </c>
      <c r="P16" s="79">
        <v>9.2399999999999996E-2</v>
      </c>
      <c r="Q16" s="79">
        <v>8.5400000000000004E-2</v>
      </c>
      <c r="R16" s="79">
        <v>8.4599999999999995E-2</v>
      </c>
      <c r="S16" s="79">
        <v>6.0600000000000001E-2</v>
      </c>
      <c r="T16" s="79">
        <v>4.6199999999999998E-2</v>
      </c>
    </row>
    <row r="17" spans="1:20" ht="40.049999999999997" customHeight="1" thickTop="1" thickBot="1" x14ac:dyDescent="0.5">
      <c r="A17" s="17">
        <v>14</v>
      </c>
      <c r="B17" s="49" t="s">
        <v>151</v>
      </c>
      <c r="C17" s="55">
        <v>2.3999999999999998E-3</v>
      </c>
      <c r="D17" s="55">
        <v>4.7999999999999996E-3</v>
      </c>
      <c r="E17" s="79">
        <v>8.2000000000000007E-3</v>
      </c>
      <c r="F17" s="79">
        <v>1.2800000000000001E-2</v>
      </c>
      <c r="G17" s="79">
        <v>1.66E-2</v>
      </c>
      <c r="H17" s="79">
        <v>2.5999999999999999E-2</v>
      </c>
      <c r="I17" s="79">
        <v>3.5400000000000001E-2</v>
      </c>
      <c r="J17" s="79">
        <v>4.5199999999999997E-2</v>
      </c>
      <c r="K17" s="79">
        <v>5.4600000000000003E-2</v>
      </c>
      <c r="L17" s="79">
        <v>6.88E-2</v>
      </c>
      <c r="M17" s="79">
        <v>7.2999999999999995E-2</v>
      </c>
      <c r="N17" s="79">
        <v>9.06E-2</v>
      </c>
      <c r="O17" s="62">
        <v>9.6600000000000005E-2</v>
      </c>
      <c r="P17" s="65">
        <v>9.3799999999999994E-2</v>
      </c>
      <c r="Q17" s="62">
        <v>0.1096</v>
      </c>
      <c r="R17" s="62">
        <v>0.1016</v>
      </c>
      <c r="S17" s="79">
        <v>9.3799999999999994E-2</v>
      </c>
      <c r="T17" s="79">
        <v>6.6199999999999995E-2</v>
      </c>
    </row>
    <row r="18" spans="1:20" ht="40.049999999999997" customHeight="1" thickTop="1" thickBot="1" x14ac:dyDescent="0.5">
      <c r="A18" s="17">
        <v>15</v>
      </c>
      <c r="B18" s="49" t="s">
        <v>15</v>
      </c>
      <c r="C18" s="55">
        <v>1.4E-3</v>
      </c>
      <c r="D18" s="55">
        <v>3.2000000000000002E-3</v>
      </c>
      <c r="E18" s="55">
        <v>3.8E-3</v>
      </c>
      <c r="F18" s="79">
        <v>1.0200000000000001E-2</v>
      </c>
      <c r="G18" s="79">
        <v>1.44E-2</v>
      </c>
      <c r="H18" s="79">
        <v>2.0799999999999999E-2</v>
      </c>
      <c r="I18" s="79">
        <v>3.6600000000000001E-2</v>
      </c>
      <c r="J18" s="79">
        <v>3.6200000000000003E-2</v>
      </c>
      <c r="K18" s="79">
        <v>4.8599999999999997E-2</v>
      </c>
      <c r="L18" s="79">
        <v>5.9799999999999999E-2</v>
      </c>
      <c r="M18" s="79">
        <v>7.0599999999999996E-2</v>
      </c>
      <c r="N18" s="79">
        <v>8.9800000000000005E-2</v>
      </c>
      <c r="O18" s="79">
        <v>9.2399999999999996E-2</v>
      </c>
      <c r="P18" s="62">
        <v>0.1018</v>
      </c>
      <c r="Q18" s="65">
        <v>0.1134</v>
      </c>
      <c r="R18" s="62">
        <v>0.1148</v>
      </c>
      <c r="S18" s="62">
        <v>0.1</v>
      </c>
      <c r="T18" s="79">
        <v>8.2199999999999995E-2</v>
      </c>
    </row>
    <row r="19" spans="1:20" ht="40.049999999999997" customHeight="1" thickTop="1" thickBot="1" x14ac:dyDescent="0.5">
      <c r="A19" s="17">
        <v>16</v>
      </c>
      <c r="B19" s="49" t="s">
        <v>1</v>
      </c>
      <c r="C19" s="55">
        <v>1.1999999999999999E-3</v>
      </c>
      <c r="D19" s="55">
        <v>3.2000000000000002E-3</v>
      </c>
      <c r="E19" s="55">
        <v>4.1999999999999997E-3</v>
      </c>
      <c r="F19" s="79">
        <v>7.4000000000000003E-3</v>
      </c>
      <c r="G19" s="79">
        <v>1.4200000000000001E-2</v>
      </c>
      <c r="H19" s="79">
        <v>1.54E-2</v>
      </c>
      <c r="I19" s="79">
        <v>2.0400000000000001E-2</v>
      </c>
      <c r="J19" s="79">
        <v>3.3799999999999997E-2</v>
      </c>
      <c r="K19" s="79">
        <v>3.6999999999999998E-2</v>
      </c>
      <c r="L19" s="79">
        <v>5.2400000000000002E-2</v>
      </c>
      <c r="M19" s="79">
        <v>6.5600000000000006E-2</v>
      </c>
      <c r="N19" s="79">
        <v>8.5800000000000001E-2</v>
      </c>
      <c r="O19" s="79">
        <v>8.8999999999999996E-2</v>
      </c>
      <c r="P19" s="62">
        <v>0.10580000000000001</v>
      </c>
      <c r="Q19" s="62">
        <v>0.109</v>
      </c>
      <c r="R19" s="65">
        <v>0.11700000000000001</v>
      </c>
      <c r="S19" s="62">
        <v>0.1232</v>
      </c>
      <c r="T19" s="62">
        <v>0.1154</v>
      </c>
    </row>
    <row r="20" spans="1:20" ht="40.049999999999997" customHeight="1" thickTop="1" thickBot="1" x14ac:dyDescent="0.5">
      <c r="A20" s="17">
        <v>17</v>
      </c>
      <c r="B20" s="49" t="s">
        <v>153</v>
      </c>
      <c r="C20" s="63"/>
      <c r="D20" s="55">
        <v>1E-3</v>
      </c>
      <c r="E20" s="55">
        <v>1E-3</v>
      </c>
      <c r="F20" s="55">
        <v>1.1999999999999999E-3</v>
      </c>
      <c r="G20" s="55">
        <v>3.3999999999999998E-3</v>
      </c>
      <c r="H20" s="79">
        <v>6.7999999999999996E-3</v>
      </c>
      <c r="I20" s="79">
        <v>7.4000000000000003E-3</v>
      </c>
      <c r="J20" s="79">
        <v>1.5800000000000002E-2</v>
      </c>
      <c r="K20" s="79">
        <v>1.8200000000000001E-2</v>
      </c>
      <c r="L20" s="79">
        <v>2.8400000000000002E-2</v>
      </c>
      <c r="M20" s="79">
        <v>3.9199999999999999E-2</v>
      </c>
      <c r="N20" s="79">
        <v>0.05</v>
      </c>
      <c r="O20" s="79">
        <v>6.6400000000000001E-2</v>
      </c>
      <c r="P20" s="79">
        <v>8.72E-2</v>
      </c>
      <c r="Q20" s="62">
        <v>9.9599999999999994E-2</v>
      </c>
      <c r="R20" s="62">
        <v>0.1414</v>
      </c>
      <c r="S20" s="65">
        <v>0.1852</v>
      </c>
      <c r="T20" s="62">
        <v>0.24759999999999999</v>
      </c>
    </row>
    <row r="21" spans="1:20" ht="40.049999999999997" customHeight="1" thickTop="1" thickBot="1" x14ac:dyDescent="0.5">
      <c r="A21" s="17">
        <v>18</v>
      </c>
      <c r="B21" s="49" t="s">
        <v>3</v>
      </c>
      <c r="C21" s="63"/>
      <c r="D21" s="63"/>
      <c r="E21" s="55">
        <v>1E-3</v>
      </c>
      <c r="F21" s="55">
        <v>1.6000000000000001E-3</v>
      </c>
      <c r="G21" s="55">
        <v>3.5999999999999999E-3</v>
      </c>
      <c r="H21" s="79">
        <v>5.0000000000000001E-3</v>
      </c>
      <c r="I21" s="79">
        <v>6.7999999999999996E-3</v>
      </c>
      <c r="J21" s="79">
        <v>1.0800000000000001E-2</v>
      </c>
      <c r="K21" s="79">
        <v>1.72E-2</v>
      </c>
      <c r="L21" s="79">
        <v>2.1000000000000001E-2</v>
      </c>
      <c r="M21" s="79">
        <v>2.9000000000000001E-2</v>
      </c>
      <c r="N21" s="79">
        <v>3.1800000000000002E-2</v>
      </c>
      <c r="O21" s="79">
        <v>5.0599999999999999E-2</v>
      </c>
      <c r="P21" s="79">
        <v>7.0599999999999996E-2</v>
      </c>
      <c r="Q21" s="62">
        <v>9.6799999999999997E-2</v>
      </c>
      <c r="R21" s="62">
        <v>0.13220000000000001</v>
      </c>
      <c r="S21" s="62">
        <v>0.21379999999999999</v>
      </c>
      <c r="T21" s="65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1A98-B526-4273-92E7-B61D5C83F2E2}">
  <dimension ref="E6:J6"/>
  <sheetViews>
    <sheetView workbookViewId="0">
      <selection activeCell="J6" sqref="J6"/>
    </sheetView>
  </sheetViews>
  <sheetFormatPr defaultRowHeight="14.25" x14ac:dyDescent="0.45"/>
  <cols>
    <col min="7" max="7" width="16.9296875" bestFit="1" customWidth="1"/>
    <col min="8" max="8" width="13.3984375" bestFit="1" customWidth="1"/>
    <col min="9" max="10" width="11.86328125" bestFit="1" customWidth="1"/>
  </cols>
  <sheetData>
    <row r="6" spans="5:10" x14ac:dyDescent="0.45">
      <c r="E6">
        <v>50000000</v>
      </c>
      <c r="F6">
        <v>21.53</v>
      </c>
      <c r="G6" s="45">
        <f>F6*E6</f>
        <v>1076500000</v>
      </c>
      <c r="H6" s="61">
        <f>G6/365</f>
        <v>2949315.0684931506</v>
      </c>
      <c r="I6" s="61">
        <f>H6/24</f>
        <v>122888.12785388128</v>
      </c>
      <c r="J6" s="61">
        <f>H6/3</f>
        <v>983105.02283105021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opLeftCell="B4" zoomScale="70" zoomScaleNormal="70" workbookViewId="0">
      <selection activeCell="W9" sqref="W9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170" customHeight="1" thickBot="1" x14ac:dyDescent="0.5">
      <c r="B1" s="89" t="s">
        <v>191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4" ht="40.049999999999997" customHeight="1" thickTop="1" thickBot="1" x14ac:dyDescent="0.5">
      <c r="B2" s="46"/>
      <c r="C2" s="77" t="s">
        <v>165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3" spans="1:24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4" ht="40.049999999999997" customHeight="1" thickBot="1" x14ac:dyDescent="0.7">
      <c r="A4" s="17">
        <v>1</v>
      </c>
      <c r="B4" s="49" t="s">
        <v>126</v>
      </c>
      <c r="C4" s="88">
        <v>0.83160000000000001</v>
      </c>
      <c r="D4" s="62">
        <v>0.1416</v>
      </c>
      <c r="E4" s="79">
        <v>2.12E-2</v>
      </c>
      <c r="F4" s="55">
        <v>4.5999999999999999E-3</v>
      </c>
      <c r="G4" s="55">
        <v>5.9999999999999995E-4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X4" s="51"/>
    </row>
    <row r="5" spans="1:24" ht="40.049999999999997" customHeight="1" thickTop="1" thickBot="1" x14ac:dyDescent="0.5">
      <c r="A5" s="17">
        <v>2</v>
      </c>
      <c r="B5" s="49" t="s">
        <v>7</v>
      </c>
      <c r="C5" s="62">
        <v>0.12820000000000001</v>
      </c>
      <c r="D5" s="65">
        <v>0.51519999999999999</v>
      </c>
      <c r="E5" s="80">
        <v>0.2266</v>
      </c>
      <c r="F5" s="62">
        <v>9.5600000000000004E-2</v>
      </c>
      <c r="G5" s="79">
        <v>2.4199999999999999E-2</v>
      </c>
      <c r="H5" s="55">
        <v>8.0000000000000002E-3</v>
      </c>
      <c r="I5" s="55">
        <v>1.4E-3</v>
      </c>
      <c r="J5" s="55">
        <v>5.9999999999999995E-4</v>
      </c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4" ht="40.049999999999997" customHeight="1" thickTop="1" thickBot="1" x14ac:dyDescent="0.5">
      <c r="A6" s="17">
        <v>3</v>
      </c>
      <c r="B6" s="49" t="s">
        <v>152</v>
      </c>
      <c r="C6" s="79">
        <v>2.3E-2</v>
      </c>
      <c r="D6" s="62">
        <v>0.18279999999999999</v>
      </c>
      <c r="E6" s="65">
        <v>0.33600000000000002</v>
      </c>
      <c r="F6" s="80">
        <v>0.2636</v>
      </c>
      <c r="G6" s="62">
        <v>0.1162</v>
      </c>
      <c r="H6" s="79">
        <v>5.3999999999999999E-2</v>
      </c>
      <c r="I6" s="79">
        <v>1.6199999999999999E-2</v>
      </c>
      <c r="J6" s="79">
        <v>6.1999999999999998E-3</v>
      </c>
      <c r="K6" s="55">
        <v>1.1999999999999999E-3</v>
      </c>
      <c r="L6" s="55">
        <v>5.9999999999999995E-4</v>
      </c>
      <c r="M6" s="52"/>
      <c r="N6" s="52"/>
      <c r="O6" s="52"/>
      <c r="P6" s="52"/>
      <c r="Q6" s="52"/>
      <c r="R6" s="52"/>
      <c r="S6" s="52"/>
      <c r="T6" s="52"/>
    </row>
    <row r="7" spans="1:24" ht="40.049999999999997" customHeight="1" thickTop="1" thickBot="1" x14ac:dyDescent="0.5">
      <c r="A7" s="17">
        <v>4</v>
      </c>
      <c r="B7" s="49" t="s">
        <v>149</v>
      </c>
      <c r="C7" s="79">
        <v>1.4800000000000001E-2</v>
      </c>
      <c r="D7" s="62">
        <v>0.13020000000000001</v>
      </c>
      <c r="E7" s="80">
        <v>0.28000000000000003</v>
      </c>
      <c r="F7" s="65">
        <v>0.3</v>
      </c>
      <c r="G7" s="62">
        <v>0.1542</v>
      </c>
      <c r="H7" s="79">
        <v>7.3800000000000004E-2</v>
      </c>
      <c r="I7" s="79">
        <v>3.0200000000000001E-2</v>
      </c>
      <c r="J7" s="79">
        <v>1.2800000000000001E-2</v>
      </c>
      <c r="K7" s="55">
        <v>3.3999999999999998E-3</v>
      </c>
      <c r="L7" s="55">
        <v>5.9999999999999995E-4</v>
      </c>
      <c r="M7" s="52"/>
      <c r="N7" s="52"/>
      <c r="O7" s="52"/>
      <c r="P7" s="52"/>
      <c r="Q7" s="52"/>
      <c r="R7" s="52"/>
      <c r="S7" s="52"/>
      <c r="T7" s="52"/>
    </row>
    <row r="8" spans="1:24" ht="40.049999999999997" customHeight="1" thickTop="1" thickBot="1" x14ac:dyDescent="0.5">
      <c r="A8" s="17">
        <v>5</v>
      </c>
      <c r="B8" s="49" t="s">
        <v>14</v>
      </c>
      <c r="C8" s="55">
        <v>1.8E-3</v>
      </c>
      <c r="D8" s="79">
        <v>1.8599999999999998E-2</v>
      </c>
      <c r="E8" s="79">
        <v>7.9600000000000004E-2</v>
      </c>
      <c r="F8" s="62">
        <v>0.15540000000000001</v>
      </c>
      <c r="G8" s="65">
        <v>0.27639999999999998</v>
      </c>
      <c r="H8" s="80">
        <v>0.20319999999999999</v>
      </c>
      <c r="I8" s="62">
        <v>0.12939999999999999</v>
      </c>
      <c r="J8" s="79">
        <v>7.6600000000000001E-2</v>
      </c>
      <c r="K8" s="79">
        <v>3.3799999999999997E-2</v>
      </c>
      <c r="L8" s="79">
        <v>1.6199999999999999E-2</v>
      </c>
      <c r="M8" s="55">
        <v>4.7999999999999996E-3</v>
      </c>
      <c r="N8" s="55">
        <v>2.8E-3</v>
      </c>
      <c r="O8" s="55">
        <v>1E-3</v>
      </c>
      <c r="P8" s="52"/>
      <c r="Q8" s="52"/>
      <c r="R8" s="52"/>
      <c r="S8" s="52"/>
      <c r="T8" s="52"/>
    </row>
    <row r="9" spans="1:24" ht="40.049999999999997" customHeight="1" thickTop="1" thickBot="1" x14ac:dyDescent="0.5">
      <c r="A9" s="17">
        <v>6</v>
      </c>
      <c r="B9" s="49" t="s">
        <v>4</v>
      </c>
      <c r="C9" s="55">
        <v>5.9999999999999995E-4</v>
      </c>
      <c r="D9" s="79">
        <v>8.8000000000000005E-3</v>
      </c>
      <c r="E9" s="79">
        <v>3.7999999999999999E-2</v>
      </c>
      <c r="F9" s="62">
        <v>0.1082</v>
      </c>
      <c r="G9" s="80">
        <v>0.2094</v>
      </c>
      <c r="H9" s="65">
        <v>0.24379999999999999</v>
      </c>
      <c r="I9" s="62">
        <v>0.1706</v>
      </c>
      <c r="J9" s="62">
        <v>0.11219999999999999</v>
      </c>
      <c r="K9" s="79">
        <v>6.0199999999999997E-2</v>
      </c>
      <c r="L9" s="79">
        <v>2.52E-2</v>
      </c>
      <c r="M9" s="79">
        <v>1.32E-2</v>
      </c>
      <c r="N9" s="79">
        <v>5.5999999999999999E-3</v>
      </c>
      <c r="O9" s="55">
        <v>2.8E-3</v>
      </c>
      <c r="P9" s="55">
        <v>1E-3</v>
      </c>
      <c r="Q9" s="52"/>
      <c r="R9" s="52"/>
      <c r="S9" s="52"/>
      <c r="T9" s="52"/>
    </row>
    <row r="10" spans="1:24" ht="40.049999999999997" customHeight="1" thickTop="1" thickBot="1" x14ac:dyDescent="0.5">
      <c r="A10" s="17">
        <v>7</v>
      </c>
      <c r="B10" s="49" t="s">
        <v>156</v>
      </c>
      <c r="C10" s="52"/>
      <c r="D10" s="55">
        <v>1.8E-3</v>
      </c>
      <c r="E10" s="79">
        <v>1.04E-2</v>
      </c>
      <c r="F10" s="79">
        <v>3.44E-2</v>
      </c>
      <c r="G10" s="79">
        <v>9.1999999999999998E-2</v>
      </c>
      <c r="H10" s="62">
        <v>0.16239999999999999</v>
      </c>
      <c r="I10" s="65">
        <v>0.20519999999999999</v>
      </c>
      <c r="J10" s="62">
        <v>0.1852</v>
      </c>
      <c r="K10" s="62">
        <v>0.13639999999999999</v>
      </c>
      <c r="L10" s="79">
        <v>7.8200000000000006E-2</v>
      </c>
      <c r="M10" s="79">
        <v>4.82E-2</v>
      </c>
      <c r="N10" s="79">
        <v>2.58E-2</v>
      </c>
      <c r="O10" s="86">
        <v>1.14E-2</v>
      </c>
      <c r="P10" s="55">
        <v>4.4000000000000003E-3</v>
      </c>
      <c r="Q10" s="55">
        <v>2.2000000000000001E-3</v>
      </c>
      <c r="R10" s="55">
        <v>1.8E-3</v>
      </c>
      <c r="S10" s="52"/>
      <c r="T10" s="52"/>
    </row>
    <row r="11" spans="1:24" ht="40.049999999999997" customHeight="1" thickTop="1" thickBot="1" x14ac:dyDescent="0.5">
      <c r="A11" s="17">
        <v>8</v>
      </c>
      <c r="B11" s="49" t="s">
        <v>151</v>
      </c>
      <c r="C11" s="52"/>
      <c r="D11" s="52"/>
      <c r="E11" s="79">
        <v>5.4000000000000003E-3</v>
      </c>
      <c r="F11" s="79">
        <v>2.3400000000000001E-2</v>
      </c>
      <c r="G11" s="79">
        <v>7.1599999999999997E-2</v>
      </c>
      <c r="H11" s="62">
        <v>0.12540000000000001</v>
      </c>
      <c r="I11" s="62">
        <v>0.17879999999999999</v>
      </c>
      <c r="J11" s="65">
        <v>0.19259999999999999</v>
      </c>
      <c r="K11" s="62">
        <v>0.1646</v>
      </c>
      <c r="L11" s="62">
        <v>0.1062</v>
      </c>
      <c r="M11" s="79">
        <v>7.2999999999999995E-2</v>
      </c>
      <c r="N11" s="79">
        <v>3.3799999999999997E-2</v>
      </c>
      <c r="O11" s="79">
        <v>1.4800000000000001E-2</v>
      </c>
      <c r="P11" s="79">
        <v>6.7999999999999996E-3</v>
      </c>
      <c r="Q11" s="55">
        <v>2.3999999999999998E-3</v>
      </c>
      <c r="R11" s="55">
        <v>8.0000000000000004E-4</v>
      </c>
      <c r="S11" s="52"/>
      <c r="T11" s="52"/>
    </row>
    <row r="12" spans="1:24" ht="40.049999999999997" customHeight="1" thickTop="1" thickBot="1" x14ac:dyDescent="0.5">
      <c r="A12" s="17">
        <v>9</v>
      </c>
      <c r="B12" s="49" t="s">
        <v>154</v>
      </c>
      <c r="C12" s="52"/>
      <c r="D12" s="55">
        <v>5.9999999999999995E-4</v>
      </c>
      <c r="E12" s="55">
        <v>1.6000000000000001E-3</v>
      </c>
      <c r="F12" s="62">
        <v>1.2200000000000001E-2</v>
      </c>
      <c r="G12" s="62">
        <v>4.1399999999999999E-2</v>
      </c>
      <c r="H12" s="62">
        <v>8.1000000000000003E-2</v>
      </c>
      <c r="I12" s="62">
        <v>0.14879999999999999</v>
      </c>
      <c r="J12" s="62">
        <v>0.1784</v>
      </c>
      <c r="K12" s="65">
        <v>0.1958</v>
      </c>
      <c r="L12" s="62">
        <v>0.1336</v>
      </c>
      <c r="M12" s="79">
        <v>8.8200000000000001E-2</v>
      </c>
      <c r="N12" s="79">
        <v>5.4199999999999998E-2</v>
      </c>
      <c r="O12" s="79">
        <v>3.2000000000000001E-2</v>
      </c>
      <c r="P12" s="79">
        <v>1.9199999999999998E-2</v>
      </c>
      <c r="Q12" s="79">
        <v>7.4000000000000003E-3</v>
      </c>
      <c r="R12" s="55">
        <v>3.3999999999999998E-3</v>
      </c>
      <c r="S12" s="55">
        <v>2.2000000000000001E-3</v>
      </c>
      <c r="T12" s="52"/>
    </row>
    <row r="13" spans="1:24" ht="40.049999999999997" customHeight="1" thickTop="1" thickBot="1" x14ac:dyDescent="0.5">
      <c r="A13" s="17">
        <v>10</v>
      </c>
      <c r="B13" s="49" t="s">
        <v>15</v>
      </c>
      <c r="C13" s="52"/>
      <c r="D13" s="52"/>
      <c r="E13" s="52"/>
      <c r="F13" s="55">
        <v>1.4E-3</v>
      </c>
      <c r="G13" s="79">
        <v>6.7999999999999996E-3</v>
      </c>
      <c r="H13" s="79">
        <v>2.12E-2</v>
      </c>
      <c r="I13" s="79">
        <v>4.4400000000000002E-2</v>
      </c>
      <c r="J13" s="79">
        <v>8.7800000000000003E-2</v>
      </c>
      <c r="K13" s="62">
        <v>0.12759999999999999</v>
      </c>
      <c r="L13" s="65">
        <v>0.1636</v>
      </c>
      <c r="M13" s="62">
        <v>0.1686</v>
      </c>
      <c r="N13" s="62">
        <v>0.1336</v>
      </c>
      <c r="O13" s="62">
        <v>0.11260000000000001</v>
      </c>
      <c r="P13" s="79">
        <v>6.9800000000000001E-2</v>
      </c>
      <c r="Q13" s="79">
        <v>3.5200000000000002E-2</v>
      </c>
      <c r="R13" s="79">
        <v>1.84E-2</v>
      </c>
      <c r="S13" s="79">
        <v>7.0000000000000001E-3</v>
      </c>
      <c r="T13" s="55">
        <v>1.8E-3</v>
      </c>
    </row>
    <row r="14" spans="1:24" ht="40.049999999999997" customHeight="1" thickTop="1" thickBot="1" x14ac:dyDescent="0.5">
      <c r="A14" s="17">
        <v>11</v>
      </c>
      <c r="B14" s="49" t="s">
        <v>9</v>
      </c>
      <c r="C14" s="52"/>
      <c r="D14" s="52"/>
      <c r="E14" s="55">
        <v>8.0000000000000004E-4</v>
      </c>
      <c r="F14" s="85">
        <v>4.0000000000000002E-4</v>
      </c>
      <c r="G14" s="55">
        <v>2.8E-3</v>
      </c>
      <c r="H14" s="79">
        <v>0.01</v>
      </c>
      <c r="I14" s="79">
        <v>3.0200000000000001E-2</v>
      </c>
      <c r="J14" s="79">
        <v>5.2200000000000003E-2</v>
      </c>
      <c r="K14" s="62">
        <v>9.98E-2</v>
      </c>
      <c r="L14" s="62">
        <v>0.15379999999999999</v>
      </c>
      <c r="M14" s="65">
        <v>0.15840000000000001</v>
      </c>
      <c r="N14" s="62">
        <v>0.1666</v>
      </c>
      <c r="O14" s="62">
        <v>0.13400000000000001</v>
      </c>
      <c r="P14" s="79">
        <v>8.3799999999999999E-2</v>
      </c>
      <c r="Q14" s="79">
        <v>5.5399999999999998E-2</v>
      </c>
      <c r="R14" s="79">
        <v>3.3000000000000002E-2</v>
      </c>
      <c r="S14" s="79">
        <v>1.4999999999999999E-2</v>
      </c>
      <c r="T14" s="55">
        <v>3.8E-3</v>
      </c>
    </row>
    <row r="15" spans="1:24" ht="40.049999999999997" customHeight="1" thickTop="1" thickBot="1" x14ac:dyDescent="0.5">
      <c r="A15" s="17">
        <v>12</v>
      </c>
      <c r="B15" s="49" t="s">
        <v>182</v>
      </c>
      <c r="C15" s="52"/>
      <c r="D15" s="52"/>
      <c r="E15" s="52"/>
      <c r="F15" s="52"/>
      <c r="G15" s="55">
        <v>2.5999999999999999E-3</v>
      </c>
      <c r="H15" s="20">
        <v>0.01</v>
      </c>
      <c r="I15" s="20">
        <v>2.3199999999999998E-2</v>
      </c>
      <c r="J15" s="20">
        <v>4.7800000000000002E-2</v>
      </c>
      <c r="K15" s="20">
        <v>8.1799999999999998E-2</v>
      </c>
      <c r="L15" s="20">
        <v>0.13320000000000001</v>
      </c>
      <c r="M15" s="20">
        <v>0.15379999999999999</v>
      </c>
      <c r="N15" s="65">
        <v>0.1658</v>
      </c>
      <c r="O15" s="62">
        <v>0.1394</v>
      </c>
      <c r="P15" s="62">
        <v>0.108</v>
      </c>
      <c r="Q15" s="79">
        <v>7.1400000000000005E-2</v>
      </c>
      <c r="R15" s="79">
        <v>3.6400000000000002E-2</v>
      </c>
      <c r="S15" s="79">
        <v>1.78E-2</v>
      </c>
      <c r="T15" s="79">
        <v>8.2000000000000007E-3</v>
      </c>
    </row>
    <row r="16" spans="1:24" ht="40.049999999999997" customHeight="1" thickTop="1" thickBot="1" x14ac:dyDescent="0.5">
      <c r="A16" s="17">
        <v>13</v>
      </c>
      <c r="B16" s="49" t="s">
        <v>11</v>
      </c>
      <c r="C16" s="52"/>
      <c r="D16" s="52"/>
      <c r="E16" s="52"/>
      <c r="F16" s="52"/>
      <c r="G16" s="55">
        <v>1.1999999999999999E-3</v>
      </c>
      <c r="H16" s="20">
        <v>5.0000000000000001E-3</v>
      </c>
      <c r="I16" s="20">
        <v>1.5800000000000002E-2</v>
      </c>
      <c r="J16" s="20">
        <v>3.4000000000000002E-2</v>
      </c>
      <c r="K16" s="20">
        <v>5.62E-2</v>
      </c>
      <c r="L16" s="20">
        <v>9.5600000000000004E-2</v>
      </c>
      <c r="M16" s="20">
        <v>0.121</v>
      </c>
      <c r="N16" s="20">
        <v>0.1532</v>
      </c>
      <c r="O16" s="65">
        <v>0.16020000000000001</v>
      </c>
      <c r="P16" s="62">
        <v>0.14119999999999999</v>
      </c>
      <c r="Q16" s="62">
        <v>0.1056</v>
      </c>
      <c r="R16" s="79">
        <v>6.1199999999999997E-2</v>
      </c>
      <c r="S16" s="79">
        <v>3.6200000000000003E-2</v>
      </c>
      <c r="T16" s="79">
        <v>1.3599999999999999E-2</v>
      </c>
    </row>
    <row r="17" spans="1:20" ht="40.049999999999997" customHeight="1" thickTop="1" thickBot="1" x14ac:dyDescent="0.5">
      <c r="A17" s="17">
        <v>14</v>
      </c>
      <c r="B17" s="49" t="s">
        <v>155</v>
      </c>
      <c r="C17" s="52"/>
      <c r="D17" s="52"/>
      <c r="E17" s="52"/>
      <c r="F17" s="52"/>
      <c r="G17" s="52"/>
      <c r="H17" s="55">
        <v>1E-3</v>
      </c>
      <c r="I17" s="55">
        <v>3.8E-3</v>
      </c>
      <c r="J17" s="20">
        <v>1.12E-2</v>
      </c>
      <c r="K17" s="20">
        <v>2.3400000000000001E-2</v>
      </c>
      <c r="L17" s="20">
        <v>5.0999999999999997E-2</v>
      </c>
      <c r="M17" s="20">
        <v>8.0799999999999997E-2</v>
      </c>
      <c r="N17" s="20">
        <v>0.1116</v>
      </c>
      <c r="O17" s="20">
        <v>0.14419999999999999</v>
      </c>
      <c r="P17" s="65">
        <v>0.17080000000000001</v>
      </c>
      <c r="Q17" s="62">
        <v>0.1628</v>
      </c>
      <c r="R17" s="62">
        <v>0.1192</v>
      </c>
      <c r="S17" s="79">
        <v>7.5999999999999998E-2</v>
      </c>
      <c r="T17" s="79">
        <v>4.3999999999999997E-2</v>
      </c>
    </row>
    <row r="18" spans="1:20" ht="40.049999999999997" customHeight="1" thickTop="1" thickBot="1" x14ac:dyDescent="0.5">
      <c r="A18" s="17">
        <v>15</v>
      </c>
      <c r="B18" s="49" t="s">
        <v>185</v>
      </c>
      <c r="C18" s="52"/>
      <c r="D18" s="52"/>
      <c r="E18" s="52"/>
      <c r="F18" s="52"/>
      <c r="G18" s="52"/>
      <c r="H18" s="52"/>
      <c r="I18" s="55">
        <v>1E-3</v>
      </c>
      <c r="J18" s="55">
        <v>5.0000000000000001E-3</v>
      </c>
      <c r="K18" s="79">
        <v>1.0999999999999999E-2</v>
      </c>
      <c r="L18" s="79">
        <v>2.52E-2</v>
      </c>
      <c r="M18" s="79">
        <v>4.4600000000000001E-2</v>
      </c>
      <c r="N18" s="79">
        <v>8.3599999999999994E-2</v>
      </c>
      <c r="O18" s="62">
        <v>0.1206</v>
      </c>
      <c r="P18" s="62">
        <v>0.16420000000000001</v>
      </c>
      <c r="Q18" s="65">
        <v>0.187</v>
      </c>
      <c r="R18" s="62">
        <v>0.15759999999999999</v>
      </c>
      <c r="S18" s="62">
        <v>0.12379999999999999</v>
      </c>
      <c r="T18" s="79">
        <v>7.5999999999999998E-2</v>
      </c>
    </row>
    <row r="19" spans="1:20" ht="40.049999999999997" customHeight="1" thickTop="1" thickBot="1" x14ac:dyDescent="0.5">
      <c r="A19" s="17">
        <v>16</v>
      </c>
      <c r="B19" s="49" t="s">
        <v>2</v>
      </c>
      <c r="C19" s="52"/>
      <c r="D19" s="52"/>
      <c r="E19" s="52"/>
      <c r="F19" s="52"/>
      <c r="G19" s="52"/>
      <c r="H19" s="52"/>
      <c r="I19" s="52"/>
      <c r="J19" s="55">
        <v>1E-3</v>
      </c>
      <c r="K19" s="55">
        <v>3.0000000000000001E-3</v>
      </c>
      <c r="L19" s="79">
        <v>7.4000000000000003E-3</v>
      </c>
      <c r="M19" s="79">
        <v>1.9199999999999998E-2</v>
      </c>
      <c r="N19" s="79">
        <v>3.0800000000000001E-2</v>
      </c>
      <c r="O19" s="79">
        <v>6.88E-2</v>
      </c>
      <c r="P19" s="62">
        <v>9.5200000000000007E-2</v>
      </c>
      <c r="Q19" s="62">
        <v>0.152</v>
      </c>
      <c r="R19" s="65">
        <v>0.20380000000000001</v>
      </c>
      <c r="S19" s="80">
        <v>0.21879999999999999</v>
      </c>
      <c r="T19" s="80">
        <v>0.19980000000000001</v>
      </c>
    </row>
    <row r="20" spans="1:20" ht="40.049999999999997" customHeight="1" thickTop="1" thickBot="1" x14ac:dyDescent="0.5">
      <c r="A20" s="17">
        <v>17</v>
      </c>
      <c r="B20" s="49" t="s">
        <v>183</v>
      </c>
      <c r="C20" s="52"/>
      <c r="D20" s="52"/>
      <c r="E20" s="52"/>
      <c r="F20" s="52"/>
      <c r="G20" s="52"/>
      <c r="H20" s="52"/>
      <c r="I20" s="52"/>
      <c r="J20" s="52"/>
      <c r="K20" s="55">
        <v>5.9999999999999995E-4</v>
      </c>
      <c r="L20" s="55">
        <v>2.8E-3</v>
      </c>
      <c r="M20" s="79">
        <v>8.3999999999999995E-3</v>
      </c>
      <c r="N20" s="79">
        <v>1.72E-2</v>
      </c>
      <c r="O20" s="79">
        <v>4.2599999999999999E-2</v>
      </c>
      <c r="P20" s="79">
        <v>6.88E-2</v>
      </c>
      <c r="Q20" s="62">
        <v>0.1202</v>
      </c>
      <c r="R20" s="62">
        <v>0.19040000000000001</v>
      </c>
      <c r="S20" s="65">
        <v>0.24879999999999999</v>
      </c>
      <c r="T20" s="90">
        <v>0.3</v>
      </c>
    </row>
    <row r="21" spans="1:20" ht="40.049999999999997" customHeight="1" thickTop="1" thickBot="1" x14ac:dyDescent="0.5">
      <c r="A21" s="17">
        <v>18</v>
      </c>
      <c r="B21" s="49" t="s">
        <v>153</v>
      </c>
      <c r="C21" s="52"/>
      <c r="D21" s="52"/>
      <c r="E21" s="52"/>
      <c r="F21" s="52"/>
      <c r="G21" s="52"/>
      <c r="H21" s="52"/>
      <c r="I21" s="52"/>
      <c r="J21" s="52"/>
      <c r="K21" s="55">
        <v>5.9999999999999995E-4</v>
      </c>
      <c r="L21" s="55">
        <v>2.8E-3</v>
      </c>
      <c r="M21" s="79">
        <v>8.3999999999999995E-3</v>
      </c>
      <c r="N21" s="79">
        <v>1.72E-2</v>
      </c>
      <c r="O21" s="79">
        <v>4.2599999999999999E-2</v>
      </c>
      <c r="P21" s="79">
        <v>6.88E-2</v>
      </c>
      <c r="Q21" s="62">
        <v>0.1202</v>
      </c>
      <c r="R21" s="62">
        <v>0.19040000000000001</v>
      </c>
      <c r="S21" s="80">
        <v>0.24879999999999999</v>
      </c>
      <c r="T21" s="65">
        <v>0.3</v>
      </c>
    </row>
    <row r="22" spans="1:20" ht="14.65" thickTop="1" x14ac:dyDescent="0.45"/>
    <row r="28" spans="1:20" x14ac:dyDescent="0.45">
      <c r="F28">
        <f ca="1">RAND()</f>
        <v>0.51327064009163914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5" t="s">
        <v>139</v>
      </c>
      <c r="B2" s="15">
        <v>4571</v>
      </c>
      <c r="C2" s="15">
        <v>334</v>
      </c>
      <c r="D2" s="15">
        <v>70</v>
      </c>
      <c r="E2" s="15">
        <v>14</v>
      </c>
      <c r="F2" s="15">
        <v>8</v>
      </c>
      <c r="G2" s="15">
        <v>3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5" t="s">
        <v>128</v>
      </c>
      <c r="B28" s="15">
        <v>158</v>
      </c>
      <c r="C28" s="15">
        <v>1367</v>
      </c>
      <c r="D28" s="15">
        <v>1107</v>
      </c>
      <c r="E28" s="15">
        <v>829</v>
      </c>
      <c r="F28" s="15">
        <v>565</v>
      </c>
      <c r="G28" s="15">
        <v>404</v>
      </c>
      <c r="H28" s="15">
        <v>267</v>
      </c>
      <c r="I28" s="15">
        <v>144</v>
      </c>
      <c r="J28" s="15">
        <v>85</v>
      </c>
      <c r="K28" s="15">
        <v>38</v>
      </c>
      <c r="L28" s="15">
        <v>25</v>
      </c>
      <c r="M28" s="15">
        <v>5</v>
      </c>
      <c r="N28" s="15">
        <v>4</v>
      </c>
      <c r="O28" s="15">
        <v>2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</row>
    <row r="29" spans="1:21" x14ac:dyDescent="0.45">
      <c r="A29" s="15" t="s">
        <v>127</v>
      </c>
      <c r="B29" s="15">
        <v>149</v>
      </c>
      <c r="C29" s="15">
        <v>1367</v>
      </c>
      <c r="D29" s="15">
        <v>1057</v>
      </c>
      <c r="E29" s="15">
        <v>781</v>
      </c>
      <c r="F29" s="15">
        <v>551</v>
      </c>
      <c r="G29" s="15">
        <v>385</v>
      </c>
      <c r="H29" s="15">
        <v>339</v>
      </c>
      <c r="I29" s="15">
        <v>156</v>
      </c>
      <c r="J29" s="15">
        <v>104</v>
      </c>
      <c r="K29" s="15">
        <v>52</v>
      </c>
      <c r="L29" s="15">
        <v>31</v>
      </c>
      <c r="M29" s="15">
        <v>10</v>
      </c>
      <c r="N29" s="15">
        <v>10</v>
      </c>
      <c r="O29" s="15">
        <v>7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5" t="s">
        <v>130</v>
      </c>
      <c r="B35" s="15">
        <v>60</v>
      </c>
      <c r="C35" s="15">
        <v>732</v>
      </c>
      <c r="D35" s="15">
        <v>861</v>
      </c>
      <c r="E35" s="15">
        <v>854</v>
      </c>
      <c r="F35" s="15">
        <v>744</v>
      </c>
      <c r="G35" s="15">
        <v>563</v>
      </c>
      <c r="H35" s="15">
        <v>461</v>
      </c>
      <c r="I35" s="15">
        <v>332</v>
      </c>
      <c r="J35" s="15">
        <v>179</v>
      </c>
      <c r="K35" s="15">
        <v>100</v>
      </c>
      <c r="L35" s="15">
        <v>56</v>
      </c>
      <c r="M35" s="15">
        <v>23</v>
      </c>
      <c r="N35" s="15">
        <v>18</v>
      </c>
      <c r="O35" s="15">
        <v>8</v>
      </c>
      <c r="P35" s="15">
        <v>5</v>
      </c>
      <c r="Q35" s="15">
        <v>1</v>
      </c>
      <c r="R35" s="15">
        <v>3</v>
      </c>
      <c r="S35" s="15">
        <v>0</v>
      </c>
      <c r="T35" s="15">
        <v>0</v>
      </c>
      <c r="U35" s="15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6" t="s">
        <v>146</v>
      </c>
      <c r="B39" s="16">
        <v>29</v>
      </c>
      <c r="C39" s="16">
        <v>541</v>
      </c>
      <c r="D39" s="16">
        <v>666</v>
      </c>
      <c r="E39" s="16">
        <v>707</v>
      </c>
      <c r="F39" s="16">
        <v>725</v>
      </c>
      <c r="G39" s="16">
        <v>698</v>
      </c>
      <c r="H39" s="16">
        <v>552</v>
      </c>
      <c r="I39" s="16">
        <v>426</v>
      </c>
      <c r="J39" s="16">
        <v>273</v>
      </c>
      <c r="K39" s="16">
        <v>175</v>
      </c>
      <c r="L39" s="16">
        <v>84</v>
      </c>
      <c r="M39" s="16">
        <v>49</v>
      </c>
      <c r="N39" s="16">
        <v>43</v>
      </c>
      <c r="O39" s="16">
        <v>18</v>
      </c>
      <c r="P39" s="16">
        <v>7</v>
      </c>
      <c r="Q39" s="16">
        <v>2</v>
      </c>
      <c r="R39" s="16">
        <v>2</v>
      </c>
      <c r="S39" s="16">
        <v>2</v>
      </c>
      <c r="T39" s="15">
        <v>1</v>
      </c>
      <c r="U39" s="15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5" t="s">
        <v>132</v>
      </c>
      <c r="B47" s="15">
        <v>12</v>
      </c>
      <c r="C47" s="15">
        <v>225</v>
      </c>
      <c r="D47" s="15">
        <v>422</v>
      </c>
      <c r="E47" s="15">
        <v>544</v>
      </c>
      <c r="F47" s="15">
        <v>628</v>
      </c>
      <c r="G47" s="15">
        <v>689</v>
      </c>
      <c r="H47" s="15">
        <v>656</v>
      </c>
      <c r="I47" s="15">
        <v>589</v>
      </c>
      <c r="J47" s="15">
        <v>469</v>
      </c>
      <c r="K47" s="15">
        <v>320</v>
      </c>
      <c r="L47" s="15">
        <v>169</v>
      </c>
      <c r="M47" s="15">
        <v>119</v>
      </c>
      <c r="N47" s="15">
        <v>71</v>
      </c>
      <c r="O47" s="15">
        <v>32</v>
      </c>
      <c r="P47" s="15">
        <v>19</v>
      </c>
      <c r="Q47" s="15">
        <v>21</v>
      </c>
      <c r="R47" s="15">
        <v>9</v>
      </c>
      <c r="S47" s="15">
        <v>4</v>
      </c>
      <c r="T47" s="15">
        <v>1</v>
      </c>
      <c r="U47" s="15">
        <v>1</v>
      </c>
    </row>
    <row r="48" spans="1:21" x14ac:dyDescent="0.45">
      <c r="A48" s="15" t="s">
        <v>138</v>
      </c>
      <c r="B48" s="15">
        <v>12</v>
      </c>
      <c r="C48" s="15">
        <v>210</v>
      </c>
      <c r="D48" s="15">
        <v>407</v>
      </c>
      <c r="E48" s="15">
        <v>526</v>
      </c>
      <c r="F48" s="15">
        <v>654</v>
      </c>
      <c r="G48" s="15">
        <v>690</v>
      </c>
      <c r="H48" s="15">
        <v>711</v>
      </c>
      <c r="I48" s="15">
        <v>596</v>
      </c>
      <c r="J48" s="15">
        <v>433</v>
      </c>
      <c r="K48" s="15">
        <v>291</v>
      </c>
      <c r="L48" s="15">
        <v>198</v>
      </c>
      <c r="M48" s="15">
        <v>113</v>
      </c>
      <c r="N48" s="15">
        <v>67</v>
      </c>
      <c r="O48" s="15">
        <v>33</v>
      </c>
      <c r="P48" s="15">
        <v>26</v>
      </c>
      <c r="Q48" s="15">
        <v>11</v>
      </c>
      <c r="R48" s="15">
        <v>8</v>
      </c>
      <c r="S48" s="15">
        <v>10</v>
      </c>
      <c r="T48" s="15">
        <v>3</v>
      </c>
      <c r="U48" s="15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5" t="s">
        <v>145</v>
      </c>
      <c r="B53" s="15">
        <v>6</v>
      </c>
      <c r="C53" s="15">
        <v>136</v>
      </c>
      <c r="D53" s="15">
        <v>215</v>
      </c>
      <c r="E53" s="15">
        <v>340</v>
      </c>
      <c r="F53" s="15">
        <v>478</v>
      </c>
      <c r="G53" s="15">
        <v>570</v>
      </c>
      <c r="H53" s="15">
        <v>580</v>
      </c>
      <c r="I53" s="15">
        <v>676</v>
      </c>
      <c r="J53" s="15">
        <v>597</v>
      </c>
      <c r="K53" s="15">
        <v>461</v>
      </c>
      <c r="L53" s="15">
        <v>301</v>
      </c>
      <c r="M53" s="15">
        <v>209</v>
      </c>
      <c r="N53" s="15">
        <v>147</v>
      </c>
      <c r="O53" s="15">
        <v>96</v>
      </c>
      <c r="P53" s="15">
        <v>62</v>
      </c>
      <c r="Q53" s="15">
        <v>54</v>
      </c>
      <c r="R53" s="15">
        <v>37</v>
      </c>
      <c r="S53" s="15">
        <v>24</v>
      </c>
      <c r="T53" s="15">
        <v>5</v>
      </c>
      <c r="U53" s="15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5" t="s">
        <v>134</v>
      </c>
      <c r="B56" s="15">
        <v>3</v>
      </c>
      <c r="C56" s="15">
        <v>82</v>
      </c>
      <c r="D56" s="15">
        <v>158</v>
      </c>
      <c r="E56" s="15">
        <v>293</v>
      </c>
      <c r="F56" s="15">
        <v>412</v>
      </c>
      <c r="G56" s="15">
        <v>544</v>
      </c>
      <c r="H56" s="15">
        <v>647</v>
      </c>
      <c r="I56" s="15">
        <v>696</v>
      </c>
      <c r="J56" s="15">
        <v>638</v>
      </c>
      <c r="K56" s="15">
        <v>472</v>
      </c>
      <c r="L56" s="15">
        <v>337</v>
      </c>
      <c r="M56" s="15">
        <v>256</v>
      </c>
      <c r="N56" s="15">
        <v>161</v>
      </c>
      <c r="O56" s="15">
        <v>111</v>
      </c>
      <c r="P56" s="15">
        <v>74</v>
      </c>
      <c r="Q56" s="15">
        <v>48</v>
      </c>
      <c r="R56" s="15">
        <v>35</v>
      </c>
      <c r="S56" s="15">
        <v>22</v>
      </c>
      <c r="T56" s="15">
        <v>9</v>
      </c>
      <c r="U56" s="15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5" t="s">
        <v>129</v>
      </c>
      <c r="B125" s="15">
        <v>0</v>
      </c>
      <c r="C125" s="15">
        <v>0</v>
      </c>
      <c r="D125" s="15">
        <v>0</v>
      </c>
      <c r="E125" s="15">
        <v>4</v>
      </c>
      <c r="F125" s="15">
        <v>5</v>
      </c>
      <c r="G125" s="15">
        <v>4</v>
      </c>
      <c r="H125" s="15">
        <v>20</v>
      </c>
      <c r="I125" s="15">
        <v>44</v>
      </c>
      <c r="J125" s="15">
        <v>89</v>
      </c>
      <c r="K125" s="15">
        <v>137</v>
      </c>
      <c r="L125" s="15">
        <v>188</v>
      </c>
      <c r="M125" s="15">
        <v>255</v>
      </c>
      <c r="N125" s="15">
        <v>317</v>
      </c>
      <c r="O125" s="15">
        <v>352</v>
      </c>
      <c r="P125" s="15">
        <v>448</v>
      </c>
      <c r="Q125" s="15">
        <v>454</v>
      </c>
      <c r="R125" s="15">
        <v>540</v>
      </c>
      <c r="S125" s="15">
        <v>623</v>
      </c>
      <c r="T125" s="15">
        <v>694</v>
      </c>
      <c r="U125" s="15">
        <v>826</v>
      </c>
    </row>
    <row r="126" spans="1:21" x14ac:dyDescent="0.45">
      <c r="A126" s="15" t="s">
        <v>131</v>
      </c>
      <c r="B126" s="15">
        <v>0</v>
      </c>
      <c r="C126" s="15">
        <v>0</v>
      </c>
      <c r="D126" s="15">
        <v>0</v>
      </c>
      <c r="E126" s="15">
        <v>4</v>
      </c>
      <c r="F126" s="15">
        <v>5</v>
      </c>
      <c r="G126" s="15">
        <v>7</v>
      </c>
      <c r="H126" s="15">
        <v>19</v>
      </c>
      <c r="I126" s="15">
        <v>50</v>
      </c>
      <c r="J126" s="15">
        <v>94</v>
      </c>
      <c r="K126" s="15">
        <v>154</v>
      </c>
      <c r="L126" s="15">
        <v>215</v>
      </c>
      <c r="M126" s="15">
        <v>274</v>
      </c>
      <c r="N126" s="15">
        <v>325</v>
      </c>
      <c r="O126" s="15">
        <v>368</v>
      </c>
      <c r="P126" s="15">
        <v>432</v>
      </c>
      <c r="Q126" s="15">
        <v>490</v>
      </c>
      <c r="R126" s="15">
        <v>573</v>
      </c>
      <c r="S126" s="15">
        <v>579</v>
      </c>
      <c r="T126" s="15">
        <v>663</v>
      </c>
      <c r="U126" s="15">
        <v>748</v>
      </c>
    </row>
    <row r="127" spans="1:21" x14ac:dyDescent="0.45">
      <c r="A127" s="15" t="s">
        <v>133</v>
      </c>
      <c r="B127" s="15">
        <v>0</v>
      </c>
      <c r="C127" s="15">
        <v>0</v>
      </c>
      <c r="D127" s="15">
        <v>3</v>
      </c>
      <c r="E127" s="15">
        <v>7</v>
      </c>
      <c r="F127" s="15">
        <v>18</v>
      </c>
      <c r="G127" s="15">
        <v>37</v>
      </c>
      <c r="H127" s="15">
        <v>94</v>
      </c>
      <c r="I127" s="15">
        <v>142</v>
      </c>
      <c r="J127" s="15">
        <v>225</v>
      </c>
      <c r="K127" s="15">
        <v>336</v>
      </c>
      <c r="L127" s="15">
        <v>411</v>
      </c>
      <c r="M127" s="15">
        <v>433</v>
      </c>
      <c r="N127" s="15">
        <v>492</v>
      </c>
      <c r="O127" s="15">
        <v>474</v>
      </c>
      <c r="P127" s="15">
        <v>471</v>
      </c>
      <c r="Q127" s="15">
        <v>408</v>
      </c>
      <c r="R127" s="15">
        <v>410</v>
      </c>
      <c r="S127" s="15">
        <v>364</v>
      </c>
      <c r="T127" s="15">
        <v>388</v>
      </c>
      <c r="U127" s="15">
        <v>287</v>
      </c>
    </row>
    <row r="128" spans="1:21" x14ac:dyDescent="0.45">
      <c r="A128" s="15" t="s">
        <v>135</v>
      </c>
      <c r="B128" s="15">
        <v>0</v>
      </c>
      <c r="C128" s="15">
        <v>0</v>
      </c>
      <c r="D128" s="15">
        <v>1</v>
      </c>
      <c r="E128" s="15">
        <v>1</v>
      </c>
      <c r="F128" s="15">
        <v>3</v>
      </c>
      <c r="G128" s="15">
        <v>6</v>
      </c>
      <c r="H128" s="15">
        <v>10</v>
      </c>
      <c r="I128" s="15">
        <v>24</v>
      </c>
      <c r="J128" s="15">
        <v>49</v>
      </c>
      <c r="K128" s="15">
        <v>90</v>
      </c>
      <c r="L128" s="15">
        <v>153</v>
      </c>
      <c r="M128" s="15">
        <v>190</v>
      </c>
      <c r="N128" s="15">
        <v>232</v>
      </c>
      <c r="O128" s="15">
        <v>305</v>
      </c>
      <c r="P128" s="15">
        <v>377</v>
      </c>
      <c r="Q128" s="15">
        <v>434</v>
      </c>
      <c r="R128" s="15">
        <v>533</v>
      </c>
      <c r="S128" s="15">
        <v>660</v>
      </c>
      <c r="T128" s="15">
        <v>814</v>
      </c>
      <c r="U128" s="15">
        <v>1118</v>
      </c>
    </row>
    <row r="129" spans="1:21" x14ac:dyDescent="0.45">
      <c r="A129" s="15" t="s">
        <v>136</v>
      </c>
      <c r="B129" s="15">
        <v>0</v>
      </c>
      <c r="C129" s="15">
        <v>2</v>
      </c>
      <c r="D129" s="15">
        <v>1</v>
      </c>
      <c r="E129" s="15">
        <v>21</v>
      </c>
      <c r="F129" s="15">
        <v>41</v>
      </c>
      <c r="G129" s="15">
        <v>71</v>
      </c>
      <c r="H129" s="15">
        <v>114</v>
      </c>
      <c r="I129" s="15">
        <v>197</v>
      </c>
      <c r="J129" s="15">
        <v>313</v>
      </c>
      <c r="K129" s="15">
        <v>364</v>
      </c>
      <c r="L129" s="15">
        <v>475</v>
      </c>
      <c r="M129" s="15">
        <v>466</v>
      </c>
      <c r="N129" s="15">
        <v>459</v>
      </c>
      <c r="O129" s="15">
        <v>462</v>
      </c>
      <c r="P129" s="15">
        <v>421</v>
      </c>
      <c r="Q129" s="15">
        <v>447</v>
      </c>
      <c r="R129" s="15">
        <v>346</v>
      </c>
      <c r="S129" s="15">
        <v>348</v>
      </c>
      <c r="T129" s="15">
        <v>247</v>
      </c>
      <c r="U129" s="15">
        <v>205</v>
      </c>
    </row>
    <row r="130" spans="1:21" x14ac:dyDescent="0.45">
      <c r="A130" s="15" t="s">
        <v>137</v>
      </c>
      <c r="B130" s="15">
        <v>0</v>
      </c>
      <c r="C130" s="15">
        <v>0</v>
      </c>
      <c r="D130" s="15">
        <v>2</v>
      </c>
      <c r="E130" s="15">
        <v>6</v>
      </c>
      <c r="F130" s="15">
        <v>19</v>
      </c>
      <c r="G130" s="15">
        <v>28</v>
      </c>
      <c r="H130" s="15">
        <v>37</v>
      </c>
      <c r="I130" s="15">
        <v>87</v>
      </c>
      <c r="J130" s="15">
        <v>155</v>
      </c>
      <c r="K130" s="15">
        <v>208</v>
      </c>
      <c r="L130" s="15">
        <v>276</v>
      </c>
      <c r="M130" s="15">
        <v>316</v>
      </c>
      <c r="N130" s="15">
        <v>411</v>
      </c>
      <c r="O130" s="15">
        <v>434</v>
      </c>
      <c r="P130" s="15">
        <v>503</v>
      </c>
      <c r="Q130" s="15">
        <v>494</v>
      </c>
      <c r="R130" s="15">
        <v>469</v>
      </c>
      <c r="S130" s="15">
        <v>533</v>
      </c>
      <c r="T130" s="15">
        <v>505</v>
      </c>
      <c r="U130" s="15">
        <v>517</v>
      </c>
    </row>
    <row r="131" spans="1:21" x14ac:dyDescent="0.45">
      <c r="A131" s="15" t="s">
        <v>140</v>
      </c>
      <c r="B131" s="15">
        <v>0</v>
      </c>
      <c r="C131" s="15">
        <v>0</v>
      </c>
      <c r="D131" s="15">
        <v>7</v>
      </c>
      <c r="E131" s="15">
        <v>14</v>
      </c>
      <c r="F131" s="15">
        <v>29</v>
      </c>
      <c r="G131" s="15">
        <v>48</v>
      </c>
      <c r="H131" s="15">
        <v>101</v>
      </c>
      <c r="I131" s="15">
        <v>189</v>
      </c>
      <c r="J131" s="15">
        <v>286</v>
      </c>
      <c r="K131" s="15">
        <v>391</v>
      </c>
      <c r="L131" s="15">
        <v>478</v>
      </c>
      <c r="M131" s="15">
        <v>459</v>
      </c>
      <c r="N131" s="15">
        <v>459</v>
      </c>
      <c r="O131" s="15">
        <v>443</v>
      </c>
      <c r="P131" s="15">
        <v>422</v>
      </c>
      <c r="Q131" s="15">
        <v>421</v>
      </c>
      <c r="R131" s="15">
        <v>410</v>
      </c>
      <c r="S131" s="15">
        <v>350</v>
      </c>
      <c r="T131" s="15">
        <v>274</v>
      </c>
      <c r="U131" s="15">
        <v>219</v>
      </c>
    </row>
    <row r="132" spans="1:21" x14ac:dyDescent="0.45">
      <c r="A132" s="15" t="s">
        <v>141</v>
      </c>
      <c r="B132" s="15">
        <v>0</v>
      </c>
      <c r="C132" s="15">
        <v>0</v>
      </c>
      <c r="D132" s="15">
        <v>2</v>
      </c>
      <c r="E132" s="15">
        <v>5</v>
      </c>
      <c r="F132" s="15">
        <v>23</v>
      </c>
      <c r="G132" s="15">
        <v>35</v>
      </c>
      <c r="H132" s="15">
        <v>63</v>
      </c>
      <c r="I132" s="15">
        <v>112</v>
      </c>
      <c r="J132" s="15">
        <v>181</v>
      </c>
      <c r="K132" s="15">
        <v>286</v>
      </c>
      <c r="L132" s="15">
        <v>306</v>
      </c>
      <c r="M132" s="15">
        <v>434</v>
      </c>
      <c r="N132" s="15">
        <v>426</v>
      </c>
      <c r="O132" s="15">
        <v>466</v>
      </c>
      <c r="P132" s="15">
        <v>482</v>
      </c>
      <c r="Q132" s="15">
        <v>474</v>
      </c>
      <c r="R132" s="15">
        <v>470</v>
      </c>
      <c r="S132" s="15">
        <v>445</v>
      </c>
      <c r="T132" s="15">
        <v>437</v>
      </c>
      <c r="U132" s="15">
        <v>353</v>
      </c>
    </row>
    <row r="133" spans="1:21" x14ac:dyDescent="0.45">
      <c r="A133" s="15" t="s">
        <v>142</v>
      </c>
      <c r="B133" s="15">
        <v>0</v>
      </c>
      <c r="C133" s="15">
        <v>1</v>
      </c>
      <c r="D133" s="15">
        <v>9</v>
      </c>
      <c r="E133" s="15">
        <v>16</v>
      </c>
      <c r="F133" s="15">
        <v>34</v>
      </c>
      <c r="G133" s="15">
        <v>68</v>
      </c>
      <c r="H133" s="15">
        <v>98</v>
      </c>
      <c r="I133" s="15">
        <v>197</v>
      </c>
      <c r="J133" s="15">
        <v>289</v>
      </c>
      <c r="K133" s="15">
        <v>384</v>
      </c>
      <c r="L133" s="15">
        <v>443</v>
      </c>
      <c r="M133" s="15">
        <v>516</v>
      </c>
      <c r="N133" s="15">
        <v>467</v>
      </c>
      <c r="O133" s="15">
        <v>462</v>
      </c>
      <c r="P133" s="15">
        <v>472</v>
      </c>
      <c r="Q133" s="15">
        <v>388</v>
      </c>
      <c r="R133" s="15">
        <v>350</v>
      </c>
      <c r="S133" s="15">
        <v>333</v>
      </c>
      <c r="T133" s="15">
        <v>295</v>
      </c>
      <c r="U133" s="15">
        <v>178</v>
      </c>
    </row>
    <row r="134" spans="1:21" x14ac:dyDescent="0.45">
      <c r="A134" s="15" t="s">
        <v>143</v>
      </c>
      <c r="B134" s="15">
        <v>0</v>
      </c>
      <c r="C134" s="15">
        <v>2</v>
      </c>
      <c r="D134" s="15">
        <v>10</v>
      </c>
      <c r="E134" s="15">
        <v>30</v>
      </c>
      <c r="F134" s="15">
        <v>41</v>
      </c>
      <c r="G134" s="15">
        <v>110</v>
      </c>
      <c r="H134" s="15">
        <v>165</v>
      </c>
      <c r="I134" s="15">
        <v>239</v>
      </c>
      <c r="J134" s="15">
        <v>374</v>
      </c>
      <c r="K134" s="15">
        <v>482</v>
      </c>
      <c r="L134" s="15">
        <v>514</v>
      </c>
      <c r="M134" s="15">
        <v>492</v>
      </c>
      <c r="N134" s="15">
        <v>485</v>
      </c>
      <c r="O134" s="15">
        <v>448</v>
      </c>
      <c r="P134" s="15">
        <v>352</v>
      </c>
      <c r="Q134" s="15">
        <v>370</v>
      </c>
      <c r="R134" s="15">
        <v>318</v>
      </c>
      <c r="S134" s="15">
        <v>219</v>
      </c>
      <c r="T134" s="15">
        <v>204</v>
      </c>
      <c r="U134" s="15">
        <v>145</v>
      </c>
    </row>
    <row r="135" spans="1:21" x14ac:dyDescent="0.45">
      <c r="A135" s="15" t="s">
        <v>144</v>
      </c>
      <c r="B135" s="15">
        <v>0</v>
      </c>
      <c r="C135" s="15">
        <v>1</v>
      </c>
      <c r="D135" s="15">
        <v>2</v>
      </c>
      <c r="E135" s="15">
        <v>4</v>
      </c>
      <c r="F135" s="15">
        <v>17</v>
      </c>
      <c r="G135" s="15">
        <v>40</v>
      </c>
      <c r="H135" s="15">
        <v>66</v>
      </c>
      <c r="I135" s="15">
        <v>104</v>
      </c>
      <c r="J135" s="15">
        <v>167</v>
      </c>
      <c r="K135" s="15">
        <v>259</v>
      </c>
      <c r="L135" s="15">
        <v>340</v>
      </c>
      <c r="M135" s="15">
        <v>381</v>
      </c>
      <c r="N135" s="15">
        <v>406</v>
      </c>
      <c r="O135" s="15">
        <v>479</v>
      </c>
      <c r="P135" s="15">
        <v>427</v>
      </c>
      <c r="Q135" s="15">
        <v>482</v>
      </c>
      <c r="R135" s="15">
        <v>487</v>
      </c>
      <c r="S135" s="15">
        <v>484</v>
      </c>
      <c r="T135" s="15">
        <v>460</v>
      </c>
      <c r="U135" s="15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B91-691B-45B2-AFDE-BE9F561CA153}">
  <dimension ref="A1:V47"/>
  <sheetViews>
    <sheetView tabSelected="1" topLeftCell="B1" zoomScale="60" zoomScaleNormal="60" workbookViewId="0">
      <selection activeCell="E1" sqref="E1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10.59765625" customWidth="1"/>
  </cols>
  <sheetData>
    <row r="1" spans="1:22" ht="14.65" thickBot="1" x14ac:dyDescent="0.5"/>
    <row r="2" spans="1:22" ht="40.049999999999997" customHeight="1" thickTop="1" thickBot="1" x14ac:dyDescent="0.5">
      <c r="A2" s="69"/>
      <c r="B2" s="70"/>
      <c r="C2" s="71" t="s">
        <v>165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1:22" ht="40.049999999999997" customHeight="1" thickTop="1" thickBot="1" x14ac:dyDescent="0.5">
      <c r="A3" s="26" t="s">
        <v>164</v>
      </c>
      <c r="B3" s="27" t="s">
        <v>123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</row>
    <row r="4" spans="1:22" ht="40.049999999999997" customHeight="1" thickTop="1" thickBot="1" x14ac:dyDescent="0.5">
      <c r="A4" s="23">
        <v>1</v>
      </c>
      <c r="B4" s="24" t="s">
        <v>75</v>
      </c>
      <c r="C4" s="96">
        <v>0.70320000000000005</v>
      </c>
      <c r="D4" s="91">
        <v>0.22800000000000001</v>
      </c>
      <c r="E4" s="86">
        <v>6.2799999999999995E-2</v>
      </c>
      <c r="F4" s="86">
        <v>5.0000000000000001E-3</v>
      </c>
      <c r="G4" s="55">
        <v>5.9999999999999995E-4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40.049999999999997" customHeight="1" thickTop="1" thickBot="1" x14ac:dyDescent="0.5">
      <c r="A5" s="23">
        <v>2</v>
      </c>
      <c r="B5" s="24" t="s">
        <v>71</v>
      </c>
      <c r="C5" s="91">
        <v>0.23</v>
      </c>
      <c r="D5" s="95">
        <v>0.49940000000000001</v>
      </c>
      <c r="E5" s="91">
        <v>0.22040000000000001</v>
      </c>
      <c r="F5" s="87">
        <v>4.1799999999999997E-2</v>
      </c>
      <c r="G5" s="87">
        <v>7.7999999999999996E-3</v>
      </c>
      <c r="H5" s="55">
        <v>5.9999999999999995E-4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40.049999999999997" customHeight="1" thickTop="1" thickBot="1" x14ac:dyDescent="0.5">
      <c r="A6" s="23">
        <v>3</v>
      </c>
      <c r="B6" s="24" t="s">
        <v>64</v>
      </c>
      <c r="C6" s="86">
        <v>6.1600000000000002E-2</v>
      </c>
      <c r="D6" s="91">
        <v>0.23419999999999999</v>
      </c>
      <c r="E6" s="94">
        <v>0.47499999999999998</v>
      </c>
      <c r="F6" s="87">
        <v>0.15659999999999999</v>
      </c>
      <c r="G6" s="86">
        <v>5.04E-2</v>
      </c>
      <c r="H6" s="86">
        <v>1.46E-2</v>
      </c>
      <c r="I6" s="86">
        <v>5.5999999999999999E-3</v>
      </c>
      <c r="J6" s="55">
        <v>1.1999999999999999E-3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40.049999999999997" customHeight="1" thickTop="1" thickBot="1" x14ac:dyDescent="0.5">
      <c r="A7" s="23">
        <v>4</v>
      </c>
      <c r="B7" s="24" t="s">
        <v>22</v>
      </c>
      <c r="C7" s="55">
        <v>3.8E-3</v>
      </c>
      <c r="D7" s="86">
        <v>2.5600000000000001E-2</v>
      </c>
      <c r="E7" s="87">
        <v>0.1348</v>
      </c>
      <c r="F7" s="94">
        <v>0.37859999999999999</v>
      </c>
      <c r="G7" s="91">
        <v>0.2278</v>
      </c>
      <c r="H7" s="87">
        <v>0.1208</v>
      </c>
      <c r="I7" s="86">
        <v>5.9799999999999999E-2</v>
      </c>
      <c r="J7" s="86">
        <v>2.4199999999999999E-2</v>
      </c>
      <c r="K7" s="86">
        <v>1.2999999999999999E-2</v>
      </c>
      <c r="L7" s="86">
        <v>6.1999999999999998E-3</v>
      </c>
      <c r="M7" s="55">
        <v>1.8E-3</v>
      </c>
      <c r="N7" s="55">
        <v>1.6000000000000001E-3</v>
      </c>
      <c r="O7" s="55">
        <v>1.4E-3</v>
      </c>
      <c r="P7" s="52"/>
      <c r="Q7" s="52"/>
      <c r="R7" s="52"/>
      <c r="S7" s="52"/>
      <c r="T7" s="52"/>
      <c r="U7" s="52"/>
      <c r="V7" s="52"/>
    </row>
    <row r="8" spans="1:22" ht="40.049999999999997" customHeight="1" thickTop="1" thickBot="1" x14ac:dyDescent="0.5">
      <c r="A8" s="23">
        <v>5</v>
      </c>
      <c r="B8" s="24" t="s">
        <v>79</v>
      </c>
      <c r="C8" s="55">
        <v>8.0000000000000004E-4</v>
      </c>
      <c r="D8" s="86">
        <v>7.7999999999999996E-3</v>
      </c>
      <c r="E8" s="86">
        <v>5.9200000000000003E-2</v>
      </c>
      <c r="F8" s="87">
        <v>0.1948</v>
      </c>
      <c r="G8" s="93">
        <v>0.25940000000000002</v>
      </c>
      <c r="H8" s="91">
        <v>0.20899999999999999</v>
      </c>
      <c r="I8" s="87">
        <v>0.10879999999999999</v>
      </c>
      <c r="J8" s="86">
        <v>6.6000000000000003E-2</v>
      </c>
      <c r="K8" s="86">
        <v>3.44E-2</v>
      </c>
      <c r="L8" s="86">
        <v>2.12E-2</v>
      </c>
      <c r="M8" s="86">
        <v>1.6400000000000001E-2</v>
      </c>
      <c r="N8" s="86">
        <v>8.8000000000000005E-3</v>
      </c>
      <c r="O8" s="55">
        <v>4.1999999999999997E-3</v>
      </c>
      <c r="P8" s="55">
        <v>4.5999999999999999E-3</v>
      </c>
      <c r="Q8" s="55">
        <v>2.8E-3</v>
      </c>
      <c r="R8" s="55">
        <v>1E-3</v>
      </c>
      <c r="S8" s="55">
        <v>5.9999999999999995E-4</v>
      </c>
      <c r="T8" s="52"/>
      <c r="U8" s="52"/>
      <c r="V8" s="52"/>
    </row>
    <row r="9" spans="1:22" ht="40.049999999999997" customHeight="1" thickTop="1" thickBot="1" x14ac:dyDescent="0.5">
      <c r="A9" s="23">
        <v>6</v>
      </c>
      <c r="B9" s="24" t="s">
        <v>70</v>
      </c>
      <c r="C9" s="55">
        <v>5.9999999999999995E-4</v>
      </c>
      <c r="D9" s="55">
        <v>4.5999999999999999E-3</v>
      </c>
      <c r="E9" s="86">
        <v>3.8600000000000002E-2</v>
      </c>
      <c r="F9" s="87">
        <v>0.15060000000000001</v>
      </c>
      <c r="G9" s="91">
        <v>0.23799999999999999</v>
      </c>
      <c r="H9" s="93">
        <v>0.22239999999999999</v>
      </c>
      <c r="I9" s="87">
        <v>0.1376</v>
      </c>
      <c r="J9" s="86">
        <v>7.7200000000000005E-2</v>
      </c>
      <c r="K9" s="86">
        <v>0.05</v>
      </c>
      <c r="L9" s="86">
        <v>3.1600000000000003E-2</v>
      </c>
      <c r="M9" s="86">
        <v>1.7600000000000001E-2</v>
      </c>
      <c r="N9" s="86">
        <v>1.18E-2</v>
      </c>
      <c r="O9" s="86">
        <v>9.5999999999999992E-3</v>
      </c>
      <c r="P9" s="55">
        <v>4.4000000000000003E-3</v>
      </c>
      <c r="Q9" s="55">
        <v>2.8E-3</v>
      </c>
      <c r="R9" s="55">
        <v>1E-3</v>
      </c>
      <c r="S9" s="55">
        <v>1E-3</v>
      </c>
      <c r="T9" s="52"/>
      <c r="U9" s="52"/>
      <c r="V9" s="52"/>
    </row>
    <row r="10" spans="1:22" ht="40.049999999999997" customHeight="1" thickTop="1" thickBot="1" x14ac:dyDescent="0.5">
      <c r="A10" s="23">
        <v>7</v>
      </c>
      <c r="B10" s="24" t="s">
        <v>80</v>
      </c>
      <c r="C10" s="52"/>
      <c r="D10" s="52"/>
      <c r="E10" s="86">
        <v>5.0000000000000001E-3</v>
      </c>
      <c r="F10" s="86">
        <v>3.9199999999999999E-2</v>
      </c>
      <c r="G10" s="86">
        <v>0.08</v>
      </c>
      <c r="H10" s="87">
        <v>0.13100000000000001</v>
      </c>
      <c r="I10" s="93">
        <v>0.15920000000000001</v>
      </c>
      <c r="J10" s="87">
        <v>0.14219999999999999</v>
      </c>
      <c r="K10" s="87">
        <v>0.11940000000000001</v>
      </c>
      <c r="L10" s="86">
        <v>8.8200000000000001E-2</v>
      </c>
      <c r="M10" s="86">
        <v>6.5000000000000002E-2</v>
      </c>
      <c r="N10" s="86">
        <v>5.4800000000000001E-2</v>
      </c>
      <c r="O10" s="86">
        <v>3.8600000000000002E-2</v>
      </c>
      <c r="P10" s="86">
        <v>3.2000000000000001E-2</v>
      </c>
      <c r="Q10" s="86">
        <v>1.7999999999999999E-2</v>
      </c>
      <c r="R10" s="86">
        <v>1.2200000000000001E-2</v>
      </c>
      <c r="S10" s="86">
        <v>8.2000000000000007E-3</v>
      </c>
      <c r="T10" s="55">
        <v>4.0000000000000001E-3</v>
      </c>
      <c r="U10" s="55">
        <v>2.3999999999999998E-3</v>
      </c>
      <c r="V10" s="52"/>
    </row>
    <row r="11" spans="1:22" ht="40.049999999999997" customHeight="1" thickTop="1" thickBot="1" x14ac:dyDescent="0.5">
      <c r="A11" s="23">
        <v>8</v>
      </c>
      <c r="B11" s="24" t="s">
        <v>72</v>
      </c>
      <c r="C11" s="52"/>
      <c r="D11" s="52"/>
      <c r="E11" s="55">
        <v>1.6000000000000001E-3</v>
      </c>
      <c r="F11" s="86">
        <v>6.6E-3</v>
      </c>
      <c r="G11" s="86">
        <v>3.1399999999999997E-2</v>
      </c>
      <c r="H11" s="86">
        <v>6.0199999999999997E-2</v>
      </c>
      <c r="I11" s="86">
        <v>9.0800000000000006E-2</v>
      </c>
      <c r="J11" s="93">
        <v>0.1152</v>
      </c>
      <c r="K11" s="87">
        <v>0.12379999999999999</v>
      </c>
      <c r="L11" s="87">
        <v>0.1144</v>
      </c>
      <c r="M11" s="86">
        <v>8.6400000000000005E-2</v>
      </c>
      <c r="N11" s="86">
        <v>8.5599999999999996E-2</v>
      </c>
      <c r="O11" s="86">
        <v>7.22E-2</v>
      </c>
      <c r="P11" s="86">
        <v>6.7199999999999996E-2</v>
      </c>
      <c r="Q11" s="86">
        <v>4.5400000000000003E-2</v>
      </c>
      <c r="R11" s="86">
        <v>4.0800000000000003E-2</v>
      </c>
      <c r="S11" s="86">
        <v>2.9399999999999999E-2</v>
      </c>
      <c r="T11" s="86">
        <v>1.5599999999999999E-2</v>
      </c>
      <c r="U11" s="86">
        <v>9.4000000000000004E-3</v>
      </c>
      <c r="V11" s="55">
        <v>3.8E-3</v>
      </c>
    </row>
    <row r="12" spans="1:22" ht="40.049999999999997" customHeight="1" thickTop="1" thickBot="1" x14ac:dyDescent="0.5">
      <c r="A12" s="23">
        <v>9</v>
      </c>
      <c r="B12" s="24" t="s">
        <v>76</v>
      </c>
      <c r="C12" s="52"/>
      <c r="D12" s="52"/>
      <c r="E12" s="55">
        <v>1.4E-3</v>
      </c>
      <c r="F12" s="86">
        <v>8.2000000000000007E-3</v>
      </c>
      <c r="G12" s="86">
        <v>2.98E-2</v>
      </c>
      <c r="H12" s="86">
        <v>5.0599999999999999E-2</v>
      </c>
      <c r="I12" s="87">
        <v>0.1066</v>
      </c>
      <c r="J12" s="87">
        <v>0.1094</v>
      </c>
      <c r="K12" s="93">
        <v>0.1056</v>
      </c>
      <c r="L12" s="87">
        <v>0.1046</v>
      </c>
      <c r="M12" s="87">
        <v>0.1022</v>
      </c>
      <c r="N12" s="86">
        <v>9.1200000000000003E-2</v>
      </c>
      <c r="O12" s="86">
        <v>6.9400000000000003E-2</v>
      </c>
      <c r="P12" s="86">
        <v>6.6000000000000003E-2</v>
      </c>
      <c r="Q12" s="86">
        <v>4.9399999999999999E-2</v>
      </c>
      <c r="R12" s="86">
        <v>4.2799999999999998E-2</v>
      </c>
      <c r="S12" s="86">
        <v>3.4200000000000001E-2</v>
      </c>
      <c r="T12" s="86">
        <v>1.9199999999999998E-2</v>
      </c>
      <c r="U12" s="86">
        <v>6.7999999999999996E-3</v>
      </c>
      <c r="V12" s="55">
        <v>2.5999999999999999E-3</v>
      </c>
    </row>
    <row r="13" spans="1:22" ht="40.049999999999997" customHeight="1" thickTop="1" thickBot="1" x14ac:dyDescent="0.5">
      <c r="A13" s="23">
        <v>10</v>
      </c>
      <c r="B13" s="24" t="s">
        <v>66</v>
      </c>
      <c r="C13" s="52"/>
      <c r="D13" s="52"/>
      <c r="E13" s="54"/>
      <c r="F13" s="55">
        <v>8.3999999999999995E-3</v>
      </c>
      <c r="G13" s="86">
        <v>2.18E-2</v>
      </c>
      <c r="H13" s="86">
        <v>5.6800000000000003E-2</v>
      </c>
      <c r="I13" s="86">
        <v>8.1799999999999998E-2</v>
      </c>
      <c r="J13" s="87">
        <v>0.113</v>
      </c>
      <c r="K13" s="87">
        <v>0.1046</v>
      </c>
      <c r="L13" s="93">
        <v>0.1012</v>
      </c>
      <c r="M13" s="87">
        <v>0.1024</v>
      </c>
      <c r="N13" s="86">
        <v>8.7599999999999997E-2</v>
      </c>
      <c r="O13" s="86">
        <v>7.2400000000000006E-2</v>
      </c>
      <c r="P13" s="86">
        <v>7.4800000000000005E-2</v>
      </c>
      <c r="Q13" s="86">
        <v>6.0199999999999997E-2</v>
      </c>
      <c r="R13" s="86">
        <v>4.3400000000000001E-2</v>
      </c>
      <c r="S13" s="86">
        <v>3.44E-2</v>
      </c>
      <c r="T13" s="86">
        <v>2.1999999999999999E-2</v>
      </c>
      <c r="U13" s="86">
        <v>1.04E-2</v>
      </c>
      <c r="V13" s="55">
        <v>4.4000000000000003E-3</v>
      </c>
    </row>
    <row r="14" spans="1:22" ht="40.049999999999997" customHeight="1" thickTop="1" thickBot="1" x14ac:dyDescent="0.5">
      <c r="A14" s="23">
        <v>11</v>
      </c>
      <c r="B14" s="24" t="s">
        <v>23</v>
      </c>
      <c r="C14" s="52"/>
      <c r="D14" s="52"/>
      <c r="E14" s="55">
        <v>5.9999999999999995E-4</v>
      </c>
      <c r="F14" s="55">
        <v>3.3999999999999998E-3</v>
      </c>
      <c r="G14" s="86">
        <v>1.52E-2</v>
      </c>
      <c r="H14" s="86">
        <v>3.1E-2</v>
      </c>
      <c r="I14" s="86">
        <v>5.7200000000000001E-2</v>
      </c>
      <c r="J14" s="86">
        <v>7.46E-2</v>
      </c>
      <c r="K14" s="86">
        <v>8.8200000000000001E-2</v>
      </c>
      <c r="L14" s="87">
        <v>9.5000000000000001E-2</v>
      </c>
      <c r="M14" s="93">
        <v>9.5399999999999999E-2</v>
      </c>
      <c r="N14" s="86">
        <v>9.4E-2</v>
      </c>
      <c r="O14" s="87">
        <v>9.6000000000000002E-2</v>
      </c>
      <c r="P14" s="86">
        <v>8.5400000000000004E-2</v>
      </c>
      <c r="Q14" s="86">
        <v>7.0800000000000002E-2</v>
      </c>
      <c r="R14" s="86">
        <v>6.9599999999999995E-2</v>
      </c>
      <c r="S14" s="86">
        <v>5.5800000000000002E-2</v>
      </c>
      <c r="T14" s="86">
        <v>3.9800000000000002E-2</v>
      </c>
      <c r="U14" s="86">
        <v>2.12E-2</v>
      </c>
      <c r="V14" s="86">
        <v>6.7999999999999996E-3</v>
      </c>
    </row>
    <row r="15" spans="1:22" ht="40.049999999999997" customHeight="1" thickTop="1" thickBot="1" x14ac:dyDescent="0.5">
      <c r="A15" s="23">
        <v>12</v>
      </c>
      <c r="B15" s="24" t="s">
        <v>65</v>
      </c>
      <c r="C15" s="52"/>
      <c r="D15" s="52"/>
      <c r="E15" s="52"/>
      <c r="F15" s="55">
        <v>1.6000000000000001E-3</v>
      </c>
      <c r="G15" s="86">
        <v>1.46E-2</v>
      </c>
      <c r="H15" s="86">
        <v>2.8199999999999999E-2</v>
      </c>
      <c r="I15" s="86">
        <v>5.8200000000000002E-2</v>
      </c>
      <c r="J15" s="86">
        <v>6.6400000000000001E-2</v>
      </c>
      <c r="K15" s="86">
        <v>8.2199999999999995E-2</v>
      </c>
      <c r="L15" s="87">
        <v>9.5200000000000007E-2</v>
      </c>
      <c r="M15" s="87">
        <v>0.1052</v>
      </c>
      <c r="N15" s="93">
        <v>9.1200000000000003E-2</v>
      </c>
      <c r="O15" s="87">
        <v>0.10639999999999999</v>
      </c>
      <c r="P15" s="86">
        <v>8.0199999999999994E-2</v>
      </c>
      <c r="Q15" s="86">
        <v>7.9399999999999998E-2</v>
      </c>
      <c r="R15" s="86">
        <v>6.6199999999999995E-2</v>
      </c>
      <c r="S15" s="86">
        <v>5.4800000000000001E-2</v>
      </c>
      <c r="T15" s="86">
        <v>3.78E-2</v>
      </c>
      <c r="U15" s="86">
        <v>2.1600000000000001E-2</v>
      </c>
      <c r="V15" s="86">
        <v>1.0800000000000001E-2</v>
      </c>
    </row>
    <row r="16" spans="1:22" ht="40.049999999999997" customHeight="1" thickTop="1" thickBot="1" x14ac:dyDescent="0.5">
      <c r="A16" s="23">
        <v>13</v>
      </c>
      <c r="B16" s="24" t="s">
        <v>77</v>
      </c>
      <c r="C16" s="54"/>
      <c r="D16" s="54"/>
      <c r="E16" s="54"/>
      <c r="F16" s="55">
        <v>3.2000000000000002E-3</v>
      </c>
      <c r="G16" s="86">
        <v>0.01</v>
      </c>
      <c r="H16" s="86">
        <v>2.52E-2</v>
      </c>
      <c r="I16" s="86">
        <v>4.24E-2</v>
      </c>
      <c r="J16" s="86">
        <v>5.8999999999999997E-2</v>
      </c>
      <c r="K16" s="86">
        <v>7.4200000000000002E-2</v>
      </c>
      <c r="L16" s="86">
        <v>7.8200000000000006E-2</v>
      </c>
      <c r="M16" s="86">
        <v>8.7400000000000005E-2</v>
      </c>
      <c r="N16" s="86">
        <v>9.8799999999999999E-2</v>
      </c>
      <c r="O16" s="93">
        <v>9.4E-2</v>
      </c>
      <c r="P16" s="86">
        <v>9.6000000000000002E-2</v>
      </c>
      <c r="Q16" s="86">
        <v>9.4799999999999995E-2</v>
      </c>
      <c r="R16" s="86">
        <v>7.5800000000000006E-2</v>
      </c>
      <c r="S16" s="86">
        <v>6.5799999999999997E-2</v>
      </c>
      <c r="T16" s="86">
        <v>5.1200000000000002E-2</v>
      </c>
      <c r="U16" s="86">
        <v>2.8799999999999999E-2</v>
      </c>
      <c r="V16" s="86">
        <v>1.52E-2</v>
      </c>
    </row>
    <row r="17" spans="1:22" ht="40.049999999999997" customHeight="1" thickTop="1" thickBot="1" x14ac:dyDescent="0.5">
      <c r="A17" s="23">
        <v>14</v>
      </c>
      <c r="B17" s="24" t="s">
        <v>73</v>
      </c>
      <c r="C17" s="52"/>
      <c r="D17" s="52"/>
      <c r="E17" s="52"/>
      <c r="F17" s="55">
        <v>1E-3</v>
      </c>
      <c r="G17" s="55">
        <v>4.0000000000000001E-3</v>
      </c>
      <c r="H17" s="86">
        <v>1.7999999999999999E-2</v>
      </c>
      <c r="I17" s="86">
        <v>3.4000000000000002E-2</v>
      </c>
      <c r="J17" s="86">
        <v>5.0999999999999997E-2</v>
      </c>
      <c r="K17" s="86">
        <v>6.1600000000000002E-2</v>
      </c>
      <c r="L17" s="86">
        <v>7.8399999999999997E-2</v>
      </c>
      <c r="M17" s="86">
        <v>8.5999999999999993E-2</v>
      </c>
      <c r="N17" s="87">
        <v>9.5399999999999999E-2</v>
      </c>
      <c r="O17" s="87">
        <v>9.8799999999999999E-2</v>
      </c>
      <c r="P17" s="93">
        <v>9.3799999999999994E-2</v>
      </c>
      <c r="Q17" s="87">
        <v>9.5600000000000004E-2</v>
      </c>
      <c r="R17" s="86">
        <v>8.5999999999999993E-2</v>
      </c>
      <c r="S17" s="86">
        <v>7.8799999999999995E-2</v>
      </c>
      <c r="T17" s="86">
        <v>6.1600000000000002E-2</v>
      </c>
      <c r="U17" s="86">
        <v>3.7600000000000001E-2</v>
      </c>
      <c r="V17" s="86">
        <v>1.8200000000000001E-2</v>
      </c>
    </row>
    <row r="18" spans="1:22" ht="40.049999999999997" customHeight="1" thickTop="1" thickBot="1" x14ac:dyDescent="0.5">
      <c r="A18" s="23">
        <v>15</v>
      </c>
      <c r="B18" s="24" t="s">
        <v>74</v>
      </c>
      <c r="C18" s="52"/>
      <c r="D18" s="52"/>
      <c r="E18" s="52"/>
      <c r="F18" s="55">
        <v>8.0000000000000004E-4</v>
      </c>
      <c r="G18" s="86">
        <v>6.0000000000000001E-3</v>
      </c>
      <c r="H18" s="86">
        <v>1.78E-2</v>
      </c>
      <c r="I18" s="86">
        <v>3.0599999999999999E-2</v>
      </c>
      <c r="J18" s="86">
        <v>4.9799999999999997E-2</v>
      </c>
      <c r="K18" s="86">
        <v>7.0000000000000007E-2</v>
      </c>
      <c r="L18" s="86">
        <v>7.5999999999999998E-2</v>
      </c>
      <c r="M18" s="86">
        <v>8.3599999999999994E-2</v>
      </c>
      <c r="N18" s="86">
        <v>9.4399999999999998E-2</v>
      </c>
      <c r="O18" s="87">
        <v>9.5200000000000007E-2</v>
      </c>
      <c r="P18" s="87">
        <v>9.6799999999999997E-2</v>
      </c>
      <c r="Q18" s="93">
        <v>9.3399999999999997E-2</v>
      </c>
      <c r="R18" s="86">
        <v>8.7400000000000005E-2</v>
      </c>
      <c r="S18" s="86">
        <v>7.8799999999999995E-2</v>
      </c>
      <c r="T18" s="86">
        <v>5.7200000000000001E-2</v>
      </c>
      <c r="U18" s="86">
        <v>4.2799999999999998E-2</v>
      </c>
      <c r="V18" s="86">
        <v>1.9400000000000001E-2</v>
      </c>
    </row>
    <row r="19" spans="1:22" ht="40.049999999999997" customHeight="1" thickTop="1" thickBot="1" x14ac:dyDescent="0.5">
      <c r="A19" s="23">
        <v>16</v>
      </c>
      <c r="B19" s="24" t="s">
        <v>62</v>
      </c>
      <c r="C19" s="52"/>
      <c r="D19" s="52"/>
      <c r="E19" s="52"/>
      <c r="F19" s="52"/>
      <c r="G19" s="55">
        <v>1.4E-3</v>
      </c>
      <c r="H19" s="86">
        <v>8.2000000000000007E-3</v>
      </c>
      <c r="I19" s="86">
        <v>1.2999999999999999E-2</v>
      </c>
      <c r="J19" s="86">
        <v>2.5399999999999999E-2</v>
      </c>
      <c r="K19" s="86">
        <v>3.6799999999999999E-2</v>
      </c>
      <c r="L19" s="86">
        <v>4.2999999999999997E-2</v>
      </c>
      <c r="M19" s="86">
        <v>6.0999999999999999E-2</v>
      </c>
      <c r="N19" s="86">
        <v>6.9199999999999998E-2</v>
      </c>
      <c r="O19" s="86">
        <v>8.2600000000000007E-2</v>
      </c>
      <c r="P19" s="87">
        <v>9.7000000000000003E-2</v>
      </c>
      <c r="Q19" s="87">
        <v>0.10440000000000001</v>
      </c>
      <c r="R19" s="93">
        <v>0.1154</v>
      </c>
      <c r="S19" s="87">
        <v>0.113</v>
      </c>
      <c r="T19" s="87">
        <v>0.1042</v>
      </c>
      <c r="U19" s="86">
        <v>8.2199999999999995E-2</v>
      </c>
      <c r="V19" s="86">
        <v>4.2999999999999997E-2</v>
      </c>
    </row>
    <row r="20" spans="1:22" ht="40.049999999999997" customHeight="1" thickTop="1" thickBot="1" x14ac:dyDescent="0.5">
      <c r="A20" s="23">
        <v>17</v>
      </c>
      <c r="B20" s="24" t="s">
        <v>69</v>
      </c>
      <c r="C20" s="52"/>
      <c r="D20" s="52"/>
      <c r="E20" s="52"/>
      <c r="F20" s="52"/>
      <c r="G20" s="55">
        <v>8.0000000000000004E-4</v>
      </c>
      <c r="H20" s="55">
        <v>3.0000000000000001E-3</v>
      </c>
      <c r="I20" s="86">
        <v>7.4000000000000003E-3</v>
      </c>
      <c r="J20" s="86">
        <v>1.4200000000000001E-2</v>
      </c>
      <c r="K20" s="86">
        <v>1.9599999999999999E-2</v>
      </c>
      <c r="L20" s="86">
        <v>3.56E-2</v>
      </c>
      <c r="M20" s="86">
        <v>4.7800000000000002E-2</v>
      </c>
      <c r="N20" s="86">
        <v>5.7000000000000002E-2</v>
      </c>
      <c r="O20" s="86">
        <v>6.3799999999999996E-2</v>
      </c>
      <c r="P20" s="86">
        <v>0.08</v>
      </c>
      <c r="Q20" s="87">
        <v>0.108</v>
      </c>
      <c r="R20" s="87">
        <v>0.1268</v>
      </c>
      <c r="S20" s="93">
        <v>0.13500000000000001</v>
      </c>
      <c r="T20" s="87">
        <v>0.13200000000000001</v>
      </c>
      <c r="U20" s="87">
        <v>0.1046</v>
      </c>
      <c r="V20" s="86">
        <v>6.4399999999999999E-2</v>
      </c>
    </row>
    <row r="21" spans="1:22" ht="40.049999999999997" customHeight="1" thickTop="1" thickBot="1" x14ac:dyDescent="0.5">
      <c r="A21" s="23">
        <v>18</v>
      </c>
      <c r="B21" s="24" t="s">
        <v>63</v>
      </c>
      <c r="C21" s="52"/>
      <c r="D21" s="52"/>
      <c r="E21" s="52"/>
      <c r="F21" s="52"/>
      <c r="G21" s="55">
        <v>8.0000000000000004E-4</v>
      </c>
      <c r="H21" s="55">
        <v>1.4E-3</v>
      </c>
      <c r="I21" s="86">
        <v>5.7999999999999996E-3</v>
      </c>
      <c r="J21" s="86">
        <v>7.1999999999999998E-3</v>
      </c>
      <c r="K21" s="86">
        <v>0.01</v>
      </c>
      <c r="L21" s="86">
        <v>1.8599999999999998E-2</v>
      </c>
      <c r="M21" s="86">
        <v>2.1600000000000001E-2</v>
      </c>
      <c r="N21" s="86">
        <v>3.3799999999999997E-2</v>
      </c>
      <c r="O21" s="86">
        <v>5.1400000000000001E-2</v>
      </c>
      <c r="P21" s="86">
        <v>6.0600000000000001E-2</v>
      </c>
      <c r="Q21" s="86">
        <v>8.8999999999999996E-2</v>
      </c>
      <c r="R21" s="87">
        <v>0.11020000000000001</v>
      </c>
      <c r="S21" s="87">
        <v>0.12759999999999999</v>
      </c>
      <c r="T21" s="93">
        <v>0.16239999999999999</v>
      </c>
      <c r="U21" s="87">
        <v>0.1694</v>
      </c>
      <c r="V21" s="87">
        <v>0.13020000000000001</v>
      </c>
    </row>
    <row r="22" spans="1:22" ht="40.049999999999997" customHeight="1" thickTop="1" thickBot="1" x14ac:dyDescent="0.5">
      <c r="A22" s="23">
        <v>19</v>
      </c>
      <c r="B22" s="24" t="s">
        <v>67</v>
      </c>
      <c r="C22" s="52"/>
      <c r="D22" s="52"/>
      <c r="E22" s="52"/>
      <c r="F22" s="52"/>
      <c r="G22" s="52"/>
      <c r="H22" s="55">
        <v>5.9999999999999995E-4</v>
      </c>
      <c r="I22" s="55">
        <v>1.1999999999999999E-3</v>
      </c>
      <c r="J22" s="55">
        <v>3.3999999999999998E-3</v>
      </c>
      <c r="K22" s="86">
        <v>5.7999999999999996E-3</v>
      </c>
      <c r="L22" s="86">
        <v>0.01</v>
      </c>
      <c r="M22" s="86">
        <v>1.5599999999999999E-2</v>
      </c>
      <c r="N22" s="86">
        <v>1.9800000000000002E-2</v>
      </c>
      <c r="O22" s="86">
        <v>3.32E-2</v>
      </c>
      <c r="P22" s="86">
        <v>4.4200000000000003E-2</v>
      </c>
      <c r="Q22" s="86">
        <v>6.4000000000000001E-2</v>
      </c>
      <c r="R22" s="86">
        <v>7.5999999999999998E-2</v>
      </c>
      <c r="S22" s="87">
        <v>0.1174</v>
      </c>
      <c r="T22" s="87">
        <v>0.1726</v>
      </c>
      <c r="U22" s="93">
        <v>0.2278</v>
      </c>
      <c r="V22" s="91">
        <v>0.2082</v>
      </c>
    </row>
    <row r="23" spans="1:22" ht="40.049999999999997" customHeight="1" thickTop="1" thickBot="1" x14ac:dyDescent="0.5">
      <c r="A23" s="23">
        <v>20</v>
      </c>
      <c r="B23" s="24" t="s">
        <v>68</v>
      </c>
      <c r="C23" s="52"/>
      <c r="D23" s="52"/>
      <c r="E23" s="52"/>
      <c r="F23" s="52"/>
      <c r="G23" s="52"/>
      <c r="H23" s="52"/>
      <c r="I23" s="52"/>
      <c r="J23" s="55">
        <v>5.9999999999999995E-4</v>
      </c>
      <c r="K23" s="54"/>
      <c r="L23" s="55">
        <v>2.3999999999999998E-3</v>
      </c>
      <c r="M23" s="55">
        <v>4.5999999999999999E-3</v>
      </c>
      <c r="N23" s="86">
        <v>5.0000000000000001E-3</v>
      </c>
      <c r="O23" s="86">
        <v>1.06E-2</v>
      </c>
      <c r="P23" s="86">
        <v>1.66E-2</v>
      </c>
      <c r="Q23" s="86">
        <v>2.1999999999999999E-2</v>
      </c>
      <c r="R23" s="86">
        <v>4.5199999999999997E-2</v>
      </c>
      <c r="S23" s="86">
        <v>6.5199999999999994E-2</v>
      </c>
      <c r="T23" s="87">
        <v>0.1198</v>
      </c>
      <c r="U23" s="87">
        <v>0.23480000000000001</v>
      </c>
      <c r="V23" s="92">
        <v>0.47260000000000002</v>
      </c>
    </row>
    <row r="24" spans="1:22" ht="14.65" thickTop="1" x14ac:dyDescent="0.45"/>
    <row r="27" spans="1:22" x14ac:dyDescent="0.45">
      <c r="B27" t="s">
        <v>23</v>
      </c>
      <c r="C27">
        <v>0</v>
      </c>
      <c r="D27">
        <v>0</v>
      </c>
      <c r="E27">
        <v>5.9999999999999995E-4</v>
      </c>
      <c r="F27">
        <v>3.3999999999999998E-3</v>
      </c>
      <c r="G27">
        <v>1.52E-2</v>
      </c>
      <c r="H27">
        <v>3.1E-2</v>
      </c>
      <c r="I27">
        <v>5.7200000000000001E-2</v>
      </c>
      <c r="J27">
        <v>7.46E-2</v>
      </c>
      <c r="K27">
        <v>8.8200000000000001E-2</v>
      </c>
      <c r="L27">
        <v>9.5000000000000001E-2</v>
      </c>
      <c r="M27">
        <v>9.5399999999999999E-2</v>
      </c>
      <c r="N27">
        <v>9.4E-2</v>
      </c>
      <c r="O27">
        <v>9.6000000000000002E-2</v>
      </c>
      <c r="P27">
        <v>8.5400000000000004E-2</v>
      </c>
      <c r="Q27">
        <v>7.0800000000000002E-2</v>
      </c>
      <c r="R27">
        <v>6.9599999999999995E-2</v>
      </c>
      <c r="S27">
        <v>5.5800000000000002E-2</v>
      </c>
      <c r="T27">
        <v>3.9800000000000002E-2</v>
      </c>
      <c r="U27">
        <v>2.12E-2</v>
      </c>
      <c r="V27">
        <v>6.7999999999999996E-3</v>
      </c>
    </row>
    <row r="32" spans="1:22" x14ac:dyDescent="0.45">
      <c r="C32">
        <v>14</v>
      </c>
    </row>
    <row r="33" spans="3:3" x14ac:dyDescent="0.45">
      <c r="C33">
        <v>15</v>
      </c>
    </row>
    <row r="34" spans="3:3" x14ac:dyDescent="0.45">
      <c r="C34">
        <v>16</v>
      </c>
    </row>
    <row r="35" spans="3:3" x14ac:dyDescent="0.45">
      <c r="C35">
        <v>17</v>
      </c>
    </row>
    <row r="36" spans="3:3" x14ac:dyDescent="0.45">
      <c r="C36">
        <v>18</v>
      </c>
    </row>
    <row r="37" spans="3:3" x14ac:dyDescent="0.45">
      <c r="C37">
        <v>19</v>
      </c>
    </row>
    <row r="38" spans="3:3" x14ac:dyDescent="0.45">
      <c r="C38">
        <v>20</v>
      </c>
    </row>
    <row r="39" spans="3:3" x14ac:dyDescent="0.45">
      <c r="C39">
        <v>21</v>
      </c>
    </row>
    <row r="40" spans="3:3" x14ac:dyDescent="0.45">
      <c r="C40">
        <v>22</v>
      </c>
    </row>
    <row r="41" spans="3:3" x14ac:dyDescent="0.45">
      <c r="C41">
        <v>23</v>
      </c>
    </row>
    <row r="42" spans="3:3" x14ac:dyDescent="0.45">
      <c r="C42">
        <v>24</v>
      </c>
    </row>
    <row r="43" spans="3:3" x14ac:dyDescent="0.45">
      <c r="C43">
        <v>25</v>
      </c>
    </row>
    <row r="44" spans="3:3" x14ac:dyDescent="0.45">
      <c r="C44">
        <v>26</v>
      </c>
    </row>
    <row r="45" spans="3:3" x14ac:dyDescent="0.45">
      <c r="C45">
        <v>27</v>
      </c>
    </row>
    <row r="46" spans="3:3" x14ac:dyDescent="0.45">
      <c r="C46">
        <v>28</v>
      </c>
    </row>
    <row r="47" spans="3:3" x14ac:dyDescent="0.45">
      <c r="C47">
        <v>29</v>
      </c>
    </row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367-B168-4CF4-89E8-B2AA5E7D8D1A}">
  <dimension ref="A1:T22"/>
  <sheetViews>
    <sheetView topLeftCell="B1" zoomScale="60" zoomScaleNormal="60" workbookViewId="0">
      <selection activeCell="AA12" sqref="AA1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1">
        <v>1.8E-3</v>
      </c>
      <c r="G3" s="22">
        <v>4.0000000000000002E-4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35</v>
      </c>
      <c r="C4" s="20">
        <v>7.2999999999999995E-2</v>
      </c>
      <c r="D4" s="19">
        <v>0.44519999999999998</v>
      </c>
      <c r="E4" s="20">
        <v>0.3004</v>
      </c>
      <c r="F4" s="20">
        <v>0.10780000000000001</v>
      </c>
      <c r="G4" s="20">
        <v>4.0599999999999997E-2</v>
      </c>
      <c r="H4" s="20">
        <v>1.7600000000000001E-2</v>
      </c>
      <c r="I4" s="20">
        <v>8.3999999999999995E-3</v>
      </c>
      <c r="J4" s="21">
        <v>4.1999999999999997E-3</v>
      </c>
      <c r="K4" s="21">
        <v>1.6000000000000001E-3</v>
      </c>
      <c r="L4" s="21">
        <v>1E-3</v>
      </c>
      <c r="M4" s="22">
        <v>2.0000000000000001E-4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32</v>
      </c>
      <c r="C5" s="20">
        <v>3.2399999999999998E-2</v>
      </c>
      <c r="D5" s="20">
        <v>0.34839999999999999</v>
      </c>
      <c r="E5" s="19">
        <v>0.36</v>
      </c>
      <c r="F5" s="20">
        <v>0.14660000000000001</v>
      </c>
      <c r="G5" s="20">
        <v>6.3399999999999998E-2</v>
      </c>
      <c r="H5" s="20">
        <v>2.3400000000000001E-2</v>
      </c>
      <c r="I5" s="20">
        <v>1.32E-2</v>
      </c>
      <c r="J5" s="21">
        <v>4.7999999999999996E-3</v>
      </c>
      <c r="K5" s="21">
        <v>4.0000000000000001E-3</v>
      </c>
      <c r="L5" s="21">
        <v>2.8E-3</v>
      </c>
      <c r="M5" s="21">
        <v>5.9999999999999995E-4</v>
      </c>
      <c r="N5" s="22">
        <v>2.0000000000000001E-4</v>
      </c>
      <c r="O5" s="22">
        <v>0</v>
      </c>
      <c r="P5" s="22">
        <v>0</v>
      </c>
      <c r="Q5" s="22">
        <v>0</v>
      </c>
      <c r="R5" s="22">
        <v>2.0000000000000001E-4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41</v>
      </c>
      <c r="C6" s="20">
        <v>6.0000000000000001E-3</v>
      </c>
      <c r="D6" s="20">
        <v>8.0799999999999997E-2</v>
      </c>
      <c r="E6" s="20">
        <v>0.17180000000000001</v>
      </c>
      <c r="F6" s="19">
        <v>0.2848</v>
      </c>
      <c r="G6" s="20">
        <v>0.16059999999999999</v>
      </c>
      <c r="H6" s="20">
        <v>0.1046</v>
      </c>
      <c r="I6" s="20">
        <v>7.0000000000000007E-2</v>
      </c>
      <c r="J6" s="20">
        <v>4.82E-2</v>
      </c>
      <c r="K6" s="20">
        <v>3.0200000000000001E-2</v>
      </c>
      <c r="L6" s="20">
        <v>1.6400000000000001E-2</v>
      </c>
      <c r="M6" s="20">
        <v>1.2999999999999999E-2</v>
      </c>
      <c r="N6" s="20">
        <v>7.7999999999999996E-3</v>
      </c>
      <c r="O6" s="21">
        <v>3.0000000000000001E-3</v>
      </c>
      <c r="P6" s="21">
        <v>1.8E-3</v>
      </c>
      <c r="Q6" s="21">
        <v>8.0000000000000004E-4</v>
      </c>
      <c r="R6" s="22">
        <v>0</v>
      </c>
      <c r="S6" s="22">
        <v>2.0000000000000001E-4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168</v>
      </c>
      <c r="C7" s="22">
        <v>0</v>
      </c>
      <c r="D7" s="21">
        <v>1.12E-2</v>
      </c>
      <c r="E7" s="20">
        <v>4.02E-2</v>
      </c>
      <c r="F7" s="20">
        <v>0.10340000000000001</v>
      </c>
      <c r="G7" s="19">
        <v>0.14019999999999999</v>
      </c>
      <c r="H7" s="20">
        <v>0.13900000000000001</v>
      </c>
      <c r="I7" s="20">
        <v>0.13020000000000001</v>
      </c>
      <c r="J7" s="20">
        <v>0.1066</v>
      </c>
      <c r="K7" s="20">
        <v>9.1399999999999995E-2</v>
      </c>
      <c r="L7" s="20">
        <v>7.0000000000000007E-2</v>
      </c>
      <c r="M7" s="20">
        <v>0.06</v>
      </c>
      <c r="N7" s="20">
        <v>4.36E-2</v>
      </c>
      <c r="O7" s="20">
        <v>2.9000000000000001E-2</v>
      </c>
      <c r="P7" s="20">
        <v>1.8800000000000001E-2</v>
      </c>
      <c r="Q7" s="20">
        <v>0.01</v>
      </c>
      <c r="R7" s="21">
        <v>4.4000000000000003E-3</v>
      </c>
      <c r="S7" s="21">
        <v>2E-3</v>
      </c>
      <c r="T7" s="22">
        <v>0</v>
      </c>
    </row>
    <row r="8" spans="1:20" ht="40.049999999999997" customHeight="1" thickTop="1" thickBot="1" x14ac:dyDescent="0.5">
      <c r="A8" s="17">
        <v>6</v>
      </c>
      <c r="B8" s="30" t="s">
        <v>42</v>
      </c>
      <c r="C8" s="22">
        <v>0</v>
      </c>
      <c r="D8" s="21">
        <v>9.1999999999999998E-3</v>
      </c>
      <c r="E8" s="20">
        <v>3.4799999999999998E-2</v>
      </c>
      <c r="F8" s="20">
        <v>8.7800000000000003E-2</v>
      </c>
      <c r="G8" s="20">
        <v>0.13439999999999999</v>
      </c>
      <c r="H8" s="19">
        <v>0.1394</v>
      </c>
      <c r="I8" s="20">
        <v>0.12239999999999999</v>
      </c>
      <c r="J8" s="20">
        <v>9.6000000000000002E-2</v>
      </c>
      <c r="K8" s="20">
        <v>9.8000000000000004E-2</v>
      </c>
      <c r="L8" s="20">
        <v>8.3199999999999996E-2</v>
      </c>
      <c r="M8" s="20">
        <v>6.9000000000000006E-2</v>
      </c>
      <c r="N8" s="20">
        <v>4.8800000000000003E-2</v>
      </c>
      <c r="O8" s="20">
        <v>3.8399999999999997E-2</v>
      </c>
      <c r="P8" s="20">
        <v>2.1600000000000001E-2</v>
      </c>
      <c r="Q8" s="20">
        <v>1.0800000000000001E-2</v>
      </c>
      <c r="R8" s="21">
        <v>4.0000000000000001E-3</v>
      </c>
      <c r="S8" s="21">
        <v>1.8E-3</v>
      </c>
      <c r="T8" s="22">
        <v>4.0000000000000002E-4</v>
      </c>
    </row>
    <row r="9" spans="1:20" ht="40.049999999999997" customHeight="1" thickTop="1" thickBot="1" x14ac:dyDescent="0.5">
      <c r="A9" s="17">
        <v>7</v>
      </c>
      <c r="B9" s="30" t="s">
        <v>31</v>
      </c>
      <c r="C9" s="22">
        <v>0</v>
      </c>
      <c r="D9" s="21">
        <v>2.8E-3</v>
      </c>
      <c r="E9" s="20">
        <v>2.1600000000000001E-2</v>
      </c>
      <c r="F9" s="20">
        <v>6.4399999999999999E-2</v>
      </c>
      <c r="G9" s="20">
        <v>9.6199999999999994E-2</v>
      </c>
      <c r="H9" s="20">
        <v>0.11219999999999999</v>
      </c>
      <c r="I9" s="19">
        <v>0.1132</v>
      </c>
      <c r="J9" s="20">
        <v>0.1116</v>
      </c>
      <c r="K9" s="20">
        <v>0.10780000000000001</v>
      </c>
      <c r="L9" s="20">
        <v>9.9599999999999994E-2</v>
      </c>
      <c r="M9" s="20">
        <v>8.7400000000000005E-2</v>
      </c>
      <c r="N9" s="20">
        <v>6.1199999999999997E-2</v>
      </c>
      <c r="O9" s="21">
        <v>5.0599999999999999E-2</v>
      </c>
      <c r="P9" s="21">
        <v>3.6400000000000002E-2</v>
      </c>
      <c r="Q9" s="21">
        <v>1.8800000000000001E-2</v>
      </c>
      <c r="R9" s="21">
        <v>1.0999999999999999E-2</v>
      </c>
      <c r="S9" s="21">
        <v>4.5999999999999999E-3</v>
      </c>
      <c r="T9" s="21">
        <v>5.9999999999999995E-4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38</v>
      </c>
      <c r="C11" s="22">
        <v>0</v>
      </c>
      <c r="D11" s="21">
        <v>4.5999999999999999E-3</v>
      </c>
      <c r="E11" s="20">
        <v>1.8200000000000001E-2</v>
      </c>
      <c r="F11" s="20">
        <v>5.9799999999999999E-2</v>
      </c>
      <c r="G11" s="20">
        <v>9.0399999999999994E-2</v>
      </c>
      <c r="H11" s="20">
        <v>0.1076</v>
      </c>
      <c r="I11" s="20">
        <v>0.1066</v>
      </c>
      <c r="J11" s="20">
        <v>0.1018</v>
      </c>
      <c r="K11" s="19">
        <v>0.1114</v>
      </c>
      <c r="L11" s="20">
        <v>9.1600000000000001E-2</v>
      </c>
      <c r="M11" s="20">
        <v>8.5199999999999998E-2</v>
      </c>
      <c r="N11" s="20">
        <v>7.46E-2</v>
      </c>
      <c r="O11" s="20">
        <v>5.6000000000000001E-2</v>
      </c>
      <c r="P11" s="20">
        <v>4.5400000000000003E-2</v>
      </c>
      <c r="Q11" s="20">
        <v>2.76E-2</v>
      </c>
      <c r="R11" s="21">
        <v>1.24E-2</v>
      </c>
      <c r="S11" s="21">
        <v>5.7999999999999996E-3</v>
      </c>
      <c r="T11" s="21">
        <v>1E-3</v>
      </c>
    </row>
    <row r="12" spans="1:20" ht="40.049999999999997" customHeight="1" thickTop="1" thickBot="1" x14ac:dyDescent="0.5">
      <c r="A12" s="17">
        <v>10</v>
      </c>
      <c r="B12" s="30" t="s">
        <v>30</v>
      </c>
      <c r="C12" s="22">
        <v>0</v>
      </c>
      <c r="D12" s="21">
        <v>1.4E-3</v>
      </c>
      <c r="E12" s="20">
        <v>9.4000000000000004E-3</v>
      </c>
      <c r="F12" s="20">
        <v>2.9000000000000001E-2</v>
      </c>
      <c r="G12" s="20">
        <v>5.8799999999999998E-2</v>
      </c>
      <c r="H12" s="20">
        <v>7.7399999999999997E-2</v>
      </c>
      <c r="I12" s="20">
        <v>8.6199999999999999E-2</v>
      </c>
      <c r="J12" s="20">
        <v>0.1072</v>
      </c>
      <c r="K12" s="20">
        <v>0.1094</v>
      </c>
      <c r="L12" s="19">
        <v>0.10059999999999999</v>
      </c>
      <c r="M12" s="20">
        <v>0.1062</v>
      </c>
      <c r="N12" s="20">
        <v>0.1002</v>
      </c>
      <c r="O12" s="20">
        <v>7.8799999999999995E-2</v>
      </c>
      <c r="P12" s="20">
        <v>6.1199999999999997E-2</v>
      </c>
      <c r="Q12" s="20">
        <v>4.1599999999999998E-2</v>
      </c>
      <c r="R12" s="21">
        <v>2.1000000000000001E-2</v>
      </c>
      <c r="S12" s="21">
        <v>9.1999999999999998E-3</v>
      </c>
      <c r="T12" s="21">
        <v>2.3999999999999998E-3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34</v>
      </c>
      <c r="C14" s="22">
        <v>0</v>
      </c>
      <c r="D14" s="21">
        <v>1.8E-3</v>
      </c>
      <c r="E14" s="21">
        <v>7.4000000000000003E-3</v>
      </c>
      <c r="F14" s="21">
        <v>2.7E-2</v>
      </c>
      <c r="G14" s="21">
        <v>5.62E-2</v>
      </c>
      <c r="H14" s="20">
        <v>7.1599999999999997E-2</v>
      </c>
      <c r="I14" s="20">
        <v>8.8400000000000006E-2</v>
      </c>
      <c r="J14" s="20">
        <v>9.3200000000000005E-2</v>
      </c>
      <c r="K14" s="20">
        <v>9.8199999999999996E-2</v>
      </c>
      <c r="L14" s="20">
        <v>0.1144</v>
      </c>
      <c r="M14" s="20">
        <v>0.10340000000000001</v>
      </c>
      <c r="N14" s="19">
        <v>9.74E-2</v>
      </c>
      <c r="O14" s="20">
        <v>9.0399999999999994E-2</v>
      </c>
      <c r="P14" s="20">
        <v>6.3399999999999998E-2</v>
      </c>
      <c r="Q14" s="20">
        <v>4.7E-2</v>
      </c>
      <c r="R14" s="20">
        <v>2.4400000000000002E-2</v>
      </c>
      <c r="S14" s="21">
        <v>1.2999999999999999E-2</v>
      </c>
      <c r="T14" s="21">
        <v>2.8E-3</v>
      </c>
    </row>
    <row r="15" spans="1:20" ht="40.049999999999997" customHeight="1" thickTop="1" thickBot="1" x14ac:dyDescent="0.5">
      <c r="A15" s="17">
        <v>13</v>
      </c>
      <c r="B15" s="30" t="s">
        <v>29</v>
      </c>
      <c r="C15" s="22">
        <v>0</v>
      </c>
      <c r="D15" s="22">
        <v>0</v>
      </c>
      <c r="E15" s="21">
        <v>1.4E-3</v>
      </c>
      <c r="F15" s="22">
        <v>8.0000000000000002E-3</v>
      </c>
      <c r="G15" s="21">
        <v>1.8200000000000001E-2</v>
      </c>
      <c r="H15" s="21">
        <v>3.1600000000000003E-2</v>
      </c>
      <c r="I15" s="20">
        <v>4.58E-2</v>
      </c>
      <c r="J15" s="20">
        <v>6.7599999999999993E-2</v>
      </c>
      <c r="K15" s="20">
        <v>6.9000000000000006E-2</v>
      </c>
      <c r="L15" s="20">
        <v>9.4799999999999995E-2</v>
      </c>
      <c r="M15" s="20">
        <v>0.1096</v>
      </c>
      <c r="N15" s="20">
        <v>0.1132</v>
      </c>
      <c r="O15" s="19">
        <v>0.11940000000000001</v>
      </c>
      <c r="P15" s="20">
        <v>0.11119999999999999</v>
      </c>
      <c r="Q15" s="20">
        <v>9.5600000000000004E-2</v>
      </c>
      <c r="R15" s="20">
        <v>6.6000000000000003E-2</v>
      </c>
      <c r="S15" s="20">
        <v>3.6600000000000001E-2</v>
      </c>
      <c r="T15" s="20">
        <v>1.2E-2</v>
      </c>
    </row>
    <row r="16" spans="1:20" ht="40.049999999999997" customHeight="1" thickTop="1" thickBot="1" x14ac:dyDescent="0.5">
      <c r="A16" s="17">
        <v>14</v>
      </c>
      <c r="B16" s="30" t="s">
        <v>40</v>
      </c>
      <c r="C16" s="22">
        <v>0</v>
      </c>
      <c r="D16" s="22">
        <v>0</v>
      </c>
      <c r="E16" s="22">
        <v>2.0000000000000001E-4</v>
      </c>
      <c r="F16" s="21">
        <v>1.1999999999999999E-3</v>
      </c>
      <c r="G16" s="21">
        <v>6.0000000000000001E-3</v>
      </c>
      <c r="H16" s="21">
        <v>1.0200000000000001E-2</v>
      </c>
      <c r="I16" s="20">
        <v>1.7000000000000001E-2</v>
      </c>
      <c r="J16" s="20">
        <v>2.4E-2</v>
      </c>
      <c r="K16" s="20">
        <v>3.1399999999999997E-2</v>
      </c>
      <c r="L16" s="20">
        <v>4.6399999999999997E-2</v>
      </c>
      <c r="M16" s="20">
        <v>5.6800000000000003E-2</v>
      </c>
      <c r="N16" s="20">
        <v>9.06E-2</v>
      </c>
      <c r="O16" s="20">
        <v>0.1158</v>
      </c>
      <c r="P16" s="19">
        <v>0.14219999999999999</v>
      </c>
      <c r="Q16" s="20">
        <v>0.14899999999999999</v>
      </c>
      <c r="R16" s="20">
        <v>0.1444</v>
      </c>
      <c r="S16" s="20">
        <v>0.1168</v>
      </c>
      <c r="T16" s="20">
        <v>4.8000000000000001E-2</v>
      </c>
    </row>
    <row r="17" spans="1:20" ht="40.049999999999997" customHeight="1" thickTop="1" thickBot="1" x14ac:dyDescent="0.5">
      <c r="A17" s="17">
        <v>15</v>
      </c>
      <c r="B17" s="30" t="s">
        <v>27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2.3999999999999998E-3</v>
      </c>
      <c r="H17" s="21">
        <v>2.2000000000000001E-3</v>
      </c>
      <c r="I17" s="20">
        <v>8.3999999999999995E-3</v>
      </c>
      <c r="J17" s="20">
        <v>1.06E-2</v>
      </c>
      <c r="K17" s="20">
        <v>1.9E-2</v>
      </c>
      <c r="L17" s="20">
        <v>2.76E-2</v>
      </c>
      <c r="M17" s="20">
        <v>4.02E-2</v>
      </c>
      <c r="N17" s="20">
        <v>7.1199999999999999E-2</v>
      </c>
      <c r="O17" s="20">
        <v>9.64E-2</v>
      </c>
      <c r="P17" s="20">
        <v>0.1336</v>
      </c>
      <c r="Q17" s="19">
        <v>0.16539999999999999</v>
      </c>
      <c r="R17" s="20">
        <v>0.18379999999999999</v>
      </c>
      <c r="S17" s="20">
        <v>0.15859999999999999</v>
      </c>
      <c r="T17" s="20">
        <v>8.0399999999999999E-2</v>
      </c>
    </row>
    <row r="18" spans="1:20" ht="40.049999999999997" customHeight="1" thickTop="1" thickBot="1" x14ac:dyDescent="0.5">
      <c r="A18" s="17">
        <v>16</v>
      </c>
      <c r="B18" s="30" t="s">
        <v>36</v>
      </c>
      <c r="C18" s="22">
        <v>0</v>
      </c>
      <c r="D18" s="22">
        <v>0</v>
      </c>
      <c r="E18" s="22">
        <v>0</v>
      </c>
      <c r="F18" s="22">
        <v>4.0000000000000002E-4</v>
      </c>
      <c r="G18" s="21">
        <v>1.1999999999999999E-3</v>
      </c>
      <c r="H18" s="21">
        <v>3.3999999999999998E-3</v>
      </c>
      <c r="I18" s="20">
        <v>5.0000000000000001E-3</v>
      </c>
      <c r="J18" s="20">
        <v>1.1599999999999999E-2</v>
      </c>
      <c r="K18" s="20">
        <v>1.8800000000000001E-2</v>
      </c>
      <c r="L18" s="20">
        <v>2.4799999999999999E-2</v>
      </c>
      <c r="M18" s="20">
        <v>4.0599999999999997E-2</v>
      </c>
      <c r="N18" s="20">
        <v>5.8599999999999999E-2</v>
      </c>
      <c r="O18" s="20">
        <v>8.5000000000000006E-2</v>
      </c>
      <c r="P18" s="20">
        <v>0.12620000000000001</v>
      </c>
      <c r="Q18" s="20">
        <v>0.16139999999999999</v>
      </c>
      <c r="R18" s="19">
        <v>0.18060000000000001</v>
      </c>
      <c r="S18" s="20">
        <v>0.18140000000000001</v>
      </c>
      <c r="T18" s="20">
        <v>0.10100000000000001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  <row r="22" spans="1:20" x14ac:dyDescent="0.45">
      <c r="B22" t="s">
        <v>36</v>
      </c>
      <c r="C22">
        <v>0</v>
      </c>
      <c r="D22">
        <v>0</v>
      </c>
      <c r="E22">
        <v>0</v>
      </c>
      <c r="F22">
        <v>4.0000000000000002E-4</v>
      </c>
      <c r="G22">
        <v>1.1999999999999999E-3</v>
      </c>
      <c r="H22">
        <v>3.3999999999999998E-3</v>
      </c>
      <c r="I22">
        <v>5.0000000000000001E-3</v>
      </c>
      <c r="J22">
        <v>1.1599999999999999E-2</v>
      </c>
      <c r="K22">
        <v>1.8800000000000001E-2</v>
      </c>
      <c r="L22">
        <v>2.4799999999999999E-2</v>
      </c>
      <c r="M22">
        <v>4.0599999999999997E-2</v>
      </c>
      <c r="N22">
        <v>5.8599999999999999E-2</v>
      </c>
      <c r="O22">
        <v>8.5000000000000006E-2</v>
      </c>
      <c r="P22">
        <v>0.12620000000000001</v>
      </c>
      <c r="Q22">
        <v>0.16139999999999999</v>
      </c>
      <c r="R22">
        <v>0.18060000000000001</v>
      </c>
      <c r="S22">
        <v>0.18140000000000001</v>
      </c>
      <c r="T22">
        <v>0.10100000000000001</v>
      </c>
    </row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44" t="s">
        <v>109</v>
      </c>
      <c r="C3" s="28">
        <v>0.88400000000000001</v>
      </c>
      <c r="D3" s="20">
        <v>0.1012</v>
      </c>
      <c r="E3" s="20">
        <v>1.32E-2</v>
      </c>
      <c r="F3" s="21">
        <v>1.6000000000000001E-3</v>
      </c>
      <c r="G3" s="22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44" t="s">
        <v>116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1">
        <v>2.2000000000000001E-3</v>
      </c>
      <c r="I4" s="22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120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1">
        <v>1.8E-3</v>
      </c>
      <c r="J5" s="22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122</v>
      </c>
      <c r="C6" s="21">
        <v>4.5999999999999999E-3</v>
      </c>
      <c r="D6" s="20">
        <v>7.5600000000000001E-2</v>
      </c>
      <c r="E6" s="20">
        <v>0.2286</v>
      </c>
      <c r="F6" s="19">
        <v>0.44679999999999997</v>
      </c>
      <c r="G6" s="20">
        <v>0.17380000000000001</v>
      </c>
      <c r="H6" s="20">
        <v>5.0200000000000002E-2</v>
      </c>
      <c r="I6" s="20">
        <v>1.2999999999999999E-2</v>
      </c>
      <c r="J6" s="21">
        <v>4.1999999999999997E-3</v>
      </c>
      <c r="K6" s="21">
        <v>2.5999999999999999E-3</v>
      </c>
      <c r="L6" s="22">
        <v>4.0000000000000002E-4</v>
      </c>
      <c r="M6" s="20">
        <v>0</v>
      </c>
      <c r="N6" s="20">
        <v>2.0000000000000001E-4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111</v>
      </c>
      <c r="C7" s="22">
        <v>0</v>
      </c>
      <c r="D7" s="21">
        <v>8.0000000000000002E-3</v>
      </c>
      <c r="E7" s="20">
        <v>4.2799999999999998E-2</v>
      </c>
      <c r="F7" s="20">
        <v>0.1734</v>
      </c>
      <c r="G7" s="19">
        <v>0.39119999999999999</v>
      </c>
      <c r="H7" s="20">
        <v>0.1988</v>
      </c>
      <c r="I7" s="20">
        <v>9.3399999999999997E-2</v>
      </c>
      <c r="J7" s="20">
        <v>4.6600000000000003E-2</v>
      </c>
      <c r="K7" s="20">
        <v>2.0199999999999999E-2</v>
      </c>
      <c r="L7" s="20">
        <v>9.7999999999999997E-3</v>
      </c>
      <c r="M7" s="20">
        <v>8.2000000000000007E-3</v>
      </c>
      <c r="N7" s="21">
        <v>3.0000000000000001E-3</v>
      </c>
      <c r="O7" s="21">
        <v>2.3999999999999998E-3</v>
      </c>
      <c r="P7" s="21">
        <v>1.4E-3</v>
      </c>
      <c r="Q7" s="22">
        <v>2.0000000000000001E-4</v>
      </c>
      <c r="R7" s="20">
        <v>5.9999999999999995E-4</v>
      </c>
      <c r="S7" s="20">
        <v>0</v>
      </c>
      <c r="T7" s="22">
        <v>0</v>
      </c>
    </row>
    <row r="8" spans="1:20" ht="40.049999999999997" customHeight="1" thickTop="1" thickBot="1" x14ac:dyDescent="0.5">
      <c r="A8" s="17">
        <v>6</v>
      </c>
      <c r="B8" s="44" t="s">
        <v>121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1">
        <v>3.0000000000000001E-3</v>
      </c>
      <c r="S8" s="21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119</v>
      </c>
      <c r="C9" s="22">
        <v>0</v>
      </c>
      <c r="D9" s="22">
        <v>4.0000000000000002E-4</v>
      </c>
      <c r="E9" s="21">
        <v>3.2000000000000002E-3</v>
      </c>
      <c r="F9" s="20">
        <v>2.52E-2</v>
      </c>
      <c r="G9" s="20">
        <v>0.11219999999999999</v>
      </c>
      <c r="H9" s="20">
        <v>0.2026</v>
      </c>
      <c r="I9" s="19">
        <v>0.1928</v>
      </c>
      <c r="J9" s="20">
        <v>0.14099999999999999</v>
      </c>
      <c r="K9" s="20">
        <v>0.1008</v>
      </c>
      <c r="L9" s="20">
        <v>6.9599999999999995E-2</v>
      </c>
      <c r="M9" s="20">
        <v>4.9200000000000001E-2</v>
      </c>
      <c r="N9" s="20">
        <v>3.8800000000000001E-2</v>
      </c>
      <c r="O9" s="21">
        <v>2.5600000000000001E-2</v>
      </c>
      <c r="P9" s="21">
        <v>1.4200000000000001E-2</v>
      </c>
      <c r="Q9" s="21">
        <v>1.14E-2</v>
      </c>
      <c r="R9" s="21">
        <v>7.6E-3</v>
      </c>
      <c r="S9" s="21">
        <v>4.0000000000000001E-3</v>
      </c>
      <c r="T9" s="21">
        <v>1.4E-3</v>
      </c>
    </row>
    <row r="10" spans="1:20" ht="40.049999999999997" customHeight="1" thickTop="1" thickBot="1" x14ac:dyDescent="0.5">
      <c r="A10" s="17">
        <v>8</v>
      </c>
      <c r="B10" s="30" t="s">
        <v>107</v>
      </c>
      <c r="C10" s="22">
        <v>0</v>
      </c>
      <c r="D10" s="22">
        <v>0</v>
      </c>
      <c r="E10" s="22">
        <v>0</v>
      </c>
      <c r="F10" s="21">
        <v>3.5999999999999999E-3</v>
      </c>
      <c r="G10" s="20">
        <v>2.1999999999999999E-2</v>
      </c>
      <c r="H10" s="20">
        <v>5.7200000000000001E-2</v>
      </c>
      <c r="I10" s="20">
        <v>9.4E-2</v>
      </c>
      <c r="J10" s="19">
        <v>0.10680000000000001</v>
      </c>
      <c r="K10" s="20">
        <v>0.112</v>
      </c>
      <c r="L10" s="20">
        <v>9.9400000000000002E-2</v>
      </c>
      <c r="M10" s="20">
        <v>9.1399999999999995E-2</v>
      </c>
      <c r="N10" s="20">
        <v>8.8800000000000004E-2</v>
      </c>
      <c r="O10" s="20">
        <v>7.8E-2</v>
      </c>
      <c r="P10" s="20">
        <v>7.0800000000000002E-2</v>
      </c>
      <c r="Q10" s="20">
        <v>6.08E-2</v>
      </c>
      <c r="R10" s="20">
        <v>4.8000000000000001E-2</v>
      </c>
      <c r="S10" s="20">
        <v>4.1000000000000002E-2</v>
      </c>
      <c r="T10" s="21">
        <v>2.6200000000000001E-2</v>
      </c>
    </row>
    <row r="11" spans="1:20" ht="40.049999999999997" customHeight="1" thickTop="1" thickBot="1" x14ac:dyDescent="0.5">
      <c r="A11" s="17">
        <v>9</v>
      </c>
      <c r="B11" s="30" t="s">
        <v>118</v>
      </c>
      <c r="C11" s="22">
        <v>0</v>
      </c>
      <c r="D11" s="22">
        <v>0</v>
      </c>
      <c r="E11" s="22">
        <v>0</v>
      </c>
      <c r="F11" s="21">
        <v>1.8E-3</v>
      </c>
      <c r="G11" s="20">
        <v>2.1000000000000001E-2</v>
      </c>
      <c r="H11" s="20">
        <v>5.6599999999999998E-2</v>
      </c>
      <c r="I11" s="20">
        <v>8.6999999999999994E-2</v>
      </c>
      <c r="J11" s="20">
        <v>0.1108</v>
      </c>
      <c r="K11" s="19">
        <v>0.1162</v>
      </c>
      <c r="L11" s="20">
        <v>0.1106</v>
      </c>
      <c r="M11" s="20">
        <v>0.1012</v>
      </c>
      <c r="N11" s="20">
        <v>8.9399999999999993E-2</v>
      </c>
      <c r="O11" s="20">
        <v>7.2599999999999998E-2</v>
      </c>
      <c r="P11" s="20">
        <v>6.6799999999999998E-2</v>
      </c>
      <c r="Q11" s="20">
        <v>6.3E-2</v>
      </c>
      <c r="R11" s="21">
        <v>4.3200000000000002E-2</v>
      </c>
      <c r="S11" s="21">
        <v>3.4200000000000001E-2</v>
      </c>
      <c r="T11" s="22">
        <v>2.5600000000000001E-2</v>
      </c>
    </row>
    <row r="12" spans="1:20" ht="40.049999999999997" customHeight="1" thickTop="1" thickBot="1" x14ac:dyDescent="0.5">
      <c r="A12" s="17">
        <v>10</v>
      </c>
      <c r="B12" s="30" t="s">
        <v>115</v>
      </c>
      <c r="C12" s="22">
        <v>0</v>
      </c>
      <c r="D12" s="22">
        <v>0</v>
      </c>
      <c r="E12" s="22">
        <v>2.0000000000000001E-4</v>
      </c>
      <c r="F12" s="21">
        <v>2.8E-3</v>
      </c>
      <c r="G12" s="20">
        <v>1.9400000000000001E-2</v>
      </c>
      <c r="H12" s="20">
        <v>4.6399999999999997E-2</v>
      </c>
      <c r="I12" s="20">
        <v>8.5199999999999998E-2</v>
      </c>
      <c r="J12" s="20">
        <v>0.1014</v>
      </c>
      <c r="K12" s="20">
        <v>0.1036</v>
      </c>
      <c r="L12" s="19">
        <v>0.1022</v>
      </c>
      <c r="M12" s="20">
        <v>0.108</v>
      </c>
      <c r="N12" s="20">
        <v>0.1016</v>
      </c>
      <c r="O12" s="20">
        <v>8.5999999999999993E-2</v>
      </c>
      <c r="P12" s="20">
        <v>7.4200000000000002E-2</v>
      </c>
      <c r="Q12" s="20">
        <v>6.54E-2</v>
      </c>
      <c r="R12" s="21">
        <v>4.7399999999999998E-2</v>
      </c>
      <c r="S12" s="21">
        <v>3.5000000000000003E-2</v>
      </c>
      <c r="T12" s="22">
        <v>2.12E-2</v>
      </c>
    </row>
    <row r="13" spans="1:20" ht="40.049999999999997" customHeight="1" thickTop="1" thickBot="1" x14ac:dyDescent="0.5">
      <c r="A13" s="17">
        <v>11</v>
      </c>
      <c r="B13" s="30" t="s">
        <v>117</v>
      </c>
      <c r="C13" s="22">
        <v>0</v>
      </c>
      <c r="D13" s="22">
        <v>0</v>
      </c>
      <c r="E13" s="22">
        <v>2.0000000000000001E-4</v>
      </c>
      <c r="F13" s="21">
        <v>1.6000000000000001E-3</v>
      </c>
      <c r="G13" s="20">
        <v>1.0800000000000001E-2</v>
      </c>
      <c r="H13" s="20">
        <v>3.9800000000000002E-2</v>
      </c>
      <c r="I13" s="20">
        <v>7.1800000000000003E-2</v>
      </c>
      <c r="J13" s="20">
        <v>9.0399999999999994E-2</v>
      </c>
      <c r="K13" s="20">
        <v>0.1056</v>
      </c>
      <c r="L13" s="20">
        <v>0.1118</v>
      </c>
      <c r="M13" s="19">
        <v>9.7600000000000006E-2</v>
      </c>
      <c r="N13" s="20">
        <v>9.2600000000000002E-2</v>
      </c>
      <c r="O13" s="20">
        <v>7.8E-2</v>
      </c>
      <c r="P13" s="20">
        <v>8.5800000000000001E-2</v>
      </c>
      <c r="Q13" s="20">
        <v>6.88E-2</v>
      </c>
      <c r="R13" s="20">
        <v>6.2E-2</v>
      </c>
      <c r="S13" s="20">
        <v>4.6199999999999998E-2</v>
      </c>
      <c r="T13" s="21">
        <v>3.6999999999999998E-2</v>
      </c>
    </row>
    <row r="14" spans="1:20" ht="40.049999999999997" customHeight="1" thickTop="1" thickBot="1" x14ac:dyDescent="0.5">
      <c r="A14" s="17">
        <v>12</v>
      </c>
      <c r="B14" s="30" t="s">
        <v>113</v>
      </c>
      <c r="C14" s="22">
        <v>0</v>
      </c>
      <c r="D14" s="22">
        <v>0</v>
      </c>
      <c r="E14" s="22">
        <v>0</v>
      </c>
      <c r="F14" s="21">
        <v>1.4E-3</v>
      </c>
      <c r="G14" s="21">
        <v>3.8E-3</v>
      </c>
      <c r="H14" s="20">
        <v>2.12E-2</v>
      </c>
      <c r="I14" s="20">
        <v>3.8199999999999998E-2</v>
      </c>
      <c r="J14" s="20">
        <v>6.1800000000000001E-2</v>
      </c>
      <c r="K14" s="20">
        <v>7.2400000000000006E-2</v>
      </c>
      <c r="L14" s="20">
        <v>9.0399999999999994E-2</v>
      </c>
      <c r="M14" s="20">
        <v>9.2399999999999996E-2</v>
      </c>
      <c r="N14" s="19">
        <v>9.4600000000000004E-2</v>
      </c>
      <c r="O14" s="20">
        <v>0.105</v>
      </c>
      <c r="P14" s="20">
        <v>9.2200000000000004E-2</v>
      </c>
      <c r="Q14" s="20">
        <v>9.6799999999999997E-2</v>
      </c>
      <c r="R14" s="20">
        <v>8.5400000000000004E-2</v>
      </c>
      <c r="S14" s="21">
        <v>0.08</v>
      </c>
      <c r="T14" s="21">
        <v>6.4399999999999999E-2</v>
      </c>
    </row>
    <row r="15" spans="1:20" ht="40.049999999999997" customHeight="1" thickTop="1" thickBot="1" x14ac:dyDescent="0.5">
      <c r="A15" s="17">
        <v>13</v>
      </c>
      <c r="B15" s="30" t="s">
        <v>110</v>
      </c>
      <c r="C15" s="22">
        <v>0</v>
      </c>
      <c r="D15" s="22">
        <v>0</v>
      </c>
      <c r="E15" s="22">
        <v>0</v>
      </c>
      <c r="F15" s="22">
        <v>0</v>
      </c>
      <c r="G15" s="21">
        <v>5.0000000000000001E-3</v>
      </c>
      <c r="H15" s="21">
        <v>2.0799999999999999E-2</v>
      </c>
      <c r="I15" s="20">
        <v>3.5000000000000003E-2</v>
      </c>
      <c r="J15" s="20">
        <v>5.5199999999999999E-2</v>
      </c>
      <c r="K15" s="20">
        <v>6.7599999999999993E-2</v>
      </c>
      <c r="L15" s="20">
        <v>7.2800000000000004E-2</v>
      </c>
      <c r="M15" s="20">
        <v>8.5599999999999996E-2</v>
      </c>
      <c r="N15" s="20">
        <v>8.8200000000000001E-2</v>
      </c>
      <c r="O15" s="19">
        <v>0.1026</v>
      </c>
      <c r="P15" s="20">
        <v>9.74E-2</v>
      </c>
      <c r="Q15" s="20">
        <v>9.7600000000000006E-2</v>
      </c>
      <c r="R15" s="20">
        <v>0.10580000000000001</v>
      </c>
      <c r="S15" s="20">
        <v>9.1999999999999998E-2</v>
      </c>
      <c r="T15" s="20">
        <v>7.4399999999999994E-2</v>
      </c>
    </row>
    <row r="16" spans="1:20" ht="40.049999999999997" customHeight="1" thickTop="1" thickBot="1" x14ac:dyDescent="0.5">
      <c r="A16" s="17">
        <v>14</v>
      </c>
      <c r="B16" s="30" t="s">
        <v>112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4.1999999999999997E-3</v>
      </c>
      <c r="H16" s="21">
        <v>1.72E-2</v>
      </c>
      <c r="I16" s="20">
        <v>2.92E-2</v>
      </c>
      <c r="J16" s="20">
        <v>5.3600000000000002E-2</v>
      </c>
      <c r="K16" s="20">
        <v>6.3799999999999996E-2</v>
      </c>
      <c r="L16" s="20">
        <v>7.46E-2</v>
      </c>
      <c r="M16" s="20">
        <v>7.4399999999999994E-2</v>
      </c>
      <c r="N16" s="20">
        <v>8.4000000000000005E-2</v>
      </c>
      <c r="O16" s="20">
        <v>0.1004</v>
      </c>
      <c r="P16" s="19">
        <v>9.9400000000000002E-2</v>
      </c>
      <c r="Q16" s="20">
        <v>0.108</v>
      </c>
      <c r="R16" s="20">
        <v>0.1074</v>
      </c>
      <c r="S16" s="20">
        <v>9.4799999999999995E-2</v>
      </c>
      <c r="T16" s="20">
        <v>8.8800000000000004E-2</v>
      </c>
    </row>
    <row r="17" spans="1:20" ht="40.049999999999997" customHeight="1" thickTop="1" thickBot="1" x14ac:dyDescent="0.5">
      <c r="A17" s="17">
        <v>15</v>
      </c>
      <c r="B17" s="30" t="s">
        <v>114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3.2000000000000002E-3</v>
      </c>
      <c r="H17" s="20">
        <v>1.4200000000000001E-2</v>
      </c>
      <c r="I17" s="20">
        <v>2.4E-2</v>
      </c>
      <c r="J17" s="20">
        <v>4.0800000000000003E-2</v>
      </c>
      <c r="K17" s="20">
        <v>5.8799999999999998E-2</v>
      </c>
      <c r="L17" s="20">
        <v>7.1199999999999999E-2</v>
      </c>
      <c r="M17" s="20">
        <v>8.5599999999999996E-2</v>
      </c>
      <c r="N17" s="20">
        <v>8.3799999999999999E-2</v>
      </c>
      <c r="O17" s="20">
        <v>9.0399999999999994E-2</v>
      </c>
      <c r="P17" s="20">
        <v>0.1004</v>
      </c>
      <c r="Q17" s="19">
        <v>9.64E-2</v>
      </c>
      <c r="R17" s="20">
        <v>0.1076</v>
      </c>
      <c r="S17" s="20">
        <v>0.10979999999999999</v>
      </c>
      <c r="T17" s="20">
        <v>0.11360000000000001</v>
      </c>
    </row>
    <row r="18" spans="1:20" ht="40.049999999999997" customHeight="1" thickTop="1" thickBot="1" x14ac:dyDescent="0.5">
      <c r="A18" s="17">
        <v>16</v>
      </c>
      <c r="B18" s="30" t="s">
        <v>105</v>
      </c>
      <c r="C18" s="22">
        <v>0</v>
      </c>
      <c r="D18" s="22">
        <v>0</v>
      </c>
      <c r="E18" s="22">
        <v>0</v>
      </c>
      <c r="F18" s="22">
        <v>2.0000000000000001E-4</v>
      </c>
      <c r="G18" s="21">
        <v>1.6000000000000001E-3</v>
      </c>
      <c r="H18" s="20">
        <v>8.3999999999999995E-3</v>
      </c>
      <c r="I18" s="20">
        <v>1.8200000000000001E-2</v>
      </c>
      <c r="J18" s="20">
        <v>3.0200000000000001E-2</v>
      </c>
      <c r="K18" s="20">
        <v>4.58E-2</v>
      </c>
      <c r="L18" s="20">
        <v>5.9799999999999999E-2</v>
      </c>
      <c r="M18" s="20">
        <v>7.4200000000000002E-2</v>
      </c>
      <c r="N18" s="20">
        <v>8.2600000000000007E-2</v>
      </c>
      <c r="O18" s="20">
        <v>8.2199999999999995E-2</v>
      </c>
      <c r="P18" s="20">
        <v>0.1028</v>
      </c>
      <c r="Q18" s="20">
        <v>0.1022</v>
      </c>
      <c r="R18" s="19">
        <v>0.1138</v>
      </c>
      <c r="S18" s="20">
        <v>0.1366</v>
      </c>
      <c r="T18" s="20">
        <v>0.1414</v>
      </c>
    </row>
    <row r="19" spans="1:20" ht="40.049999999999997" customHeight="1" thickTop="1" thickBot="1" x14ac:dyDescent="0.5">
      <c r="A19" s="17">
        <v>17</v>
      </c>
      <c r="B19" s="30" t="s">
        <v>169</v>
      </c>
      <c r="C19" s="22">
        <v>0</v>
      </c>
      <c r="D19" s="22">
        <v>0</v>
      </c>
      <c r="E19" s="22">
        <v>0</v>
      </c>
      <c r="F19" s="22">
        <v>2.0000000000000001E-4</v>
      </c>
      <c r="G19" s="21">
        <v>1E-3</v>
      </c>
      <c r="H19" s="21">
        <v>4.0000000000000001E-3</v>
      </c>
      <c r="I19" s="21">
        <v>1.1599999999999999E-2</v>
      </c>
      <c r="J19" s="21">
        <v>2.2599999999999999E-2</v>
      </c>
      <c r="K19" s="20">
        <v>2.76E-2</v>
      </c>
      <c r="L19" s="20">
        <v>4.58E-2</v>
      </c>
      <c r="M19" s="20">
        <v>4.7800000000000002E-2</v>
      </c>
      <c r="N19" s="20">
        <v>6.1600000000000002E-2</v>
      </c>
      <c r="O19" s="20">
        <v>8.1600000000000006E-2</v>
      </c>
      <c r="P19" s="20">
        <v>9.2200000000000004E-2</v>
      </c>
      <c r="Q19" s="20">
        <v>0.10780000000000001</v>
      </c>
      <c r="R19" s="20">
        <v>0.13919999999999999</v>
      </c>
      <c r="S19" s="19">
        <v>0.1608</v>
      </c>
      <c r="T19" s="20">
        <v>0.19620000000000001</v>
      </c>
    </row>
    <row r="20" spans="1:20" ht="40.049999999999997" customHeight="1" thickTop="1" thickBot="1" x14ac:dyDescent="0.5">
      <c r="A20" s="17">
        <v>18</v>
      </c>
      <c r="B20" s="30" t="s">
        <v>106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3.8E-3</v>
      </c>
      <c r="I20" s="22">
        <v>1.2200000000000001E-2</v>
      </c>
      <c r="J20" s="21">
        <v>1.8200000000000001E-2</v>
      </c>
      <c r="K20" s="22">
        <v>2.9399999999999999E-2</v>
      </c>
      <c r="L20" s="21">
        <v>3.1399999999999997E-2</v>
      </c>
      <c r="M20" s="21">
        <v>5.4199999999999998E-2</v>
      </c>
      <c r="N20" s="20">
        <v>6.6000000000000003E-2</v>
      </c>
      <c r="O20" s="20">
        <v>0.08</v>
      </c>
      <c r="P20" s="20">
        <v>9.06E-2</v>
      </c>
      <c r="Q20" s="20">
        <v>0.1124</v>
      </c>
      <c r="R20" s="20">
        <v>0.129</v>
      </c>
      <c r="S20" s="20">
        <v>0.16300000000000001</v>
      </c>
      <c r="T20" s="19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s="14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>B3/5000</f>
        <v>6.1600000000000002E-2</v>
      </c>
    </row>
    <row r="4" spans="1:3" x14ac:dyDescent="0.45">
      <c r="A4" t="s">
        <v>12</v>
      </c>
      <c r="B4">
        <v>316</v>
      </c>
      <c r="C4" s="13">
        <f>B4/5000</f>
        <v>6.3200000000000006E-2</v>
      </c>
    </row>
    <row r="5" spans="1:3" x14ac:dyDescent="0.45">
      <c r="A5" t="s">
        <v>58</v>
      </c>
      <c r="B5">
        <v>330</v>
      </c>
      <c r="C5" s="13">
        <f>B5/5000</f>
        <v>6.6000000000000003E-2</v>
      </c>
    </row>
    <row r="6" spans="1:3" x14ac:dyDescent="0.45">
      <c r="A6" t="s">
        <v>35</v>
      </c>
      <c r="B6">
        <v>365</v>
      </c>
      <c r="C6" s="13">
        <f>B6/5000</f>
        <v>7.2999999999999995E-2</v>
      </c>
    </row>
    <row r="7" spans="1:3" x14ac:dyDescent="0.45">
      <c r="A7" t="s">
        <v>14</v>
      </c>
      <c r="B7">
        <v>420</v>
      </c>
      <c r="C7" s="13">
        <f t="shared" ref="C7:C21" si="0">B7/5000</f>
        <v>8.4000000000000005E-2</v>
      </c>
    </row>
    <row r="8" spans="1:3" x14ac:dyDescent="0.45">
      <c r="A8" t="s">
        <v>53</v>
      </c>
      <c r="B8">
        <v>483</v>
      </c>
      <c r="C8" s="13">
        <f t="shared" si="0"/>
        <v>9.6600000000000005E-2</v>
      </c>
    </row>
    <row r="9" spans="1:3" x14ac:dyDescent="0.45">
      <c r="A9" t="s">
        <v>24</v>
      </c>
      <c r="B9">
        <v>495</v>
      </c>
      <c r="C9" s="13">
        <f t="shared" si="0"/>
        <v>9.9000000000000005E-2</v>
      </c>
    </row>
    <row r="10" spans="1:3" x14ac:dyDescent="0.45">
      <c r="A10" t="s">
        <v>126</v>
      </c>
      <c r="B10">
        <v>720</v>
      </c>
      <c r="C10" s="13">
        <f t="shared" si="0"/>
        <v>0.14399999999999999</v>
      </c>
    </row>
    <row r="11" spans="1:3" x14ac:dyDescent="0.45">
      <c r="A11" t="s">
        <v>4</v>
      </c>
      <c r="B11">
        <v>740</v>
      </c>
      <c r="C11" s="13">
        <f t="shared" si="0"/>
        <v>0.14799999999999999</v>
      </c>
    </row>
    <row r="12" spans="1:3" x14ac:dyDescent="0.45">
      <c r="A12" t="s">
        <v>149</v>
      </c>
      <c r="B12">
        <v>893</v>
      </c>
      <c r="C12" s="13">
        <f t="shared" si="0"/>
        <v>0.17860000000000001</v>
      </c>
    </row>
    <row r="13" spans="1:3" x14ac:dyDescent="0.45">
      <c r="A13" t="s">
        <v>56</v>
      </c>
      <c r="B13">
        <v>934</v>
      </c>
      <c r="C13" s="13">
        <f t="shared" si="0"/>
        <v>0.18679999999999999</v>
      </c>
    </row>
    <row r="14" spans="1:3" x14ac:dyDescent="0.45">
      <c r="A14" t="s">
        <v>71</v>
      </c>
      <c r="B14">
        <v>1150</v>
      </c>
      <c r="C14" s="13">
        <f t="shared" si="0"/>
        <v>0.23</v>
      </c>
    </row>
    <row r="15" spans="1:3" x14ac:dyDescent="0.45">
      <c r="A15" t="s">
        <v>148</v>
      </c>
      <c r="B15">
        <v>1190</v>
      </c>
      <c r="C15" s="13">
        <f t="shared" si="0"/>
        <v>0.23799999999999999</v>
      </c>
    </row>
    <row r="16" spans="1:3" x14ac:dyDescent="0.45">
      <c r="A16" t="s">
        <v>87</v>
      </c>
      <c r="B16">
        <v>1233</v>
      </c>
      <c r="C16" s="13">
        <f t="shared" si="0"/>
        <v>0.24660000000000001</v>
      </c>
    </row>
    <row r="17" spans="1:3" x14ac:dyDescent="0.45">
      <c r="A17" t="s">
        <v>7</v>
      </c>
      <c r="B17">
        <v>1263</v>
      </c>
      <c r="C17" s="13">
        <f t="shared" si="0"/>
        <v>0.25259999999999999</v>
      </c>
    </row>
    <row r="18" spans="1:3" x14ac:dyDescent="0.45">
      <c r="A18" t="s">
        <v>99</v>
      </c>
      <c r="B18">
        <v>2130</v>
      </c>
      <c r="C18" s="13">
        <f t="shared" si="0"/>
        <v>0.42599999999999999</v>
      </c>
    </row>
    <row r="19" spans="1:3" x14ac:dyDescent="0.45">
      <c r="A19" t="s">
        <v>44</v>
      </c>
      <c r="B19">
        <v>2637</v>
      </c>
      <c r="C19" s="13">
        <f t="shared" si="0"/>
        <v>0.52739999999999998</v>
      </c>
    </row>
    <row r="20" spans="1:3" x14ac:dyDescent="0.45">
      <c r="A20" t="s">
        <v>75</v>
      </c>
      <c r="B20">
        <v>3516</v>
      </c>
      <c r="C20" s="13">
        <f t="shared" si="0"/>
        <v>0.70320000000000005</v>
      </c>
    </row>
    <row r="21" spans="1:3" x14ac:dyDescent="0.45">
      <c r="A21" t="s">
        <v>43</v>
      </c>
      <c r="B21">
        <v>4443</v>
      </c>
      <c r="C21" s="13">
        <f t="shared" si="0"/>
        <v>0.88859999999999995</v>
      </c>
    </row>
    <row r="22" spans="1:3" x14ac:dyDescent="0.45">
      <c r="A22" t="s">
        <v>147</v>
      </c>
      <c r="B22">
        <v>4571</v>
      </c>
      <c r="C22" s="13">
        <f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opLeftCell="B7" zoomScale="80" zoomScaleNormal="80" workbookViewId="0">
      <selection activeCell="S12" sqref="S1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34" t="s">
        <v>174</v>
      </c>
      <c r="C3" s="31">
        <v>1.8E-3</v>
      </c>
      <c r="D3" s="22">
        <v>5.7999999999999996E-3</v>
      </c>
      <c r="E3" s="22">
        <v>1.54E-2</v>
      </c>
      <c r="F3" s="22">
        <v>2.3400000000000001E-2</v>
      </c>
      <c r="G3" s="22">
        <v>4.58E-2</v>
      </c>
      <c r="H3" s="22">
        <v>7.8E-2</v>
      </c>
      <c r="I3" s="22">
        <v>0.11260000000000001</v>
      </c>
      <c r="J3" s="22">
        <v>0.13739999999999999</v>
      </c>
      <c r="K3" s="22">
        <v>0.12820000000000001</v>
      </c>
      <c r="L3" s="22">
        <v>0.1196</v>
      </c>
      <c r="M3" s="22">
        <v>8.9599999999999999E-2</v>
      </c>
      <c r="N3" s="22">
        <v>6.9199999999999998E-2</v>
      </c>
      <c r="O3" s="22">
        <v>5.0200000000000002E-2</v>
      </c>
      <c r="P3" s="22">
        <v>3.3799999999999997E-2</v>
      </c>
      <c r="Q3" s="22">
        <v>0.03</v>
      </c>
      <c r="R3" s="22">
        <v>2.5999999999999999E-2</v>
      </c>
      <c r="S3" s="22">
        <v>1.38E-2</v>
      </c>
      <c r="T3" s="22">
        <v>1.24E-2</v>
      </c>
      <c r="U3" s="22">
        <v>5.0000000000000001E-3</v>
      </c>
      <c r="V3" s="21">
        <v>2E-3</v>
      </c>
    </row>
    <row r="4" spans="1:22" ht="40.049999999999997" customHeight="1" thickTop="1" thickBot="1" x14ac:dyDescent="0.5">
      <c r="A4" s="23">
        <v>2</v>
      </c>
      <c r="B4" s="24" t="s">
        <v>172</v>
      </c>
      <c r="C4" s="22">
        <v>0.30819999999999997</v>
      </c>
      <c r="D4" s="32">
        <v>0.27879999999999999</v>
      </c>
      <c r="E4" s="22">
        <v>0.16980000000000001</v>
      </c>
      <c r="F4" s="22">
        <v>0.11119999999999999</v>
      </c>
      <c r="G4" s="22">
        <v>6.0999999999999999E-2</v>
      </c>
      <c r="H4" s="22">
        <v>3.7999999999999999E-2</v>
      </c>
      <c r="I4" s="22">
        <v>1.84E-2</v>
      </c>
      <c r="J4" s="22">
        <v>7.6E-3</v>
      </c>
      <c r="K4" s="21">
        <v>3.3999999999999998E-3</v>
      </c>
      <c r="L4" s="21">
        <v>2.5999999999999999E-3</v>
      </c>
      <c r="M4" s="22">
        <v>2.0000000000000001E-4</v>
      </c>
      <c r="N4" s="22">
        <v>4.0000000000000002E-4</v>
      </c>
      <c r="O4" s="22">
        <v>2.0000000000000001E-4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172</v>
      </c>
      <c r="C5" s="22">
        <v>4.2599999999999999E-2</v>
      </c>
      <c r="D5" s="22">
        <v>8.6599999999999996E-2</v>
      </c>
      <c r="E5" s="32">
        <v>0.1424</v>
      </c>
      <c r="F5" s="22">
        <v>0.16339999999999999</v>
      </c>
      <c r="G5" s="22">
        <v>0.17219999999999999</v>
      </c>
      <c r="H5" s="22">
        <v>0.14380000000000001</v>
      </c>
      <c r="I5" s="22">
        <v>0.1106</v>
      </c>
      <c r="J5" s="22">
        <v>6.3200000000000006E-2</v>
      </c>
      <c r="K5" s="22">
        <v>3.56E-2</v>
      </c>
      <c r="L5" s="22">
        <v>1.7999999999999999E-2</v>
      </c>
      <c r="M5" s="22">
        <v>9.7999999999999997E-3</v>
      </c>
      <c r="N5" s="22">
        <v>5.5999999999999999E-3</v>
      </c>
      <c r="O5" s="21">
        <v>3.5999999999999999E-3</v>
      </c>
      <c r="P5" s="21">
        <v>1E-3</v>
      </c>
      <c r="Q5" s="21">
        <v>8.0000000000000004E-4</v>
      </c>
      <c r="R5" s="21">
        <v>8.0000000000000004E-4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172</v>
      </c>
      <c r="C6" s="22">
        <v>0.45200000000000001</v>
      </c>
      <c r="D6" s="22">
        <v>0.24440000000000001</v>
      </c>
      <c r="E6" s="22">
        <v>0.14180000000000001</v>
      </c>
      <c r="F6" s="32">
        <v>7.5200000000000003E-2</v>
      </c>
      <c r="G6" s="22">
        <v>4.3200000000000002E-2</v>
      </c>
      <c r="H6" s="22">
        <v>2.5399999999999999E-2</v>
      </c>
      <c r="I6" s="22">
        <v>1.0200000000000001E-2</v>
      </c>
      <c r="J6" s="22">
        <v>5.7999999999999996E-3</v>
      </c>
      <c r="K6" s="21">
        <v>1.4E-3</v>
      </c>
      <c r="L6" s="22">
        <v>4.0000000000000002E-4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172</v>
      </c>
      <c r="C7" s="22">
        <v>5.8799999999999998E-2</v>
      </c>
      <c r="D7" s="22">
        <v>0.1154</v>
      </c>
      <c r="E7" s="22">
        <v>0.1492</v>
      </c>
      <c r="F7" s="22">
        <v>0.16600000000000001</v>
      </c>
      <c r="G7" s="32">
        <v>0.1646</v>
      </c>
      <c r="H7" s="22">
        <v>0.13919999999999999</v>
      </c>
      <c r="I7" s="22">
        <v>8.9200000000000002E-2</v>
      </c>
      <c r="J7" s="22">
        <v>5.0799999999999998E-2</v>
      </c>
      <c r="K7" s="22">
        <v>3.2199999999999999E-2</v>
      </c>
      <c r="L7" s="22">
        <v>1.5599999999999999E-2</v>
      </c>
      <c r="M7" s="22">
        <v>8.0000000000000002E-3</v>
      </c>
      <c r="N7" s="22">
        <v>6.4000000000000003E-3</v>
      </c>
      <c r="O7" s="21">
        <v>2.3999999999999998E-3</v>
      </c>
      <c r="P7" s="21">
        <v>5.9999999999999995E-4</v>
      </c>
      <c r="Q7" s="21">
        <v>8.0000000000000004E-4</v>
      </c>
      <c r="R7" s="21">
        <v>5.9999999999999995E-4</v>
      </c>
      <c r="S7" s="22">
        <v>2.0000000000000001E-4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172</v>
      </c>
      <c r="C8" s="22">
        <v>5.0000000000000001E-3</v>
      </c>
      <c r="D8" s="22">
        <v>1.8800000000000001E-2</v>
      </c>
      <c r="E8" s="22">
        <v>4.2200000000000001E-2</v>
      </c>
      <c r="F8" s="22">
        <v>7.2599999999999998E-2</v>
      </c>
      <c r="G8" s="22">
        <v>0.1062</v>
      </c>
      <c r="H8" s="32">
        <v>0.13819999999999999</v>
      </c>
      <c r="I8" s="22">
        <v>0.16239999999999999</v>
      </c>
      <c r="J8" s="22">
        <v>0.14499999999999999</v>
      </c>
      <c r="K8" s="22">
        <v>0.10299999999999999</v>
      </c>
      <c r="L8" s="22">
        <v>6.4399999999999999E-2</v>
      </c>
      <c r="M8" s="22">
        <v>4.6199999999999998E-2</v>
      </c>
      <c r="N8" s="22">
        <v>3.6999999999999998E-2</v>
      </c>
      <c r="O8" s="22">
        <v>2.3199999999999998E-2</v>
      </c>
      <c r="P8" s="22">
        <v>1.24E-2</v>
      </c>
      <c r="Q8" s="22">
        <v>8.2000000000000007E-3</v>
      </c>
      <c r="R8" s="22">
        <v>7.1999999999999998E-3</v>
      </c>
      <c r="S8" s="22">
        <v>5.0000000000000001E-3</v>
      </c>
      <c r="T8" s="21">
        <v>2E-3</v>
      </c>
      <c r="U8" s="21">
        <v>1E-3</v>
      </c>
      <c r="V8" s="22">
        <v>0</v>
      </c>
    </row>
    <row r="9" spans="1:22" ht="40.049999999999997" customHeight="1" thickTop="1" thickBot="1" x14ac:dyDescent="0.5">
      <c r="A9" s="23">
        <v>7</v>
      </c>
      <c r="B9" s="35" t="s">
        <v>175</v>
      </c>
      <c r="C9" s="22">
        <v>0</v>
      </c>
      <c r="D9" s="22">
        <v>2.0000000000000001E-4</v>
      </c>
      <c r="E9" s="21">
        <v>1.4E-3</v>
      </c>
      <c r="F9" s="21">
        <v>4.4000000000000003E-3</v>
      </c>
      <c r="G9" s="22">
        <v>9.5999999999999992E-3</v>
      </c>
      <c r="H9" s="22">
        <v>1.7399999999999999E-2</v>
      </c>
      <c r="I9" s="32">
        <v>4.2200000000000001E-2</v>
      </c>
      <c r="J9" s="22">
        <v>5.7599999999999998E-2</v>
      </c>
      <c r="K9" s="22">
        <v>8.5599999999999996E-2</v>
      </c>
      <c r="L9" s="22">
        <v>9.3799999999999994E-2</v>
      </c>
      <c r="M9" s="22">
        <v>9.9599999999999994E-2</v>
      </c>
      <c r="N9" s="22">
        <v>0.1024</v>
      </c>
      <c r="O9" s="22">
        <v>0.1</v>
      </c>
      <c r="P9" s="22">
        <v>8.7999999999999995E-2</v>
      </c>
      <c r="Q9" s="22">
        <v>7.9799999999999996E-2</v>
      </c>
      <c r="R9" s="22">
        <v>6.3399999999999998E-2</v>
      </c>
      <c r="S9" s="22">
        <v>6.2199999999999998E-2</v>
      </c>
      <c r="T9" s="22">
        <v>4.2000000000000003E-2</v>
      </c>
      <c r="U9" s="22">
        <v>3.4200000000000001E-2</v>
      </c>
      <c r="V9" s="22">
        <v>1.6199999999999999E-2</v>
      </c>
    </row>
    <row r="10" spans="1:22" ht="40.049999999999997" customHeight="1" thickTop="1" thickBot="1" x14ac:dyDescent="0.5">
      <c r="A10" s="23">
        <v>8</v>
      </c>
      <c r="B10" s="24" t="s">
        <v>172</v>
      </c>
      <c r="C10" s="22">
        <v>4.24E-2</v>
      </c>
      <c r="D10" s="22">
        <v>9.2999999999999999E-2</v>
      </c>
      <c r="E10" s="22">
        <v>0.1358</v>
      </c>
      <c r="F10" s="22">
        <v>0.16020000000000001</v>
      </c>
      <c r="G10" s="22">
        <v>0.16059999999999999</v>
      </c>
      <c r="H10" s="22">
        <v>0.14219999999999999</v>
      </c>
      <c r="I10" s="22">
        <v>0.106</v>
      </c>
      <c r="J10" s="32">
        <v>6.1400000000000003E-2</v>
      </c>
      <c r="K10" s="22">
        <v>4.4400000000000002E-2</v>
      </c>
      <c r="L10" s="22">
        <v>2.3800000000000002E-2</v>
      </c>
      <c r="M10" s="22">
        <v>1.52E-2</v>
      </c>
      <c r="N10" s="22">
        <v>6.7999999999999996E-3</v>
      </c>
      <c r="O10" s="21">
        <v>4.5999999999999999E-3</v>
      </c>
      <c r="P10" s="21">
        <v>2.2000000000000001E-3</v>
      </c>
      <c r="Q10" s="21">
        <v>5.9999999999999995E-4</v>
      </c>
      <c r="R10" s="21">
        <v>8.0000000000000004E-4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172</v>
      </c>
      <c r="C11" s="22">
        <v>0</v>
      </c>
      <c r="D11" s="22">
        <v>4.0000000000000002E-4</v>
      </c>
      <c r="E11" s="21">
        <v>8.0000000000000004E-4</v>
      </c>
      <c r="F11" s="21">
        <v>2.5999999999999999E-3</v>
      </c>
      <c r="G11" s="22">
        <v>5.0000000000000001E-3</v>
      </c>
      <c r="H11" s="22">
        <v>1.12E-2</v>
      </c>
      <c r="I11" s="22">
        <v>2.5000000000000001E-2</v>
      </c>
      <c r="J11" s="22">
        <v>4.3400000000000001E-2</v>
      </c>
      <c r="K11" s="32">
        <v>5.9200000000000003E-2</v>
      </c>
      <c r="L11" s="22">
        <v>7.46E-2</v>
      </c>
      <c r="M11" s="22">
        <v>9.2600000000000002E-2</v>
      </c>
      <c r="N11" s="22">
        <v>9.4E-2</v>
      </c>
      <c r="O11" s="22">
        <v>9.3399999999999997E-2</v>
      </c>
      <c r="P11" s="22">
        <v>9.7000000000000003E-2</v>
      </c>
      <c r="Q11" s="22">
        <v>8.7999999999999995E-2</v>
      </c>
      <c r="R11" s="22">
        <v>7.6999999999999999E-2</v>
      </c>
      <c r="S11" s="22">
        <v>8.2400000000000001E-2</v>
      </c>
      <c r="T11" s="22">
        <v>6.4000000000000001E-2</v>
      </c>
      <c r="U11" s="22">
        <v>5.5E-2</v>
      </c>
      <c r="V11" s="22">
        <v>3.44E-2</v>
      </c>
    </row>
    <row r="12" spans="1:22" ht="40.049999999999997" customHeight="1" thickTop="1" thickBot="1" x14ac:dyDescent="0.5">
      <c r="A12" s="23">
        <v>10</v>
      </c>
      <c r="B12" s="24" t="s">
        <v>172</v>
      </c>
      <c r="C12" s="22">
        <v>8.6199999999999999E-2</v>
      </c>
      <c r="D12" s="22">
        <v>0.15040000000000001</v>
      </c>
      <c r="E12" s="22">
        <v>0.1822</v>
      </c>
      <c r="F12" s="22">
        <v>0.1774</v>
      </c>
      <c r="G12" s="22">
        <v>0.14599999999999999</v>
      </c>
      <c r="H12" s="22">
        <v>0.1114</v>
      </c>
      <c r="I12" s="22">
        <v>7.4800000000000005E-2</v>
      </c>
      <c r="J12" s="22">
        <v>3.5000000000000003E-2</v>
      </c>
      <c r="K12" s="22">
        <v>1.9E-2</v>
      </c>
      <c r="L12" s="32">
        <v>9.5999999999999992E-3</v>
      </c>
      <c r="M12" s="21">
        <v>4.4000000000000003E-3</v>
      </c>
      <c r="N12" s="21">
        <v>1.8E-3</v>
      </c>
      <c r="O12" s="21">
        <v>1E-3</v>
      </c>
      <c r="P12" s="21">
        <v>8.0000000000000004E-4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</row>
    <row r="13" spans="1:22" ht="40.049999999999997" customHeight="1" thickTop="1" thickBot="1" x14ac:dyDescent="0.5">
      <c r="A13" s="23">
        <v>11</v>
      </c>
      <c r="B13" s="24" t="s">
        <v>172</v>
      </c>
      <c r="C13" s="21">
        <v>2.8E-3</v>
      </c>
      <c r="D13" s="22">
        <v>5.0000000000000001E-3</v>
      </c>
      <c r="E13" s="22">
        <v>1.4200000000000001E-2</v>
      </c>
      <c r="F13" s="22">
        <v>3.1E-2</v>
      </c>
      <c r="G13" s="22">
        <v>5.2600000000000001E-2</v>
      </c>
      <c r="H13" s="22">
        <v>8.8599999999999998E-2</v>
      </c>
      <c r="I13" s="22">
        <v>0.11840000000000001</v>
      </c>
      <c r="J13" s="22">
        <v>0.13980000000000001</v>
      </c>
      <c r="K13" s="22">
        <v>0.1236</v>
      </c>
      <c r="L13" s="22">
        <v>0.10920000000000001</v>
      </c>
      <c r="M13" s="32">
        <v>8.3400000000000002E-2</v>
      </c>
      <c r="N13" s="22">
        <v>6.1199999999999997E-2</v>
      </c>
      <c r="O13" s="22">
        <v>4.8000000000000001E-2</v>
      </c>
      <c r="P13" s="22">
        <v>4.2599999999999999E-2</v>
      </c>
      <c r="Q13" s="22">
        <v>2.76E-2</v>
      </c>
      <c r="R13" s="22">
        <v>2.4E-2</v>
      </c>
      <c r="S13" s="22">
        <v>1.5599999999999999E-2</v>
      </c>
      <c r="T13" s="22">
        <v>6.6E-3</v>
      </c>
      <c r="U13" s="21">
        <v>4.5999999999999999E-3</v>
      </c>
      <c r="V13" s="21">
        <v>1.1999999999999999E-3</v>
      </c>
    </row>
    <row r="14" spans="1:22" ht="40.049999999999997" customHeight="1" thickTop="1" thickBot="1" x14ac:dyDescent="0.5">
      <c r="A14" s="23">
        <v>12</v>
      </c>
      <c r="B14" s="24" t="s">
        <v>172</v>
      </c>
      <c r="C14" s="22">
        <v>0</v>
      </c>
      <c r="D14" s="22">
        <v>0</v>
      </c>
      <c r="E14" s="22">
        <v>4.0000000000000002E-4</v>
      </c>
      <c r="F14" s="21">
        <v>2E-3</v>
      </c>
      <c r="G14" s="21">
        <v>4.4000000000000003E-3</v>
      </c>
      <c r="H14" s="22">
        <v>1.2800000000000001E-2</v>
      </c>
      <c r="I14" s="22">
        <v>2.3599999999999999E-2</v>
      </c>
      <c r="J14" s="22">
        <v>4.7600000000000003E-2</v>
      </c>
      <c r="K14" s="22">
        <v>6.7599999999999993E-2</v>
      </c>
      <c r="L14" s="22">
        <v>8.5400000000000004E-2</v>
      </c>
      <c r="M14" s="22">
        <v>9.4399999999999998E-2</v>
      </c>
      <c r="N14" s="32">
        <v>0.10199999999999999</v>
      </c>
      <c r="O14" s="22">
        <v>0.10299999999999999</v>
      </c>
      <c r="P14" s="22">
        <v>9.1200000000000003E-2</v>
      </c>
      <c r="Q14" s="22">
        <v>9.2399999999999996E-2</v>
      </c>
      <c r="R14" s="22">
        <v>8.4199999999999997E-2</v>
      </c>
      <c r="S14" s="22">
        <v>6.8400000000000002E-2</v>
      </c>
      <c r="T14" s="22">
        <v>5.6000000000000001E-2</v>
      </c>
      <c r="U14" s="22">
        <v>4.2799999999999998E-2</v>
      </c>
      <c r="V14" s="22">
        <v>2.18E-2</v>
      </c>
    </row>
    <row r="15" spans="1:22" ht="40.049999999999997" customHeight="1" thickTop="1" thickBot="1" x14ac:dyDescent="0.5">
      <c r="A15" s="23">
        <v>13</v>
      </c>
      <c r="B15" s="24" t="s">
        <v>172</v>
      </c>
      <c r="C15" s="22">
        <v>0</v>
      </c>
      <c r="D15" s="22">
        <v>0</v>
      </c>
      <c r="E15" s="22">
        <v>4.0000000000000002E-4</v>
      </c>
      <c r="F15" s="22">
        <v>2.0000000000000001E-4</v>
      </c>
      <c r="G15" s="21">
        <v>2E-3</v>
      </c>
      <c r="H15" s="22">
        <v>5.4000000000000003E-3</v>
      </c>
      <c r="I15" s="22">
        <v>1.4200000000000001E-2</v>
      </c>
      <c r="J15" s="22">
        <v>1.9800000000000002E-2</v>
      </c>
      <c r="K15" s="22">
        <v>3.7600000000000001E-2</v>
      </c>
      <c r="L15" s="22">
        <v>5.04E-2</v>
      </c>
      <c r="M15" s="22">
        <v>6.6600000000000006E-2</v>
      </c>
      <c r="N15" s="22">
        <v>7.8E-2</v>
      </c>
      <c r="O15" s="32">
        <v>9.06E-2</v>
      </c>
      <c r="P15" s="22">
        <v>9.3600000000000003E-2</v>
      </c>
      <c r="Q15" s="22">
        <v>8.8800000000000004E-2</v>
      </c>
      <c r="R15" s="22">
        <v>9.9199999999999997E-2</v>
      </c>
      <c r="S15" s="22">
        <v>0.1012</v>
      </c>
      <c r="T15" s="22">
        <v>0.1036</v>
      </c>
      <c r="U15" s="22">
        <v>8.2000000000000003E-2</v>
      </c>
      <c r="V15" s="22">
        <v>6.6400000000000001E-2</v>
      </c>
    </row>
    <row r="16" spans="1:22" ht="40.049999999999997" customHeight="1" thickTop="1" thickBot="1" x14ac:dyDescent="0.5">
      <c r="A16" s="23">
        <v>14</v>
      </c>
      <c r="B16" s="24" t="s">
        <v>172</v>
      </c>
      <c r="C16" s="22">
        <v>0</v>
      </c>
      <c r="D16" s="22">
        <v>0</v>
      </c>
      <c r="E16" s="22">
        <v>0</v>
      </c>
      <c r="F16" s="21">
        <v>5.9999999999999995E-4</v>
      </c>
      <c r="G16" s="22">
        <v>2.0000000000000001E-4</v>
      </c>
      <c r="H16" s="21">
        <v>1.6000000000000001E-3</v>
      </c>
      <c r="I16" s="21">
        <v>3.0000000000000001E-3</v>
      </c>
      <c r="J16" s="22">
        <v>8.3999999999999995E-3</v>
      </c>
      <c r="K16" s="22">
        <v>1.46E-2</v>
      </c>
      <c r="L16" s="22">
        <v>2.64E-2</v>
      </c>
      <c r="M16" s="22">
        <v>3.4599999999999999E-2</v>
      </c>
      <c r="N16" s="22">
        <v>5.5599999999999997E-2</v>
      </c>
      <c r="O16" s="22">
        <v>6.4199999999999993E-2</v>
      </c>
      <c r="P16" s="32">
        <v>7.5600000000000001E-2</v>
      </c>
      <c r="Q16" s="22">
        <v>9.9400000000000002E-2</v>
      </c>
      <c r="R16" s="22">
        <v>0.1032</v>
      </c>
      <c r="S16" s="22">
        <v>0.11799999999999999</v>
      </c>
      <c r="T16" s="22">
        <v>0.12839999999999999</v>
      </c>
      <c r="U16" s="22">
        <v>0.1396</v>
      </c>
      <c r="V16" s="22">
        <v>0.12659999999999999</v>
      </c>
    </row>
    <row r="17" spans="1:22" ht="40.049999999999997" customHeight="1" thickTop="1" thickBot="1" x14ac:dyDescent="0.5">
      <c r="A17" s="23">
        <v>15</v>
      </c>
      <c r="B17" s="24" t="s">
        <v>172</v>
      </c>
      <c r="C17" s="22">
        <v>0</v>
      </c>
      <c r="D17" s="22">
        <v>4.0000000000000002E-4</v>
      </c>
      <c r="E17" s="21">
        <v>2.2000000000000001E-3</v>
      </c>
      <c r="F17" s="21">
        <v>4.0000000000000001E-3</v>
      </c>
      <c r="G17" s="22">
        <v>8.6E-3</v>
      </c>
      <c r="H17" s="22">
        <v>1.4999999999999999E-2</v>
      </c>
      <c r="I17" s="22">
        <v>3.2199999999999999E-2</v>
      </c>
      <c r="J17" s="22">
        <v>5.74E-2</v>
      </c>
      <c r="K17" s="22">
        <v>7.2400000000000006E-2</v>
      </c>
      <c r="L17" s="22">
        <v>8.7400000000000005E-2</v>
      </c>
      <c r="M17" s="22">
        <v>9.6000000000000002E-2</v>
      </c>
      <c r="N17" s="22">
        <v>9.6000000000000002E-2</v>
      </c>
      <c r="O17" s="22">
        <v>9.5399999999999999E-2</v>
      </c>
      <c r="P17" s="22">
        <v>9.1600000000000001E-2</v>
      </c>
      <c r="Q17" s="32">
        <v>8.4199999999999997E-2</v>
      </c>
      <c r="R17" s="22">
        <v>7.2800000000000004E-2</v>
      </c>
      <c r="S17" s="22">
        <v>6.5199999999999994E-2</v>
      </c>
      <c r="T17" s="22">
        <v>5.6800000000000003E-2</v>
      </c>
      <c r="U17" s="22">
        <v>3.6400000000000002E-2</v>
      </c>
      <c r="V17" s="22">
        <v>2.5999999999999999E-2</v>
      </c>
    </row>
    <row r="18" spans="1:22" ht="40.049999999999997" customHeight="1" thickTop="1" thickBot="1" x14ac:dyDescent="0.5">
      <c r="A18" s="23">
        <v>16</v>
      </c>
      <c r="B18" s="24" t="s">
        <v>172</v>
      </c>
      <c r="C18" s="22">
        <v>2.0000000000000001E-4</v>
      </c>
      <c r="D18" s="21">
        <v>5.9999999999999995E-4</v>
      </c>
      <c r="E18" s="21">
        <v>1.6000000000000001E-3</v>
      </c>
      <c r="F18" s="21">
        <v>4.5999999999999999E-3</v>
      </c>
      <c r="G18" s="22">
        <v>1.38E-2</v>
      </c>
      <c r="H18" s="22">
        <v>2.2599999999999999E-2</v>
      </c>
      <c r="I18" s="22">
        <v>3.78E-2</v>
      </c>
      <c r="J18" s="22">
        <v>6.9000000000000006E-2</v>
      </c>
      <c r="K18" s="22">
        <v>8.9200000000000002E-2</v>
      </c>
      <c r="L18" s="22">
        <v>0.1022</v>
      </c>
      <c r="M18" s="22">
        <v>0.1032</v>
      </c>
      <c r="N18" s="22">
        <v>9.7600000000000006E-2</v>
      </c>
      <c r="O18" s="22">
        <v>9.2799999999999994E-2</v>
      </c>
      <c r="P18" s="22">
        <v>9.4600000000000004E-2</v>
      </c>
      <c r="Q18" s="22">
        <v>7.0599999999999996E-2</v>
      </c>
      <c r="R18" s="32">
        <v>6.4600000000000005E-2</v>
      </c>
      <c r="S18" s="22">
        <v>4.8000000000000001E-2</v>
      </c>
      <c r="T18" s="22">
        <v>3.6200000000000003E-2</v>
      </c>
      <c r="U18" s="22">
        <v>2.98E-2</v>
      </c>
      <c r="V18" s="22">
        <v>2.1000000000000001E-2</v>
      </c>
    </row>
    <row r="19" spans="1:22" ht="40.049999999999997" customHeight="1" thickTop="1" thickBot="1" x14ac:dyDescent="0.5">
      <c r="A19" s="23">
        <v>17</v>
      </c>
      <c r="B19" s="24" t="s">
        <v>172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2.0000000000000001E-4</v>
      </c>
      <c r="H19" s="21">
        <v>5.9999999999999995E-4</v>
      </c>
      <c r="I19" s="21">
        <v>2.2000000000000001E-3</v>
      </c>
      <c r="J19" s="22">
        <v>6.4000000000000003E-3</v>
      </c>
      <c r="K19" s="22">
        <v>1.0200000000000001E-2</v>
      </c>
      <c r="L19" s="22">
        <v>1.6199999999999999E-2</v>
      </c>
      <c r="M19" s="22">
        <v>2.7E-2</v>
      </c>
      <c r="N19" s="22">
        <v>3.3399999999999999E-2</v>
      </c>
      <c r="O19" s="22">
        <v>4.9599999999999998E-2</v>
      </c>
      <c r="P19" s="22">
        <v>5.8799999999999998E-2</v>
      </c>
      <c r="Q19" s="22">
        <v>8.5000000000000006E-2</v>
      </c>
      <c r="R19" s="22">
        <v>9.6799999999999997E-2</v>
      </c>
      <c r="S19" s="32">
        <v>0.1208</v>
      </c>
      <c r="T19" s="22">
        <v>0.1426</v>
      </c>
      <c r="U19" s="22">
        <v>0.16200000000000001</v>
      </c>
      <c r="V19" s="22">
        <v>0.188</v>
      </c>
    </row>
    <row r="20" spans="1:22" ht="40.049999999999997" customHeight="1" thickTop="1" thickBot="1" x14ac:dyDescent="0.5">
      <c r="A20" s="23">
        <v>18</v>
      </c>
      <c r="B20" s="2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1">
        <v>1.6000000000000001E-3</v>
      </c>
      <c r="H20" s="21">
        <v>3.0000000000000001E-3</v>
      </c>
      <c r="I20" s="22">
        <v>6.4000000000000003E-3</v>
      </c>
      <c r="J20" s="22">
        <v>1.5800000000000002E-2</v>
      </c>
      <c r="K20" s="22">
        <v>2.7199999999999998E-2</v>
      </c>
      <c r="L20" s="22">
        <v>3.9199999999999999E-2</v>
      </c>
      <c r="M20" s="22">
        <v>5.1999999999999998E-2</v>
      </c>
      <c r="N20" s="22">
        <v>6.4199999999999993E-2</v>
      </c>
      <c r="O20" s="22">
        <v>7.46E-2</v>
      </c>
      <c r="P20" s="22">
        <v>9.1800000000000007E-2</v>
      </c>
      <c r="Q20" s="22">
        <v>9.9400000000000002E-2</v>
      </c>
      <c r="R20" s="22">
        <v>0.1128</v>
      </c>
      <c r="S20" s="22">
        <v>0.108</v>
      </c>
      <c r="T20" s="32">
        <v>0.109</v>
      </c>
      <c r="U20" s="22">
        <v>0.114</v>
      </c>
      <c r="V20" s="22">
        <v>8.0799999999999997E-2</v>
      </c>
    </row>
    <row r="21" spans="1:22" ht="40.049999999999997" customHeight="1" thickTop="1" thickBot="1" x14ac:dyDescent="0.5">
      <c r="A21" s="23">
        <v>19</v>
      </c>
      <c r="B21" s="24" t="s">
        <v>172</v>
      </c>
      <c r="C21" s="22">
        <v>0</v>
      </c>
      <c r="D21" s="22">
        <v>2.0000000000000001E-4</v>
      </c>
      <c r="E21" s="22">
        <v>2.0000000000000001E-4</v>
      </c>
      <c r="F21" s="21">
        <v>8.0000000000000004E-4</v>
      </c>
      <c r="G21" s="21">
        <v>2.2000000000000001E-3</v>
      </c>
      <c r="H21" s="22">
        <v>5.1999999999999998E-3</v>
      </c>
      <c r="I21" s="22">
        <v>1.0200000000000001E-2</v>
      </c>
      <c r="J21" s="22">
        <v>2.7199999999999998E-2</v>
      </c>
      <c r="K21" s="22">
        <v>4.0800000000000003E-2</v>
      </c>
      <c r="L21" s="22">
        <v>4.9799999999999997E-2</v>
      </c>
      <c r="M21" s="22">
        <v>6.5799999999999997E-2</v>
      </c>
      <c r="N21" s="22">
        <v>7.1400000000000005E-2</v>
      </c>
      <c r="O21" s="22">
        <v>7.9200000000000007E-2</v>
      </c>
      <c r="P21" s="22">
        <v>8.5400000000000004E-2</v>
      </c>
      <c r="Q21" s="22">
        <v>9.2799999999999994E-2</v>
      </c>
      <c r="R21" s="22">
        <v>9.7000000000000003E-2</v>
      </c>
      <c r="S21" s="22">
        <v>0.1002</v>
      </c>
      <c r="T21" s="22">
        <v>0.1094</v>
      </c>
      <c r="U21" s="32">
        <v>9.0999999999999998E-2</v>
      </c>
      <c r="V21" s="22">
        <v>7.1199999999999999E-2</v>
      </c>
    </row>
    <row r="22" spans="1:22" ht="40.049999999999997" customHeight="1" thickTop="1" thickBot="1" x14ac:dyDescent="0.5">
      <c r="A22" s="23">
        <v>20</v>
      </c>
      <c r="B22" s="24" t="s">
        <v>172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2">
        <v>4.0000000000000002E-4</v>
      </c>
      <c r="I22" s="21">
        <v>5.9999999999999995E-4</v>
      </c>
      <c r="J22" s="21">
        <v>1.4E-3</v>
      </c>
      <c r="K22" s="21">
        <v>4.7999999999999996E-3</v>
      </c>
      <c r="L22" s="22">
        <v>1.14E-2</v>
      </c>
      <c r="M22" s="22">
        <v>1.12E-2</v>
      </c>
      <c r="N22" s="22">
        <v>1.7000000000000001E-2</v>
      </c>
      <c r="O22" s="22">
        <v>2.4E-2</v>
      </c>
      <c r="P22" s="22">
        <v>3.8800000000000001E-2</v>
      </c>
      <c r="Q22" s="22">
        <v>5.16E-2</v>
      </c>
      <c r="R22" s="22">
        <v>6.9599999999999995E-2</v>
      </c>
      <c r="S22" s="22">
        <v>9.0999999999999998E-2</v>
      </c>
      <c r="T22" s="22">
        <v>0.13100000000000001</v>
      </c>
      <c r="U22" s="22">
        <v>0.2026</v>
      </c>
      <c r="V22" s="32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3" t="s">
        <v>170</v>
      </c>
      <c r="C3" s="28">
        <v>0.88400000000000001</v>
      </c>
      <c r="D3" s="20">
        <v>0.1012</v>
      </c>
      <c r="E3" s="20">
        <v>1.32E-2</v>
      </c>
      <c r="F3" s="20">
        <v>1.6000000000000001E-3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3" t="s">
        <v>173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0">
        <v>2.2000000000000001E-3</v>
      </c>
      <c r="I4" s="20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172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0">
        <v>1.8E-3</v>
      </c>
      <c r="J5" s="20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1">
        <v>0</v>
      </c>
      <c r="P5" s="21">
        <v>0</v>
      </c>
      <c r="Q5" s="21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172</v>
      </c>
      <c r="C6" s="20">
        <v>0</v>
      </c>
      <c r="D6" s="20">
        <v>4.0000000000000002E-4</v>
      </c>
      <c r="E6" s="20">
        <v>3.2000000000000002E-3</v>
      </c>
      <c r="F6" s="19">
        <v>2.52E-2</v>
      </c>
      <c r="G6" s="20">
        <v>0.11219999999999999</v>
      </c>
      <c r="H6" s="20">
        <v>0.2026</v>
      </c>
      <c r="I6" s="20">
        <v>0.1928</v>
      </c>
      <c r="J6" s="20">
        <v>0.14099999999999999</v>
      </c>
      <c r="K6" s="20">
        <v>0.1008</v>
      </c>
      <c r="L6" s="20">
        <v>6.9599999999999995E-2</v>
      </c>
      <c r="M6" s="20">
        <v>4.9200000000000001E-2</v>
      </c>
      <c r="N6" s="20">
        <v>3.8800000000000001E-2</v>
      </c>
      <c r="O6" s="20">
        <v>2.5600000000000001E-2</v>
      </c>
      <c r="P6" s="20">
        <v>1.4200000000000001E-2</v>
      </c>
      <c r="Q6" s="21">
        <v>1.14E-2</v>
      </c>
      <c r="R6" s="22">
        <v>7.6E-3</v>
      </c>
      <c r="S6" s="22">
        <v>4.0000000000000001E-3</v>
      </c>
      <c r="T6" s="22">
        <v>1.4E-3</v>
      </c>
    </row>
    <row r="7" spans="1:20" ht="40.049999999999997" customHeight="1" thickTop="1" thickBot="1" x14ac:dyDescent="0.5">
      <c r="A7" s="17">
        <v>5</v>
      </c>
      <c r="B7" s="30" t="s">
        <v>172</v>
      </c>
      <c r="C7" s="22">
        <v>4.5999999999999999E-3</v>
      </c>
      <c r="D7" s="21">
        <v>7.5600000000000001E-2</v>
      </c>
      <c r="E7" s="20">
        <v>0.2286</v>
      </c>
      <c r="F7" s="20">
        <v>0.44679999999999997</v>
      </c>
      <c r="G7" s="19">
        <v>0.17380000000000001</v>
      </c>
      <c r="H7" s="20">
        <v>5.0200000000000002E-2</v>
      </c>
      <c r="I7" s="20">
        <v>1.2999999999999999E-2</v>
      </c>
      <c r="J7" s="20">
        <v>4.1999999999999997E-3</v>
      </c>
      <c r="K7" s="20">
        <v>2.5999999999999999E-3</v>
      </c>
      <c r="L7" s="20">
        <v>4.0000000000000002E-4</v>
      </c>
      <c r="M7" s="20">
        <v>0</v>
      </c>
      <c r="N7" s="20">
        <v>2.0000000000000001E-4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1">
        <v>0</v>
      </c>
    </row>
    <row r="8" spans="1:20" ht="40.049999999999997" customHeight="1" thickTop="1" thickBot="1" x14ac:dyDescent="0.5">
      <c r="A8" s="17">
        <v>6</v>
      </c>
      <c r="B8" s="33" t="s">
        <v>171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0">
        <v>3.0000000000000001E-3</v>
      </c>
      <c r="S8" s="20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172</v>
      </c>
      <c r="C9" s="22">
        <v>0</v>
      </c>
      <c r="D9" s="21">
        <v>8.0000000000000002E-3</v>
      </c>
      <c r="E9" s="20">
        <v>4.2799999999999998E-2</v>
      </c>
      <c r="F9" s="20">
        <v>0.1734</v>
      </c>
      <c r="G9" s="20">
        <v>0.39119999999999999</v>
      </c>
      <c r="H9" s="20">
        <v>0.1988</v>
      </c>
      <c r="I9" s="19">
        <v>9.3399999999999997E-2</v>
      </c>
      <c r="J9" s="20">
        <v>4.6600000000000003E-2</v>
      </c>
      <c r="K9" s="20">
        <v>2.0199999999999999E-2</v>
      </c>
      <c r="L9" s="20">
        <v>9.7999999999999997E-3</v>
      </c>
      <c r="M9" s="20">
        <v>8.2000000000000007E-3</v>
      </c>
      <c r="N9" s="20">
        <v>3.0000000000000001E-3</v>
      </c>
      <c r="O9" s="21">
        <v>2.3999999999999998E-3</v>
      </c>
      <c r="P9" s="21">
        <v>1.4E-3</v>
      </c>
      <c r="Q9" s="21">
        <v>2.0000000000000001E-4</v>
      </c>
      <c r="R9" s="21">
        <v>5.9999999999999995E-4</v>
      </c>
      <c r="S9" s="22">
        <v>0</v>
      </c>
      <c r="T9" s="21">
        <v>0</v>
      </c>
    </row>
    <row r="10" spans="1:20" ht="40.049999999999997" customHeight="1" thickTop="1" thickBot="1" x14ac:dyDescent="0.5">
      <c r="A10" s="17">
        <v>8</v>
      </c>
      <c r="B10" s="30" t="s">
        <v>172</v>
      </c>
      <c r="C10" s="22">
        <v>0</v>
      </c>
      <c r="D10" s="21">
        <v>0</v>
      </c>
      <c r="E10" s="20">
        <v>2.0000000000000001E-4</v>
      </c>
      <c r="F10" s="20">
        <v>2.8E-3</v>
      </c>
      <c r="G10" s="20">
        <v>1.9400000000000001E-2</v>
      </c>
      <c r="H10" s="20">
        <v>4.6399999999999997E-2</v>
      </c>
      <c r="I10" s="20">
        <v>8.5199999999999998E-2</v>
      </c>
      <c r="J10" s="19">
        <v>0.1014</v>
      </c>
      <c r="K10" s="20">
        <v>0.1036</v>
      </c>
      <c r="L10" s="20">
        <v>0.1022</v>
      </c>
      <c r="M10" s="20">
        <v>0.108</v>
      </c>
      <c r="N10" s="20">
        <v>0.1016</v>
      </c>
      <c r="O10" s="20">
        <v>8.5999999999999993E-2</v>
      </c>
      <c r="P10" s="20">
        <v>7.4200000000000002E-2</v>
      </c>
      <c r="Q10" s="20">
        <v>6.54E-2</v>
      </c>
      <c r="R10" s="20">
        <v>4.7399999999999998E-2</v>
      </c>
      <c r="S10" s="20">
        <v>3.5000000000000003E-2</v>
      </c>
      <c r="T10" s="21">
        <v>2.12E-2</v>
      </c>
    </row>
    <row r="11" spans="1:20" ht="40.049999999999997" customHeight="1" thickTop="1" thickBot="1" x14ac:dyDescent="0.5">
      <c r="A11" s="17">
        <v>9</v>
      </c>
      <c r="B11" s="30" t="s">
        <v>172</v>
      </c>
      <c r="C11" s="22">
        <v>0</v>
      </c>
      <c r="D11" s="20">
        <v>0</v>
      </c>
      <c r="E11" s="20">
        <v>0</v>
      </c>
      <c r="F11" s="20">
        <v>0</v>
      </c>
      <c r="G11" s="20">
        <v>5.0000000000000001E-3</v>
      </c>
      <c r="H11" s="20">
        <v>2.0799999999999999E-2</v>
      </c>
      <c r="I11" s="20">
        <v>3.5000000000000003E-2</v>
      </c>
      <c r="J11" s="20">
        <v>5.5199999999999999E-2</v>
      </c>
      <c r="K11" s="19">
        <v>6.7599999999999993E-2</v>
      </c>
      <c r="L11" s="20">
        <v>7.2800000000000004E-2</v>
      </c>
      <c r="M11" s="20">
        <v>8.5599999999999996E-2</v>
      </c>
      <c r="N11" s="20">
        <v>8.8200000000000001E-2</v>
      </c>
      <c r="O11" s="20">
        <v>0.1026</v>
      </c>
      <c r="P11" s="20">
        <v>9.74E-2</v>
      </c>
      <c r="Q11" s="20">
        <v>9.7600000000000006E-2</v>
      </c>
      <c r="R11" s="21">
        <v>0.10580000000000001</v>
      </c>
      <c r="S11" s="21">
        <v>9.1999999999999998E-2</v>
      </c>
      <c r="T11" s="22">
        <v>7.4399999999999994E-2</v>
      </c>
    </row>
    <row r="12" spans="1:20" ht="40.049999999999997" customHeight="1" thickTop="1" thickBot="1" x14ac:dyDescent="0.5">
      <c r="A12" s="17">
        <v>10</v>
      </c>
      <c r="B12" s="30" t="s">
        <v>172</v>
      </c>
      <c r="C12" s="22">
        <v>0</v>
      </c>
      <c r="D12" s="20">
        <v>0</v>
      </c>
      <c r="E12" s="20">
        <v>0</v>
      </c>
      <c r="F12" s="20">
        <v>0</v>
      </c>
      <c r="G12" s="20">
        <v>8.0000000000000004E-4</v>
      </c>
      <c r="H12" s="20">
        <v>3.8E-3</v>
      </c>
      <c r="I12" s="20">
        <v>1.2200000000000001E-2</v>
      </c>
      <c r="J12" s="20">
        <v>1.8200000000000001E-2</v>
      </c>
      <c r="K12" s="20">
        <v>2.9399999999999999E-2</v>
      </c>
      <c r="L12" s="19">
        <v>3.1399999999999997E-2</v>
      </c>
      <c r="M12" s="20">
        <v>5.4199999999999998E-2</v>
      </c>
      <c r="N12" s="20">
        <v>6.6000000000000003E-2</v>
      </c>
      <c r="O12" s="20">
        <v>0.08</v>
      </c>
      <c r="P12" s="20">
        <v>9.06E-2</v>
      </c>
      <c r="Q12" s="20">
        <v>0.1124</v>
      </c>
      <c r="R12" s="21">
        <v>0.129</v>
      </c>
      <c r="S12" s="21">
        <v>0.16300000000000001</v>
      </c>
      <c r="T12" s="22">
        <v>0.20899999999999999</v>
      </c>
    </row>
    <row r="13" spans="1:20" ht="40.049999999999997" customHeight="1" thickTop="1" thickBot="1" x14ac:dyDescent="0.5">
      <c r="A13" s="17">
        <v>11</v>
      </c>
      <c r="B13" s="30" t="s">
        <v>172</v>
      </c>
      <c r="C13" s="22">
        <v>0</v>
      </c>
      <c r="D13" s="21">
        <v>0</v>
      </c>
      <c r="E13" s="20">
        <v>0</v>
      </c>
      <c r="F13" s="20">
        <v>2.0000000000000001E-4</v>
      </c>
      <c r="G13" s="20">
        <v>3.2000000000000002E-3</v>
      </c>
      <c r="H13" s="20">
        <v>1.4200000000000001E-2</v>
      </c>
      <c r="I13" s="20">
        <v>2.4E-2</v>
      </c>
      <c r="J13" s="20">
        <v>4.0800000000000003E-2</v>
      </c>
      <c r="K13" s="20">
        <v>5.8799999999999998E-2</v>
      </c>
      <c r="L13" s="20">
        <v>7.1199999999999999E-2</v>
      </c>
      <c r="M13" s="19">
        <v>8.5599999999999996E-2</v>
      </c>
      <c r="N13" s="20">
        <v>8.3799999999999999E-2</v>
      </c>
      <c r="O13" s="20">
        <v>9.0399999999999994E-2</v>
      </c>
      <c r="P13" s="20">
        <v>0.1004</v>
      </c>
      <c r="Q13" s="20">
        <v>9.64E-2</v>
      </c>
      <c r="R13" s="20">
        <v>0.1076</v>
      </c>
      <c r="S13" s="20">
        <v>0.10979999999999999</v>
      </c>
      <c r="T13" s="21">
        <v>0.11360000000000001</v>
      </c>
    </row>
    <row r="14" spans="1:20" ht="40.049999999999997" customHeight="1" thickTop="1" thickBot="1" x14ac:dyDescent="0.5">
      <c r="A14" s="17">
        <v>12</v>
      </c>
      <c r="B14" s="30" t="s">
        <v>172</v>
      </c>
      <c r="C14" s="22">
        <v>0</v>
      </c>
      <c r="D14" s="21">
        <v>0</v>
      </c>
      <c r="E14" s="21">
        <v>0</v>
      </c>
      <c r="F14" s="21">
        <v>1.8E-3</v>
      </c>
      <c r="G14" s="21">
        <v>2.1000000000000001E-2</v>
      </c>
      <c r="H14" s="20">
        <v>5.6599999999999998E-2</v>
      </c>
      <c r="I14" s="20">
        <v>8.6999999999999994E-2</v>
      </c>
      <c r="J14" s="20">
        <v>0.1108</v>
      </c>
      <c r="K14" s="20">
        <v>0.1162</v>
      </c>
      <c r="L14" s="20">
        <v>0.1106</v>
      </c>
      <c r="M14" s="20">
        <v>0.1012</v>
      </c>
      <c r="N14" s="19">
        <v>8.9399999999999993E-2</v>
      </c>
      <c r="O14" s="20">
        <v>7.2599999999999998E-2</v>
      </c>
      <c r="P14" s="20">
        <v>6.6799999999999998E-2</v>
      </c>
      <c r="Q14" s="20">
        <v>6.3E-2</v>
      </c>
      <c r="R14" s="20">
        <v>4.3200000000000002E-2</v>
      </c>
      <c r="S14" s="21">
        <v>3.4200000000000001E-2</v>
      </c>
      <c r="T14" s="21">
        <v>2.5600000000000001E-2</v>
      </c>
    </row>
    <row r="15" spans="1:20" ht="40.049999999999997" customHeight="1" thickTop="1" thickBot="1" x14ac:dyDescent="0.5">
      <c r="A15" s="17">
        <v>13</v>
      </c>
      <c r="B15" s="30" t="s">
        <v>172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1.6000000000000001E-3</v>
      </c>
      <c r="H15" s="21">
        <v>8.3999999999999995E-3</v>
      </c>
      <c r="I15" s="20">
        <v>1.8200000000000001E-2</v>
      </c>
      <c r="J15" s="20">
        <v>3.0200000000000001E-2</v>
      </c>
      <c r="K15" s="20">
        <v>4.58E-2</v>
      </c>
      <c r="L15" s="20">
        <v>5.9799999999999999E-2</v>
      </c>
      <c r="M15" s="20">
        <v>7.4200000000000002E-2</v>
      </c>
      <c r="N15" s="20">
        <v>8.2600000000000007E-2</v>
      </c>
      <c r="O15" s="19">
        <v>8.2199999999999995E-2</v>
      </c>
      <c r="P15" s="20">
        <v>0.1028</v>
      </c>
      <c r="Q15" s="20">
        <v>0.1022</v>
      </c>
      <c r="R15" s="20">
        <v>0.1138</v>
      </c>
      <c r="S15" s="20">
        <v>0.1366</v>
      </c>
      <c r="T15" s="20">
        <v>0.1414</v>
      </c>
    </row>
    <row r="16" spans="1:20" ht="40.049999999999997" customHeight="1" thickTop="1" thickBot="1" x14ac:dyDescent="0.5">
      <c r="A16" s="17">
        <v>14</v>
      </c>
      <c r="B16" s="30" t="s">
        <v>172</v>
      </c>
      <c r="C16" s="22">
        <v>0</v>
      </c>
      <c r="D16" s="22">
        <v>0</v>
      </c>
      <c r="E16" s="22">
        <v>2.0000000000000001E-4</v>
      </c>
      <c r="F16" s="22">
        <v>1.6000000000000001E-3</v>
      </c>
      <c r="G16" s="21">
        <v>1.0800000000000001E-2</v>
      </c>
      <c r="H16" s="21">
        <v>3.9800000000000002E-2</v>
      </c>
      <c r="I16" s="20">
        <v>7.1800000000000003E-2</v>
      </c>
      <c r="J16" s="20">
        <v>9.0399999999999994E-2</v>
      </c>
      <c r="K16" s="20">
        <v>0.1056</v>
      </c>
      <c r="L16" s="20">
        <v>0.1118</v>
      </c>
      <c r="M16" s="20">
        <v>9.7600000000000006E-2</v>
      </c>
      <c r="N16" s="20">
        <v>9.2600000000000002E-2</v>
      </c>
      <c r="O16" s="20">
        <v>7.8E-2</v>
      </c>
      <c r="P16" s="19">
        <v>8.5800000000000001E-2</v>
      </c>
      <c r="Q16" s="20">
        <v>6.88E-2</v>
      </c>
      <c r="R16" s="20">
        <v>6.2E-2</v>
      </c>
      <c r="S16" s="20">
        <v>4.6199999999999998E-2</v>
      </c>
      <c r="T16" s="20">
        <v>3.6999999999999998E-2</v>
      </c>
    </row>
    <row r="17" spans="1:20" ht="40.049999999999997" customHeight="1" thickTop="1" thickBot="1" x14ac:dyDescent="0.5">
      <c r="A17" s="17">
        <v>15</v>
      </c>
      <c r="B17" s="30" t="s">
        <v>172</v>
      </c>
      <c r="C17" s="22">
        <v>0</v>
      </c>
      <c r="D17" s="22">
        <v>0</v>
      </c>
      <c r="E17" s="21">
        <v>0</v>
      </c>
      <c r="F17" s="20">
        <v>2.0000000000000001E-4</v>
      </c>
      <c r="G17" s="20">
        <v>1E-3</v>
      </c>
      <c r="H17" s="20">
        <v>4.0000000000000001E-3</v>
      </c>
      <c r="I17" s="20">
        <v>1.1599999999999999E-2</v>
      </c>
      <c r="J17" s="20">
        <v>2.2599999999999999E-2</v>
      </c>
      <c r="K17" s="20">
        <v>2.76E-2</v>
      </c>
      <c r="L17" s="20">
        <v>4.58E-2</v>
      </c>
      <c r="M17" s="20">
        <v>4.7800000000000002E-2</v>
      </c>
      <c r="N17" s="20">
        <v>6.1600000000000002E-2</v>
      </c>
      <c r="O17" s="20">
        <v>8.1600000000000006E-2</v>
      </c>
      <c r="P17" s="20">
        <v>9.2200000000000004E-2</v>
      </c>
      <c r="Q17" s="19">
        <v>0.10780000000000001</v>
      </c>
      <c r="R17" s="20">
        <v>0.13919999999999999</v>
      </c>
      <c r="S17" s="20">
        <v>0.1608</v>
      </c>
      <c r="T17" s="20">
        <v>0.19620000000000001</v>
      </c>
    </row>
    <row r="18" spans="1:20" ht="40.049999999999997" customHeight="1" thickTop="1" thickBot="1" x14ac:dyDescent="0.5">
      <c r="A18" s="17">
        <v>16</v>
      </c>
      <c r="B18" s="30" t="s">
        <v>172</v>
      </c>
      <c r="C18" s="22">
        <v>0</v>
      </c>
      <c r="D18" s="22">
        <v>0</v>
      </c>
      <c r="E18" s="22">
        <v>0</v>
      </c>
      <c r="F18" s="20">
        <v>3.5999999999999999E-3</v>
      </c>
      <c r="G18" s="20">
        <v>2.1999999999999999E-2</v>
      </c>
      <c r="H18" s="20">
        <v>5.7200000000000001E-2</v>
      </c>
      <c r="I18" s="20">
        <v>9.4E-2</v>
      </c>
      <c r="J18" s="20">
        <v>0.10680000000000001</v>
      </c>
      <c r="K18" s="20">
        <v>0.112</v>
      </c>
      <c r="L18" s="20">
        <v>9.9400000000000002E-2</v>
      </c>
      <c r="M18" s="20">
        <v>9.1399999999999995E-2</v>
      </c>
      <c r="N18" s="20">
        <v>8.8800000000000004E-2</v>
      </c>
      <c r="O18" s="20">
        <v>7.8E-2</v>
      </c>
      <c r="P18" s="20">
        <v>7.0800000000000002E-2</v>
      </c>
      <c r="Q18" s="20">
        <v>6.08E-2</v>
      </c>
      <c r="R18" s="19">
        <v>4.8000000000000001E-2</v>
      </c>
      <c r="S18" s="20">
        <v>4.1000000000000002E-2</v>
      </c>
      <c r="T18" s="20">
        <v>2.6200000000000001E-2</v>
      </c>
    </row>
    <row r="19" spans="1:20" ht="40.049999999999997" customHeight="1" thickTop="1" thickBot="1" x14ac:dyDescent="0.5">
      <c r="A19" s="17">
        <v>17</v>
      </c>
      <c r="B19" s="30" t="s">
        <v>172</v>
      </c>
      <c r="C19" s="22">
        <v>0</v>
      </c>
      <c r="D19" s="22">
        <v>0</v>
      </c>
      <c r="E19" s="22">
        <v>0</v>
      </c>
      <c r="F19" s="22">
        <v>1.4E-3</v>
      </c>
      <c r="G19" s="22">
        <v>3.8E-3</v>
      </c>
      <c r="H19" s="21">
        <v>2.12E-2</v>
      </c>
      <c r="I19" s="21">
        <v>3.8199999999999998E-2</v>
      </c>
      <c r="J19" s="21">
        <v>6.1800000000000001E-2</v>
      </c>
      <c r="K19" s="20">
        <v>7.2400000000000006E-2</v>
      </c>
      <c r="L19" s="20">
        <v>9.0399999999999994E-2</v>
      </c>
      <c r="M19" s="20">
        <v>9.2399999999999996E-2</v>
      </c>
      <c r="N19" s="20">
        <v>9.4600000000000004E-2</v>
      </c>
      <c r="O19" s="20">
        <v>0.105</v>
      </c>
      <c r="P19" s="20">
        <v>9.2200000000000004E-2</v>
      </c>
      <c r="Q19" s="20">
        <v>9.6799999999999997E-2</v>
      </c>
      <c r="R19" s="20">
        <v>8.5400000000000004E-2</v>
      </c>
      <c r="S19" s="19">
        <v>0.08</v>
      </c>
      <c r="T19" s="20">
        <v>6.4399999999999999E-2</v>
      </c>
    </row>
    <row r="20" spans="1:20" ht="40.049999999999997" customHeight="1" thickTop="1" thickBot="1" x14ac:dyDescent="0.5">
      <c r="A20" s="17">
        <v>18</v>
      </c>
      <c r="B20" s="30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2">
        <v>4.1999999999999997E-3</v>
      </c>
      <c r="H20" s="22">
        <v>1.72E-2</v>
      </c>
      <c r="I20" s="22">
        <v>2.92E-2</v>
      </c>
      <c r="J20" s="21">
        <v>5.3600000000000002E-2</v>
      </c>
      <c r="K20" s="22">
        <v>6.3799999999999996E-2</v>
      </c>
      <c r="L20" s="21">
        <v>7.46E-2</v>
      </c>
      <c r="M20" s="21">
        <v>7.4399999999999994E-2</v>
      </c>
      <c r="N20" s="20">
        <v>8.4000000000000005E-2</v>
      </c>
      <c r="O20" s="20">
        <v>0.1004</v>
      </c>
      <c r="P20" s="20">
        <v>9.9400000000000002E-2</v>
      </c>
      <c r="Q20" s="20">
        <v>0.108</v>
      </c>
      <c r="R20" s="20">
        <v>0.1074</v>
      </c>
      <c r="S20" s="20">
        <v>9.4799999999999995E-2</v>
      </c>
      <c r="T20" s="19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75</v>
      </c>
      <c r="C3" s="32">
        <v>0.70320000000000005</v>
      </c>
      <c r="D3" s="22">
        <v>0.22800000000000001</v>
      </c>
      <c r="E3" s="22">
        <v>6.2799999999999995E-2</v>
      </c>
      <c r="F3" s="22">
        <v>5.0000000000000001E-3</v>
      </c>
      <c r="G3" s="21">
        <v>5.9999999999999995E-4</v>
      </c>
      <c r="H3" s="22">
        <v>4.0000000000000002E-4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71</v>
      </c>
      <c r="C4" s="22">
        <v>0.23</v>
      </c>
      <c r="D4" s="32">
        <v>0.49940000000000001</v>
      </c>
      <c r="E4" s="22">
        <v>0.22040000000000001</v>
      </c>
      <c r="F4" s="22">
        <v>4.1799999999999997E-2</v>
      </c>
      <c r="G4" s="22">
        <v>7.7999999999999996E-3</v>
      </c>
      <c r="H4" s="21">
        <v>5.9999999999999995E-4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64</v>
      </c>
      <c r="C5" s="22">
        <v>6.1600000000000002E-2</v>
      </c>
      <c r="D5" s="22">
        <v>0.23419999999999999</v>
      </c>
      <c r="E5" s="32">
        <v>0.47499999999999998</v>
      </c>
      <c r="F5" s="22">
        <v>0.15659999999999999</v>
      </c>
      <c r="G5" s="22">
        <v>5.04E-2</v>
      </c>
      <c r="H5" s="22">
        <v>1.46E-2</v>
      </c>
      <c r="I5" s="22">
        <v>5.5999999999999999E-3</v>
      </c>
      <c r="J5" s="21">
        <v>1.1999999999999999E-3</v>
      </c>
      <c r="K5" s="22">
        <v>4.0000000000000002E-4</v>
      </c>
      <c r="L5" s="22">
        <v>2.0000000000000001E-4</v>
      </c>
      <c r="M5" s="22">
        <v>0</v>
      </c>
      <c r="N5" s="22">
        <v>0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70</v>
      </c>
      <c r="C6" s="21">
        <v>5.9999999999999995E-4</v>
      </c>
      <c r="D6" s="21">
        <v>4.5999999999999999E-3</v>
      </c>
      <c r="E6" s="22">
        <v>3.8600000000000002E-2</v>
      </c>
      <c r="F6" s="32">
        <v>0.15060000000000001</v>
      </c>
      <c r="G6" s="22">
        <v>0.23799999999999999</v>
      </c>
      <c r="H6" s="22">
        <v>0.22239999999999999</v>
      </c>
      <c r="I6" s="22">
        <v>0.1376</v>
      </c>
      <c r="J6" s="22">
        <v>7.7200000000000005E-2</v>
      </c>
      <c r="K6" s="22">
        <v>0.05</v>
      </c>
      <c r="L6" s="22">
        <v>3.1600000000000003E-2</v>
      </c>
      <c r="M6" s="22">
        <v>1.7600000000000001E-2</v>
      </c>
      <c r="N6" s="22">
        <v>1.18E-2</v>
      </c>
      <c r="O6" s="22">
        <v>9.5999999999999992E-3</v>
      </c>
      <c r="P6" s="21">
        <v>4.4000000000000003E-3</v>
      </c>
      <c r="Q6" s="21">
        <v>2.8E-3</v>
      </c>
      <c r="R6" s="21">
        <v>1E-3</v>
      </c>
      <c r="S6" s="21">
        <v>1E-3</v>
      </c>
      <c r="T6" s="22">
        <v>4.0000000000000002E-4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79</v>
      </c>
      <c r="C7" s="21">
        <v>8.0000000000000004E-4</v>
      </c>
      <c r="D7" s="22">
        <v>7.7999999999999996E-3</v>
      </c>
      <c r="E7" s="22">
        <v>5.9200000000000003E-2</v>
      </c>
      <c r="F7" s="22">
        <v>0.1948</v>
      </c>
      <c r="G7" s="32">
        <v>0.25940000000000002</v>
      </c>
      <c r="H7" s="22">
        <v>0.20899999999999999</v>
      </c>
      <c r="I7" s="22">
        <v>0.10879999999999999</v>
      </c>
      <c r="J7" s="22">
        <v>6.6000000000000003E-2</v>
      </c>
      <c r="K7" s="22">
        <v>3.44E-2</v>
      </c>
      <c r="L7" s="22">
        <v>2.12E-2</v>
      </c>
      <c r="M7" s="22">
        <v>1.6400000000000001E-2</v>
      </c>
      <c r="N7" s="22">
        <v>8.8000000000000005E-3</v>
      </c>
      <c r="O7" s="21">
        <v>4.1999999999999997E-3</v>
      </c>
      <c r="P7" s="21">
        <v>4.5999999999999999E-3</v>
      </c>
      <c r="Q7" s="21">
        <v>2.8E-3</v>
      </c>
      <c r="R7" s="21">
        <v>1E-3</v>
      </c>
      <c r="S7" s="21">
        <v>5.9999999999999995E-4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22</v>
      </c>
      <c r="C8" s="21">
        <v>3.8E-3</v>
      </c>
      <c r="D8" s="22">
        <v>2.5600000000000001E-2</v>
      </c>
      <c r="E8" s="22">
        <v>0.1348</v>
      </c>
      <c r="F8" s="22">
        <v>0.37859999999999999</v>
      </c>
      <c r="G8" s="22">
        <v>0.2278</v>
      </c>
      <c r="H8" s="32">
        <v>0.1208</v>
      </c>
      <c r="I8" s="22">
        <v>5.9799999999999999E-2</v>
      </c>
      <c r="J8" s="22">
        <v>2.4199999999999999E-2</v>
      </c>
      <c r="K8" s="22">
        <v>1.2999999999999999E-2</v>
      </c>
      <c r="L8" s="22">
        <v>6.1999999999999998E-3</v>
      </c>
      <c r="M8" s="21">
        <v>1.8E-3</v>
      </c>
      <c r="N8" s="21">
        <v>1.6000000000000001E-3</v>
      </c>
      <c r="O8" s="21">
        <v>1.4E-3</v>
      </c>
      <c r="P8" s="22">
        <v>4.0000000000000002E-4</v>
      </c>
      <c r="Q8" s="22">
        <v>0</v>
      </c>
      <c r="R8" s="22">
        <v>2.0000000000000001E-4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80</v>
      </c>
      <c r="C9" s="22">
        <v>0</v>
      </c>
      <c r="D9" s="22">
        <v>2.0000000000000001E-4</v>
      </c>
      <c r="E9" s="22">
        <v>5.0000000000000001E-3</v>
      </c>
      <c r="F9" s="22">
        <v>3.9199999999999999E-2</v>
      </c>
      <c r="G9" s="22">
        <v>0.08</v>
      </c>
      <c r="H9" s="22">
        <v>0.13100000000000001</v>
      </c>
      <c r="I9" s="32">
        <v>0.15920000000000001</v>
      </c>
      <c r="J9" s="22">
        <v>0.14219999999999999</v>
      </c>
      <c r="K9" s="22">
        <v>0.11940000000000001</v>
      </c>
      <c r="L9" s="22">
        <v>8.8200000000000001E-2</v>
      </c>
      <c r="M9" s="22">
        <v>6.5000000000000002E-2</v>
      </c>
      <c r="N9" s="22">
        <v>5.4800000000000001E-2</v>
      </c>
      <c r="O9" s="22">
        <v>3.8600000000000002E-2</v>
      </c>
      <c r="P9" s="22">
        <v>3.2000000000000001E-2</v>
      </c>
      <c r="Q9" s="22">
        <v>1.7999999999999999E-2</v>
      </c>
      <c r="R9" s="22">
        <v>1.2200000000000001E-2</v>
      </c>
      <c r="S9" s="22">
        <v>8.2000000000000007E-3</v>
      </c>
      <c r="T9" s="21">
        <v>4.0000000000000001E-3</v>
      </c>
      <c r="U9" s="21">
        <v>2.3999999999999998E-3</v>
      </c>
      <c r="V9" s="22">
        <v>4.0000000000000002E-4</v>
      </c>
    </row>
    <row r="10" spans="1:22" ht="40.049999999999997" customHeight="1" thickTop="1" thickBot="1" x14ac:dyDescent="0.5">
      <c r="A10" s="23">
        <v>8</v>
      </c>
      <c r="B10" s="24" t="s">
        <v>66</v>
      </c>
      <c r="C10" s="22">
        <v>0</v>
      </c>
      <c r="D10" s="22">
        <v>0</v>
      </c>
      <c r="E10" s="22">
        <v>4.0000000000000002E-4</v>
      </c>
      <c r="F10" s="22">
        <v>8.3999999999999995E-3</v>
      </c>
      <c r="G10" s="22">
        <v>2.18E-2</v>
      </c>
      <c r="H10" s="22">
        <v>5.6800000000000003E-2</v>
      </c>
      <c r="I10" s="22">
        <v>8.1799999999999998E-2</v>
      </c>
      <c r="J10" s="32">
        <v>0.113</v>
      </c>
      <c r="K10" s="22">
        <v>0.1046</v>
      </c>
      <c r="L10" s="22">
        <v>0.1012</v>
      </c>
      <c r="M10" s="22">
        <v>0.1024</v>
      </c>
      <c r="N10" s="22">
        <v>8.7599999999999997E-2</v>
      </c>
      <c r="O10" s="22">
        <v>7.2400000000000006E-2</v>
      </c>
      <c r="P10" s="22">
        <v>7.4800000000000005E-2</v>
      </c>
      <c r="Q10" s="22">
        <v>6.0199999999999997E-2</v>
      </c>
      <c r="R10" s="22">
        <v>4.3400000000000001E-2</v>
      </c>
      <c r="S10" s="22">
        <v>3.44E-2</v>
      </c>
      <c r="T10" s="22">
        <v>2.1999999999999999E-2</v>
      </c>
      <c r="U10" s="22">
        <v>1.04E-2</v>
      </c>
      <c r="V10" s="21">
        <v>4.4000000000000003E-3</v>
      </c>
    </row>
    <row r="11" spans="1:22" ht="40.049999999999997" customHeight="1" thickTop="1" thickBot="1" x14ac:dyDescent="0.5">
      <c r="A11" s="23">
        <v>9</v>
      </c>
      <c r="B11" s="24" t="s">
        <v>76</v>
      </c>
      <c r="C11" s="22">
        <v>0</v>
      </c>
      <c r="D11" s="22">
        <v>0</v>
      </c>
      <c r="E11" s="21">
        <v>1.4E-3</v>
      </c>
      <c r="F11" s="22">
        <v>8.2000000000000007E-3</v>
      </c>
      <c r="G11" s="22">
        <v>2.98E-2</v>
      </c>
      <c r="H11" s="22">
        <v>5.0599999999999999E-2</v>
      </c>
      <c r="I11" s="22">
        <v>0.1066</v>
      </c>
      <c r="J11" s="22">
        <v>0.1094</v>
      </c>
      <c r="K11" s="32">
        <v>0.1056</v>
      </c>
      <c r="L11" s="22">
        <v>0.1046</v>
      </c>
      <c r="M11" s="22">
        <v>0.1022</v>
      </c>
      <c r="N11" s="22">
        <v>9.1200000000000003E-2</v>
      </c>
      <c r="O11" s="22">
        <v>6.9400000000000003E-2</v>
      </c>
      <c r="P11" s="22">
        <v>6.6000000000000003E-2</v>
      </c>
      <c r="Q11" s="22">
        <v>4.9399999999999999E-2</v>
      </c>
      <c r="R11" s="22">
        <v>4.2799999999999998E-2</v>
      </c>
      <c r="S11" s="22">
        <v>3.4200000000000001E-2</v>
      </c>
      <c r="T11" s="22">
        <v>1.9199999999999998E-2</v>
      </c>
      <c r="U11" s="22">
        <v>6.7999999999999996E-3</v>
      </c>
      <c r="V11" s="21">
        <v>2.5999999999999999E-3</v>
      </c>
    </row>
    <row r="12" spans="1:22" ht="40.049999999999997" customHeight="1" thickTop="1" thickBot="1" x14ac:dyDescent="0.5">
      <c r="A12" s="23">
        <v>10</v>
      </c>
      <c r="B12" s="24" t="s">
        <v>23</v>
      </c>
      <c r="C12" s="22">
        <v>0</v>
      </c>
      <c r="D12" s="22">
        <v>0</v>
      </c>
      <c r="E12" s="21">
        <v>5.9999999999999995E-4</v>
      </c>
      <c r="F12" s="21">
        <v>3.3999999999999998E-3</v>
      </c>
      <c r="G12" s="22">
        <v>1.52E-2</v>
      </c>
      <c r="H12" s="22">
        <v>3.1E-2</v>
      </c>
      <c r="I12" s="22">
        <v>5.7200000000000001E-2</v>
      </c>
      <c r="J12" s="22">
        <v>7.46E-2</v>
      </c>
      <c r="K12" s="22">
        <v>8.8200000000000001E-2</v>
      </c>
      <c r="L12" s="32">
        <v>9.5000000000000001E-2</v>
      </c>
      <c r="M12" s="22">
        <v>9.5399999999999999E-2</v>
      </c>
      <c r="N12" s="22">
        <v>9.4E-2</v>
      </c>
      <c r="O12" s="22">
        <v>9.6000000000000002E-2</v>
      </c>
      <c r="P12" s="22">
        <v>8.5400000000000004E-2</v>
      </c>
      <c r="Q12" s="22">
        <v>7.0800000000000002E-2</v>
      </c>
      <c r="R12" s="22">
        <v>6.9599999999999995E-2</v>
      </c>
      <c r="S12" s="22">
        <v>5.5800000000000002E-2</v>
      </c>
      <c r="T12" s="22">
        <v>3.9800000000000002E-2</v>
      </c>
      <c r="U12" s="22">
        <v>2.12E-2</v>
      </c>
      <c r="V12" s="22">
        <v>6.7999999999999996E-3</v>
      </c>
    </row>
    <row r="13" spans="1:22" ht="40.049999999999997" customHeight="1" thickTop="1" thickBot="1" x14ac:dyDescent="0.5">
      <c r="A13" s="23">
        <v>11</v>
      </c>
      <c r="B13" s="24" t="s">
        <v>69</v>
      </c>
      <c r="C13" s="22">
        <v>0</v>
      </c>
      <c r="D13" s="22">
        <v>0</v>
      </c>
      <c r="E13" s="22">
        <v>0</v>
      </c>
      <c r="F13" s="22">
        <v>0</v>
      </c>
      <c r="G13" s="21">
        <v>8.0000000000000004E-4</v>
      </c>
      <c r="H13" s="21">
        <v>3.0000000000000001E-3</v>
      </c>
      <c r="I13" s="22">
        <v>7.4000000000000003E-3</v>
      </c>
      <c r="J13" s="22">
        <v>1.4200000000000001E-2</v>
      </c>
      <c r="K13" s="22">
        <v>1.9599999999999999E-2</v>
      </c>
      <c r="L13" s="22">
        <v>3.56E-2</v>
      </c>
      <c r="M13" s="32">
        <v>4.7800000000000002E-2</v>
      </c>
      <c r="N13" s="22">
        <v>5.7000000000000002E-2</v>
      </c>
      <c r="O13" s="22">
        <v>6.3799999999999996E-2</v>
      </c>
      <c r="P13" s="22">
        <v>0.08</v>
      </c>
      <c r="Q13" s="22">
        <v>0.108</v>
      </c>
      <c r="R13" s="22">
        <v>0.1268</v>
      </c>
      <c r="S13" s="22">
        <v>0.13500000000000001</v>
      </c>
      <c r="T13" s="22">
        <v>0.13200000000000001</v>
      </c>
      <c r="U13" s="22">
        <v>0.1046</v>
      </c>
      <c r="V13" s="22">
        <v>6.4399999999999999E-2</v>
      </c>
    </row>
    <row r="14" spans="1:22" ht="40.049999999999997" customHeight="1" thickTop="1" thickBot="1" x14ac:dyDescent="0.5">
      <c r="A14" s="23">
        <v>12</v>
      </c>
      <c r="B14" s="24" t="s">
        <v>73</v>
      </c>
      <c r="C14" s="22">
        <v>0</v>
      </c>
      <c r="D14" s="22">
        <v>0</v>
      </c>
      <c r="E14" s="22">
        <v>2.0000000000000001E-4</v>
      </c>
      <c r="F14" s="21">
        <v>1E-3</v>
      </c>
      <c r="G14" s="21">
        <v>4.0000000000000001E-3</v>
      </c>
      <c r="H14" s="22">
        <v>1.7999999999999999E-2</v>
      </c>
      <c r="I14" s="22">
        <v>3.4000000000000002E-2</v>
      </c>
      <c r="J14" s="22">
        <v>5.0999999999999997E-2</v>
      </c>
      <c r="K14" s="22">
        <v>6.1600000000000002E-2</v>
      </c>
      <c r="L14" s="22">
        <v>7.8399999999999997E-2</v>
      </c>
      <c r="M14" s="22">
        <v>8.5999999999999993E-2</v>
      </c>
      <c r="N14" s="32">
        <v>9.5399999999999999E-2</v>
      </c>
      <c r="O14" s="22">
        <v>9.8799999999999999E-2</v>
      </c>
      <c r="P14" s="22">
        <v>9.3799999999999994E-2</v>
      </c>
      <c r="Q14" s="22">
        <v>9.5600000000000004E-2</v>
      </c>
      <c r="R14" s="22">
        <v>8.5999999999999993E-2</v>
      </c>
      <c r="S14" s="22">
        <v>7.8799999999999995E-2</v>
      </c>
      <c r="T14" s="22">
        <v>6.1600000000000002E-2</v>
      </c>
      <c r="U14" s="22">
        <v>3.7600000000000001E-2</v>
      </c>
      <c r="V14" s="22">
        <v>1.8200000000000001E-2</v>
      </c>
    </row>
    <row r="15" spans="1:22" ht="40.049999999999997" customHeight="1" thickTop="1" thickBot="1" x14ac:dyDescent="0.5">
      <c r="A15" s="23">
        <v>13</v>
      </c>
      <c r="B15" s="24" t="s">
        <v>62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1.4E-3</v>
      </c>
      <c r="H15" s="22">
        <v>8.2000000000000007E-3</v>
      </c>
      <c r="I15" s="22">
        <v>1.2999999999999999E-2</v>
      </c>
      <c r="J15" s="22">
        <v>2.5399999999999999E-2</v>
      </c>
      <c r="K15" s="22">
        <v>3.6799999999999999E-2</v>
      </c>
      <c r="L15" s="22">
        <v>4.2999999999999997E-2</v>
      </c>
      <c r="M15" s="22">
        <v>6.0999999999999999E-2</v>
      </c>
      <c r="N15" s="22">
        <v>6.9199999999999998E-2</v>
      </c>
      <c r="O15" s="32">
        <v>8.2600000000000007E-2</v>
      </c>
      <c r="P15" s="22">
        <v>9.7000000000000003E-2</v>
      </c>
      <c r="Q15" s="22">
        <v>0.10440000000000001</v>
      </c>
      <c r="R15" s="22">
        <v>0.1154</v>
      </c>
      <c r="S15" s="22">
        <v>0.113</v>
      </c>
      <c r="T15" s="22">
        <v>0.1042</v>
      </c>
      <c r="U15" s="22">
        <v>8.2199999999999995E-2</v>
      </c>
      <c r="V15" s="22">
        <v>4.2999999999999997E-2</v>
      </c>
    </row>
    <row r="16" spans="1:22" ht="40.049999999999997" customHeight="1" thickTop="1" thickBot="1" x14ac:dyDescent="0.5">
      <c r="A16" s="23">
        <v>14</v>
      </c>
      <c r="B16" s="24" t="s">
        <v>72</v>
      </c>
      <c r="C16" s="22">
        <v>0</v>
      </c>
      <c r="D16" s="22">
        <v>2.0000000000000001E-4</v>
      </c>
      <c r="E16" s="21">
        <v>1.6000000000000001E-3</v>
      </c>
      <c r="F16" s="22">
        <v>6.6E-3</v>
      </c>
      <c r="G16" s="22">
        <v>3.1399999999999997E-2</v>
      </c>
      <c r="H16" s="22">
        <v>6.0199999999999997E-2</v>
      </c>
      <c r="I16" s="22">
        <v>9.0800000000000006E-2</v>
      </c>
      <c r="J16" s="22">
        <v>0.1152</v>
      </c>
      <c r="K16" s="22">
        <v>0.12379999999999999</v>
      </c>
      <c r="L16" s="22">
        <v>0.1144</v>
      </c>
      <c r="M16" s="22">
        <v>8.6400000000000005E-2</v>
      </c>
      <c r="N16" s="22">
        <v>8.5599999999999996E-2</v>
      </c>
      <c r="O16" s="22">
        <v>7.22E-2</v>
      </c>
      <c r="P16" s="32">
        <v>6.7199999999999996E-2</v>
      </c>
      <c r="Q16" s="22">
        <v>4.5400000000000003E-2</v>
      </c>
      <c r="R16" s="22">
        <v>4.0800000000000003E-2</v>
      </c>
      <c r="S16" s="22">
        <v>2.9399999999999999E-2</v>
      </c>
      <c r="T16" s="22">
        <v>1.5599999999999999E-2</v>
      </c>
      <c r="U16" s="22">
        <v>9.4000000000000004E-3</v>
      </c>
      <c r="V16" s="21">
        <v>3.8E-3</v>
      </c>
    </row>
    <row r="17" spans="1:22" ht="40.049999999999997" customHeight="1" thickTop="1" thickBot="1" x14ac:dyDescent="0.5">
      <c r="A17" s="23">
        <v>15</v>
      </c>
      <c r="B17" s="24" t="s">
        <v>77</v>
      </c>
      <c r="C17" s="22">
        <v>0</v>
      </c>
      <c r="D17" s="22">
        <v>0</v>
      </c>
      <c r="E17" s="22">
        <v>0</v>
      </c>
      <c r="F17" s="21">
        <v>3.2000000000000002E-3</v>
      </c>
      <c r="G17" s="22">
        <v>0.01</v>
      </c>
      <c r="H17" s="22">
        <v>2.52E-2</v>
      </c>
      <c r="I17" s="22">
        <v>4.24E-2</v>
      </c>
      <c r="J17" s="22">
        <v>5.8999999999999997E-2</v>
      </c>
      <c r="K17" s="22">
        <v>7.4200000000000002E-2</v>
      </c>
      <c r="L17" s="22">
        <v>7.8200000000000006E-2</v>
      </c>
      <c r="M17" s="22">
        <v>8.7400000000000005E-2</v>
      </c>
      <c r="N17" s="22">
        <v>9.8799999999999999E-2</v>
      </c>
      <c r="O17" s="22">
        <v>9.4E-2</v>
      </c>
      <c r="P17" s="22">
        <v>9.6000000000000002E-2</v>
      </c>
      <c r="Q17" s="32">
        <v>9.4799999999999995E-2</v>
      </c>
      <c r="R17" s="22">
        <v>7.5800000000000006E-2</v>
      </c>
      <c r="S17" s="22">
        <v>6.5799999999999997E-2</v>
      </c>
      <c r="T17" s="22">
        <v>5.1200000000000002E-2</v>
      </c>
      <c r="U17" s="22">
        <v>2.8799999999999999E-2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65</v>
      </c>
      <c r="C18" s="22">
        <v>0</v>
      </c>
      <c r="D18" s="22">
        <v>0</v>
      </c>
      <c r="E18" s="22">
        <v>0</v>
      </c>
      <c r="F18" s="21">
        <v>1.6000000000000001E-3</v>
      </c>
      <c r="G18" s="22">
        <v>1.46E-2</v>
      </c>
      <c r="H18" s="22">
        <v>2.8199999999999999E-2</v>
      </c>
      <c r="I18" s="22">
        <v>5.8200000000000002E-2</v>
      </c>
      <c r="J18" s="22">
        <v>6.6400000000000001E-2</v>
      </c>
      <c r="K18" s="22">
        <v>8.2199999999999995E-2</v>
      </c>
      <c r="L18" s="22">
        <v>9.5200000000000007E-2</v>
      </c>
      <c r="M18" s="22">
        <v>0.1052</v>
      </c>
      <c r="N18" s="22">
        <v>9.1200000000000003E-2</v>
      </c>
      <c r="O18" s="22">
        <v>0.10639999999999999</v>
      </c>
      <c r="P18" s="22">
        <v>8.0199999999999994E-2</v>
      </c>
      <c r="Q18" s="22">
        <v>7.9399999999999998E-2</v>
      </c>
      <c r="R18" s="32">
        <v>6.6199999999999995E-2</v>
      </c>
      <c r="S18" s="22">
        <v>5.4800000000000001E-2</v>
      </c>
      <c r="T18" s="22">
        <v>3.78E-2</v>
      </c>
      <c r="U18" s="22">
        <v>2.1600000000000001E-2</v>
      </c>
      <c r="V18" s="22">
        <v>1.0800000000000001E-2</v>
      </c>
    </row>
    <row r="19" spans="1:22" ht="40.049999999999997" customHeight="1" thickTop="1" thickBot="1" x14ac:dyDescent="0.5">
      <c r="A19" s="23">
        <v>17</v>
      </c>
      <c r="B19" s="24" t="s">
        <v>74</v>
      </c>
      <c r="C19" s="22">
        <v>0</v>
      </c>
      <c r="D19" s="22">
        <v>0</v>
      </c>
      <c r="E19" s="22">
        <v>0</v>
      </c>
      <c r="F19" s="21">
        <v>8.0000000000000004E-4</v>
      </c>
      <c r="G19" s="22">
        <v>6.0000000000000001E-3</v>
      </c>
      <c r="H19" s="22">
        <v>1.78E-2</v>
      </c>
      <c r="I19" s="22">
        <v>3.0599999999999999E-2</v>
      </c>
      <c r="J19" s="22">
        <v>4.9799999999999997E-2</v>
      </c>
      <c r="K19" s="22">
        <v>7.0000000000000007E-2</v>
      </c>
      <c r="L19" s="22">
        <v>7.5999999999999998E-2</v>
      </c>
      <c r="M19" s="22">
        <v>8.3599999999999994E-2</v>
      </c>
      <c r="N19" s="22">
        <v>9.4399999999999998E-2</v>
      </c>
      <c r="O19" s="22">
        <v>9.5200000000000007E-2</v>
      </c>
      <c r="P19" s="22">
        <v>9.6799999999999997E-2</v>
      </c>
      <c r="Q19" s="22">
        <v>9.3399999999999997E-2</v>
      </c>
      <c r="R19" s="22">
        <v>8.7400000000000005E-2</v>
      </c>
      <c r="S19" s="32">
        <v>7.8799999999999995E-2</v>
      </c>
      <c r="T19" s="22">
        <v>5.7200000000000001E-2</v>
      </c>
      <c r="U19" s="22">
        <v>4.2799999999999998E-2</v>
      </c>
      <c r="V19" s="22">
        <v>1.9400000000000001E-2</v>
      </c>
    </row>
    <row r="20" spans="1:22" ht="40.049999999999997" customHeight="1" thickTop="1" thickBot="1" x14ac:dyDescent="0.5">
      <c r="A20" s="23">
        <v>18</v>
      </c>
      <c r="B20" s="24" t="s">
        <v>63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1.4E-3</v>
      </c>
      <c r="I20" s="22">
        <v>5.7999999999999996E-3</v>
      </c>
      <c r="J20" s="22">
        <v>7.1999999999999998E-3</v>
      </c>
      <c r="K20" s="22">
        <v>0.01</v>
      </c>
      <c r="L20" s="22">
        <v>1.8599999999999998E-2</v>
      </c>
      <c r="M20" s="22">
        <v>2.1600000000000001E-2</v>
      </c>
      <c r="N20" s="22">
        <v>3.3799999999999997E-2</v>
      </c>
      <c r="O20" s="22">
        <v>5.1400000000000001E-2</v>
      </c>
      <c r="P20" s="22">
        <v>6.0600000000000001E-2</v>
      </c>
      <c r="Q20" s="22">
        <v>8.8999999999999996E-2</v>
      </c>
      <c r="R20" s="22">
        <v>0.11020000000000001</v>
      </c>
      <c r="S20" s="22">
        <v>0.12759999999999999</v>
      </c>
      <c r="T20" s="32">
        <v>0.16239999999999999</v>
      </c>
      <c r="U20" s="22">
        <v>0.1694</v>
      </c>
      <c r="V20" s="22">
        <v>0.13020000000000001</v>
      </c>
    </row>
    <row r="21" spans="1:22" ht="40.049999999999997" customHeight="1" thickTop="1" thickBot="1" x14ac:dyDescent="0.5">
      <c r="A21" s="23">
        <v>19</v>
      </c>
      <c r="B21" s="24" t="s">
        <v>67</v>
      </c>
      <c r="C21" s="22">
        <v>0</v>
      </c>
      <c r="D21" s="22">
        <v>0</v>
      </c>
      <c r="E21" s="22">
        <v>0</v>
      </c>
      <c r="F21" s="22">
        <v>0</v>
      </c>
      <c r="G21" s="22">
        <v>2.0000000000000001E-4</v>
      </c>
      <c r="H21" s="21">
        <v>5.9999999999999995E-4</v>
      </c>
      <c r="I21" s="21">
        <v>1.1999999999999999E-3</v>
      </c>
      <c r="J21" s="21">
        <v>3.3999999999999998E-3</v>
      </c>
      <c r="K21" s="22">
        <v>5.7999999999999996E-3</v>
      </c>
      <c r="L21" s="22">
        <v>0.01</v>
      </c>
      <c r="M21" s="22">
        <v>1.5599999999999999E-2</v>
      </c>
      <c r="N21" s="22">
        <v>1.9800000000000002E-2</v>
      </c>
      <c r="O21" s="22">
        <v>3.32E-2</v>
      </c>
      <c r="P21" s="22">
        <v>4.4200000000000003E-2</v>
      </c>
      <c r="Q21" s="22">
        <v>6.4000000000000001E-2</v>
      </c>
      <c r="R21" s="22">
        <v>7.5999999999999998E-2</v>
      </c>
      <c r="S21" s="22">
        <v>0.1174</v>
      </c>
      <c r="T21" s="22">
        <v>0.1726</v>
      </c>
      <c r="U21" s="32">
        <v>0.2278</v>
      </c>
      <c r="V21" s="22">
        <v>0.2082</v>
      </c>
    </row>
    <row r="22" spans="1:22" ht="40.049999999999997" customHeight="1" thickTop="1" thickBot="1" x14ac:dyDescent="0.5">
      <c r="A22" s="23">
        <v>20</v>
      </c>
      <c r="B22" s="24" t="s">
        <v>68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2.0000000000000001E-4</v>
      </c>
      <c r="I22" s="22">
        <v>0</v>
      </c>
      <c r="J22" s="21">
        <v>5.9999999999999995E-4</v>
      </c>
      <c r="K22" s="22">
        <v>4.0000000000000002E-4</v>
      </c>
      <c r="L22" s="21">
        <v>2.3999999999999998E-3</v>
      </c>
      <c r="M22" s="21">
        <v>4.5999999999999999E-3</v>
      </c>
      <c r="N22" s="22">
        <v>5.0000000000000001E-3</v>
      </c>
      <c r="O22" s="22">
        <v>1.06E-2</v>
      </c>
      <c r="P22" s="22">
        <v>1.66E-2</v>
      </c>
      <c r="Q22" s="22">
        <v>2.1999999999999999E-2</v>
      </c>
      <c r="R22" s="22">
        <v>4.5199999999999997E-2</v>
      </c>
      <c r="S22" s="22">
        <v>6.5199999999999994E-2</v>
      </c>
      <c r="T22" s="22">
        <v>0.1198</v>
      </c>
      <c r="U22" s="22">
        <v>0.23480000000000001</v>
      </c>
      <c r="V22" s="32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147</v>
      </c>
      <c r="C3" s="19">
        <v>0.91420000000000001</v>
      </c>
      <c r="D3" s="20">
        <v>6.6799999999999998E-2</v>
      </c>
      <c r="E3" s="20">
        <v>1.4E-2</v>
      </c>
      <c r="F3" s="21">
        <v>2.8E-3</v>
      </c>
      <c r="G3" s="21">
        <v>1.6000000000000001E-3</v>
      </c>
      <c r="H3" s="21">
        <v>5.9999999999999995E-4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146</v>
      </c>
      <c r="C4" s="20">
        <v>5.7999999999999996E-3</v>
      </c>
      <c r="D4" s="19">
        <v>0.1082</v>
      </c>
      <c r="E4" s="20">
        <v>0.13320000000000001</v>
      </c>
      <c r="F4" s="20">
        <v>0.1414</v>
      </c>
      <c r="G4" s="20">
        <v>0.14499999999999999</v>
      </c>
      <c r="H4" s="20">
        <v>0.1396</v>
      </c>
      <c r="I4" s="20">
        <v>0.1104</v>
      </c>
      <c r="J4" s="20">
        <v>8.5199999999999998E-2</v>
      </c>
      <c r="K4" s="20">
        <v>5.4600000000000003E-2</v>
      </c>
      <c r="L4" s="21">
        <v>3.5000000000000003E-2</v>
      </c>
      <c r="M4" s="21">
        <v>1.6799999999999999E-2</v>
      </c>
      <c r="N4" s="22">
        <v>9.7999999999999997E-3</v>
      </c>
      <c r="O4" s="22">
        <v>8.6E-3</v>
      </c>
      <c r="P4" s="21">
        <v>3.5999999999999999E-3</v>
      </c>
      <c r="Q4" s="21">
        <v>1.4E-3</v>
      </c>
      <c r="R4" s="22">
        <v>4.0000000000000002E-4</v>
      </c>
      <c r="S4" s="22">
        <v>4.0000000000000002E-4</v>
      </c>
      <c r="T4" s="22">
        <v>4.0000000000000002E-4</v>
      </c>
      <c r="U4" s="22">
        <v>2.0000000000000001E-4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127</v>
      </c>
      <c r="C5" s="20">
        <v>2.98E-2</v>
      </c>
      <c r="D5" s="20">
        <v>0.27339999999999998</v>
      </c>
      <c r="E5" s="19">
        <v>0.2114</v>
      </c>
      <c r="F5" s="20">
        <v>0.15620000000000001</v>
      </c>
      <c r="G5" s="20">
        <v>0.11020000000000001</v>
      </c>
      <c r="H5" s="20">
        <v>7.6999999999999999E-2</v>
      </c>
      <c r="I5" s="20">
        <v>6.7799999999999999E-2</v>
      </c>
      <c r="J5" s="20">
        <v>3.1199999999999999E-2</v>
      </c>
      <c r="K5" s="21">
        <v>2.0799999999999999E-2</v>
      </c>
      <c r="L5" s="21">
        <v>1.04E-2</v>
      </c>
      <c r="M5" s="22">
        <v>6.1999999999999998E-3</v>
      </c>
      <c r="N5" s="21">
        <v>2E-3</v>
      </c>
      <c r="O5" s="21">
        <v>2E-3</v>
      </c>
      <c r="P5" s="21">
        <v>1.4E-3</v>
      </c>
      <c r="Q5" s="22">
        <v>0</v>
      </c>
      <c r="R5" s="22">
        <v>2.0000000000000001E-4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130</v>
      </c>
      <c r="C6" s="20">
        <v>1.2E-2</v>
      </c>
      <c r="D6" s="20">
        <v>0.1464</v>
      </c>
      <c r="E6" s="20">
        <v>0.17219999999999999</v>
      </c>
      <c r="F6" s="19">
        <v>0.17080000000000001</v>
      </c>
      <c r="G6" s="20">
        <v>0.14879999999999999</v>
      </c>
      <c r="H6" s="20">
        <v>0.11260000000000001</v>
      </c>
      <c r="I6" s="20">
        <v>9.2200000000000004E-2</v>
      </c>
      <c r="J6" s="20">
        <v>6.6400000000000001E-2</v>
      </c>
      <c r="K6" s="20">
        <v>3.5799999999999998E-2</v>
      </c>
      <c r="L6" s="20">
        <v>0.02</v>
      </c>
      <c r="M6" s="20">
        <v>1.12E-2</v>
      </c>
      <c r="N6" s="21">
        <v>4.5999999999999999E-3</v>
      </c>
      <c r="O6" s="21">
        <v>3.5999999999999999E-3</v>
      </c>
      <c r="P6" s="21">
        <v>1.6000000000000001E-3</v>
      </c>
      <c r="Q6" s="21">
        <v>1E-3</v>
      </c>
      <c r="R6" s="22">
        <v>2.0000000000000001E-4</v>
      </c>
      <c r="S6" s="21">
        <v>5.9999999999999995E-4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132</v>
      </c>
      <c r="C7" s="21">
        <v>2.3999999999999998E-3</v>
      </c>
      <c r="D7" s="20">
        <v>4.4999999999999998E-2</v>
      </c>
      <c r="E7" s="20">
        <v>8.4400000000000003E-2</v>
      </c>
      <c r="F7" s="20">
        <v>0.10879999999999999</v>
      </c>
      <c r="G7" s="19">
        <v>0.12559999999999999</v>
      </c>
      <c r="H7" s="20">
        <v>0.13780000000000001</v>
      </c>
      <c r="I7" s="20">
        <v>0.13120000000000001</v>
      </c>
      <c r="J7" s="20">
        <v>0.1178</v>
      </c>
      <c r="K7" s="20">
        <v>9.3799999999999994E-2</v>
      </c>
      <c r="L7" s="20">
        <v>6.4000000000000001E-2</v>
      </c>
      <c r="M7" s="20">
        <v>3.3799999999999997E-2</v>
      </c>
      <c r="N7" s="20">
        <v>2.3800000000000002E-2</v>
      </c>
      <c r="O7" s="20">
        <v>1.4200000000000001E-2</v>
      </c>
      <c r="P7" s="20">
        <v>6.4000000000000003E-3</v>
      </c>
      <c r="Q7" s="21">
        <v>3.8E-3</v>
      </c>
      <c r="R7" s="21">
        <v>4.1999999999999997E-3</v>
      </c>
      <c r="S7" s="21">
        <v>1.8E-3</v>
      </c>
      <c r="T7" s="21">
        <v>8.0000000000000004E-4</v>
      </c>
      <c r="U7" s="22">
        <v>2.0000000000000001E-4</v>
      </c>
      <c r="V7" s="22">
        <v>2.0000000000000001E-4</v>
      </c>
    </row>
    <row r="8" spans="1:22" ht="40.049999999999997" customHeight="1" thickTop="1" thickBot="1" x14ac:dyDescent="0.5">
      <c r="A8" s="23">
        <v>6</v>
      </c>
      <c r="B8" s="24" t="s">
        <v>134</v>
      </c>
      <c r="C8" s="21">
        <v>5.9999999999999995E-4</v>
      </c>
      <c r="D8" s="20">
        <v>1.6400000000000001E-2</v>
      </c>
      <c r="E8" s="20">
        <v>3.1600000000000003E-2</v>
      </c>
      <c r="F8" s="20">
        <v>5.8599999999999999E-2</v>
      </c>
      <c r="G8" s="20">
        <v>8.2400000000000001E-2</v>
      </c>
      <c r="H8" s="19">
        <v>0.10879999999999999</v>
      </c>
      <c r="I8" s="20">
        <v>0.12939999999999999</v>
      </c>
      <c r="J8" s="20">
        <v>0.13919999999999999</v>
      </c>
      <c r="K8" s="20">
        <v>0.12759999999999999</v>
      </c>
      <c r="L8" s="20">
        <v>9.4399999999999998E-2</v>
      </c>
      <c r="M8" s="20">
        <v>6.7400000000000002E-2</v>
      </c>
      <c r="N8" s="20">
        <v>5.1200000000000002E-2</v>
      </c>
      <c r="O8" s="20">
        <v>3.2199999999999999E-2</v>
      </c>
      <c r="P8" s="20">
        <v>2.2200000000000001E-2</v>
      </c>
      <c r="Q8" s="21">
        <v>1.4800000000000001E-2</v>
      </c>
      <c r="R8" s="21">
        <v>9.5999999999999992E-3</v>
      </c>
      <c r="S8" s="21">
        <v>7.0000000000000001E-3</v>
      </c>
      <c r="T8" s="21">
        <v>4.4000000000000003E-3</v>
      </c>
      <c r="U8" s="21">
        <v>1.8E-3</v>
      </c>
      <c r="V8" s="22">
        <v>4.0000000000000002E-4</v>
      </c>
    </row>
    <row r="9" spans="1:22" ht="40.049999999999997" customHeight="1" thickTop="1" thickBot="1" x14ac:dyDescent="0.5">
      <c r="A9" s="23">
        <v>7</v>
      </c>
      <c r="B9" s="24" t="s">
        <v>145</v>
      </c>
      <c r="C9" s="21">
        <v>1.1999999999999999E-3</v>
      </c>
      <c r="D9" s="20">
        <v>2.7199999999999998E-2</v>
      </c>
      <c r="E9" s="20">
        <v>4.2999999999999997E-2</v>
      </c>
      <c r="F9" s="20">
        <v>6.8000000000000005E-2</v>
      </c>
      <c r="G9" s="20">
        <v>9.5600000000000004E-2</v>
      </c>
      <c r="H9" s="20">
        <v>0.114</v>
      </c>
      <c r="I9" s="19">
        <v>0.11600000000000001</v>
      </c>
      <c r="J9" s="20">
        <v>0.13519999999999999</v>
      </c>
      <c r="K9" s="20">
        <v>0.11940000000000001</v>
      </c>
      <c r="L9" s="20">
        <v>9.2200000000000004E-2</v>
      </c>
      <c r="M9" s="20">
        <v>6.0199999999999997E-2</v>
      </c>
      <c r="N9" s="20">
        <v>4.1799999999999997E-2</v>
      </c>
      <c r="O9" s="20">
        <v>2.9399999999999999E-2</v>
      </c>
      <c r="P9" s="21">
        <v>1.9199999999999998E-2</v>
      </c>
      <c r="Q9" s="21">
        <v>1.24E-2</v>
      </c>
      <c r="R9" s="21">
        <v>1.0800000000000001E-2</v>
      </c>
      <c r="S9" s="22">
        <v>7.4000000000000003E-3</v>
      </c>
      <c r="T9" s="21">
        <v>4.7999999999999996E-3</v>
      </c>
      <c r="U9" s="21">
        <v>1E-3</v>
      </c>
      <c r="V9" s="21">
        <v>1.1999999999999999E-3</v>
      </c>
    </row>
    <row r="10" spans="1:22" ht="40.049999999999997" customHeight="1" thickTop="1" thickBot="1" x14ac:dyDescent="0.5">
      <c r="A10" s="23">
        <v>8</v>
      </c>
      <c r="B10" s="24" t="s">
        <v>128</v>
      </c>
      <c r="C10" s="20">
        <v>3.1600000000000003E-2</v>
      </c>
      <c r="D10" s="20">
        <v>0.27339999999999998</v>
      </c>
      <c r="E10" s="20">
        <v>0.22140000000000001</v>
      </c>
      <c r="F10" s="20">
        <v>0.1658</v>
      </c>
      <c r="G10" s="20">
        <v>0.113</v>
      </c>
      <c r="H10" s="20">
        <v>8.0799999999999997E-2</v>
      </c>
      <c r="I10" s="20">
        <v>5.3400000000000003E-2</v>
      </c>
      <c r="J10" s="19">
        <v>2.8799999999999999E-2</v>
      </c>
      <c r="K10" s="20">
        <v>1.7000000000000001E-2</v>
      </c>
      <c r="L10" s="20">
        <v>7.6E-3</v>
      </c>
      <c r="M10" s="20">
        <v>5.0000000000000001E-3</v>
      </c>
      <c r="N10" s="21">
        <v>1E-3</v>
      </c>
      <c r="O10" s="21">
        <v>8.0000000000000004E-4</v>
      </c>
      <c r="P10" s="22">
        <v>4.0000000000000002E-4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143</v>
      </c>
      <c r="C11" s="22">
        <v>0</v>
      </c>
      <c r="D11" s="22">
        <v>4.0000000000000002E-4</v>
      </c>
      <c r="E11" s="21">
        <v>2E-3</v>
      </c>
      <c r="F11" s="20">
        <v>6.0000000000000001E-3</v>
      </c>
      <c r="G11" s="20">
        <v>8.2000000000000007E-3</v>
      </c>
      <c r="H11" s="20">
        <v>2.1999999999999999E-2</v>
      </c>
      <c r="I11" s="20">
        <v>3.3000000000000002E-2</v>
      </c>
      <c r="J11" s="20">
        <v>4.7800000000000002E-2</v>
      </c>
      <c r="K11" s="19">
        <v>7.4800000000000005E-2</v>
      </c>
      <c r="L11" s="20">
        <v>9.64E-2</v>
      </c>
      <c r="M11" s="20">
        <v>0.1028</v>
      </c>
      <c r="N11" s="20">
        <v>9.8400000000000001E-2</v>
      </c>
      <c r="O11" s="20">
        <v>9.7000000000000003E-2</v>
      </c>
      <c r="P11" s="20">
        <v>8.9599999999999999E-2</v>
      </c>
      <c r="Q11" s="20">
        <v>7.0400000000000004E-2</v>
      </c>
      <c r="R11" s="20">
        <v>7.3999999999999996E-2</v>
      </c>
      <c r="S11" s="20">
        <v>6.3600000000000004E-2</v>
      </c>
      <c r="T11" s="20">
        <v>4.3799999999999999E-2</v>
      </c>
      <c r="U11" s="20">
        <v>4.0800000000000003E-2</v>
      </c>
      <c r="V11" s="20">
        <v>2.9000000000000001E-2</v>
      </c>
    </row>
    <row r="12" spans="1:22" ht="40.049999999999997" customHeight="1" thickTop="1" thickBot="1" x14ac:dyDescent="0.5">
      <c r="A12" s="23">
        <v>10</v>
      </c>
      <c r="B12" s="24" t="s">
        <v>138</v>
      </c>
      <c r="C12" s="21">
        <v>2.3999999999999998E-3</v>
      </c>
      <c r="D12" s="22">
        <v>4.2000000000000003E-2</v>
      </c>
      <c r="E12" s="21">
        <v>8.14E-2</v>
      </c>
      <c r="F12" s="21">
        <v>0.1052</v>
      </c>
      <c r="G12" s="20">
        <v>0.1308</v>
      </c>
      <c r="H12" s="20">
        <v>0.13800000000000001</v>
      </c>
      <c r="I12" s="20">
        <v>0.14219999999999999</v>
      </c>
      <c r="J12" s="20">
        <v>0.1192</v>
      </c>
      <c r="K12" s="20">
        <v>8.6599999999999996E-2</v>
      </c>
      <c r="L12" s="19">
        <v>5.8200000000000002E-2</v>
      </c>
      <c r="M12" s="20">
        <v>3.9600000000000003E-2</v>
      </c>
      <c r="N12" s="20">
        <v>2.2599999999999999E-2</v>
      </c>
      <c r="O12" s="20">
        <v>1.34E-2</v>
      </c>
      <c r="P12" s="20">
        <v>6.6E-3</v>
      </c>
      <c r="Q12" s="20">
        <v>5.1999999999999998E-3</v>
      </c>
      <c r="R12" s="21">
        <v>2.2000000000000001E-3</v>
      </c>
      <c r="S12" s="21">
        <v>1.6000000000000001E-3</v>
      </c>
      <c r="T12" s="21">
        <v>2E-3</v>
      </c>
      <c r="U12" s="21">
        <v>5.9999999999999995E-4</v>
      </c>
      <c r="V12" s="22">
        <v>2.0000000000000001E-4</v>
      </c>
    </row>
    <row r="13" spans="1:22" ht="40.049999999999997" customHeight="1" thickTop="1" thickBot="1" x14ac:dyDescent="0.5">
      <c r="A13" s="23">
        <v>11</v>
      </c>
      <c r="B13" s="24" t="s">
        <v>141</v>
      </c>
      <c r="C13" s="22">
        <v>0</v>
      </c>
      <c r="D13" s="22">
        <v>0</v>
      </c>
      <c r="E13" s="22">
        <v>4.0000000000000002E-4</v>
      </c>
      <c r="F13" s="21">
        <v>1E-3</v>
      </c>
      <c r="G13" s="21">
        <v>4.5999999999999999E-3</v>
      </c>
      <c r="H13" s="20">
        <v>7.0000000000000001E-3</v>
      </c>
      <c r="I13" s="20">
        <v>1.26E-2</v>
      </c>
      <c r="J13" s="20">
        <v>2.24E-2</v>
      </c>
      <c r="K13" s="20">
        <v>3.6200000000000003E-2</v>
      </c>
      <c r="L13" s="20">
        <v>5.7200000000000001E-2</v>
      </c>
      <c r="M13" s="19">
        <v>6.1199999999999997E-2</v>
      </c>
      <c r="N13" s="20">
        <v>8.6800000000000002E-2</v>
      </c>
      <c r="O13" s="20">
        <v>8.5199999999999998E-2</v>
      </c>
      <c r="P13" s="20">
        <v>9.3200000000000005E-2</v>
      </c>
      <c r="Q13" s="20">
        <v>9.64E-2</v>
      </c>
      <c r="R13" s="20">
        <v>9.4799999999999995E-2</v>
      </c>
      <c r="S13" s="20">
        <v>9.4E-2</v>
      </c>
      <c r="T13" s="20">
        <v>8.8999999999999996E-2</v>
      </c>
      <c r="U13" s="20">
        <v>8.7400000000000005E-2</v>
      </c>
      <c r="V13" s="21">
        <v>7.0599999999999996E-2</v>
      </c>
    </row>
    <row r="14" spans="1:22" ht="40.049999999999997" customHeight="1" thickTop="1" thickBot="1" x14ac:dyDescent="0.5">
      <c r="A14" s="23">
        <v>12</v>
      </c>
      <c r="B14" s="24" t="s">
        <v>144</v>
      </c>
      <c r="C14" s="22">
        <v>0</v>
      </c>
      <c r="D14" s="22">
        <v>2.0000000000000001E-4</v>
      </c>
      <c r="E14" s="22">
        <v>4.0000000000000002E-4</v>
      </c>
      <c r="F14" s="21">
        <v>8.0000000000000004E-4</v>
      </c>
      <c r="G14" s="21">
        <v>3.3999999999999998E-3</v>
      </c>
      <c r="H14" s="20">
        <v>8.0000000000000002E-3</v>
      </c>
      <c r="I14" s="20">
        <v>1.32E-2</v>
      </c>
      <c r="J14" s="20">
        <v>2.0799999999999999E-2</v>
      </c>
      <c r="K14" s="20">
        <v>3.3399999999999999E-2</v>
      </c>
      <c r="L14" s="20">
        <v>5.1799999999999999E-2</v>
      </c>
      <c r="M14" s="20">
        <v>6.8000000000000005E-2</v>
      </c>
      <c r="N14" s="19">
        <v>7.6200000000000004E-2</v>
      </c>
      <c r="O14" s="20">
        <v>8.1199999999999994E-2</v>
      </c>
      <c r="P14" s="20">
        <v>9.5799999999999996E-2</v>
      </c>
      <c r="Q14" s="20">
        <v>8.5400000000000004E-2</v>
      </c>
      <c r="R14" s="20">
        <v>9.64E-2</v>
      </c>
      <c r="S14" s="20">
        <v>9.74E-2</v>
      </c>
      <c r="T14" s="20">
        <v>9.6799999999999997E-2</v>
      </c>
      <c r="U14" s="20">
        <v>9.1999999999999998E-2</v>
      </c>
      <c r="V14" s="20">
        <v>7.8799999999999995E-2</v>
      </c>
    </row>
    <row r="15" spans="1:22" ht="40.049999999999997" customHeight="1" thickTop="1" thickBot="1" x14ac:dyDescent="0.5">
      <c r="A15" s="23">
        <v>13</v>
      </c>
      <c r="B15" s="24" t="s">
        <v>136</v>
      </c>
      <c r="C15" s="22">
        <v>0</v>
      </c>
      <c r="D15" s="22">
        <v>4.0000000000000002E-4</v>
      </c>
      <c r="E15" s="22">
        <v>2.0000000000000001E-4</v>
      </c>
      <c r="F15" s="21">
        <v>4.1999999999999997E-3</v>
      </c>
      <c r="G15" s="22">
        <v>8.2000000000000007E-3</v>
      </c>
      <c r="H15" s="21">
        <v>1.4200000000000001E-2</v>
      </c>
      <c r="I15" s="21">
        <v>2.2800000000000001E-2</v>
      </c>
      <c r="J15" s="21">
        <v>3.9399999999999998E-2</v>
      </c>
      <c r="K15" s="20">
        <v>6.2600000000000003E-2</v>
      </c>
      <c r="L15" s="20">
        <v>7.2800000000000004E-2</v>
      </c>
      <c r="M15" s="20">
        <v>9.5000000000000001E-2</v>
      </c>
      <c r="N15" s="20">
        <v>9.3200000000000005E-2</v>
      </c>
      <c r="O15" s="19">
        <v>9.1800000000000007E-2</v>
      </c>
      <c r="P15" s="20">
        <v>9.2399999999999996E-2</v>
      </c>
      <c r="Q15" s="20">
        <v>8.4199999999999997E-2</v>
      </c>
      <c r="R15" s="20">
        <v>8.9399999999999993E-2</v>
      </c>
      <c r="S15" s="20">
        <v>6.9199999999999998E-2</v>
      </c>
      <c r="T15" s="20">
        <v>6.9599999999999995E-2</v>
      </c>
      <c r="U15" s="20">
        <v>4.9399999999999999E-2</v>
      </c>
      <c r="V15" s="20">
        <v>4.1000000000000002E-2</v>
      </c>
    </row>
    <row r="16" spans="1:22" ht="40.049999999999997" customHeight="1" thickTop="1" thickBot="1" x14ac:dyDescent="0.5">
      <c r="A16" s="23">
        <v>14</v>
      </c>
      <c r="B16" s="24" t="s">
        <v>140</v>
      </c>
      <c r="C16" s="22">
        <v>0</v>
      </c>
      <c r="D16" s="22">
        <v>0</v>
      </c>
      <c r="E16" s="21">
        <v>1.4E-3</v>
      </c>
      <c r="F16" s="21">
        <v>2.8E-3</v>
      </c>
      <c r="G16" s="20">
        <v>5.7999999999999996E-3</v>
      </c>
      <c r="H16" s="20">
        <v>9.5999999999999992E-3</v>
      </c>
      <c r="I16" s="20">
        <v>2.0199999999999999E-2</v>
      </c>
      <c r="J16" s="20">
        <v>3.78E-2</v>
      </c>
      <c r="K16" s="20">
        <v>5.7200000000000001E-2</v>
      </c>
      <c r="L16" s="20">
        <v>7.8200000000000006E-2</v>
      </c>
      <c r="M16" s="20">
        <v>9.5600000000000004E-2</v>
      </c>
      <c r="N16" s="20">
        <v>9.1800000000000007E-2</v>
      </c>
      <c r="O16" s="20">
        <v>9.1800000000000007E-2</v>
      </c>
      <c r="P16" s="19">
        <v>8.8599999999999998E-2</v>
      </c>
      <c r="Q16" s="20">
        <v>8.4400000000000003E-2</v>
      </c>
      <c r="R16" s="20">
        <v>8.4199999999999997E-2</v>
      </c>
      <c r="S16" s="20">
        <v>8.2000000000000003E-2</v>
      </c>
      <c r="T16" s="20">
        <v>7.0000000000000007E-2</v>
      </c>
      <c r="U16" s="20">
        <v>5.4800000000000001E-2</v>
      </c>
      <c r="V16" s="20">
        <v>4.3799999999999999E-2</v>
      </c>
    </row>
    <row r="17" spans="1:22" ht="40.049999999999997" customHeight="1" thickTop="1" thickBot="1" x14ac:dyDescent="0.5">
      <c r="A17" s="23">
        <v>15</v>
      </c>
      <c r="B17" s="24" t="s">
        <v>129</v>
      </c>
      <c r="C17" s="22">
        <v>0</v>
      </c>
      <c r="D17" s="22">
        <v>0</v>
      </c>
      <c r="E17" s="22">
        <v>0</v>
      </c>
      <c r="F17" s="21">
        <v>8.0000000000000004E-4</v>
      </c>
      <c r="G17" s="21">
        <v>1E-3</v>
      </c>
      <c r="H17" s="21">
        <v>8.0000000000000004E-4</v>
      </c>
      <c r="I17" s="21">
        <v>4.0000000000000001E-3</v>
      </c>
      <c r="J17" s="20">
        <v>8.8000000000000005E-3</v>
      </c>
      <c r="K17" s="20">
        <v>1.78E-2</v>
      </c>
      <c r="L17" s="20">
        <v>2.7400000000000001E-2</v>
      </c>
      <c r="M17" s="20">
        <v>3.7600000000000001E-2</v>
      </c>
      <c r="N17" s="20">
        <v>5.0999999999999997E-2</v>
      </c>
      <c r="O17" s="20">
        <v>6.3399999999999998E-2</v>
      </c>
      <c r="P17" s="20">
        <v>7.0400000000000004E-2</v>
      </c>
      <c r="Q17" s="19">
        <v>8.9599999999999999E-2</v>
      </c>
      <c r="R17" s="20">
        <v>9.0800000000000006E-2</v>
      </c>
      <c r="S17" s="20">
        <v>0.108</v>
      </c>
      <c r="T17" s="20">
        <v>0.1246</v>
      </c>
      <c r="U17" s="20">
        <v>0.13880000000000001</v>
      </c>
      <c r="V17" s="20">
        <v>0.16520000000000001</v>
      </c>
    </row>
    <row r="18" spans="1:22" ht="40.049999999999997" customHeight="1" thickTop="1" thickBot="1" x14ac:dyDescent="0.5">
      <c r="A18" s="23">
        <v>16</v>
      </c>
      <c r="B18" s="24" t="s">
        <v>137</v>
      </c>
      <c r="C18" s="22">
        <v>0</v>
      </c>
      <c r="D18" s="22">
        <v>0</v>
      </c>
      <c r="E18" s="22">
        <v>4.0000000000000002E-4</v>
      </c>
      <c r="F18" s="21">
        <v>1.1999999999999999E-3</v>
      </c>
      <c r="G18" s="21">
        <v>3.8E-3</v>
      </c>
      <c r="H18" s="20">
        <v>5.5999999999999999E-3</v>
      </c>
      <c r="I18" s="20">
        <v>7.4000000000000003E-3</v>
      </c>
      <c r="J18" s="20">
        <v>1.7399999999999999E-2</v>
      </c>
      <c r="K18" s="20">
        <v>3.1E-2</v>
      </c>
      <c r="L18" s="20">
        <v>4.1599999999999998E-2</v>
      </c>
      <c r="M18" s="20">
        <v>5.5199999999999999E-2</v>
      </c>
      <c r="N18" s="20">
        <v>6.3200000000000006E-2</v>
      </c>
      <c r="O18" s="20">
        <v>8.2199999999999995E-2</v>
      </c>
      <c r="P18" s="20">
        <v>8.6800000000000002E-2</v>
      </c>
      <c r="Q18" s="20">
        <v>0.10059999999999999</v>
      </c>
      <c r="R18" s="19">
        <v>9.8799999999999999E-2</v>
      </c>
      <c r="S18" s="20">
        <v>9.3799999999999994E-2</v>
      </c>
      <c r="T18" s="20">
        <v>0.1066</v>
      </c>
      <c r="U18" s="20">
        <v>0.10100000000000001</v>
      </c>
      <c r="V18" s="20">
        <v>0.10340000000000001</v>
      </c>
    </row>
    <row r="19" spans="1:22" ht="40.049999999999997" customHeight="1" thickTop="1" thickBot="1" x14ac:dyDescent="0.5">
      <c r="A19" s="23">
        <v>17</v>
      </c>
      <c r="B19" s="24" t="s">
        <v>142</v>
      </c>
      <c r="C19" s="22">
        <v>0</v>
      </c>
      <c r="D19" s="22">
        <v>2.0000000000000001E-4</v>
      </c>
      <c r="E19" s="21">
        <v>1.8E-3</v>
      </c>
      <c r="F19" s="21">
        <v>3.2000000000000002E-3</v>
      </c>
      <c r="G19" s="22">
        <v>6.7999999999999996E-3</v>
      </c>
      <c r="H19" s="21">
        <v>1.3599999999999999E-2</v>
      </c>
      <c r="I19" s="21">
        <v>1.9599999999999999E-2</v>
      </c>
      <c r="J19" s="21">
        <v>3.9399999999999998E-2</v>
      </c>
      <c r="K19" s="20">
        <v>5.7799999999999997E-2</v>
      </c>
      <c r="L19" s="20">
        <v>7.6799999999999993E-2</v>
      </c>
      <c r="M19" s="20">
        <v>8.8599999999999998E-2</v>
      </c>
      <c r="N19" s="20">
        <v>0.1032</v>
      </c>
      <c r="O19" s="20">
        <v>9.3399999999999997E-2</v>
      </c>
      <c r="P19" s="20">
        <v>9.2399999999999996E-2</v>
      </c>
      <c r="Q19" s="20">
        <v>9.4399999999999998E-2</v>
      </c>
      <c r="R19" s="20">
        <v>7.7600000000000002E-2</v>
      </c>
      <c r="S19" s="19">
        <v>7.0000000000000007E-2</v>
      </c>
      <c r="T19" s="20">
        <v>6.6600000000000006E-2</v>
      </c>
      <c r="U19" s="20">
        <v>5.8999999999999997E-2</v>
      </c>
      <c r="V19" s="20">
        <v>3.56E-2</v>
      </c>
    </row>
    <row r="20" spans="1:22" ht="40.049999999999997" customHeight="1" thickTop="1" thickBot="1" x14ac:dyDescent="0.5">
      <c r="A20" s="23">
        <v>18</v>
      </c>
      <c r="B20" s="24" t="s">
        <v>133</v>
      </c>
      <c r="C20" s="22">
        <v>0</v>
      </c>
      <c r="D20" s="22">
        <v>0</v>
      </c>
      <c r="E20" s="21">
        <v>5.9999999999999995E-4</v>
      </c>
      <c r="F20" s="21">
        <v>1.4E-3</v>
      </c>
      <c r="G20" s="21">
        <v>3.5999999999999999E-3</v>
      </c>
      <c r="H20" s="21">
        <v>7.4000000000000003E-3</v>
      </c>
      <c r="I20" s="21">
        <v>1.8800000000000001E-2</v>
      </c>
      <c r="J20" s="20">
        <v>2.8400000000000002E-2</v>
      </c>
      <c r="K20" s="20">
        <v>4.4999999999999998E-2</v>
      </c>
      <c r="L20" s="20">
        <v>6.7199999999999996E-2</v>
      </c>
      <c r="M20" s="20">
        <v>8.2199999999999995E-2</v>
      </c>
      <c r="N20" s="20">
        <v>8.6599999999999996E-2</v>
      </c>
      <c r="O20" s="20">
        <v>9.8400000000000001E-2</v>
      </c>
      <c r="P20" s="20">
        <v>9.4799999999999995E-2</v>
      </c>
      <c r="Q20" s="20">
        <v>9.4200000000000006E-2</v>
      </c>
      <c r="R20" s="20">
        <v>8.1600000000000006E-2</v>
      </c>
      <c r="S20" s="20">
        <v>8.2000000000000003E-2</v>
      </c>
      <c r="T20" s="19">
        <v>7.2800000000000004E-2</v>
      </c>
      <c r="U20" s="20">
        <v>7.7600000000000002E-2</v>
      </c>
      <c r="V20" s="20">
        <v>5.74E-2</v>
      </c>
    </row>
    <row r="21" spans="1:22" ht="40.049999999999997" customHeight="1" thickTop="1" thickBot="1" x14ac:dyDescent="0.5">
      <c r="A21" s="23">
        <v>19</v>
      </c>
      <c r="B21" s="24" t="s">
        <v>135</v>
      </c>
      <c r="C21" s="22">
        <v>0</v>
      </c>
      <c r="D21" s="22">
        <v>0</v>
      </c>
      <c r="E21" s="22">
        <v>2.0000000000000001E-4</v>
      </c>
      <c r="F21" s="22">
        <v>2.0000000000000001E-4</v>
      </c>
      <c r="G21" s="21">
        <v>5.9999999999999995E-4</v>
      </c>
      <c r="H21" s="21">
        <v>1.1999999999999999E-3</v>
      </c>
      <c r="I21" s="21">
        <v>2E-3</v>
      </c>
      <c r="J21" s="21">
        <v>4.7999999999999996E-3</v>
      </c>
      <c r="K21" s="20">
        <v>9.7999999999999997E-3</v>
      </c>
      <c r="L21" s="20">
        <v>1.7999999999999999E-2</v>
      </c>
      <c r="M21" s="20">
        <v>3.0599999999999999E-2</v>
      </c>
      <c r="N21" s="20">
        <v>3.7999999999999999E-2</v>
      </c>
      <c r="O21" s="20">
        <v>4.6399999999999997E-2</v>
      </c>
      <c r="P21" s="20">
        <v>6.0999999999999999E-2</v>
      </c>
      <c r="Q21" s="20">
        <v>7.5399999999999995E-2</v>
      </c>
      <c r="R21" s="20">
        <v>8.6800000000000002E-2</v>
      </c>
      <c r="S21" s="20">
        <v>0.1066</v>
      </c>
      <c r="T21" s="20">
        <v>0.13200000000000001</v>
      </c>
      <c r="U21" s="19">
        <v>0.1628</v>
      </c>
      <c r="V21" s="20">
        <v>0.22359999999999999</v>
      </c>
    </row>
    <row r="22" spans="1:22" ht="40.049999999999997" customHeight="1" thickTop="1" thickBot="1" x14ac:dyDescent="0.5">
      <c r="A22" s="23">
        <v>20</v>
      </c>
      <c r="B22" s="24" t="s">
        <v>131</v>
      </c>
      <c r="C22" s="22">
        <v>0</v>
      </c>
      <c r="D22" s="22">
        <v>0</v>
      </c>
      <c r="E22" s="22">
        <v>0</v>
      </c>
      <c r="F22" s="21">
        <v>8.0000000000000004E-4</v>
      </c>
      <c r="G22" s="21">
        <v>1E-3</v>
      </c>
      <c r="H22" s="21">
        <v>1.4E-3</v>
      </c>
      <c r="I22" s="21">
        <v>3.8E-3</v>
      </c>
      <c r="J22" s="20">
        <v>0.01</v>
      </c>
      <c r="K22" s="20">
        <v>1.8800000000000001E-2</v>
      </c>
      <c r="L22" s="20">
        <v>3.0800000000000001E-2</v>
      </c>
      <c r="M22" s="20">
        <v>4.2999999999999997E-2</v>
      </c>
      <c r="N22" s="20">
        <v>5.4800000000000001E-2</v>
      </c>
      <c r="O22" s="20">
        <v>6.5000000000000002E-2</v>
      </c>
      <c r="P22" s="20">
        <v>7.3599999999999999E-2</v>
      </c>
      <c r="Q22" s="20">
        <v>8.6400000000000005E-2</v>
      </c>
      <c r="R22" s="20">
        <v>9.8000000000000004E-2</v>
      </c>
      <c r="S22" s="20">
        <v>0.11459999999999999</v>
      </c>
      <c r="T22" s="20">
        <v>0.1158</v>
      </c>
      <c r="U22" s="20">
        <v>0.1326</v>
      </c>
      <c r="V22" s="19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50" zoomScaleNormal="5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58</v>
      </c>
      <c r="C3" s="32">
        <v>6.6000000000000003E-2</v>
      </c>
      <c r="D3" s="22">
        <v>0.129</v>
      </c>
      <c r="E3" s="22">
        <v>0.1678</v>
      </c>
      <c r="F3" s="22">
        <v>0.18379999999999999</v>
      </c>
      <c r="G3" s="22">
        <v>0.15759999999999999</v>
      </c>
      <c r="H3" s="22">
        <v>0.1152</v>
      </c>
      <c r="I3" s="22">
        <v>0.09</v>
      </c>
      <c r="J3" s="22">
        <v>4.8000000000000001E-2</v>
      </c>
      <c r="K3" s="22">
        <v>2.4799999999999999E-2</v>
      </c>
      <c r="L3" s="22">
        <v>8.9999999999999993E-3</v>
      </c>
      <c r="M3" s="22">
        <v>5.7999999999999996E-3</v>
      </c>
      <c r="N3" s="21">
        <v>1.6000000000000001E-3</v>
      </c>
      <c r="O3" s="21">
        <v>5.9999999999999995E-4</v>
      </c>
      <c r="P3" s="22">
        <v>4.0000000000000002E-4</v>
      </c>
      <c r="Q3" s="22">
        <v>0</v>
      </c>
      <c r="R3" s="22">
        <v>2.0000000000000001E-4</v>
      </c>
      <c r="S3" s="22">
        <v>2.0000000000000001E-4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44</v>
      </c>
      <c r="C4" s="22">
        <v>0.52739999999999998</v>
      </c>
      <c r="D4" s="32">
        <v>0.21740000000000001</v>
      </c>
      <c r="E4" s="22">
        <v>0.1158</v>
      </c>
      <c r="F4" s="22">
        <v>6.7199999999999996E-2</v>
      </c>
      <c r="G4" s="22">
        <v>3.7600000000000001E-2</v>
      </c>
      <c r="H4" s="22">
        <v>2.0400000000000001E-2</v>
      </c>
      <c r="I4" s="22">
        <v>1.0800000000000001E-2</v>
      </c>
      <c r="J4" s="21">
        <v>2.3999999999999998E-3</v>
      </c>
      <c r="K4" s="21">
        <v>8.0000000000000004E-4</v>
      </c>
      <c r="L4" s="22">
        <v>2.0000000000000001E-4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24</v>
      </c>
      <c r="C5" s="22">
        <v>9.9000000000000005E-2</v>
      </c>
      <c r="D5" s="22">
        <v>0.1734</v>
      </c>
      <c r="E5" s="32">
        <v>0.1986</v>
      </c>
      <c r="F5" s="22">
        <v>0.17080000000000001</v>
      </c>
      <c r="G5" s="22">
        <v>0.14799999999999999</v>
      </c>
      <c r="H5" s="22">
        <v>9.4600000000000004E-2</v>
      </c>
      <c r="I5" s="22">
        <v>6.5799999999999997E-2</v>
      </c>
      <c r="J5" s="22">
        <v>3.0800000000000001E-2</v>
      </c>
      <c r="K5" s="22">
        <v>1.24E-2</v>
      </c>
      <c r="L5" s="21">
        <v>3.3999999999999998E-3</v>
      </c>
      <c r="M5" s="21">
        <v>1.6000000000000001E-3</v>
      </c>
      <c r="N5" s="21">
        <v>1.1999999999999999E-3</v>
      </c>
      <c r="O5" s="22">
        <v>2.0000000000000001E-4</v>
      </c>
      <c r="P5" s="22">
        <v>2.0000000000000001E-4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56</v>
      </c>
      <c r="C6" s="22">
        <v>0.18679999999999999</v>
      </c>
      <c r="D6" s="22">
        <v>0.245</v>
      </c>
      <c r="E6" s="22">
        <v>0.19420000000000001</v>
      </c>
      <c r="F6" s="32">
        <v>0.14899999999999999</v>
      </c>
      <c r="G6" s="22">
        <v>0.1024</v>
      </c>
      <c r="H6" s="22">
        <v>6.5600000000000006E-2</v>
      </c>
      <c r="I6" s="22">
        <v>3.2800000000000003E-2</v>
      </c>
      <c r="J6" s="22">
        <v>1.6E-2</v>
      </c>
      <c r="K6" s="22">
        <v>5.5999999999999999E-3</v>
      </c>
      <c r="L6" s="21">
        <v>1.6000000000000001E-3</v>
      </c>
      <c r="M6" s="22">
        <v>4.0000000000000002E-4</v>
      </c>
      <c r="N6" s="21">
        <v>5.9999999999999995E-4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54</v>
      </c>
      <c r="C7" s="22">
        <v>8.2000000000000007E-3</v>
      </c>
      <c r="D7" s="22">
        <v>2.8799999999999999E-2</v>
      </c>
      <c r="E7" s="22">
        <v>4.8599999999999997E-2</v>
      </c>
      <c r="F7" s="22">
        <v>8.6400000000000005E-2</v>
      </c>
      <c r="G7" s="32">
        <v>0.12479999999999999</v>
      </c>
      <c r="H7" s="22">
        <v>0.1678</v>
      </c>
      <c r="I7" s="22">
        <v>0.17899999999999999</v>
      </c>
      <c r="J7" s="22">
        <v>0.14380000000000001</v>
      </c>
      <c r="K7" s="22">
        <v>8.7400000000000005E-2</v>
      </c>
      <c r="L7" s="22">
        <v>5.5399999999999998E-2</v>
      </c>
      <c r="M7" s="22">
        <v>3.5000000000000003E-2</v>
      </c>
      <c r="N7" s="22">
        <v>1.52E-2</v>
      </c>
      <c r="O7" s="22">
        <v>1.12E-2</v>
      </c>
      <c r="P7" s="21">
        <v>4.0000000000000001E-3</v>
      </c>
      <c r="Q7" s="21">
        <v>2.5999999999999999E-3</v>
      </c>
      <c r="R7" s="21">
        <v>8.0000000000000004E-4</v>
      </c>
      <c r="S7" s="21">
        <v>8.0000000000000004E-4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50</v>
      </c>
      <c r="C8" s="22">
        <v>1.4200000000000001E-2</v>
      </c>
      <c r="D8" s="22">
        <v>4.82E-2</v>
      </c>
      <c r="E8" s="22">
        <v>7.8200000000000006E-2</v>
      </c>
      <c r="F8" s="22">
        <v>0.1118</v>
      </c>
      <c r="G8" s="22">
        <v>0.15659999999999999</v>
      </c>
      <c r="H8" s="32">
        <v>0.18759999999999999</v>
      </c>
      <c r="I8" s="22">
        <v>0.155</v>
      </c>
      <c r="J8" s="22">
        <v>0.1104</v>
      </c>
      <c r="K8" s="22">
        <v>6.4399999999999999E-2</v>
      </c>
      <c r="L8" s="22">
        <v>3.6200000000000003E-2</v>
      </c>
      <c r="M8" s="22">
        <v>1.9E-2</v>
      </c>
      <c r="N8" s="22">
        <v>8.8000000000000005E-3</v>
      </c>
      <c r="O8" s="21">
        <v>4.1999999999999997E-3</v>
      </c>
      <c r="P8" s="21">
        <v>4.1999999999999997E-3</v>
      </c>
      <c r="Q8" s="22">
        <v>4.0000000000000002E-4</v>
      </c>
      <c r="R8" s="21">
        <v>8.0000000000000004E-4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55</v>
      </c>
      <c r="C9" s="21">
        <v>1.8E-3</v>
      </c>
      <c r="D9" s="22">
        <v>8.8000000000000005E-3</v>
      </c>
      <c r="E9" s="22">
        <v>2.2200000000000001E-2</v>
      </c>
      <c r="F9" s="22">
        <v>4.2000000000000003E-2</v>
      </c>
      <c r="G9" s="22">
        <v>6.7599999999999993E-2</v>
      </c>
      <c r="H9" s="22">
        <v>0.11600000000000001</v>
      </c>
      <c r="I9" s="32">
        <v>0.16</v>
      </c>
      <c r="J9" s="22">
        <v>0.18659999999999999</v>
      </c>
      <c r="K9" s="22">
        <v>0.15040000000000001</v>
      </c>
      <c r="L9" s="22">
        <v>9.7600000000000006E-2</v>
      </c>
      <c r="M9" s="22">
        <v>6.0199999999999997E-2</v>
      </c>
      <c r="N9" s="22">
        <v>3.7999999999999999E-2</v>
      </c>
      <c r="O9" s="22">
        <v>2.46E-2</v>
      </c>
      <c r="P9" s="22">
        <v>1.4E-2</v>
      </c>
      <c r="Q9" s="22">
        <v>5.7999999999999996E-3</v>
      </c>
      <c r="R9" s="21">
        <v>3.0000000000000001E-3</v>
      </c>
      <c r="S9" s="21">
        <v>1.1999999999999999E-3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53</v>
      </c>
      <c r="C10" s="22">
        <v>9.6600000000000005E-2</v>
      </c>
      <c r="D10" s="22">
        <v>0.1474</v>
      </c>
      <c r="E10" s="22">
        <v>0.16600000000000001</v>
      </c>
      <c r="F10" s="22">
        <v>0.1666</v>
      </c>
      <c r="G10" s="22">
        <v>0.15840000000000001</v>
      </c>
      <c r="H10" s="22">
        <v>0.1188</v>
      </c>
      <c r="I10" s="22">
        <v>7.7799999999999994E-2</v>
      </c>
      <c r="J10" s="32">
        <v>4.2000000000000003E-2</v>
      </c>
      <c r="K10" s="22">
        <v>1.5800000000000002E-2</v>
      </c>
      <c r="L10" s="22">
        <v>6.6E-3</v>
      </c>
      <c r="M10" s="21">
        <v>2.8E-3</v>
      </c>
      <c r="N10" s="21">
        <v>5.9999999999999995E-4</v>
      </c>
      <c r="O10" s="21">
        <v>5.9999999999999995E-4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45</v>
      </c>
      <c r="C11" s="22">
        <v>0</v>
      </c>
      <c r="D11" s="22">
        <v>0</v>
      </c>
      <c r="E11" s="21">
        <v>2.3999999999999998E-3</v>
      </c>
      <c r="F11" s="22">
        <v>5.7999999999999996E-3</v>
      </c>
      <c r="G11" s="22">
        <v>1.1599999999999999E-2</v>
      </c>
      <c r="H11" s="22">
        <v>2.9399999999999999E-2</v>
      </c>
      <c r="I11" s="22">
        <v>5.4399999999999997E-2</v>
      </c>
      <c r="J11" s="22">
        <v>9.5399999999999999E-2</v>
      </c>
      <c r="K11" s="32">
        <v>0.13500000000000001</v>
      </c>
      <c r="L11" s="22">
        <v>0.14419999999999999</v>
      </c>
      <c r="M11" s="22">
        <v>0.13519999999999999</v>
      </c>
      <c r="N11" s="22">
        <v>0.1206</v>
      </c>
      <c r="O11" s="22">
        <v>9.1600000000000001E-2</v>
      </c>
      <c r="P11" s="22">
        <v>7.0599999999999996E-2</v>
      </c>
      <c r="Q11" s="22">
        <v>4.3400000000000001E-2</v>
      </c>
      <c r="R11" s="22">
        <v>2.92E-2</v>
      </c>
      <c r="S11" s="22">
        <v>1.7000000000000001E-2</v>
      </c>
      <c r="T11" s="22">
        <v>8.2000000000000007E-3</v>
      </c>
      <c r="U11" s="22">
        <v>5.1999999999999998E-3</v>
      </c>
      <c r="V11" s="21">
        <v>8.0000000000000004E-4</v>
      </c>
    </row>
    <row r="12" spans="1:22" ht="40.049999999999997" customHeight="1" thickTop="1" thickBot="1" x14ac:dyDescent="0.5">
      <c r="A12" s="23">
        <v>10</v>
      </c>
      <c r="B12" s="24" t="s">
        <v>47</v>
      </c>
      <c r="C12" s="22">
        <v>0</v>
      </c>
      <c r="D12" s="21">
        <v>8.0000000000000004E-4</v>
      </c>
      <c r="E12" s="21">
        <v>1.6000000000000001E-3</v>
      </c>
      <c r="F12" s="22">
        <v>6.0000000000000001E-3</v>
      </c>
      <c r="G12" s="22">
        <v>1.0999999999999999E-2</v>
      </c>
      <c r="H12" s="22">
        <v>2.7199999999999998E-2</v>
      </c>
      <c r="I12" s="22">
        <v>5.1400000000000001E-2</v>
      </c>
      <c r="J12" s="22">
        <v>9.1600000000000001E-2</v>
      </c>
      <c r="K12" s="22">
        <v>0.12740000000000001</v>
      </c>
      <c r="L12" s="32">
        <v>0.14699999999999999</v>
      </c>
      <c r="M12" s="22">
        <v>0.14319999999999999</v>
      </c>
      <c r="N12" s="22">
        <v>0.1186</v>
      </c>
      <c r="O12" s="22">
        <v>9.4E-2</v>
      </c>
      <c r="P12" s="22">
        <v>6.6400000000000001E-2</v>
      </c>
      <c r="Q12" s="22">
        <v>4.9000000000000002E-2</v>
      </c>
      <c r="R12" s="22">
        <v>3.1199999999999999E-2</v>
      </c>
      <c r="S12" s="22">
        <v>1.8599999999999998E-2</v>
      </c>
      <c r="T12" s="22">
        <v>8.2000000000000007E-3</v>
      </c>
      <c r="U12" s="22">
        <v>5.4000000000000003E-3</v>
      </c>
      <c r="V12" s="21">
        <v>1.4E-3</v>
      </c>
    </row>
    <row r="13" spans="1:22" ht="40.049999999999997" customHeight="1" thickTop="1" thickBot="1" x14ac:dyDescent="0.5">
      <c r="A13" s="23">
        <v>11</v>
      </c>
      <c r="B13" s="24" t="s">
        <v>57</v>
      </c>
      <c r="C13" s="22">
        <v>0</v>
      </c>
      <c r="D13" s="21">
        <v>1E-3</v>
      </c>
      <c r="E13" s="21">
        <v>4.1999999999999997E-3</v>
      </c>
      <c r="F13" s="22">
        <v>7.7999999999999996E-3</v>
      </c>
      <c r="G13" s="22">
        <v>1.52E-2</v>
      </c>
      <c r="H13" s="22">
        <v>3.2399999999999998E-2</v>
      </c>
      <c r="I13" s="22">
        <v>5.8400000000000001E-2</v>
      </c>
      <c r="J13" s="22">
        <v>0.1042</v>
      </c>
      <c r="K13" s="22">
        <v>0.1394</v>
      </c>
      <c r="L13" s="22">
        <v>0.14319999999999999</v>
      </c>
      <c r="M13" s="32">
        <v>0.13039999999999999</v>
      </c>
      <c r="N13" s="22">
        <v>0.10680000000000001</v>
      </c>
      <c r="O13" s="22">
        <v>8.4199999999999997E-2</v>
      </c>
      <c r="P13" s="22">
        <v>6.54E-2</v>
      </c>
      <c r="Q13" s="22">
        <v>4.6600000000000003E-2</v>
      </c>
      <c r="R13" s="22">
        <v>2.86E-2</v>
      </c>
      <c r="S13" s="22">
        <v>1.9E-2</v>
      </c>
      <c r="T13" s="22">
        <v>8.2000000000000007E-3</v>
      </c>
      <c r="U13" s="21">
        <v>4.0000000000000001E-3</v>
      </c>
      <c r="V13" s="21">
        <v>1E-3</v>
      </c>
    </row>
    <row r="14" spans="1:22" ht="40.049999999999997" customHeight="1" thickTop="1" thickBot="1" x14ac:dyDescent="0.5">
      <c r="A14" s="23">
        <v>12</v>
      </c>
      <c r="B14" s="24" t="s">
        <v>49</v>
      </c>
      <c r="C14" s="22">
        <v>0</v>
      </c>
      <c r="D14" s="22">
        <v>2.0000000000000001E-4</v>
      </c>
      <c r="E14" s="22">
        <v>4.0000000000000002E-4</v>
      </c>
      <c r="F14" s="21">
        <v>1.4E-3</v>
      </c>
      <c r="G14" s="21">
        <v>4.0000000000000001E-3</v>
      </c>
      <c r="H14" s="22">
        <v>9.4000000000000004E-3</v>
      </c>
      <c r="I14" s="22">
        <v>2.64E-2</v>
      </c>
      <c r="J14" s="22">
        <v>5.04E-2</v>
      </c>
      <c r="K14" s="22">
        <v>8.1000000000000003E-2</v>
      </c>
      <c r="L14" s="22">
        <v>0.1048</v>
      </c>
      <c r="M14" s="22">
        <v>0.12379999999999999</v>
      </c>
      <c r="N14" s="32">
        <v>0.13100000000000001</v>
      </c>
      <c r="O14" s="22">
        <v>0.11940000000000001</v>
      </c>
      <c r="P14" s="22">
        <v>0.1096</v>
      </c>
      <c r="Q14" s="22">
        <v>8.72E-2</v>
      </c>
      <c r="R14" s="22">
        <v>6.4600000000000005E-2</v>
      </c>
      <c r="S14" s="22">
        <v>4.2200000000000001E-2</v>
      </c>
      <c r="T14" s="22">
        <v>2.4400000000000002E-2</v>
      </c>
      <c r="U14" s="22">
        <v>1.52E-2</v>
      </c>
      <c r="V14" s="21">
        <v>4.5999999999999999E-3</v>
      </c>
    </row>
    <row r="15" spans="1:22" ht="40.049999999999997" customHeight="1" thickTop="1" thickBot="1" x14ac:dyDescent="0.5">
      <c r="A15" s="23">
        <v>13</v>
      </c>
      <c r="B15" s="24" t="s">
        <v>48</v>
      </c>
      <c r="C15" s="22">
        <v>0</v>
      </c>
      <c r="D15" s="22">
        <v>0</v>
      </c>
      <c r="E15" s="22">
        <v>0</v>
      </c>
      <c r="F15" s="21">
        <v>1E-3</v>
      </c>
      <c r="G15" s="21">
        <v>2.3999999999999998E-3</v>
      </c>
      <c r="H15" s="22">
        <v>8.0000000000000002E-3</v>
      </c>
      <c r="I15" s="22">
        <v>2.0199999999999999E-2</v>
      </c>
      <c r="J15" s="22">
        <v>3.6799999999999999E-2</v>
      </c>
      <c r="K15" s="22">
        <v>7.0599999999999996E-2</v>
      </c>
      <c r="L15" s="22">
        <v>9.0999999999999998E-2</v>
      </c>
      <c r="M15" s="22">
        <v>0.1152</v>
      </c>
      <c r="N15" s="22">
        <v>0.13100000000000001</v>
      </c>
      <c r="O15" s="32">
        <v>0.12239999999999999</v>
      </c>
      <c r="P15" s="22">
        <v>0.11600000000000001</v>
      </c>
      <c r="Q15" s="22">
        <v>0.10299999999999999</v>
      </c>
      <c r="R15" s="22">
        <v>7.4200000000000002E-2</v>
      </c>
      <c r="S15" s="22">
        <v>4.8000000000000001E-2</v>
      </c>
      <c r="T15" s="22">
        <v>3.5799999999999998E-2</v>
      </c>
      <c r="U15" s="22">
        <v>1.8599999999999998E-2</v>
      </c>
      <c r="V15" s="22">
        <v>5.7999999999999996E-3</v>
      </c>
    </row>
    <row r="16" spans="1:22" ht="40.049999999999997" customHeight="1" thickTop="1" thickBot="1" x14ac:dyDescent="0.5">
      <c r="A16" s="23">
        <v>14</v>
      </c>
      <c r="B16" s="24" t="s">
        <v>46</v>
      </c>
      <c r="C16" s="22">
        <v>0</v>
      </c>
      <c r="D16" s="22">
        <v>0</v>
      </c>
      <c r="E16" s="22">
        <v>0</v>
      </c>
      <c r="F16" s="22">
        <v>0</v>
      </c>
      <c r="G16" s="21">
        <v>1E-3</v>
      </c>
      <c r="H16" s="21">
        <v>1.4E-3</v>
      </c>
      <c r="I16" s="21">
        <v>2.8E-3</v>
      </c>
      <c r="J16" s="22">
        <v>8.9999999999999993E-3</v>
      </c>
      <c r="K16" s="22">
        <v>1.6799999999999999E-2</v>
      </c>
      <c r="L16" s="22">
        <v>3.5999999999999997E-2</v>
      </c>
      <c r="M16" s="22">
        <v>5.1400000000000001E-2</v>
      </c>
      <c r="N16" s="22">
        <v>7.5800000000000006E-2</v>
      </c>
      <c r="O16" s="22">
        <v>9.64E-2</v>
      </c>
      <c r="P16" s="32">
        <v>0.1108</v>
      </c>
      <c r="Q16" s="22">
        <v>0.13039999999999999</v>
      </c>
      <c r="R16" s="22">
        <v>0.13539999999999999</v>
      </c>
      <c r="S16" s="22">
        <v>0.11799999999999999</v>
      </c>
      <c r="T16" s="22">
        <v>9.7799999999999998E-2</v>
      </c>
      <c r="U16" s="22">
        <v>7.2400000000000006E-2</v>
      </c>
      <c r="V16" s="22">
        <v>4.4600000000000001E-2</v>
      </c>
    </row>
    <row r="17" spans="1:22" ht="40.049999999999997" customHeight="1" thickTop="1" thickBot="1" x14ac:dyDescent="0.5">
      <c r="A17" s="23">
        <v>15</v>
      </c>
      <c r="B17" s="24" t="s">
        <v>52</v>
      </c>
      <c r="C17" s="22">
        <v>0</v>
      </c>
      <c r="D17" s="22">
        <v>0</v>
      </c>
      <c r="E17" s="22">
        <v>0</v>
      </c>
      <c r="F17" s="22">
        <v>4.0000000000000002E-4</v>
      </c>
      <c r="G17" s="21">
        <v>1.6000000000000001E-3</v>
      </c>
      <c r="H17" s="21">
        <v>4.7999999999999996E-3</v>
      </c>
      <c r="I17" s="22">
        <v>1.24E-2</v>
      </c>
      <c r="J17" s="22">
        <v>2.3199999999999998E-2</v>
      </c>
      <c r="K17" s="22">
        <v>4.1799999999999997E-2</v>
      </c>
      <c r="L17" s="22">
        <v>7.0599999999999996E-2</v>
      </c>
      <c r="M17" s="22">
        <v>9.2999999999999999E-2</v>
      </c>
      <c r="N17" s="22">
        <v>0.105</v>
      </c>
      <c r="O17" s="22">
        <v>0.121</v>
      </c>
      <c r="P17" s="22">
        <v>0.1278</v>
      </c>
      <c r="Q17" s="32">
        <v>0.1128</v>
      </c>
      <c r="R17" s="22">
        <v>0.1024</v>
      </c>
      <c r="S17" s="22">
        <v>8.6599999999999996E-2</v>
      </c>
      <c r="T17" s="22">
        <v>5.1200000000000002E-2</v>
      </c>
      <c r="U17" s="22">
        <v>3.0200000000000001E-2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60</v>
      </c>
      <c r="C18" s="22">
        <v>0</v>
      </c>
      <c r="D18" s="22">
        <v>0</v>
      </c>
      <c r="E18" s="22">
        <v>0</v>
      </c>
      <c r="F18" s="22">
        <v>0</v>
      </c>
      <c r="G18" s="22">
        <v>2.0000000000000001E-4</v>
      </c>
      <c r="H18" s="22">
        <v>2.0000000000000001E-4</v>
      </c>
      <c r="I18" s="22">
        <v>0</v>
      </c>
      <c r="J18" s="21">
        <v>1E-3</v>
      </c>
      <c r="K18" s="21">
        <v>3.5999999999999999E-3</v>
      </c>
      <c r="L18" s="22">
        <v>8.3999999999999995E-3</v>
      </c>
      <c r="M18" s="22">
        <v>1.54E-2</v>
      </c>
      <c r="N18" s="22">
        <v>2.64E-2</v>
      </c>
      <c r="O18" s="22">
        <v>4.2799999999999998E-2</v>
      </c>
      <c r="P18" s="22">
        <v>6.4799999999999996E-2</v>
      </c>
      <c r="Q18" s="22">
        <v>8.9399999999999993E-2</v>
      </c>
      <c r="R18" s="32">
        <v>0.1198</v>
      </c>
      <c r="S18" s="22">
        <v>0.1454</v>
      </c>
      <c r="T18" s="22">
        <v>0.17219999999999999</v>
      </c>
      <c r="U18" s="22">
        <v>0.16619999999999999</v>
      </c>
      <c r="V18" s="22">
        <v>0.14419999999999999</v>
      </c>
    </row>
    <row r="19" spans="1:22" ht="40.049999999999997" customHeight="1" thickTop="1" thickBot="1" x14ac:dyDescent="0.5">
      <c r="A19" s="23">
        <v>17</v>
      </c>
      <c r="B19" s="24" t="s">
        <v>59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1">
        <v>1.1999999999999999E-3</v>
      </c>
      <c r="L19" s="21">
        <v>1.6000000000000001E-3</v>
      </c>
      <c r="M19" s="21">
        <v>4.1999999999999997E-3</v>
      </c>
      <c r="N19" s="22">
        <v>5.7999999999999996E-3</v>
      </c>
      <c r="O19" s="22">
        <v>1.2800000000000001E-2</v>
      </c>
      <c r="P19" s="22">
        <v>1.84E-2</v>
      </c>
      <c r="Q19" s="22">
        <v>4.1000000000000002E-2</v>
      </c>
      <c r="R19" s="22">
        <v>6.5799999999999997E-2</v>
      </c>
      <c r="S19" s="32">
        <v>9.8799999999999999E-2</v>
      </c>
      <c r="T19" s="22">
        <v>0.16</v>
      </c>
      <c r="U19" s="22">
        <v>0.23899999999999999</v>
      </c>
      <c r="V19" s="22">
        <v>0.35139999999999999</v>
      </c>
    </row>
    <row r="20" spans="1:22" ht="40.049999999999997" customHeight="1" thickTop="1" thickBot="1" x14ac:dyDescent="0.5">
      <c r="A20" s="23">
        <v>18</v>
      </c>
      <c r="B20" s="24" t="s">
        <v>51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5.9999999999999995E-4</v>
      </c>
      <c r="I20" s="21">
        <v>1.1999999999999999E-3</v>
      </c>
      <c r="J20" s="21">
        <v>4.5999999999999999E-3</v>
      </c>
      <c r="K20" s="22">
        <v>1.0200000000000001E-2</v>
      </c>
      <c r="L20" s="22">
        <v>1.9199999999999998E-2</v>
      </c>
      <c r="M20" s="22">
        <v>2.7400000000000001E-2</v>
      </c>
      <c r="N20" s="22">
        <v>4.7600000000000003E-2</v>
      </c>
      <c r="O20" s="22">
        <v>6.9599999999999995E-2</v>
      </c>
      <c r="P20" s="22">
        <v>9.5000000000000001E-2</v>
      </c>
      <c r="Q20" s="22">
        <v>0.1076</v>
      </c>
      <c r="R20" s="22">
        <v>0.13400000000000001</v>
      </c>
      <c r="S20" s="22">
        <v>0.1522</v>
      </c>
      <c r="T20" s="32">
        <v>0.13980000000000001</v>
      </c>
      <c r="U20" s="22">
        <v>0.12</v>
      </c>
      <c r="V20" s="22">
        <v>7.0999999999999994E-2</v>
      </c>
    </row>
    <row r="21" spans="1:22" ht="40.049999999999997" customHeight="1" thickTop="1" thickBot="1" x14ac:dyDescent="0.5">
      <c r="A21" s="23">
        <v>19</v>
      </c>
      <c r="B21" s="24" t="s">
        <v>25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5.9999999999999995E-4</v>
      </c>
      <c r="I21" s="21">
        <v>1.6000000000000001E-3</v>
      </c>
      <c r="J21" s="21">
        <v>3.8E-3</v>
      </c>
      <c r="K21" s="22">
        <v>1.0800000000000001E-2</v>
      </c>
      <c r="L21" s="22">
        <v>2.12E-2</v>
      </c>
      <c r="M21" s="22">
        <v>3.04E-2</v>
      </c>
      <c r="N21" s="22">
        <v>5.4399999999999997E-2</v>
      </c>
      <c r="O21" s="22">
        <v>8.2600000000000007E-2</v>
      </c>
      <c r="P21" s="22">
        <v>9.4600000000000004E-2</v>
      </c>
      <c r="Q21" s="22">
        <v>0.1268</v>
      </c>
      <c r="R21" s="22">
        <v>0.13639999999999999</v>
      </c>
      <c r="S21" s="22">
        <v>0.14480000000000001</v>
      </c>
      <c r="T21" s="22">
        <v>0.1268</v>
      </c>
      <c r="U21" s="32">
        <v>0.105</v>
      </c>
      <c r="V21" s="22">
        <v>6.0199999999999997E-2</v>
      </c>
    </row>
    <row r="22" spans="1:22" ht="40.049999999999997" customHeight="1" thickTop="1" thickBot="1" x14ac:dyDescent="0.5">
      <c r="A22" s="23">
        <v>20</v>
      </c>
      <c r="B22" s="24" t="s">
        <v>61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1">
        <v>5.9999999999999995E-4</v>
      </c>
      <c r="L22" s="21">
        <v>2.8E-3</v>
      </c>
      <c r="M22" s="22">
        <v>5.5999999999999999E-3</v>
      </c>
      <c r="N22" s="22">
        <v>1.0999999999999999E-2</v>
      </c>
      <c r="O22" s="22">
        <v>2.18E-2</v>
      </c>
      <c r="P22" s="22">
        <v>3.78E-2</v>
      </c>
      <c r="Q22" s="22">
        <v>5.3999999999999999E-2</v>
      </c>
      <c r="R22" s="22">
        <v>7.3599999999999999E-2</v>
      </c>
      <c r="S22" s="22">
        <v>0.1072</v>
      </c>
      <c r="T22" s="22">
        <v>0.16719999999999999</v>
      </c>
      <c r="U22" s="22">
        <v>0.21859999999999999</v>
      </c>
      <c r="V22" s="32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0">
        <v>1.8E-3</v>
      </c>
      <c r="G3" s="20">
        <v>4.0000000000000002E-4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32</v>
      </c>
      <c r="C4" s="20">
        <v>3.2399999999999998E-2</v>
      </c>
      <c r="D4" s="19">
        <v>0.34839999999999999</v>
      </c>
      <c r="E4" s="20">
        <v>0.36</v>
      </c>
      <c r="F4" s="20">
        <v>0.14660000000000001</v>
      </c>
      <c r="G4" s="20">
        <v>6.3399999999999998E-2</v>
      </c>
      <c r="H4" s="20">
        <v>2.3400000000000001E-2</v>
      </c>
      <c r="I4" s="20">
        <v>1.32E-2</v>
      </c>
      <c r="J4" s="20">
        <v>4.7999999999999996E-3</v>
      </c>
      <c r="K4" s="20">
        <v>4.0000000000000001E-3</v>
      </c>
      <c r="L4" s="20">
        <v>2.8E-3</v>
      </c>
      <c r="M4" s="20">
        <v>5.9999999999999995E-4</v>
      </c>
      <c r="N4" s="20">
        <v>2.0000000000000001E-4</v>
      </c>
      <c r="O4" s="20">
        <v>0</v>
      </c>
      <c r="P4" s="20">
        <v>0</v>
      </c>
      <c r="Q4" s="22">
        <v>0</v>
      </c>
      <c r="R4" s="22">
        <v>2.0000000000000001E-4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41</v>
      </c>
      <c r="C5" s="20">
        <v>6.0000000000000001E-3</v>
      </c>
      <c r="D5" s="20">
        <v>8.0799999999999997E-2</v>
      </c>
      <c r="E5" s="19">
        <v>0.17180000000000001</v>
      </c>
      <c r="F5" s="20">
        <v>0.2848</v>
      </c>
      <c r="G5" s="20">
        <v>0.16059999999999999</v>
      </c>
      <c r="H5" s="20">
        <v>0.1046</v>
      </c>
      <c r="I5" s="20">
        <v>7.0000000000000007E-2</v>
      </c>
      <c r="J5" s="20">
        <v>4.82E-2</v>
      </c>
      <c r="K5" s="20">
        <v>3.0200000000000001E-2</v>
      </c>
      <c r="L5" s="20">
        <v>1.6400000000000001E-2</v>
      </c>
      <c r="M5" s="20">
        <v>1.2999999999999999E-2</v>
      </c>
      <c r="N5" s="20">
        <v>7.7999999999999996E-3</v>
      </c>
      <c r="O5" s="21">
        <v>3.0000000000000001E-3</v>
      </c>
      <c r="P5" s="21">
        <v>1.8E-3</v>
      </c>
      <c r="Q5" s="21">
        <v>8.0000000000000004E-4</v>
      </c>
      <c r="R5" s="22">
        <v>0</v>
      </c>
      <c r="S5" s="22">
        <v>2.0000000000000001E-4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35</v>
      </c>
      <c r="C6" s="20">
        <v>7.2999999999999995E-2</v>
      </c>
      <c r="D6" s="20">
        <v>0.44519999999999998</v>
      </c>
      <c r="E6" s="20">
        <v>0.3004</v>
      </c>
      <c r="F6" s="19">
        <v>0.10780000000000001</v>
      </c>
      <c r="G6" s="20">
        <v>4.0599999999999997E-2</v>
      </c>
      <c r="H6" s="20">
        <v>1.7600000000000001E-2</v>
      </c>
      <c r="I6" s="20">
        <v>8.3999999999999995E-3</v>
      </c>
      <c r="J6" s="20">
        <v>4.1999999999999997E-3</v>
      </c>
      <c r="K6" s="20">
        <v>1.6000000000000001E-3</v>
      </c>
      <c r="L6" s="20">
        <v>1E-3</v>
      </c>
      <c r="M6" s="20">
        <v>2.0000000000000001E-4</v>
      </c>
      <c r="N6" s="20">
        <v>0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30</v>
      </c>
      <c r="C7" s="22">
        <v>0</v>
      </c>
      <c r="D7" s="21">
        <v>1.4E-3</v>
      </c>
      <c r="E7" s="20">
        <v>9.4000000000000004E-3</v>
      </c>
      <c r="F7" s="20">
        <v>2.9000000000000001E-2</v>
      </c>
      <c r="G7" s="19">
        <v>5.8799999999999998E-2</v>
      </c>
      <c r="H7" s="20">
        <v>7.7399999999999997E-2</v>
      </c>
      <c r="I7" s="20">
        <v>8.6199999999999999E-2</v>
      </c>
      <c r="J7" s="20">
        <v>0.1072</v>
      </c>
      <c r="K7" s="20">
        <v>0.1094</v>
      </c>
      <c r="L7" s="20">
        <v>0.10059999999999999</v>
      </c>
      <c r="M7" s="20">
        <v>0.1062</v>
      </c>
      <c r="N7" s="20">
        <v>0.1002</v>
      </c>
      <c r="O7" s="20">
        <v>7.8799999999999995E-2</v>
      </c>
      <c r="P7" s="20">
        <v>6.1199999999999997E-2</v>
      </c>
      <c r="Q7" s="20">
        <v>4.1599999999999998E-2</v>
      </c>
      <c r="R7" s="20">
        <v>2.1000000000000001E-2</v>
      </c>
      <c r="S7" s="20">
        <v>9.1999999999999998E-3</v>
      </c>
      <c r="T7" s="21">
        <v>2.3999999999999998E-3</v>
      </c>
    </row>
    <row r="8" spans="1:20" ht="40.049999999999997" customHeight="1" thickTop="1" thickBot="1" x14ac:dyDescent="0.5">
      <c r="A8" s="17">
        <v>6</v>
      </c>
      <c r="B8" s="30" t="s">
        <v>38</v>
      </c>
      <c r="C8" s="22">
        <v>0</v>
      </c>
      <c r="D8" s="21">
        <v>4.5999999999999999E-3</v>
      </c>
      <c r="E8" s="20">
        <v>1.8200000000000001E-2</v>
      </c>
      <c r="F8" s="20">
        <v>5.9799999999999999E-2</v>
      </c>
      <c r="G8" s="20">
        <v>9.0399999999999994E-2</v>
      </c>
      <c r="H8" s="19">
        <v>0.1076</v>
      </c>
      <c r="I8" s="20">
        <v>0.1066</v>
      </c>
      <c r="J8" s="20">
        <v>0.1018</v>
      </c>
      <c r="K8" s="20">
        <v>0.1114</v>
      </c>
      <c r="L8" s="20">
        <v>9.1600000000000001E-2</v>
      </c>
      <c r="M8" s="20">
        <v>8.5199999999999998E-2</v>
      </c>
      <c r="N8" s="20">
        <v>7.46E-2</v>
      </c>
      <c r="O8" s="20">
        <v>5.6000000000000001E-2</v>
      </c>
      <c r="P8" s="20">
        <v>4.5400000000000003E-2</v>
      </c>
      <c r="Q8" s="20">
        <v>2.76E-2</v>
      </c>
      <c r="R8" s="20">
        <v>1.24E-2</v>
      </c>
      <c r="S8" s="20">
        <v>5.7999999999999996E-3</v>
      </c>
      <c r="T8" s="21">
        <v>1E-3</v>
      </c>
    </row>
    <row r="9" spans="1:20" ht="40.049999999999997" customHeight="1" thickTop="1" thickBot="1" x14ac:dyDescent="0.5">
      <c r="A9" s="17">
        <v>7</v>
      </c>
      <c r="B9" s="30" t="s">
        <v>34</v>
      </c>
      <c r="C9" s="22">
        <v>0</v>
      </c>
      <c r="D9" s="21">
        <v>1.8E-3</v>
      </c>
      <c r="E9" s="20">
        <v>7.4000000000000003E-3</v>
      </c>
      <c r="F9" s="20">
        <v>2.7E-2</v>
      </c>
      <c r="G9" s="20">
        <v>5.62E-2</v>
      </c>
      <c r="H9" s="20">
        <v>7.1599999999999997E-2</v>
      </c>
      <c r="I9" s="19">
        <v>8.8400000000000006E-2</v>
      </c>
      <c r="J9" s="20">
        <v>9.3200000000000005E-2</v>
      </c>
      <c r="K9" s="20">
        <v>9.8199999999999996E-2</v>
      </c>
      <c r="L9" s="20">
        <v>0.1144</v>
      </c>
      <c r="M9" s="20">
        <v>0.10340000000000001</v>
      </c>
      <c r="N9" s="20">
        <v>9.74E-2</v>
      </c>
      <c r="O9" s="21">
        <v>9.0399999999999994E-2</v>
      </c>
      <c r="P9" s="21">
        <v>6.3399999999999998E-2</v>
      </c>
      <c r="Q9" s="21">
        <v>4.7E-2</v>
      </c>
      <c r="R9" s="21">
        <v>2.4400000000000002E-2</v>
      </c>
      <c r="S9" s="22">
        <v>1.2999999999999999E-2</v>
      </c>
      <c r="T9" s="21">
        <v>2.8E-3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42</v>
      </c>
      <c r="C11" s="22">
        <v>0</v>
      </c>
      <c r="D11" s="20">
        <v>9.1999999999999998E-3</v>
      </c>
      <c r="E11" s="20">
        <v>3.4799999999999998E-2</v>
      </c>
      <c r="F11" s="20">
        <v>8.7800000000000003E-2</v>
      </c>
      <c r="G11" s="20">
        <v>0.13439999999999999</v>
      </c>
      <c r="H11" s="20">
        <v>0.1394</v>
      </c>
      <c r="I11" s="20">
        <v>0.12239999999999999</v>
      </c>
      <c r="J11" s="20">
        <v>9.6000000000000002E-2</v>
      </c>
      <c r="K11" s="19">
        <v>9.8000000000000004E-2</v>
      </c>
      <c r="L11" s="20">
        <v>8.3199999999999996E-2</v>
      </c>
      <c r="M11" s="20">
        <v>6.9000000000000006E-2</v>
      </c>
      <c r="N11" s="20">
        <v>4.8800000000000003E-2</v>
      </c>
      <c r="O11" s="20">
        <v>3.8399999999999997E-2</v>
      </c>
      <c r="P11" s="20">
        <v>2.1600000000000001E-2</v>
      </c>
      <c r="Q11" s="20">
        <v>1.0800000000000001E-2</v>
      </c>
      <c r="R11" s="21">
        <v>4.0000000000000001E-3</v>
      </c>
      <c r="S11" s="21">
        <v>1.8E-3</v>
      </c>
      <c r="T11" s="22">
        <v>4.0000000000000002E-4</v>
      </c>
    </row>
    <row r="12" spans="1:20" ht="40.049999999999997" customHeight="1" thickTop="1" thickBot="1" x14ac:dyDescent="0.5">
      <c r="A12" s="17">
        <v>10</v>
      </c>
      <c r="B12" s="30" t="s">
        <v>168</v>
      </c>
      <c r="C12" s="22">
        <v>0</v>
      </c>
      <c r="D12" s="20">
        <v>1.12E-2</v>
      </c>
      <c r="E12" s="20">
        <v>4.02E-2</v>
      </c>
      <c r="F12" s="20">
        <v>0.10340000000000001</v>
      </c>
      <c r="G12" s="20">
        <v>0.14019999999999999</v>
      </c>
      <c r="H12" s="20">
        <v>0.13900000000000001</v>
      </c>
      <c r="I12" s="20">
        <v>0.13020000000000001</v>
      </c>
      <c r="J12" s="20">
        <v>0.1066</v>
      </c>
      <c r="K12" s="20">
        <v>9.1399999999999995E-2</v>
      </c>
      <c r="L12" s="19">
        <v>7.0000000000000007E-2</v>
      </c>
      <c r="M12" s="20">
        <v>0.06</v>
      </c>
      <c r="N12" s="20">
        <v>4.36E-2</v>
      </c>
      <c r="O12" s="20">
        <v>2.9000000000000001E-2</v>
      </c>
      <c r="P12" s="20">
        <v>1.8800000000000001E-2</v>
      </c>
      <c r="Q12" s="20">
        <v>0.01</v>
      </c>
      <c r="R12" s="21">
        <v>4.4000000000000003E-3</v>
      </c>
      <c r="S12" s="21">
        <v>2E-3</v>
      </c>
      <c r="T12" s="22">
        <v>0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31</v>
      </c>
      <c r="C14" s="22">
        <v>0</v>
      </c>
      <c r="D14" s="21">
        <v>2.8E-3</v>
      </c>
      <c r="E14" s="21">
        <v>2.1600000000000001E-2</v>
      </c>
      <c r="F14" s="21">
        <v>6.4399999999999999E-2</v>
      </c>
      <c r="G14" s="21">
        <v>9.6199999999999994E-2</v>
      </c>
      <c r="H14" s="20">
        <v>0.11219999999999999</v>
      </c>
      <c r="I14" s="20">
        <v>0.1132</v>
      </c>
      <c r="J14" s="20">
        <v>0.1116</v>
      </c>
      <c r="K14" s="20">
        <v>0.10780000000000001</v>
      </c>
      <c r="L14" s="20">
        <v>9.9599999999999994E-2</v>
      </c>
      <c r="M14" s="20">
        <v>8.7400000000000005E-2</v>
      </c>
      <c r="N14" s="19">
        <v>6.1199999999999997E-2</v>
      </c>
      <c r="O14" s="20">
        <v>5.0599999999999999E-2</v>
      </c>
      <c r="P14" s="20">
        <v>3.6400000000000002E-2</v>
      </c>
      <c r="Q14" s="20">
        <v>1.8800000000000001E-2</v>
      </c>
      <c r="R14" s="20">
        <v>1.0999999999999999E-2</v>
      </c>
      <c r="S14" s="21">
        <v>4.5999999999999999E-3</v>
      </c>
      <c r="T14" s="21">
        <v>5.9999999999999995E-4</v>
      </c>
    </row>
    <row r="15" spans="1:20" ht="40.049999999999997" customHeight="1" thickTop="1" thickBot="1" x14ac:dyDescent="0.5">
      <c r="A15" s="17">
        <v>13</v>
      </c>
      <c r="B15" s="30" t="s">
        <v>36</v>
      </c>
      <c r="C15" s="22">
        <v>0</v>
      </c>
      <c r="D15" s="22">
        <v>0</v>
      </c>
      <c r="E15" s="22">
        <v>0</v>
      </c>
      <c r="F15" s="22">
        <v>4.0000000000000002E-4</v>
      </c>
      <c r="G15" s="21">
        <v>1.1999999999999999E-3</v>
      </c>
      <c r="H15" s="21">
        <v>3.3999999999999998E-3</v>
      </c>
      <c r="I15" s="20">
        <v>5.0000000000000001E-3</v>
      </c>
      <c r="J15" s="20">
        <v>1.1599999999999999E-2</v>
      </c>
      <c r="K15" s="20">
        <v>1.8800000000000001E-2</v>
      </c>
      <c r="L15" s="20">
        <v>2.4799999999999999E-2</v>
      </c>
      <c r="M15" s="20">
        <v>4.0599999999999997E-2</v>
      </c>
      <c r="N15" s="20">
        <v>5.8599999999999999E-2</v>
      </c>
      <c r="O15" s="19">
        <v>8.5000000000000006E-2</v>
      </c>
      <c r="P15" s="20">
        <v>0.12620000000000001</v>
      </c>
      <c r="Q15" s="20">
        <v>0.16139999999999999</v>
      </c>
      <c r="R15" s="20">
        <v>0.18060000000000001</v>
      </c>
      <c r="S15" s="20">
        <v>0.18140000000000001</v>
      </c>
      <c r="T15" s="20">
        <v>0.10100000000000001</v>
      </c>
    </row>
    <row r="16" spans="1:20" ht="40.049999999999997" customHeight="1" thickTop="1" thickBot="1" x14ac:dyDescent="0.5">
      <c r="A16" s="17">
        <v>14</v>
      </c>
      <c r="B16" s="30" t="s">
        <v>27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2.3999999999999998E-3</v>
      </c>
      <c r="H16" s="21">
        <v>2.2000000000000001E-3</v>
      </c>
      <c r="I16" s="20">
        <v>8.3999999999999995E-3</v>
      </c>
      <c r="J16" s="20">
        <v>1.06E-2</v>
      </c>
      <c r="K16" s="20">
        <v>1.9E-2</v>
      </c>
      <c r="L16" s="20">
        <v>2.76E-2</v>
      </c>
      <c r="M16" s="20">
        <v>4.02E-2</v>
      </c>
      <c r="N16" s="20">
        <v>7.1199999999999999E-2</v>
      </c>
      <c r="O16" s="20">
        <v>9.64E-2</v>
      </c>
      <c r="P16" s="19">
        <v>0.1336</v>
      </c>
      <c r="Q16" s="20">
        <v>0.16539999999999999</v>
      </c>
      <c r="R16" s="20">
        <v>0.18379999999999999</v>
      </c>
      <c r="S16" s="20">
        <v>0.15859999999999999</v>
      </c>
      <c r="T16" s="20">
        <v>8.0399999999999999E-2</v>
      </c>
    </row>
    <row r="17" spans="1:20" ht="40.049999999999997" customHeight="1" thickTop="1" thickBot="1" x14ac:dyDescent="0.5">
      <c r="A17" s="17">
        <v>15</v>
      </c>
      <c r="B17" s="30" t="s">
        <v>29</v>
      </c>
      <c r="C17" s="22">
        <v>0</v>
      </c>
      <c r="D17" s="22">
        <v>0</v>
      </c>
      <c r="E17" s="21">
        <v>1.4E-3</v>
      </c>
      <c r="F17" s="20">
        <v>8.0000000000000002E-3</v>
      </c>
      <c r="G17" s="20">
        <v>1.8200000000000001E-2</v>
      </c>
      <c r="H17" s="20">
        <v>3.1600000000000003E-2</v>
      </c>
      <c r="I17" s="20">
        <v>4.58E-2</v>
      </c>
      <c r="J17" s="20">
        <v>6.7599999999999993E-2</v>
      </c>
      <c r="K17" s="20">
        <v>6.9000000000000006E-2</v>
      </c>
      <c r="L17" s="20">
        <v>9.4799999999999995E-2</v>
      </c>
      <c r="M17" s="20">
        <v>0.1096</v>
      </c>
      <c r="N17" s="20">
        <v>0.1132</v>
      </c>
      <c r="O17" s="20">
        <v>0.11940000000000001</v>
      </c>
      <c r="P17" s="20">
        <v>0.11119999999999999</v>
      </c>
      <c r="Q17" s="19">
        <v>9.5600000000000004E-2</v>
      </c>
      <c r="R17" s="20">
        <v>6.6000000000000003E-2</v>
      </c>
      <c r="S17" s="20">
        <v>3.6600000000000001E-2</v>
      </c>
      <c r="T17" s="20">
        <v>1.2E-2</v>
      </c>
    </row>
    <row r="18" spans="1:20" ht="40.049999999999997" customHeight="1" thickTop="1" thickBot="1" x14ac:dyDescent="0.5">
      <c r="A18" s="17">
        <v>16</v>
      </c>
      <c r="B18" s="30" t="s">
        <v>40</v>
      </c>
      <c r="C18" s="22">
        <v>0</v>
      </c>
      <c r="D18" s="22">
        <v>0</v>
      </c>
      <c r="E18" s="22">
        <v>2.0000000000000001E-4</v>
      </c>
      <c r="F18" s="20">
        <v>1.1999999999999999E-3</v>
      </c>
      <c r="G18" s="20">
        <v>6.0000000000000001E-3</v>
      </c>
      <c r="H18" s="20">
        <v>1.0200000000000001E-2</v>
      </c>
      <c r="I18" s="20">
        <v>1.7000000000000001E-2</v>
      </c>
      <c r="J18" s="20">
        <v>2.4E-2</v>
      </c>
      <c r="K18" s="20">
        <v>3.1399999999999997E-2</v>
      </c>
      <c r="L18" s="20">
        <v>4.6399999999999997E-2</v>
      </c>
      <c r="M18" s="20">
        <v>5.6800000000000003E-2</v>
      </c>
      <c r="N18" s="20">
        <v>9.06E-2</v>
      </c>
      <c r="O18" s="20">
        <v>0.1158</v>
      </c>
      <c r="P18" s="20">
        <v>0.14219999999999999</v>
      </c>
      <c r="Q18" s="20">
        <v>0.14899999999999999</v>
      </c>
      <c r="R18" s="19">
        <v>0.1444</v>
      </c>
      <c r="S18" s="20">
        <v>0.1168</v>
      </c>
      <c r="T18" s="20">
        <v>4.8000000000000001E-2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Temporada_regular_A2021_y_C2022</vt:lpstr>
      <vt:lpstr>Todas_las_Ligas</vt:lpstr>
      <vt:lpstr>SM_5%+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  <vt:lpstr>Gráficas_Barras (2)</vt:lpstr>
      <vt:lpstr>Experimento</vt:lpstr>
      <vt:lpstr>Formato</vt:lpstr>
      <vt:lpstr>SM_LaLiga (2)</vt:lpstr>
      <vt:lpstr>SM_LigaMX (2)</vt:lpstr>
      <vt:lpstr>Sheet1</vt:lpstr>
      <vt:lpstr>SM_LigaMX Femenil</vt:lpstr>
      <vt:lpstr>SM_EPL (base)</vt:lpstr>
      <vt:lpstr>SM_Bundelsliga (2)</vt:lpstr>
      <vt:lpstr>SM_Eredivisie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2022-06-20T11:15:05Z</dcterms:modified>
</cp:coreProperties>
</file>