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40009_{B9D0EE96-1677-4526-A37B-DF9B70FC0739}" xr6:coauthVersionLast="47" xr6:coauthVersionMax="47" xr10:uidLastSave="{00000000-0000-0000-0000-000000000000}"/>
  <bookViews>
    <workbookView xWindow="-98" yWindow="-98" windowWidth="22695" windowHeight="14595"/>
  </bookViews>
  <sheets>
    <sheet name="Apertura2012_LigaMX_30-11-2021" sheetId="1" r:id="rId1"/>
  </sheets>
  <calcPr calcId="0"/>
</workbook>
</file>

<file path=xl/calcChain.xml><?xml version="1.0" encoding="utf-8"?>
<calcChain xmlns="http://schemas.openxmlformats.org/spreadsheetml/2006/main">
  <c r="P26" i="1" l="1"/>
  <c r="O26" i="1"/>
  <c r="O24" i="1"/>
  <c r="F24" i="1"/>
  <c r="E24" i="1"/>
  <c r="C24" i="1"/>
  <c r="P20" i="1"/>
  <c r="O20" i="1"/>
  <c r="I20" i="1"/>
  <c r="H20" i="1"/>
  <c r="F20" i="1"/>
  <c r="E20" i="1"/>
  <c r="D20" i="1"/>
  <c r="C20" i="1"/>
</calcChain>
</file>

<file path=xl/sharedStrings.xml><?xml version="1.0" encoding="utf-8"?>
<sst xmlns="http://schemas.openxmlformats.org/spreadsheetml/2006/main" count="70" uniqueCount="70">
  <si>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</si>
  <si>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</si>
  <si>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</si>
  <si>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</si>
  <si>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</si>
  <si>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</si>
  <si>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</si>
  <si>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</si>
  <si>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</si>
  <si>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</si>
  <si>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</si>
  <si>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</si>
  <si>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</si>
  <si>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</si>
  <si>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</si>
  <si>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</si>
  <si>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</si>
  <si>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</si>
  <si>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</si>
  <si>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</si>
  <si>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</si>
  <si>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ShotsF100</t>
  </si>
  <si>
    <t>ShotsF</t>
  </si>
  <si>
    <t>xShotsF</t>
  </si>
  <si>
    <t>ShotsA100</t>
  </si>
  <si>
    <t>ShotsA</t>
  </si>
  <si>
    <t>xShotsA</t>
  </si>
  <si>
    <t>ShotsTF100</t>
  </si>
  <si>
    <t>ShotsTF</t>
  </si>
  <si>
    <t>xShotsTF</t>
  </si>
  <si>
    <t>ShotsTA100</t>
  </si>
  <si>
    <t>ShotsTA</t>
  </si>
  <si>
    <t>xShotsTA</t>
  </si>
  <si>
    <t>Fouls100</t>
  </si>
  <si>
    <t>Fouls</t>
  </si>
  <si>
    <t>xFouls</t>
  </si>
  <si>
    <t>FoulsA100</t>
  </si>
  <si>
    <t>FoulsA</t>
  </si>
  <si>
    <t>xFoulsA</t>
  </si>
  <si>
    <t>YCard100</t>
  </si>
  <si>
    <t>YCard</t>
  </si>
  <si>
    <t>xYCard</t>
  </si>
  <si>
    <t>YCardA100</t>
  </si>
  <si>
    <t>YCardA</t>
  </si>
  <si>
    <t>xYCardA</t>
  </si>
  <si>
    <t>RCard100</t>
  </si>
  <si>
    <t>RCard</t>
  </si>
  <si>
    <t>xRCard</t>
  </si>
  <si>
    <t>RCardA100</t>
  </si>
  <si>
    <t>RCardA</t>
  </si>
  <si>
    <t>xRCardA</t>
  </si>
  <si>
    <t>Atlas</t>
  </si>
  <si>
    <t>Monterrey</t>
  </si>
  <si>
    <t>Santos Laguna</t>
  </si>
  <si>
    <t>Queretaro</t>
  </si>
  <si>
    <t>U.A.N.L.- Tigres</t>
  </si>
  <si>
    <t>Club Tijuana</t>
  </si>
  <si>
    <t>Atlante</t>
  </si>
  <si>
    <t>Toluca</t>
  </si>
  <si>
    <t>Club Leon</t>
  </si>
  <si>
    <t>Pachuca</t>
  </si>
  <si>
    <t>Puebla</t>
  </si>
  <si>
    <t>Cruz Azul</t>
  </si>
  <si>
    <t>U.N.A.M.- Pumas</t>
  </si>
  <si>
    <t>Guadalajara Chivas</t>
  </si>
  <si>
    <t>Monarcas</t>
  </si>
  <si>
    <t>Club America</t>
  </si>
  <si>
    <t>Atl. San Luis</t>
  </si>
  <si>
    <t>Chiapas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</si>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</sst>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Z20" totalsRowCount="1">
  <autoFilter ref="A1:AZ19"/>
  <tableColumns count="52">
    <tableColumn id="1" name="Rank"/>
    <tableColumn id="2" name="team"/>
    <tableColumn id="3" name="Points" totalsRowFunction="custom">
      <totalsRowFormula>SUM(Table1[Points])</totalsRowFormula>
    </tableColumn>
    <tableColumn id="4" name="xPoints" totalsRowFunction="sum"/>
    <tableColumn id="5" name="Wins" totalsRowFunction="sum"/>
    <tableColumn id="6" name="Draws" totalsRowFunction="sum"/>
    <tableColumn id="7" name="Losses"/>
    <tableColumn id="8" name="xWins" totalsRowFunction="sum"/>
    <tableColumn id="9" name="xDraws" totalsRowFunction="sum"/>
    <tableColumn id="10" name="xLosses"/>
    <tableColumn id="11" name="GoalDiff"/>
    <tableColumn id="12" name="xGoalDiff"/>
    <tableColumn id="13" name="GoalsF_Diff"/>
    <tableColumn id="14" name="GoalsA_Diff"/>
    <tableColumn id="15" name="GoalsF" totalsRowFunction="sum"/>
    <tableColumn id="16" name="xGoalsF" totalsRowFunction="sum"/>
    <tableColumn id="17" name="GoalsA"/>
    <tableColumn id="18" name="xGoalsA"/>
    <tableColumn id="19" name="HTGoalsF"/>
    <tableColumn id="20" name="xHTGoalsF"/>
    <tableColumn id="21" name="HTGoalsA"/>
    <tableColumn id="22" name="xHTGoalsA"/>
    <tableColumn id="23" name="ShotsF100"/>
    <tableColumn id="24" name="ShotsF"/>
    <tableColumn id="25" name="xShotsF"/>
    <tableColumn id="26" name="ShotsA100"/>
    <tableColumn id="27" name="ShotsA"/>
    <tableColumn id="28" name="xShotsA"/>
    <tableColumn id="29" name="ShotsTF100"/>
    <tableColumn id="30" name="ShotsTF"/>
    <tableColumn id="31" name="xShotsTF"/>
    <tableColumn id="32" name="ShotsTA100"/>
    <tableColumn id="33" name="ShotsTA"/>
    <tableColumn id="34" name="xShotsTA"/>
    <tableColumn id="35" name="Fouls100"/>
    <tableColumn id="36" name="Fouls"/>
    <tableColumn id="37" name="xFouls"/>
    <tableColumn id="38" name="FoulsA100"/>
    <tableColumn id="39" name="FoulsA"/>
    <tableColumn id="40" name="xFoulsA"/>
    <tableColumn id="41" name="YCard100"/>
    <tableColumn id="42" name="YCard"/>
    <tableColumn id="43" name="xYCard"/>
    <tableColumn id="44" name="YCardA100"/>
    <tableColumn id="45" name="YCardA"/>
    <tableColumn id="46" name="xYCardA"/>
    <tableColumn id="47" name="RCard100"/>
    <tableColumn id="48" name="RCard"/>
    <tableColumn id="49" name="xRCard"/>
    <tableColumn id="50" name="RCardA100"/>
    <tableColumn id="51" name="RCardA"/>
    <tableColumn id="52" name="xRCar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tabSelected="1" workbookViewId="0">
      <selection activeCell="O26" sqref="O26:P26"/>
    </sheetView>
  </sheetViews>
  <sheetFormatPr defaultRowHeight="14.25" x14ac:dyDescent="0.45"/>
  <cols>
    <col min="12" max="12" width="9.9296875" customWidth="1"/>
    <col min="13" max="13" width="11.59765625" customWidth="1"/>
    <col min="14" max="14" width="11.86328125" customWidth="1"/>
    <col min="19" max="19" width="9.9296875" customWidth="1"/>
    <col min="20" max="20" width="10.796875" customWidth="1"/>
    <col min="21" max="21" width="10.19921875" customWidth="1"/>
    <col min="22" max="22" width="11.06640625" customWidth="1"/>
    <col min="23" max="23" width="10.73046875" customWidth="1"/>
    <col min="26" max="26" width="11" customWidth="1"/>
    <col min="29" max="29" width="11.6640625" customWidth="1"/>
    <col min="31" max="31" width="9.53125" customWidth="1"/>
    <col min="32" max="32" width="11.9296875" customWidth="1"/>
    <col min="34" max="34" width="9.796875" customWidth="1"/>
    <col min="35" max="35" width="9.6640625" customWidth="1"/>
    <col min="38" max="38" width="10.796875" customWidth="1"/>
    <col min="41" max="41" width="10.1328125" customWidth="1"/>
    <col min="44" max="44" width="11.265625" customWidth="1"/>
    <col min="46" max="46" width="9.1328125" customWidth="1"/>
    <col min="47" max="47" width="10.265625" customWidth="1"/>
    <col min="50" max="50" width="11.3984375" customWidth="1"/>
    <col min="52" max="52" width="9.265625" customWidth="1"/>
  </cols>
  <sheetData>
    <row r="1" spans="1:52" x14ac:dyDescent="0.45">
      <c r="A1" t="s">
        <v>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45">
      <c r="A2">
        <v>0</v>
      </c>
      <c r="B2" t="s">
        <v>51</v>
      </c>
      <c r="C2">
        <v>12</v>
      </c>
      <c r="D2">
        <v>19.755091328136501</v>
      </c>
      <c r="E2">
        <v>1</v>
      </c>
      <c r="F2">
        <v>9</v>
      </c>
      <c r="G2">
        <v>7</v>
      </c>
      <c r="H2">
        <v>5.0646302520691897</v>
      </c>
      <c r="I2">
        <v>4.5612005719289899</v>
      </c>
      <c r="J2">
        <v>7.3741691760018</v>
      </c>
      <c r="K2">
        <v>-8</v>
      </c>
      <c r="L2">
        <v>-5.0315257239402502</v>
      </c>
      <c r="M2">
        <v>-3.6373737795124899</v>
      </c>
      <c r="N2">
        <v>0.66889950345274896</v>
      </c>
      <c r="O2">
        <v>16</v>
      </c>
      <c r="P2">
        <v>19.637373779512401</v>
      </c>
      <c r="Q2">
        <v>24</v>
      </c>
      <c r="R2">
        <v>24.6688995034527</v>
      </c>
      <c r="S2">
        <v>0</v>
      </c>
      <c r="T2">
        <v>8.6213575623173604</v>
      </c>
      <c r="U2">
        <v>0</v>
      </c>
      <c r="V2">
        <v>10.775851622773301</v>
      </c>
      <c r="W2">
        <v>0</v>
      </c>
      <c r="X2">
        <v>0</v>
      </c>
      <c r="Y2">
        <v>180.688457364691</v>
      </c>
      <c r="Z2">
        <v>0</v>
      </c>
      <c r="AA2">
        <v>0</v>
      </c>
      <c r="AB2">
        <v>205.44610606345401</v>
      </c>
      <c r="AC2">
        <v>0</v>
      </c>
      <c r="AD2">
        <v>0</v>
      </c>
      <c r="AE2">
        <v>76.060340424681598</v>
      </c>
      <c r="AF2">
        <v>0</v>
      </c>
      <c r="AG2">
        <v>0</v>
      </c>
      <c r="AH2">
        <v>88.884289199663996</v>
      </c>
      <c r="AI2">
        <v>0</v>
      </c>
      <c r="AJ2">
        <v>0</v>
      </c>
      <c r="AK2">
        <v>224.282979670609</v>
      </c>
      <c r="AL2">
        <v>0</v>
      </c>
      <c r="AM2">
        <v>0</v>
      </c>
      <c r="AN2">
        <v>219.30873112765099</v>
      </c>
      <c r="AO2">
        <v>0</v>
      </c>
      <c r="AP2">
        <v>0</v>
      </c>
      <c r="AQ2">
        <v>30.765024145190601</v>
      </c>
      <c r="AR2">
        <v>0</v>
      </c>
      <c r="AS2">
        <v>0</v>
      </c>
      <c r="AT2">
        <v>28.224563878435401</v>
      </c>
      <c r="AU2">
        <v>0</v>
      </c>
      <c r="AV2">
        <v>0</v>
      </c>
      <c r="AW2">
        <v>1.8834148910830799</v>
      </c>
      <c r="AX2">
        <v>0</v>
      </c>
      <c r="AY2">
        <v>0</v>
      </c>
      <c r="AZ2">
        <v>1.6503141505023</v>
      </c>
    </row>
    <row r="3" spans="1:52" x14ac:dyDescent="0.45">
      <c r="A3">
        <v>1</v>
      </c>
      <c r="B3" t="s">
        <v>52</v>
      </c>
      <c r="C3">
        <v>23</v>
      </c>
      <c r="D3">
        <v>27.8854126160474</v>
      </c>
      <c r="E3">
        <v>5</v>
      </c>
      <c r="F3">
        <v>8</v>
      </c>
      <c r="G3">
        <v>4</v>
      </c>
      <c r="H3">
        <v>7.78360811366574</v>
      </c>
      <c r="I3">
        <v>4.5345882750501598</v>
      </c>
      <c r="J3">
        <v>4.6818036112840797</v>
      </c>
      <c r="K3">
        <v>0</v>
      </c>
      <c r="L3">
        <v>6.3467197286536798</v>
      </c>
      <c r="M3">
        <v>-2.1755662054138698</v>
      </c>
      <c r="N3">
        <v>-4.17115352323981</v>
      </c>
      <c r="O3">
        <v>23</v>
      </c>
      <c r="P3">
        <v>25.175566205413801</v>
      </c>
      <c r="Q3">
        <v>23</v>
      </c>
      <c r="R3">
        <v>18.828846476760098</v>
      </c>
      <c r="S3">
        <v>0</v>
      </c>
      <c r="T3">
        <v>11.075639032745899</v>
      </c>
      <c r="U3">
        <v>0</v>
      </c>
      <c r="V3">
        <v>8.3406386015419898</v>
      </c>
      <c r="W3">
        <v>0</v>
      </c>
      <c r="X3">
        <v>0</v>
      </c>
      <c r="Y3">
        <v>208.65424296899499</v>
      </c>
      <c r="Z3">
        <v>0</v>
      </c>
      <c r="AA3">
        <v>0</v>
      </c>
      <c r="AB3">
        <v>176.56881955760599</v>
      </c>
      <c r="AC3">
        <v>0</v>
      </c>
      <c r="AD3">
        <v>0</v>
      </c>
      <c r="AE3">
        <v>90.407489366930406</v>
      </c>
      <c r="AF3">
        <v>0</v>
      </c>
      <c r="AG3">
        <v>0</v>
      </c>
      <c r="AH3">
        <v>74.415043681471502</v>
      </c>
      <c r="AI3">
        <v>0</v>
      </c>
      <c r="AJ3">
        <v>0</v>
      </c>
      <c r="AK3">
        <v>218.817831482196</v>
      </c>
      <c r="AL3">
        <v>0</v>
      </c>
      <c r="AM3">
        <v>0</v>
      </c>
      <c r="AN3">
        <v>224.63610289321801</v>
      </c>
      <c r="AO3">
        <v>0</v>
      </c>
      <c r="AP3">
        <v>0</v>
      </c>
      <c r="AQ3">
        <v>27.677194763658498</v>
      </c>
      <c r="AR3">
        <v>0</v>
      </c>
      <c r="AS3">
        <v>0</v>
      </c>
      <c r="AT3">
        <v>30.998053452322701</v>
      </c>
      <c r="AU3">
        <v>0</v>
      </c>
      <c r="AV3">
        <v>0</v>
      </c>
      <c r="AW3">
        <v>1.6051410165464399</v>
      </c>
      <c r="AX3">
        <v>0</v>
      </c>
      <c r="AY3">
        <v>0</v>
      </c>
      <c r="AZ3">
        <v>1.91474148535383</v>
      </c>
    </row>
    <row r="4" spans="1:52" x14ac:dyDescent="0.45">
      <c r="A4">
        <v>2</v>
      </c>
      <c r="B4" t="s">
        <v>53</v>
      </c>
      <c r="C4">
        <v>23</v>
      </c>
      <c r="D4">
        <v>24.485451648402801</v>
      </c>
      <c r="E4">
        <v>6</v>
      </c>
      <c r="F4">
        <v>5</v>
      </c>
      <c r="G4">
        <v>6</v>
      </c>
      <c r="H4">
        <v>6.6436726446508203</v>
      </c>
      <c r="I4">
        <v>4.5544337144503402</v>
      </c>
      <c r="J4">
        <v>5.8018936408988298</v>
      </c>
      <c r="K4">
        <v>-4</v>
      </c>
      <c r="L4">
        <v>1.7736885624523</v>
      </c>
      <c r="M4">
        <v>-0.72068733564472198</v>
      </c>
      <c r="N4">
        <v>-5.0530012268075799</v>
      </c>
      <c r="O4">
        <v>22</v>
      </c>
      <c r="P4">
        <v>22.720687335644701</v>
      </c>
      <c r="Q4">
        <v>26</v>
      </c>
      <c r="R4">
        <v>20.946998773192401</v>
      </c>
      <c r="S4">
        <v>0</v>
      </c>
      <c r="T4">
        <v>9.9375878624435092</v>
      </c>
      <c r="U4">
        <v>0</v>
      </c>
      <c r="V4">
        <v>9.1506739256811098</v>
      </c>
      <c r="W4">
        <v>0</v>
      </c>
      <c r="X4">
        <v>0</v>
      </c>
      <c r="Y4">
        <v>195.80837682883899</v>
      </c>
      <c r="Z4">
        <v>0</v>
      </c>
      <c r="AA4">
        <v>0</v>
      </c>
      <c r="AB4">
        <v>187.88792554642399</v>
      </c>
      <c r="AC4">
        <v>0</v>
      </c>
      <c r="AD4">
        <v>0</v>
      </c>
      <c r="AE4">
        <v>83.604682622438503</v>
      </c>
      <c r="AF4">
        <v>0</v>
      </c>
      <c r="AG4">
        <v>0</v>
      </c>
      <c r="AH4">
        <v>79.276763020524598</v>
      </c>
      <c r="AI4">
        <v>0</v>
      </c>
      <c r="AJ4">
        <v>0</v>
      </c>
      <c r="AK4">
        <v>221.99478727165899</v>
      </c>
      <c r="AL4">
        <v>0</v>
      </c>
      <c r="AM4">
        <v>0</v>
      </c>
      <c r="AN4">
        <v>223.203601518949</v>
      </c>
      <c r="AO4">
        <v>0</v>
      </c>
      <c r="AP4">
        <v>0</v>
      </c>
      <c r="AQ4">
        <v>29.215033196507299</v>
      </c>
      <c r="AR4">
        <v>0</v>
      </c>
      <c r="AS4">
        <v>0</v>
      </c>
      <c r="AT4">
        <v>29.850589438542102</v>
      </c>
      <c r="AU4">
        <v>0</v>
      </c>
      <c r="AV4">
        <v>0</v>
      </c>
      <c r="AW4">
        <v>1.76039524307233</v>
      </c>
      <c r="AX4">
        <v>0</v>
      </c>
      <c r="AY4">
        <v>0</v>
      </c>
      <c r="AZ4">
        <v>1.8218040692124799</v>
      </c>
    </row>
    <row r="5" spans="1:52" x14ac:dyDescent="0.45">
      <c r="A5">
        <v>3</v>
      </c>
      <c r="B5" t="s">
        <v>54</v>
      </c>
      <c r="C5">
        <v>7</v>
      </c>
      <c r="D5">
        <v>13.939635594740899</v>
      </c>
      <c r="E5">
        <v>1</v>
      </c>
      <c r="F5">
        <v>4</v>
      </c>
      <c r="G5">
        <v>12</v>
      </c>
      <c r="H5">
        <v>3.2432122667090999</v>
      </c>
      <c r="I5">
        <v>4.2099987946136403</v>
      </c>
      <c r="J5">
        <v>9.5467889386772509</v>
      </c>
      <c r="K5">
        <v>-19</v>
      </c>
      <c r="L5">
        <v>-13.627260015762101</v>
      </c>
      <c r="M5">
        <v>-5.2894954139469199</v>
      </c>
      <c r="N5">
        <v>-8.3244570290958095E-2</v>
      </c>
      <c r="O5">
        <v>11</v>
      </c>
      <c r="P5">
        <v>16.289495413946899</v>
      </c>
      <c r="Q5">
        <v>30</v>
      </c>
      <c r="R5">
        <v>29.916755429708999</v>
      </c>
      <c r="S5">
        <v>0</v>
      </c>
      <c r="T5">
        <v>7.18103572832384</v>
      </c>
      <c r="U5">
        <v>0</v>
      </c>
      <c r="V5">
        <v>13.114433118151201</v>
      </c>
      <c r="W5">
        <v>0</v>
      </c>
      <c r="X5">
        <v>0</v>
      </c>
      <c r="Y5">
        <v>164.21525724275099</v>
      </c>
      <c r="Z5">
        <v>0</v>
      </c>
      <c r="AA5">
        <v>0</v>
      </c>
      <c r="AB5">
        <v>231.80202096264199</v>
      </c>
      <c r="AC5">
        <v>0</v>
      </c>
      <c r="AD5">
        <v>0</v>
      </c>
      <c r="AE5">
        <v>66.459296596028693</v>
      </c>
      <c r="AF5">
        <v>0</v>
      </c>
      <c r="AG5">
        <v>0</v>
      </c>
      <c r="AH5">
        <v>100.53859825467001</v>
      </c>
      <c r="AI5">
        <v>0</v>
      </c>
      <c r="AJ5">
        <v>0</v>
      </c>
      <c r="AK5">
        <v>226.37439513964301</v>
      </c>
      <c r="AL5">
        <v>0</v>
      </c>
      <c r="AM5">
        <v>0</v>
      </c>
      <c r="AN5">
        <v>214.58576977763201</v>
      </c>
      <c r="AO5">
        <v>0</v>
      </c>
      <c r="AP5">
        <v>0</v>
      </c>
      <c r="AQ5">
        <v>32.741763691291098</v>
      </c>
      <c r="AR5">
        <v>0</v>
      </c>
      <c r="AS5">
        <v>0</v>
      </c>
      <c r="AT5">
        <v>26.504075056292901</v>
      </c>
      <c r="AU5">
        <v>0</v>
      </c>
      <c r="AV5">
        <v>0</v>
      </c>
      <c r="AW5">
        <v>2.0057299909897202</v>
      </c>
      <c r="AX5">
        <v>0</v>
      </c>
      <c r="AY5">
        <v>0</v>
      </c>
      <c r="AZ5">
        <v>1.41576656792528</v>
      </c>
    </row>
    <row r="6" spans="1:52" x14ac:dyDescent="0.45">
      <c r="A6">
        <v>4</v>
      </c>
      <c r="B6" t="s">
        <v>55</v>
      </c>
      <c r="C6">
        <v>21</v>
      </c>
      <c r="D6">
        <v>27.615130538028101</v>
      </c>
      <c r="E6">
        <v>5</v>
      </c>
      <c r="F6">
        <v>6</v>
      </c>
      <c r="G6">
        <v>6</v>
      </c>
      <c r="H6">
        <v>7.6791632513219001</v>
      </c>
      <c r="I6">
        <v>4.5776407840624103</v>
      </c>
      <c r="J6">
        <v>4.7431959646156701</v>
      </c>
      <c r="K6">
        <v>5</v>
      </c>
      <c r="L6">
        <v>6.4585167256578098</v>
      </c>
      <c r="M6">
        <v>-2.4663923879210401</v>
      </c>
      <c r="N6">
        <v>1.0078756622632199</v>
      </c>
      <c r="O6">
        <v>23</v>
      </c>
      <c r="P6">
        <v>25.466392387921001</v>
      </c>
      <c r="Q6">
        <v>18</v>
      </c>
      <c r="R6">
        <v>19.007875662263199</v>
      </c>
      <c r="S6">
        <v>0</v>
      </c>
      <c r="T6">
        <v>11.1192762413877</v>
      </c>
      <c r="U6">
        <v>0</v>
      </c>
      <c r="V6">
        <v>8.3015284626258499</v>
      </c>
      <c r="W6">
        <v>0</v>
      </c>
      <c r="X6">
        <v>0</v>
      </c>
      <c r="Y6">
        <v>208.45449241909199</v>
      </c>
      <c r="Z6">
        <v>0</v>
      </c>
      <c r="AA6">
        <v>0</v>
      </c>
      <c r="AB6">
        <v>177.18354421625301</v>
      </c>
      <c r="AC6">
        <v>0</v>
      </c>
      <c r="AD6">
        <v>0</v>
      </c>
      <c r="AE6">
        <v>90.125979729805806</v>
      </c>
      <c r="AF6">
        <v>0</v>
      </c>
      <c r="AG6">
        <v>0</v>
      </c>
      <c r="AH6">
        <v>74.516221865631806</v>
      </c>
      <c r="AI6">
        <v>0</v>
      </c>
      <c r="AJ6">
        <v>0</v>
      </c>
      <c r="AK6">
        <v>218.615519797372</v>
      </c>
      <c r="AL6">
        <v>0</v>
      </c>
      <c r="AM6">
        <v>0</v>
      </c>
      <c r="AN6">
        <v>222.91572519478299</v>
      </c>
      <c r="AO6">
        <v>0</v>
      </c>
      <c r="AP6">
        <v>0</v>
      </c>
      <c r="AQ6">
        <v>27.9840536117864</v>
      </c>
      <c r="AR6">
        <v>0</v>
      </c>
      <c r="AS6">
        <v>0</v>
      </c>
      <c r="AT6">
        <v>30.709595438289501</v>
      </c>
      <c r="AU6">
        <v>0</v>
      </c>
      <c r="AV6">
        <v>0</v>
      </c>
      <c r="AW6">
        <v>1.6628327961966201</v>
      </c>
      <c r="AX6">
        <v>0</v>
      </c>
      <c r="AY6">
        <v>0</v>
      </c>
      <c r="AZ6">
        <v>1.89964537377175</v>
      </c>
    </row>
    <row r="7" spans="1:52" x14ac:dyDescent="0.45">
      <c r="A7">
        <v>5</v>
      </c>
      <c r="B7" t="s">
        <v>56</v>
      </c>
      <c r="C7">
        <v>34</v>
      </c>
      <c r="D7">
        <v>23.3246734742049</v>
      </c>
      <c r="E7">
        <v>9</v>
      </c>
      <c r="F7">
        <v>7</v>
      </c>
      <c r="G7">
        <v>1</v>
      </c>
      <c r="H7">
        <v>6.19360849592044</v>
      </c>
      <c r="I7">
        <v>4.74384798644365</v>
      </c>
      <c r="J7">
        <v>6.0625435176359002</v>
      </c>
      <c r="K7">
        <v>8</v>
      </c>
      <c r="L7">
        <v>0.24746551240595199</v>
      </c>
      <c r="M7">
        <v>1.3008041270799</v>
      </c>
      <c r="N7">
        <v>6.4517303605141398</v>
      </c>
      <c r="O7">
        <v>23</v>
      </c>
      <c r="P7">
        <v>21.699195872920001</v>
      </c>
      <c r="Q7">
        <v>15</v>
      </c>
      <c r="R7">
        <v>21.451730360514102</v>
      </c>
      <c r="S7">
        <v>0</v>
      </c>
      <c r="T7">
        <v>9.4915485226327192</v>
      </c>
      <c r="U7">
        <v>0</v>
      </c>
      <c r="V7">
        <v>9.3794652552295599</v>
      </c>
      <c r="W7">
        <v>0</v>
      </c>
      <c r="X7">
        <v>0</v>
      </c>
      <c r="Y7">
        <v>190.88598659756201</v>
      </c>
      <c r="Z7">
        <v>0</v>
      </c>
      <c r="AA7">
        <v>0</v>
      </c>
      <c r="AB7">
        <v>190.81135747859801</v>
      </c>
      <c r="AC7">
        <v>0</v>
      </c>
      <c r="AD7">
        <v>0</v>
      </c>
      <c r="AE7">
        <v>81.734682085261298</v>
      </c>
      <c r="AF7">
        <v>0</v>
      </c>
      <c r="AG7">
        <v>0</v>
      </c>
      <c r="AH7">
        <v>81.412333946504802</v>
      </c>
      <c r="AI7">
        <v>0</v>
      </c>
      <c r="AJ7">
        <v>0</v>
      </c>
      <c r="AK7">
        <v>221.96910089030001</v>
      </c>
      <c r="AL7">
        <v>0</v>
      </c>
      <c r="AM7">
        <v>0</v>
      </c>
      <c r="AN7">
        <v>221.82200399937199</v>
      </c>
      <c r="AO7">
        <v>0</v>
      </c>
      <c r="AP7">
        <v>0</v>
      </c>
      <c r="AQ7">
        <v>29.409685954627498</v>
      </c>
      <c r="AR7">
        <v>0</v>
      </c>
      <c r="AS7">
        <v>0</v>
      </c>
      <c r="AT7">
        <v>29.332680831763799</v>
      </c>
      <c r="AU7">
        <v>0</v>
      </c>
      <c r="AV7">
        <v>0</v>
      </c>
      <c r="AW7">
        <v>1.82007053717845</v>
      </c>
      <c r="AX7">
        <v>0</v>
      </c>
      <c r="AY7">
        <v>0</v>
      </c>
      <c r="AZ7">
        <v>1.80211198395799</v>
      </c>
    </row>
    <row r="8" spans="1:52" x14ac:dyDescent="0.45">
      <c r="A8">
        <v>6</v>
      </c>
      <c r="B8" t="s">
        <v>57</v>
      </c>
      <c r="C8">
        <v>20</v>
      </c>
      <c r="D8">
        <v>20.2585581374932</v>
      </c>
      <c r="E8">
        <v>5</v>
      </c>
      <c r="F8">
        <v>5</v>
      </c>
      <c r="G8">
        <v>7</v>
      </c>
      <c r="H8">
        <v>5.1977661512781497</v>
      </c>
      <c r="I8">
        <v>4.6652596836587703</v>
      </c>
      <c r="J8">
        <v>7.1369741650630703</v>
      </c>
      <c r="K8">
        <v>-5</v>
      </c>
      <c r="L8">
        <v>-4.0201706235561501</v>
      </c>
      <c r="M8">
        <v>3.1884301314313799</v>
      </c>
      <c r="N8">
        <v>-4.16825950787522</v>
      </c>
      <c r="O8">
        <v>23</v>
      </c>
      <c r="P8">
        <v>19.811569868568601</v>
      </c>
      <c r="Q8">
        <v>28</v>
      </c>
      <c r="R8">
        <v>23.831740492124698</v>
      </c>
      <c r="S8">
        <v>0</v>
      </c>
      <c r="T8">
        <v>8.7107433961841707</v>
      </c>
      <c r="U8">
        <v>0</v>
      </c>
      <c r="V8">
        <v>10.457588535218999</v>
      </c>
      <c r="W8">
        <v>0</v>
      </c>
      <c r="X8">
        <v>0</v>
      </c>
      <c r="Y8">
        <v>180.58723527408301</v>
      </c>
      <c r="Z8">
        <v>0</v>
      </c>
      <c r="AA8">
        <v>0</v>
      </c>
      <c r="AB8">
        <v>201.104801199261</v>
      </c>
      <c r="AC8">
        <v>0</v>
      </c>
      <c r="AD8">
        <v>0</v>
      </c>
      <c r="AE8">
        <v>76.439042479035805</v>
      </c>
      <c r="AF8">
        <v>0</v>
      </c>
      <c r="AG8">
        <v>0</v>
      </c>
      <c r="AH8">
        <v>86.627008736196004</v>
      </c>
      <c r="AI8">
        <v>0</v>
      </c>
      <c r="AJ8">
        <v>0</v>
      </c>
      <c r="AK8">
        <v>223.007483332639</v>
      </c>
      <c r="AL8">
        <v>0</v>
      </c>
      <c r="AM8">
        <v>0</v>
      </c>
      <c r="AN8">
        <v>219.442049344373</v>
      </c>
      <c r="AO8">
        <v>0</v>
      </c>
      <c r="AP8">
        <v>0</v>
      </c>
      <c r="AQ8">
        <v>30.366536978443701</v>
      </c>
      <c r="AR8">
        <v>0</v>
      </c>
      <c r="AS8">
        <v>0</v>
      </c>
      <c r="AT8">
        <v>28.275556307812199</v>
      </c>
      <c r="AU8">
        <v>0</v>
      </c>
      <c r="AV8">
        <v>0</v>
      </c>
      <c r="AW8">
        <v>1.8722543590252201</v>
      </c>
      <c r="AX8">
        <v>0</v>
      </c>
      <c r="AY8">
        <v>0</v>
      </c>
      <c r="AZ8">
        <v>1.6961863376417701</v>
      </c>
    </row>
    <row r="9" spans="1:52" x14ac:dyDescent="0.45">
      <c r="A9">
        <v>7</v>
      </c>
      <c r="B9" t="s">
        <v>58</v>
      </c>
      <c r="C9">
        <v>34</v>
      </c>
      <c r="D9">
        <v>23.998549335666901</v>
      </c>
      <c r="E9">
        <v>10</v>
      </c>
      <c r="F9">
        <v>4</v>
      </c>
      <c r="G9">
        <v>3</v>
      </c>
      <c r="H9">
        <v>6.4396523585276801</v>
      </c>
      <c r="I9">
        <v>4.6795922600839202</v>
      </c>
      <c r="J9">
        <v>5.8807553813883802</v>
      </c>
      <c r="K9">
        <v>11</v>
      </c>
      <c r="L9">
        <v>1.387944694939</v>
      </c>
      <c r="M9">
        <v>5.7025167616108501</v>
      </c>
      <c r="N9">
        <v>3.9095385434501302</v>
      </c>
      <c r="O9">
        <v>28</v>
      </c>
      <c r="P9">
        <v>22.297483238389098</v>
      </c>
      <c r="Q9">
        <v>17</v>
      </c>
      <c r="R9">
        <v>20.9095385434501</v>
      </c>
      <c r="S9">
        <v>0</v>
      </c>
      <c r="T9">
        <v>9.7701194944475507</v>
      </c>
      <c r="U9">
        <v>0</v>
      </c>
      <c r="V9">
        <v>9.1591044111317306</v>
      </c>
      <c r="W9">
        <v>0</v>
      </c>
      <c r="X9">
        <v>0</v>
      </c>
      <c r="Y9">
        <v>193.737385550158</v>
      </c>
      <c r="Z9">
        <v>0</v>
      </c>
      <c r="AA9">
        <v>0</v>
      </c>
      <c r="AB9">
        <v>187.854497060336</v>
      </c>
      <c r="AC9">
        <v>0</v>
      </c>
      <c r="AD9">
        <v>0</v>
      </c>
      <c r="AE9">
        <v>83.134681666876901</v>
      </c>
      <c r="AF9">
        <v>0</v>
      </c>
      <c r="AG9">
        <v>0</v>
      </c>
      <c r="AH9">
        <v>79.828028349314195</v>
      </c>
      <c r="AI9">
        <v>0</v>
      </c>
      <c r="AJ9">
        <v>0</v>
      </c>
      <c r="AK9">
        <v>222.142433273656</v>
      </c>
      <c r="AL9">
        <v>0</v>
      </c>
      <c r="AM9">
        <v>0</v>
      </c>
      <c r="AN9">
        <v>222.562244946471</v>
      </c>
      <c r="AO9">
        <v>0</v>
      </c>
      <c r="AP9">
        <v>0</v>
      </c>
      <c r="AQ9">
        <v>29.364459827381701</v>
      </c>
      <c r="AR9">
        <v>0</v>
      </c>
      <c r="AS9">
        <v>0</v>
      </c>
      <c r="AT9">
        <v>29.541883210211999</v>
      </c>
      <c r="AU9">
        <v>0</v>
      </c>
      <c r="AV9">
        <v>0</v>
      </c>
      <c r="AW9">
        <v>1.76392512544632</v>
      </c>
      <c r="AX9">
        <v>0</v>
      </c>
      <c r="AY9">
        <v>0</v>
      </c>
      <c r="AZ9">
        <v>1.7894894220816699</v>
      </c>
    </row>
    <row r="10" spans="1:52" x14ac:dyDescent="0.45">
      <c r="A10">
        <v>8</v>
      </c>
      <c r="B10" t="s">
        <v>59</v>
      </c>
      <c r="C10">
        <v>33</v>
      </c>
      <c r="D10">
        <v>28.417288605166899</v>
      </c>
      <c r="E10">
        <v>10</v>
      </c>
      <c r="F10">
        <v>3</v>
      </c>
      <c r="G10">
        <v>4</v>
      </c>
      <c r="H10">
        <v>7.9580225439495296</v>
      </c>
      <c r="I10">
        <v>4.5432209733183804</v>
      </c>
      <c r="J10">
        <v>4.4987564827320696</v>
      </c>
      <c r="K10">
        <v>17</v>
      </c>
      <c r="L10">
        <v>7.22597298944111</v>
      </c>
      <c r="M10">
        <v>8.3457174140891599</v>
      </c>
      <c r="N10">
        <v>1.4283095964697099</v>
      </c>
      <c r="O10">
        <v>34</v>
      </c>
      <c r="P10">
        <v>25.654282585910799</v>
      </c>
      <c r="Q10">
        <v>17</v>
      </c>
      <c r="R10">
        <v>18.428309596469699</v>
      </c>
      <c r="S10">
        <v>0</v>
      </c>
      <c r="T10">
        <v>11.215191069197299</v>
      </c>
      <c r="U10">
        <v>0</v>
      </c>
      <c r="V10">
        <v>8.1063323734882999</v>
      </c>
      <c r="W10">
        <v>0</v>
      </c>
      <c r="X10">
        <v>0</v>
      </c>
      <c r="Y10">
        <v>209.59929280964101</v>
      </c>
      <c r="Z10">
        <v>0</v>
      </c>
      <c r="AA10">
        <v>0</v>
      </c>
      <c r="AB10">
        <v>174.39340752776599</v>
      </c>
      <c r="AC10">
        <v>0</v>
      </c>
      <c r="AD10">
        <v>0</v>
      </c>
      <c r="AE10">
        <v>91.102497665253694</v>
      </c>
      <c r="AF10">
        <v>0</v>
      </c>
      <c r="AG10">
        <v>0</v>
      </c>
      <c r="AH10">
        <v>73.123627117857893</v>
      </c>
      <c r="AI10">
        <v>0</v>
      </c>
      <c r="AJ10">
        <v>0</v>
      </c>
      <c r="AK10">
        <v>218.05945933171299</v>
      </c>
      <c r="AL10">
        <v>0</v>
      </c>
      <c r="AM10">
        <v>0</v>
      </c>
      <c r="AN10">
        <v>224.90897153325301</v>
      </c>
      <c r="AO10">
        <v>0</v>
      </c>
      <c r="AP10">
        <v>0</v>
      </c>
      <c r="AQ10">
        <v>27.546045761147202</v>
      </c>
      <c r="AR10">
        <v>0</v>
      </c>
      <c r="AS10">
        <v>0</v>
      </c>
      <c r="AT10">
        <v>31.060451246801001</v>
      </c>
      <c r="AU10">
        <v>0</v>
      </c>
      <c r="AV10">
        <v>0</v>
      </c>
      <c r="AW10">
        <v>1.5951023134923701</v>
      </c>
      <c r="AX10">
        <v>0</v>
      </c>
      <c r="AY10">
        <v>0</v>
      </c>
      <c r="AZ10">
        <v>1.93321497377323</v>
      </c>
    </row>
    <row r="11" spans="1:52" x14ac:dyDescent="0.45">
      <c r="A11">
        <v>9</v>
      </c>
      <c r="B11" t="s">
        <v>60</v>
      </c>
      <c r="C11">
        <v>21</v>
      </c>
      <c r="D11">
        <v>23.059031654559199</v>
      </c>
      <c r="E11">
        <v>5</v>
      </c>
      <c r="F11">
        <v>6</v>
      </c>
      <c r="G11">
        <v>6</v>
      </c>
      <c r="H11">
        <v>6.0813947564426396</v>
      </c>
      <c r="I11">
        <v>4.8148473852312996</v>
      </c>
      <c r="J11">
        <v>6.1037578583260501</v>
      </c>
      <c r="K11">
        <v>-7</v>
      </c>
      <c r="L11">
        <v>2.9958738162353098E-2</v>
      </c>
      <c r="M11">
        <v>-8.5169473343432802</v>
      </c>
      <c r="N11">
        <v>1.4869885961809299</v>
      </c>
      <c r="O11">
        <v>13</v>
      </c>
      <c r="P11">
        <v>21.5169473343432</v>
      </c>
      <c r="Q11">
        <v>20</v>
      </c>
      <c r="R11">
        <v>21.4869885961809</v>
      </c>
      <c r="S11">
        <v>0</v>
      </c>
      <c r="T11">
        <v>9.4207276857612108</v>
      </c>
      <c r="U11">
        <v>0</v>
      </c>
      <c r="V11">
        <v>9.4111745933108093</v>
      </c>
      <c r="W11">
        <v>0</v>
      </c>
      <c r="X11">
        <v>0</v>
      </c>
      <c r="Y11">
        <v>190.24433654340601</v>
      </c>
      <c r="Z11">
        <v>0</v>
      </c>
      <c r="AA11">
        <v>0</v>
      </c>
      <c r="AB11">
        <v>189.319135254412</v>
      </c>
      <c r="AC11">
        <v>0</v>
      </c>
      <c r="AD11">
        <v>0</v>
      </c>
      <c r="AE11">
        <v>81.446587285905096</v>
      </c>
      <c r="AF11">
        <v>0</v>
      </c>
      <c r="AG11">
        <v>0</v>
      </c>
      <c r="AH11">
        <v>81.174793415083599</v>
      </c>
      <c r="AI11">
        <v>0</v>
      </c>
      <c r="AJ11">
        <v>0</v>
      </c>
      <c r="AK11">
        <v>221.817975344725</v>
      </c>
      <c r="AL11">
        <v>0</v>
      </c>
      <c r="AM11">
        <v>0</v>
      </c>
      <c r="AN11">
        <v>222.20633976681299</v>
      </c>
      <c r="AO11">
        <v>0</v>
      </c>
      <c r="AP11">
        <v>0</v>
      </c>
      <c r="AQ11">
        <v>29.319408753798101</v>
      </c>
      <c r="AR11">
        <v>0</v>
      </c>
      <c r="AS11">
        <v>0</v>
      </c>
      <c r="AT11">
        <v>29.709081177226501</v>
      </c>
      <c r="AU11">
        <v>0</v>
      </c>
      <c r="AV11">
        <v>0</v>
      </c>
      <c r="AW11">
        <v>1.77901538322691</v>
      </c>
      <c r="AX11">
        <v>0</v>
      </c>
      <c r="AY11">
        <v>0</v>
      </c>
      <c r="AZ11">
        <v>1.8480732486788101</v>
      </c>
    </row>
    <row r="12" spans="1:52" x14ac:dyDescent="0.45">
      <c r="A12">
        <v>10</v>
      </c>
      <c r="B12" t="s">
        <v>61</v>
      </c>
      <c r="C12">
        <v>13</v>
      </c>
      <c r="D12">
        <v>18.429377872689699</v>
      </c>
      <c r="E12">
        <v>3</v>
      </c>
      <c r="F12">
        <v>4</v>
      </c>
      <c r="G12">
        <v>10</v>
      </c>
      <c r="H12">
        <v>4.6228174674013101</v>
      </c>
      <c r="I12">
        <v>4.5609254704857998</v>
      </c>
      <c r="J12">
        <v>7.8162570621128697</v>
      </c>
      <c r="K12">
        <v>-11</v>
      </c>
      <c r="L12">
        <v>-6.7261123400684202</v>
      </c>
      <c r="M12">
        <v>-2.8428072498502299</v>
      </c>
      <c r="N12">
        <v>-1.4310804100813299</v>
      </c>
      <c r="O12">
        <v>16</v>
      </c>
      <c r="P12">
        <v>18.8428072498502</v>
      </c>
      <c r="Q12">
        <v>27</v>
      </c>
      <c r="R12">
        <v>25.5689195899186</v>
      </c>
      <c r="S12">
        <v>0</v>
      </c>
      <c r="T12">
        <v>8.2722953451098693</v>
      </c>
      <c r="U12">
        <v>0</v>
      </c>
      <c r="V12">
        <v>11.1707725547222</v>
      </c>
      <c r="W12">
        <v>0</v>
      </c>
      <c r="X12">
        <v>0</v>
      </c>
      <c r="Y12">
        <v>176.55114648079501</v>
      </c>
      <c r="Z12">
        <v>0</v>
      </c>
      <c r="AA12">
        <v>0</v>
      </c>
      <c r="AB12">
        <v>209.43746856616599</v>
      </c>
      <c r="AC12">
        <v>0</v>
      </c>
      <c r="AD12">
        <v>0</v>
      </c>
      <c r="AE12">
        <v>73.489229163203206</v>
      </c>
      <c r="AF12">
        <v>0</v>
      </c>
      <c r="AG12">
        <v>0</v>
      </c>
      <c r="AH12">
        <v>90.167478702336098</v>
      </c>
      <c r="AI12">
        <v>0</v>
      </c>
      <c r="AJ12">
        <v>0</v>
      </c>
      <c r="AK12">
        <v>224.13189279761701</v>
      </c>
      <c r="AL12">
        <v>0</v>
      </c>
      <c r="AM12">
        <v>0</v>
      </c>
      <c r="AN12">
        <v>218.98844273028499</v>
      </c>
      <c r="AO12">
        <v>0</v>
      </c>
      <c r="AP12">
        <v>0</v>
      </c>
      <c r="AQ12">
        <v>31.050594431590198</v>
      </c>
      <c r="AR12">
        <v>0</v>
      </c>
      <c r="AS12">
        <v>0</v>
      </c>
      <c r="AT12">
        <v>28.0931371887105</v>
      </c>
      <c r="AU12">
        <v>0</v>
      </c>
      <c r="AV12">
        <v>0</v>
      </c>
      <c r="AW12">
        <v>1.9554833333263499</v>
      </c>
      <c r="AX12">
        <v>0</v>
      </c>
      <c r="AY12">
        <v>0</v>
      </c>
      <c r="AZ12">
        <v>1.6140282411202</v>
      </c>
    </row>
    <row r="13" spans="1:52" x14ac:dyDescent="0.45">
      <c r="A13">
        <v>11</v>
      </c>
      <c r="B13" t="s">
        <v>62</v>
      </c>
      <c r="C13">
        <v>26</v>
      </c>
      <c r="D13">
        <v>26.340954112009101</v>
      </c>
      <c r="E13">
        <v>6</v>
      </c>
      <c r="F13">
        <v>8</v>
      </c>
      <c r="G13">
        <v>3</v>
      </c>
      <c r="H13">
        <v>7.2164721562971499</v>
      </c>
      <c r="I13">
        <v>4.6915376431176803</v>
      </c>
      <c r="J13">
        <v>5.0919902005851601</v>
      </c>
      <c r="K13">
        <v>7</v>
      </c>
      <c r="L13">
        <v>4.6809986712932199</v>
      </c>
      <c r="M13">
        <v>-2.1113107463627698</v>
      </c>
      <c r="N13">
        <v>4.4303120750695504</v>
      </c>
      <c r="O13">
        <v>22</v>
      </c>
      <c r="P13">
        <v>24.111310746362701</v>
      </c>
      <c r="Q13">
        <v>15</v>
      </c>
      <c r="R13">
        <v>19.430312075069502</v>
      </c>
      <c r="S13">
        <v>0</v>
      </c>
      <c r="T13">
        <v>10.611958929194801</v>
      </c>
      <c r="U13">
        <v>0</v>
      </c>
      <c r="V13">
        <v>8.5406379454795704</v>
      </c>
      <c r="W13">
        <v>0</v>
      </c>
      <c r="X13">
        <v>0</v>
      </c>
      <c r="Y13">
        <v>204.063021312242</v>
      </c>
      <c r="Z13">
        <v>0</v>
      </c>
      <c r="AA13">
        <v>0</v>
      </c>
      <c r="AB13">
        <v>178.953667049416</v>
      </c>
      <c r="AC13">
        <v>0</v>
      </c>
      <c r="AD13">
        <v>0</v>
      </c>
      <c r="AE13">
        <v>87.770398454444106</v>
      </c>
      <c r="AF13">
        <v>0</v>
      </c>
      <c r="AG13">
        <v>0</v>
      </c>
      <c r="AH13">
        <v>75.351575098418905</v>
      </c>
      <c r="AI13">
        <v>0</v>
      </c>
      <c r="AJ13">
        <v>0</v>
      </c>
      <c r="AK13">
        <v>219.98913096512899</v>
      </c>
      <c r="AL13">
        <v>0</v>
      </c>
      <c r="AM13">
        <v>0</v>
      </c>
      <c r="AN13">
        <v>224.35545554511299</v>
      </c>
      <c r="AO13">
        <v>0</v>
      </c>
      <c r="AP13">
        <v>0</v>
      </c>
      <c r="AQ13">
        <v>28.351158276730001</v>
      </c>
      <c r="AR13">
        <v>0</v>
      </c>
      <c r="AS13">
        <v>0</v>
      </c>
      <c r="AT13">
        <v>30.773990996940899</v>
      </c>
      <c r="AU13">
        <v>0</v>
      </c>
      <c r="AV13">
        <v>0</v>
      </c>
      <c r="AW13">
        <v>1.68674130292916</v>
      </c>
      <c r="AX13">
        <v>0</v>
      </c>
      <c r="AY13">
        <v>0</v>
      </c>
      <c r="AZ13">
        <v>1.9263660570368</v>
      </c>
    </row>
    <row r="14" spans="1:52" x14ac:dyDescent="0.45">
      <c r="A14">
        <v>12</v>
      </c>
      <c r="B14" t="s">
        <v>63</v>
      </c>
      <c r="C14">
        <v>23</v>
      </c>
      <c r="D14">
        <v>23.7637186789756</v>
      </c>
      <c r="E14">
        <v>7</v>
      </c>
      <c r="F14">
        <v>2</v>
      </c>
      <c r="G14">
        <v>8</v>
      </c>
      <c r="H14">
        <v>6.3433883606911801</v>
      </c>
      <c r="I14">
        <v>4.7335535969021398</v>
      </c>
      <c r="J14">
        <v>5.9230580424066703</v>
      </c>
      <c r="K14">
        <v>-5</v>
      </c>
      <c r="L14">
        <v>0.88057082132247899</v>
      </c>
      <c r="M14">
        <v>-4.1588469805009503</v>
      </c>
      <c r="N14">
        <v>-1.7217238408215201</v>
      </c>
      <c r="O14">
        <v>18</v>
      </c>
      <c r="P14">
        <v>22.158846980500901</v>
      </c>
      <c r="Q14">
        <v>23</v>
      </c>
      <c r="R14">
        <v>21.2782761591784</v>
      </c>
      <c r="S14">
        <v>0</v>
      </c>
      <c r="T14">
        <v>9.7113614143045197</v>
      </c>
      <c r="U14">
        <v>0</v>
      </c>
      <c r="V14">
        <v>9.3571451784006392</v>
      </c>
      <c r="W14">
        <v>0</v>
      </c>
      <c r="X14">
        <v>0</v>
      </c>
      <c r="Y14">
        <v>192.88092363388</v>
      </c>
      <c r="Z14">
        <v>0</v>
      </c>
      <c r="AA14">
        <v>0</v>
      </c>
      <c r="AB14">
        <v>188.02967706753699</v>
      </c>
      <c r="AC14">
        <v>0</v>
      </c>
      <c r="AD14">
        <v>0</v>
      </c>
      <c r="AE14">
        <v>83.2137993123781</v>
      </c>
      <c r="AF14">
        <v>0</v>
      </c>
      <c r="AG14">
        <v>0</v>
      </c>
      <c r="AH14">
        <v>80.735062371096902</v>
      </c>
      <c r="AI14">
        <v>0</v>
      </c>
      <c r="AJ14">
        <v>0</v>
      </c>
      <c r="AK14">
        <v>222.36965399651899</v>
      </c>
      <c r="AL14">
        <v>0</v>
      </c>
      <c r="AM14">
        <v>0</v>
      </c>
      <c r="AN14">
        <v>223.79383245929699</v>
      </c>
      <c r="AO14">
        <v>0</v>
      </c>
      <c r="AP14">
        <v>0</v>
      </c>
      <c r="AQ14">
        <v>29.016070844619101</v>
      </c>
      <c r="AR14">
        <v>0</v>
      </c>
      <c r="AS14">
        <v>0</v>
      </c>
      <c r="AT14">
        <v>29.692047483497099</v>
      </c>
      <c r="AU14">
        <v>0</v>
      </c>
      <c r="AV14">
        <v>0</v>
      </c>
      <c r="AW14">
        <v>1.7674061665093801</v>
      </c>
      <c r="AX14">
        <v>0</v>
      </c>
      <c r="AY14">
        <v>0</v>
      </c>
      <c r="AZ14">
        <v>1.82561025286496</v>
      </c>
    </row>
    <row r="15" spans="1:52" x14ac:dyDescent="0.45">
      <c r="A15">
        <v>13</v>
      </c>
      <c r="B15" t="s">
        <v>64</v>
      </c>
      <c r="C15">
        <v>23</v>
      </c>
      <c r="D15">
        <v>23.2260523140822</v>
      </c>
      <c r="E15">
        <v>6</v>
      </c>
      <c r="F15">
        <v>5</v>
      </c>
      <c r="G15">
        <v>6</v>
      </c>
      <c r="H15">
        <v>6.1260358380345004</v>
      </c>
      <c r="I15">
        <v>4.8479447999787597</v>
      </c>
      <c r="J15">
        <v>6.0260193619867302</v>
      </c>
      <c r="K15">
        <v>0</v>
      </c>
      <c r="L15">
        <v>0.25567605110032998</v>
      </c>
      <c r="M15">
        <v>-4.6990852105603604</v>
      </c>
      <c r="N15">
        <v>4.44340915946003</v>
      </c>
      <c r="O15">
        <v>17</v>
      </c>
      <c r="P15">
        <v>21.699085210560298</v>
      </c>
      <c r="Q15">
        <v>17</v>
      </c>
      <c r="R15">
        <v>21.44340915946</v>
      </c>
      <c r="S15">
        <v>0</v>
      </c>
      <c r="T15">
        <v>9.5408626054476908</v>
      </c>
      <c r="U15">
        <v>0</v>
      </c>
      <c r="V15">
        <v>9.4250780257886593</v>
      </c>
      <c r="W15">
        <v>0</v>
      </c>
      <c r="X15">
        <v>0</v>
      </c>
      <c r="Y15">
        <v>190.55922251498799</v>
      </c>
      <c r="Z15">
        <v>0</v>
      </c>
      <c r="AA15">
        <v>0</v>
      </c>
      <c r="AB15">
        <v>188.64498602831199</v>
      </c>
      <c r="AC15">
        <v>0</v>
      </c>
      <c r="AD15">
        <v>0</v>
      </c>
      <c r="AE15">
        <v>81.911026245806795</v>
      </c>
      <c r="AF15">
        <v>0</v>
      </c>
      <c r="AG15">
        <v>0</v>
      </c>
      <c r="AH15">
        <v>81.177881293140302</v>
      </c>
      <c r="AI15">
        <v>0</v>
      </c>
      <c r="AJ15">
        <v>0</v>
      </c>
      <c r="AK15">
        <v>221.791103774151</v>
      </c>
      <c r="AL15">
        <v>0</v>
      </c>
      <c r="AM15">
        <v>0</v>
      </c>
      <c r="AN15">
        <v>222.35736752604299</v>
      </c>
      <c r="AO15">
        <v>0</v>
      </c>
      <c r="AP15">
        <v>0</v>
      </c>
      <c r="AQ15">
        <v>29.335503551798698</v>
      </c>
      <c r="AR15">
        <v>0</v>
      </c>
      <c r="AS15">
        <v>0</v>
      </c>
      <c r="AT15">
        <v>29.561331524151299</v>
      </c>
      <c r="AU15">
        <v>0</v>
      </c>
      <c r="AV15">
        <v>0</v>
      </c>
      <c r="AW15">
        <v>1.7988279545740999</v>
      </c>
      <c r="AX15">
        <v>0</v>
      </c>
      <c r="AY15">
        <v>0</v>
      </c>
      <c r="AZ15">
        <v>1.83343873028298</v>
      </c>
    </row>
    <row r="16" spans="1:52" x14ac:dyDescent="0.45">
      <c r="A16">
        <v>14</v>
      </c>
      <c r="B16" t="s">
        <v>65</v>
      </c>
      <c r="C16">
        <v>27</v>
      </c>
      <c r="D16">
        <v>25.7219062699231</v>
      </c>
      <c r="E16">
        <v>6</v>
      </c>
      <c r="F16">
        <v>9</v>
      </c>
      <c r="G16">
        <v>2</v>
      </c>
      <c r="H16">
        <v>7.0283897643699396</v>
      </c>
      <c r="I16">
        <v>4.6367369768132898</v>
      </c>
      <c r="J16">
        <v>5.33487325881676</v>
      </c>
      <c r="K16">
        <v>9</v>
      </c>
      <c r="L16">
        <v>3.3975366468701602</v>
      </c>
      <c r="M16">
        <v>1.4499753504027899</v>
      </c>
      <c r="N16">
        <v>4.1524880027270301</v>
      </c>
      <c r="O16">
        <v>25</v>
      </c>
      <c r="P16">
        <v>23.550024649597201</v>
      </c>
      <c r="Q16">
        <v>16</v>
      </c>
      <c r="R16">
        <v>20.152488002727001</v>
      </c>
      <c r="S16">
        <v>0</v>
      </c>
      <c r="T16">
        <v>10.323108485066999</v>
      </c>
      <c r="U16">
        <v>0</v>
      </c>
      <c r="V16">
        <v>8.8476404209403601</v>
      </c>
      <c r="W16">
        <v>0</v>
      </c>
      <c r="X16">
        <v>0</v>
      </c>
      <c r="Y16">
        <v>200.271298642494</v>
      </c>
      <c r="Z16">
        <v>0</v>
      </c>
      <c r="AA16">
        <v>0</v>
      </c>
      <c r="AB16">
        <v>182.87292145372999</v>
      </c>
      <c r="AC16">
        <v>0</v>
      </c>
      <c r="AD16">
        <v>0</v>
      </c>
      <c r="AE16">
        <v>86.045174805510598</v>
      </c>
      <c r="AF16">
        <v>0</v>
      </c>
      <c r="AG16">
        <v>0</v>
      </c>
      <c r="AH16">
        <v>77.310056906510795</v>
      </c>
      <c r="AI16">
        <v>0</v>
      </c>
      <c r="AJ16">
        <v>0</v>
      </c>
      <c r="AK16">
        <v>221.30848693571801</v>
      </c>
      <c r="AL16">
        <v>0</v>
      </c>
      <c r="AM16">
        <v>0</v>
      </c>
      <c r="AN16">
        <v>224.854474120861</v>
      </c>
      <c r="AO16">
        <v>0</v>
      </c>
      <c r="AP16">
        <v>0</v>
      </c>
      <c r="AQ16">
        <v>28.7214795891331</v>
      </c>
      <c r="AR16">
        <v>0</v>
      </c>
      <c r="AS16">
        <v>0</v>
      </c>
      <c r="AT16">
        <v>30.540465300909901</v>
      </c>
      <c r="AU16">
        <v>0</v>
      </c>
      <c r="AV16">
        <v>0</v>
      </c>
      <c r="AW16">
        <v>1.7225207893286001</v>
      </c>
      <c r="AX16">
        <v>0</v>
      </c>
      <c r="AY16">
        <v>0</v>
      </c>
      <c r="AZ16">
        <v>1.89059956989806</v>
      </c>
    </row>
    <row r="17" spans="1:52" x14ac:dyDescent="0.45">
      <c r="A17">
        <v>15</v>
      </c>
      <c r="B17" t="s">
        <v>66</v>
      </c>
      <c r="C17">
        <v>31</v>
      </c>
      <c r="D17">
        <v>26.915206193657401</v>
      </c>
      <c r="E17">
        <v>8</v>
      </c>
      <c r="F17">
        <v>7</v>
      </c>
      <c r="G17">
        <v>2</v>
      </c>
      <c r="H17">
        <v>7.4347143397944899</v>
      </c>
      <c r="I17">
        <v>4.6110631742739603</v>
      </c>
      <c r="J17">
        <v>4.95422248593154</v>
      </c>
      <c r="K17">
        <v>13</v>
      </c>
      <c r="L17">
        <v>5.0847978949081796</v>
      </c>
      <c r="M17">
        <v>3.6454731752591099</v>
      </c>
      <c r="N17">
        <v>4.2697289298327004</v>
      </c>
      <c r="O17">
        <v>28</v>
      </c>
      <c r="P17">
        <v>24.354526824740802</v>
      </c>
      <c r="Q17">
        <v>15</v>
      </c>
      <c r="R17">
        <v>19.269728929832699</v>
      </c>
      <c r="S17">
        <v>0</v>
      </c>
      <c r="T17">
        <v>10.5883022893694</v>
      </c>
      <c r="U17">
        <v>0</v>
      </c>
      <c r="V17">
        <v>8.4656561947962299</v>
      </c>
      <c r="W17">
        <v>0</v>
      </c>
      <c r="X17">
        <v>0</v>
      </c>
      <c r="Y17">
        <v>202.49366745464201</v>
      </c>
      <c r="Z17">
        <v>0</v>
      </c>
      <c r="AA17">
        <v>0</v>
      </c>
      <c r="AB17">
        <v>179.84834217268099</v>
      </c>
      <c r="AC17">
        <v>0</v>
      </c>
      <c r="AD17">
        <v>0</v>
      </c>
      <c r="AE17">
        <v>87.454038302280907</v>
      </c>
      <c r="AF17">
        <v>0</v>
      </c>
      <c r="AG17">
        <v>0</v>
      </c>
      <c r="AH17">
        <v>76.012858389860497</v>
      </c>
      <c r="AI17">
        <v>0</v>
      </c>
      <c r="AJ17">
        <v>0</v>
      </c>
      <c r="AK17">
        <v>220.38339349918701</v>
      </c>
      <c r="AL17">
        <v>0</v>
      </c>
      <c r="AM17">
        <v>0</v>
      </c>
      <c r="AN17">
        <v>224.43049868013799</v>
      </c>
      <c r="AO17">
        <v>0</v>
      </c>
      <c r="AP17">
        <v>0</v>
      </c>
      <c r="AQ17">
        <v>28.4699037974497</v>
      </c>
      <c r="AR17">
        <v>0</v>
      </c>
      <c r="AS17">
        <v>0</v>
      </c>
      <c r="AT17">
        <v>30.711473617292398</v>
      </c>
      <c r="AU17">
        <v>0</v>
      </c>
      <c r="AV17">
        <v>0</v>
      </c>
      <c r="AW17">
        <v>1.7249325539459801</v>
      </c>
      <c r="AX17">
        <v>0</v>
      </c>
      <c r="AY17">
        <v>0</v>
      </c>
      <c r="AZ17">
        <v>1.9167134970344299</v>
      </c>
    </row>
    <row r="18" spans="1:52" x14ac:dyDescent="0.45">
      <c r="A18">
        <v>16</v>
      </c>
      <c r="B18" t="s">
        <v>67</v>
      </c>
      <c r="C18">
        <v>15</v>
      </c>
      <c r="D18">
        <v>18.818424534724802</v>
      </c>
      <c r="E18">
        <v>3</v>
      </c>
      <c r="F18">
        <v>6</v>
      </c>
      <c r="G18">
        <v>8</v>
      </c>
      <c r="H18">
        <v>4.7402456462964899</v>
      </c>
      <c r="I18">
        <v>4.5976875958353496</v>
      </c>
      <c r="J18">
        <v>7.6620667578681401</v>
      </c>
      <c r="K18">
        <v>-10</v>
      </c>
      <c r="L18">
        <v>-6.0425572727496801</v>
      </c>
      <c r="M18">
        <v>-5.0443728571625703</v>
      </c>
      <c r="N18">
        <v>1.08693012991226</v>
      </c>
      <c r="O18">
        <v>14</v>
      </c>
      <c r="P18">
        <v>19.0443728571625</v>
      </c>
      <c r="Q18">
        <v>24</v>
      </c>
      <c r="R18">
        <v>25.086930129912201</v>
      </c>
      <c r="S18">
        <v>0</v>
      </c>
      <c r="T18">
        <v>8.39699657864195</v>
      </c>
      <c r="U18">
        <v>0</v>
      </c>
      <c r="V18">
        <v>11.038783078987899</v>
      </c>
      <c r="W18">
        <v>0</v>
      </c>
      <c r="X18">
        <v>0</v>
      </c>
      <c r="Y18">
        <v>178.139965240322</v>
      </c>
      <c r="Z18">
        <v>0</v>
      </c>
      <c r="AA18">
        <v>0</v>
      </c>
      <c r="AB18">
        <v>205.49225164948101</v>
      </c>
      <c r="AC18">
        <v>0</v>
      </c>
      <c r="AD18">
        <v>0</v>
      </c>
      <c r="AE18">
        <v>75.012598296566907</v>
      </c>
      <c r="AF18">
        <v>0</v>
      </c>
      <c r="AG18">
        <v>0</v>
      </c>
      <c r="AH18">
        <v>89.283992772080296</v>
      </c>
      <c r="AI18">
        <v>0</v>
      </c>
      <c r="AJ18">
        <v>0</v>
      </c>
      <c r="AK18">
        <v>223.81237027099999</v>
      </c>
      <c r="AL18">
        <v>0</v>
      </c>
      <c r="AM18">
        <v>0</v>
      </c>
      <c r="AN18">
        <v>218.82962377125901</v>
      </c>
      <c r="AO18">
        <v>0</v>
      </c>
      <c r="AP18">
        <v>0</v>
      </c>
      <c r="AQ18">
        <v>30.798726998955701</v>
      </c>
      <c r="AR18">
        <v>0</v>
      </c>
      <c r="AS18">
        <v>0</v>
      </c>
      <c r="AT18">
        <v>27.994927199086298</v>
      </c>
      <c r="AU18">
        <v>0</v>
      </c>
      <c r="AV18">
        <v>0</v>
      </c>
      <c r="AW18">
        <v>1.8708537682403401</v>
      </c>
      <c r="AX18">
        <v>0</v>
      </c>
      <c r="AY18">
        <v>0</v>
      </c>
      <c r="AZ18">
        <v>1.6648736726425899</v>
      </c>
    </row>
    <row r="19" spans="1:52" x14ac:dyDescent="0.45">
      <c r="A19">
        <v>17</v>
      </c>
      <c r="B19" t="s">
        <v>68</v>
      </c>
      <c r="C19">
        <v>22</v>
      </c>
      <c r="D19">
        <v>21.495288780173301</v>
      </c>
      <c r="E19">
        <v>6</v>
      </c>
      <c r="F19">
        <v>4</v>
      </c>
      <c r="G19">
        <v>7</v>
      </c>
      <c r="H19">
        <v>5.6529572812625801</v>
      </c>
      <c r="I19">
        <v>4.5364169363855398</v>
      </c>
      <c r="J19">
        <v>6.8106257823518597</v>
      </c>
      <c r="K19">
        <v>-1</v>
      </c>
      <c r="L19">
        <v>-2.3222210611299801</v>
      </c>
      <c r="M19">
        <v>2.2017091876488899</v>
      </c>
      <c r="N19">
        <v>-0.87948812651891395</v>
      </c>
      <c r="O19">
        <v>23</v>
      </c>
      <c r="P19">
        <v>20.798290812351102</v>
      </c>
      <c r="Q19">
        <v>24</v>
      </c>
      <c r="R19">
        <v>23.120511873481</v>
      </c>
      <c r="S19">
        <v>0</v>
      </c>
      <c r="T19">
        <v>9.1601499668063902</v>
      </c>
      <c r="U19">
        <v>0</v>
      </c>
      <c r="V19">
        <v>10.1057579111142</v>
      </c>
      <c r="W19">
        <v>0</v>
      </c>
      <c r="X19">
        <v>0</v>
      </c>
      <c r="Y19">
        <v>185.93598941367199</v>
      </c>
      <c r="Z19">
        <v>0</v>
      </c>
      <c r="AA19">
        <v>0</v>
      </c>
      <c r="AB19">
        <v>198.11936943817599</v>
      </c>
      <c r="AC19">
        <v>0</v>
      </c>
      <c r="AD19">
        <v>0</v>
      </c>
      <c r="AE19">
        <v>79.525608551138603</v>
      </c>
      <c r="AF19">
        <v>0</v>
      </c>
      <c r="AG19">
        <v>0</v>
      </c>
      <c r="AH19">
        <v>85.101539933184696</v>
      </c>
      <c r="AI19">
        <v>0</v>
      </c>
      <c r="AJ19">
        <v>0</v>
      </c>
      <c r="AK19">
        <v>222.67936202438801</v>
      </c>
      <c r="AL19">
        <v>0</v>
      </c>
      <c r="AM19">
        <v>0</v>
      </c>
      <c r="AN19">
        <v>220.34612486271001</v>
      </c>
      <c r="AO19">
        <v>0</v>
      </c>
      <c r="AP19">
        <v>0</v>
      </c>
      <c r="AQ19">
        <v>29.9349173269304</v>
      </c>
      <c r="AR19">
        <v>0</v>
      </c>
      <c r="AS19">
        <v>0</v>
      </c>
      <c r="AT19">
        <v>28.4936581527522</v>
      </c>
      <c r="AU19">
        <v>0</v>
      </c>
      <c r="AV19">
        <v>0</v>
      </c>
      <c r="AW19">
        <v>1.8582278807178301</v>
      </c>
      <c r="AX19">
        <v>0</v>
      </c>
      <c r="AY19">
        <v>0</v>
      </c>
      <c r="AZ19">
        <v>1.6898977720500801</v>
      </c>
    </row>
    <row r="20" spans="1:52" x14ac:dyDescent="0.45">
      <c r="C20">
        <f>SUM(Table1[Points])</f>
        <v>408</v>
      </c>
      <c r="D20">
        <f>SUBTOTAL(109,Table1[xPoints])</f>
        <v>417.44975168868206</v>
      </c>
      <c r="E20">
        <f>SUBTOTAL(109,Table1[Wins])</f>
        <v>102</v>
      </c>
      <c r="F20">
        <f>SUBTOTAL(109,Table1[Draws])</f>
        <v>102</v>
      </c>
      <c r="H20">
        <f>SUBTOTAL(109,Table1[xWins])</f>
        <v>111.44975168868282</v>
      </c>
      <c r="I20">
        <f>SUBTOTAL(109,Table1[xDraws])</f>
        <v>83.100496622634097</v>
      </c>
      <c r="O20">
        <f>SUBTOTAL(109,Table1[GoalsF])</f>
        <v>379</v>
      </c>
      <c r="P20">
        <f>SUBTOTAL(109,Table1[xGoalsF])</f>
        <v>394.8282593536963</v>
      </c>
    </row>
    <row r="22" spans="1:52" x14ac:dyDescent="0.45">
      <c r="C22">
        <v>408</v>
      </c>
      <c r="D22">
        <v>417.44975168868206</v>
      </c>
      <c r="E22">
        <v>102</v>
      </c>
      <c r="F22">
        <v>102</v>
      </c>
      <c r="H22">
        <v>111.44975168868282</v>
      </c>
      <c r="I22">
        <v>83.100496622634097</v>
      </c>
      <c r="O22">
        <v>379</v>
      </c>
      <c r="P22">
        <v>394.8282593536963</v>
      </c>
    </row>
    <row r="24" spans="1:52" x14ac:dyDescent="0.45">
      <c r="C24">
        <f>C22/D22</f>
        <v>0.97736313975405276</v>
      </c>
      <c r="E24">
        <f>E22/H22</f>
        <v>0.91521065282335301</v>
      </c>
      <c r="F24">
        <f>F22/I22</f>
        <v>1.227429487734472</v>
      </c>
      <c r="O24">
        <f>O22/P22</f>
        <v>0.95991102719038923</v>
      </c>
    </row>
    <row r="26" spans="1:52" x14ac:dyDescent="0.45">
      <c r="O26">
        <f>O22/153</f>
        <v>2.477124183006536</v>
      </c>
      <c r="P26">
        <f>P22/153</f>
        <v>2.580576858520891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Apertura2012_LigaMX_30-11-2021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2021-11-30T14:50:19Z</dcterms:created>
  <dcterms:modified xsi:type="dcterms:W3CDTF">2021-11-30T15:04:36Z</dcterms:modified>
</cp:coreProperties>
</file>