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40009_{143D8DB7-40DD-4356-8CC1-EEE198F2910D}" xr6:coauthVersionLast="47" xr6:coauthVersionMax="47" xr10:uidLastSave="{00000000-0000-0000-0000-000000000000}"/>
  <bookViews>
    <workbookView xWindow="-98" yWindow="-98" windowWidth="22695" windowHeight="14595"/>
  </bookViews>
  <sheets>
    <sheet name="Apertura2013_LigaMX_30-11-2021" sheetId="1" r:id="rId1"/>
  </sheets>
  <calcPr calcId="0"/>
</workbook>
</file>

<file path=xl/calcChain.xml><?xml version="1.0" encoding="utf-8"?>
<calcChain xmlns="http://schemas.openxmlformats.org/spreadsheetml/2006/main">
  <c r="R26" i="1" l="1"/>
  <c r="Q26" i="1"/>
  <c r="Q24" i="1"/>
  <c r="F24" i="1"/>
  <c r="E24" i="1"/>
  <c r="C24" i="1"/>
  <c r="R20" i="1"/>
  <c r="Q20" i="1"/>
  <c r="I20" i="1"/>
  <c r="H20" i="1"/>
  <c r="F20" i="1"/>
  <c r="E20" i="1"/>
  <c r="D20" i="1"/>
  <c r="C20" i="1"/>
</calcChain>
</file>

<file path=xl/sharedStrings.xml><?xml version="1.0" encoding="utf-8"?>
<sst xmlns="http://schemas.openxmlformats.org/spreadsheetml/2006/main" count="70" uniqueCount="70">
  <si>
    <t>team</t>
  </si>
  <si>
    <t>Points</t>
  </si>
  <si>
    <t>xPoints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</si>
  <si>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</si>
  <si>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</si>
  <si>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</si>
  <si>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</si>
  <si>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</si>
  <si>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</si>
  <si>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</si>
  <si>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</si>
  <si>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</si>
  <si>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</si>
  <si>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GoalsF</t>
  </si>
  <si>
    <t>xGoalsF</t>
  </si>
  <si>
    <t>GoalsA</t>
  </si>
  <si>
    <t>xGoalsA</t>
  </si>
  <si>
    <t>HTGoalsF</t>
  </si>
  <si>
    <t>xHTGoalsF</t>
  </si>
  <si>
    <t>HTGoalsA</t>
  </si>
  <si>
    <t>xHTGoalsA</t>
  </si>
  <si>
    <t>ShotsF100</t>
  </si>
  <si>
    <t>ShotsF</t>
  </si>
  <si>
    <t>xShotsF</t>
  </si>
  <si>
    <t>ShotsA100</t>
  </si>
  <si>
    <t>ShotsA</t>
  </si>
  <si>
    <t>xShotsA</t>
  </si>
  <si>
    <t>ShotsTF100</t>
  </si>
  <si>
    <t>ShotsTF</t>
  </si>
  <si>
    <t>xShotsTF</t>
  </si>
  <si>
    <t>ShotsTA100</t>
  </si>
  <si>
    <t>ShotsTA</t>
  </si>
  <si>
    <t>xShotsTA</t>
  </si>
  <si>
    <t>Fouls100</t>
  </si>
  <si>
    <t>Fouls</t>
  </si>
  <si>
    <t>xFouls</t>
  </si>
  <si>
    <t>FoulsA100</t>
  </si>
  <si>
    <t>FoulsA</t>
  </si>
  <si>
    <t>xFoulsA</t>
  </si>
  <si>
    <t>YCard100</t>
  </si>
  <si>
    <t>YCard</t>
  </si>
  <si>
    <t>xYCard</t>
  </si>
  <si>
    <t>YCardA100</t>
  </si>
  <si>
    <t>YCardA</t>
  </si>
  <si>
    <t>xYCardA</t>
  </si>
  <si>
    <t>RCard100</t>
  </si>
  <si>
    <t>RCard</t>
  </si>
  <si>
    <t>xRCard</t>
  </si>
  <si>
    <t>RCardA100</t>
  </si>
  <si>
    <t>RCardA</t>
  </si>
  <si>
    <t>xRCardA</t>
  </si>
  <si>
    <t>U.N.A.M.- Pumas</t>
  </si>
  <si>
    <t>Veracruz</t>
  </si>
  <si>
    <t>Atlante</t>
  </si>
  <si>
    <t>U.A.N.L.- Tigres</t>
  </si>
  <si>
    <t>Guadalajara Chivas</t>
  </si>
  <si>
    <t>Chiapas</t>
  </si>
  <si>
    <t>Club Tijuana</t>
  </si>
  <si>
    <t>Cruz Azul</t>
  </si>
  <si>
    <t>Monterrey</t>
  </si>
  <si>
    <t>Pachuca</t>
  </si>
  <si>
    <t>Queretaro</t>
  </si>
  <si>
    <t>Toluca</t>
  </si>
  <si>
    <t>Atlas</t>
  </si>
  <si>
    <t>Club Leon</t>
  </si>
  <si>
    <t>Club America</t>
  </si>
  <si>
    <t>Puebla</t>
  </si>
  <si>
    <t>Monarcas</t>
  </si>
  <si>
    <t>Santos Laguna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</si>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</sst>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Z20" totalsRowCount="1">
  <autoFilter ref="A1:AZ19"/>
  <tableColumns count="52">
    <tableColumn id="1" name="Rank"/>
    <tableColumn id="2" name="team"/>
    <tableColumn id="3" name="Points" totalsRowFunction="custom">
      <totalsRowFormula>SUM(Table1[Points])</totalsRowFormula>
    </tableColumn>
    <tableColumn id="4" name="xPoints" totalsRowFunction="sum"/>
    <tableColumn id="5" name="Wins" totalsRowFunction="sum"/>
    <tableColumn id="6" name="Draws" totalsRowFunction="sum"/>
    <tableColumn id="7" name="Losses"/>
    <tableColumn id="8" name="xWins" totalsRowFunction="sum"/>
    <tableColumn id="9" name="xDraws" totalsRowFunction="sum"/>
    <tableColumn id="10" name="xLosses"/>
    <tableColumn id="11" name="GoalDiff"/>
    <tableColumn id="12" name="xGoalDiff"/>
    <tableColumn id="13" name="GoalsF_Diff"/>
    <tableColumn id="14" name="GoalsA_Diff"/>
    <tableColumn id="15" name="GoalsF"/>
    <tableColumn id="16" name="xGoalsF"/>
    <tableColumn id="17" name="GoalsA" totalsRowFunction="sum"/>
    <tableColumn id="18" name="xGoalsA" totalsRowFunction="sum"/>
    <tableColumn id="19" name="HTGoalsF"/>
    <tableColumn id="20" name="xHTGoalsF"/>
    <tableColumn id="21" name="HTGoalsA"/>
    <tableColumn id="22" name="xHTGoalsA"/>
    <tableColumn id="23" name="ShotsF100"/>
    <tableColumn id="24" name="ShotsF"/>
    <tableColumn id="25" name="xShotsF"/>
    <tableColumn id="26" name="ShotsA100"/>
    <tableColumn id="27" name="ShotsA"/>
    <tableColumn id="28" name="xShotsA"/>
    <tableColumn id="29" name="ShotsTF100"/>
    <tableColumn id="30" name="ShotsTF"/>
    <tableColumn id="31" name="xShotsTF"/>
    <tableColumn id="32" name="ShotsTA100"/>
    <tableColumn id="33" name="ShotsTA"/>
    <tableColumn id="34" name="xShotsTA"/>
    <tableColumn id="35" name="Fouls100"/>
    <tableColumn id="36" name="Fouls"/>
    <tableColumn id="37" name="xFouls"/>
    <tableColumn id="38" name="FoulsA100"/>
    <tableColumn id="39" name="FoulsA"/>
    <tableColumn id="40" name="xFoulsA"/>
    <tableColumn id="41" name="YCard100"/>
    <tableColumn id="42" name="YCard"/>
    <tableColumn id="43" name="xYCard"/>
    <tableColumn id="44" name="YCardA100"/>
    <tableColumn id="45" name="YCardA"/>
    <tableColumn id="46" name="xYCardA"/>
    <tableColumn id="47" name="RCard100"/>
    <tableColumn id="48" name="RCard"/>
    <tableColumn id="49" name="xRCard"/>
    <tableColumn id="50" name="RCardA100"/>
    <tableColumn id="51" name="RCardA"/>
    <tableColumn id="52" name="xRCard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"/>
  <sheetViews>
    <sheetView tabSelected="1" workbookViewId="0">
      <selection activeCell="Q26" sqref="Q26:R26"/>
    </sheetView>
  </sheetViews>
  <sheetFormatPr defaultRowHeight="14.25" x14ac:dyDescent="0.45"/>
  <cols>
    <col min="12" max="12" width="9.9296875" customWidth="1"/>
    <col min="13" max="13" width="11.59765625" customWidth="1"/>
    <col min="14" max="14" width="11.86328125" customWidth="1"/>
    <col min="19" max="19" width="9.9296875" customWidth="1"/>
    <col min="20" max="20" width="10.796875" customWidth="1"/>
    <col min="21" max="21" width="10.19921875" customWidth="1"/>
    <col min="22" max="22" width="11.06640625" customWidth="1"/>
    <col min="23" max="23" width="10.73046875" customWidth="1"/>
    <col min="26" max="26" width="11" customWidth="1"/>
    <col min="29" max="29" width="11.6640625" customWidth="1"/>
    <col min="31" max="31" width="9.53125" customWidth="1"/>
    <col min="32" max="32" width="11.9296875" customWidth="1"/>
    <col min="34" max="34" width="9.796875" customWidth="1"/>
    <col min="35" max="35" width="9.6640625" customWidth="1"/>
    <col min="38" max="38" width="10.796875" customWidth="1"/>
    <col min="41" max="41" width="10.1328125" customWidth="1"/>
    <col min="44" max="44" width="11.265625" customWidth="1"/>
    <col min="46" max="46" width="9.1328125" customWidth="1"/>
    <col min="47" max="47" width="10.265625" customWidth="1"/>
    <col min="50" max="50" width="11.3984375" customWidth="1"/>
    <col min="52" max="52" width="9.265625" customWidth="1"/>
  </cols>
  <sheetData>
    <row r="1" spans="1:52" x14ac:dyDescent="0.45">
      <c r="A1" t="s">
        <v>69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</row>
    <row r="2" spans="1:52" x14ac:dyDescent="0.45">
      <c r="A2">
        <v>0</v>
      </c>
      <c r="B2" t="s">
        <v>51</v>
      </c>
      <c r="C2">
        <v>11</v>
      </c>
      <c r="D2">
        <v>19.9925837585339</v>
      </c>
      <c r="E2">
        <v>1</v>
      </c>
      <c r="F2">
        <v>8</v>
      </c>
      <c r="G2">
        <v>8</v>
      </c>
      <c r="H2">
        <v>5.0577914088773701</v>
      </c>
      <c r="I2">
        <v>4.81920953190179</v>
      </c>
      <c r="J2">
        <v>7.1229990592208203</v>
      </c>
      <c r="K2">
        <v>-13</v>
      </c>
      <c r="L2">
        <v>-4.1999484590192102</v>
      </c>
      <c r="M2">
        <v>-11.6100229366556</v>
      </c>
      <c r="N2">
        <v>2.8099713956748702</v>
      </c>
      <c r="O2">
        <v>8</v>
      </c>
      <c r="P2">
        <v>19.6100229366556</v>
      </c>
      <c r="Q2">
        <v>21</v>
      </c>
      <c r="R2">
        <v>23.8099713956748</v>
      </c>
      <c r="S2">
        <v>0</v>
      </c>
      <c r="T2">
        <v>8.5449241194267103</v>
      </c>
      <c r="U2">
        <v>0</v>
      </c>
      <c r="V2">
        <v>10.393519633665599</v>
      </c>
      <c r="W2">
        <v>0</v>
      </c>
      <c r="X2">
        <v>0</v>
      </c>
      <c r="Y2">
        <v>179.70424481987499</v>
      </c>
      <c r="Z2">
        <v>0</v>
      </c>
      <c r="AA2">
        <v>0</v>
      </c>
      <c r="AB2">
        <v>201.902128742619</v>
      </c>
      <c r="AC2">
        <v>0</v>
      </c>
      <c r="AD2">
        <v>0</v>
      </c>
      <c r="AE2">
        <v>75.858143791363204</v>
      </c>
      <c r="AF2">
        <v>0</v>
      </c>
      <c r="AG2">
        <v>0</v>
      </c>
      <c r="AH2">
        <v>86.781757797368599</v>
      </c>
      <c r="AI2">
        <v>0</v>
      </c>
      <c r="AJ2">
        <v>0</v>
      </c>
      <c r="AK2">
        <v>224.36179032061199</v>
      </c>
      <c r="AL2">
        <v>0</v>
      </c>
      <c r="AM2">
        <v>0</v>
      </c>
      <c r="AN2">
        <v>220.62098039974799</v>
      </c>
      <c r="AO2">
        <v>0</v>
      </c>
      <c r="AP2">
        <v>0</v>
      </c>
      <c r="AQ2">
        <v>30.643457426634601</v>
      </c>
      <c r="AR2">
        <v>0</v>
      </c>
      <c r="AS2">
        <v>0</v>
      </c>
      <c r="AT2">
        <v>28.526150719656901</v>
      </c>
      <c r="AU2">
        <v>0</v>
      </c>
      <c r="AV2">
        <v>0</v>
      </c>
      <c r="AW2">
        <v>1.9384360529000999</v>
      </c>
      <c r="AX2">
        <v>0</v>
      </c>
      <c r="AY2">
        <v>0</v>
      </c>
      <c r="AZ2">
        <v>1.7056086520623901</v>
      </c>
    </row>
    <row r="3" spans="1:52" x14ac:dyDescent="0.45">
      <c r="A3">
        <v>1</v>
      </c>
      <c r="B3" t="s">
        <v>52</v>
      </c>
      <c r="C3">
        <v>20</v>
      </c>
      <c r="D3">
        <v>19.646946753725299</v>
      </c>
      <c r="E3">
        <v>4</v>
      </c>
      <c r="F3">
        <v>8</v>
      </c>
      <c r="G3">
        <v>5</v>
      </c>
      <c r="H3">
        <v>4.9948271886496602</v>
      </c>
      <c r="I3">
        <v>4.6624651877763803</v>
      </c>
      <c r="J3">
        <v>7.3427076235739497</v>
      </c>
      <c r="K3">
        <v>-4</v>
      </c>
      <c r="L3">
        <v>-4.6002209846583897</v>
      </c>
      <c r="M3">
        <v>0.553732024111532</v>
      </c>
      <c r="N3">
        <v>4.6488960546863398E-2</v>
      </c>
      <c r="O3">
        <v>20</v>
      </c>
      <c r="P3">
        <v>19.4462679758884</v>
      </c>
      <c r="Q3">
        <v>24</v>
      </c>
      <c r="R3">
        <v>24.0464889605468</v>
      </c>
      <c r="S3">
        <v>0</v>
      </c>
      <c r="T3">
        <v>8.54911130686809</v>
      </c>
      <c r="U3">
        <v>0</v>
      </c>
      <c r="V3">
        <v>10.467397023052699</v>
      </c>
      <c r="W3">
        <v>0</v>
      </c>
      <c r="X3">
        <v>0</v>
      </c>
      <c r="Y3">
        <v>179.435270503623</v>
      </c>
      <c r="Z3">
        <v>0</v>
      </c>
      <c r="AA3">
        <v>0</v>
      </c>
      <c r="AB3">
        <v>203.62560719997299</v>
      </c>
      <c r="AC3">
        <v>0</v>
      </c>
      <c r="AD3">
        <v>0</v>
      </c>
      <c r="AE3">
        <v>75.609017467464298</v>
      </c>
      <c r="AF3">
        <v>0</v>
      </c>
      <c r="AG3">
        <v>0</v>
      </c>
      <c r="AH3">
        <v>87.659405131987597</v>
      </c>
      <c r="AI3">
        <v>0</v>
      </c>
      <c r="AJ3">
        <v>0</v>
      </c>
      <c r="AK3">
        <v>224.69896046109801</v>
      </c>
      <c r="AL3">
        <v>0</v>
      </c>
      <c r="AM3">
        <v>0</v>
      </c>
      <c r="AN3">
        <v>220.42149352694901</v>
      </c>
      <c r="AO3">
        <v>0</v>
      </c>
      <c r="AP3">
        <v>0</v>
      </c>
      <c r="AQ3">
        <v>30.8350494085802</v>
      </c>
      <c r="AR3">
        <v>0</v>
      </c>
      <c r="AS3">
        <v>0</v>
      </c>
      <c r="AT3">
        <v>28.4367936594589</v>
      </c>
      <c r="AU3">
        <v>0</v>
      </c>
      <c r="AV3">
        <v>0</v>
      </c>
      <c r="AW3">
        <v>1.9449288481617</v>
      </c>
      <c r="AX3">
        <v>0</v>
      </c>
      <c r="AY3">
        <v>0</v>
      </c>
      <c r="AZ3">
        <v>1.67359264507224</v>
      </c>
    </row>
    <row r="4" spans="1:52" x14ac:dyDescent="0.45">
      <c r="A4">
        <v>2</v>
      </c>
      <c r="B4" t="s">
        <v>53</v>
      </c>
      <c r="C4">
        <v>12</v>
      </c>
      <c r="D4">
        <v>17.639451443356499</v>
      </c>
      <c r="E4">
        <v>3</v>
      </c>
      <c r="F4">
        <v>3</v>
      </c>
      <c r="G4">
        <v>11</v>
      </c>
      <c r="H4">
        <v>4.3724748549779502</v>
      </c>
      <c r="I4">
        <v>4.5220268784226896</v>
      </c>
      <c r="J4">
        <v>8.1054982665993407</v>
      </c>
      <c r="K4">
        <v>-18</v>
      </c>
      <c r="L4">
        <v>-7.8237894811784603</v>
      </c>
      <c r="M4">
        <v>-1.3247177336875899</v>
      </c>
      <c r="N4">
        <v>-8.8514927851339404</v>
      </c>
      <c r="O4">
        <v>17</v>
      </c>
      <c r="P4">
        <v>18.3247177336875</v>
      </c>
      <c r="Q4">
        <v>35</v>
      </c>
      <c r="R4">
        <v>26.148507214866001</v>
      </c>
      <c r="S4">
        <v>0</v>
      </c>
      <c r="T4">
        <v>8.0660334120693609</v>
      </c>
      <c r="U4">
        <v>0</v>
      </c>
      <c r="V4">
        <v>11.4175416623233</v>
      </c>
      <c r="W4">
        <v>0</v>
      </c>
      <c r="X4">
        <v>0</v>
      </c>
      <c r="Y4">
        <v>174.76520126786201</v>
      </c>
      <c r="Z4">
        <v>0</v>
      </c>
      <c r="AA4">
        <v>0</v>
      </c>
      <c r="AB4">
        <v>211.861410822441</v>
      </c>
      <c r="AC4">
        <v>0</v>
      </c>
      <c r="AD4">
        <v>0</v>
      </c>
      <c r="AE4">
        <v>73.135789789978205</v>
      </c>
      <c r="AF4">
        <v>0</v>
      </c>
      <c r="AG4">
        <v>0</v>
      </c>
      <c r="AH4">
        <v>92.017969294138396</v>
      </c>
      <c r="AI4">
        <v>0</v>
      </c>
      <c r="AJ4">
        <v>0</v>
      </c>
      <c r="AK4">
        <v>225.073531889756</v>
      </c>
      <c r="AL4">
        <v>0</v>
      </c>
      <c r="AM4">
        <v>0</v>
      </c>
      <c r="AN4">
        <v>219.020107887167</v>
      </c>
      <c r="AO4">
        <v>0</v>
      </c>
      <c r="AP4">
        <v>0</v>
      </c>
      <c r="AQ4">
        <v>31.170598635999699</v>
      </c>
      <c r="AR4">
        <v>0</v>
      </c>
      <c r="AS4">
        <v>0</v>
      </c>
      <c r="AT4">
        <v>27.876196378114201</v>
      </c>
      <c r="AU4">
        <v>0</v>
      </c>
      <c r="AV4">
        <v>0</v>
      </c>
      <c r="AW4">
        <v>1.9446438077754999</v>
      </c>
      <c r="AX4">
        <v>0</v>
      </c>
      <c r="AY4">
        <v>0</v>
      </c>
      <c r="AZ4">
        <v>1.66056550990148</v>
      </c>
    </row>
    <row r="5" spans="1:52" x14ac:dyDescent="0.45">
      <c r="A5">
        <v>3</v>
      </c>
      <c r="B5" t="s">
        <v>54</v>
      </c>
      <c r="C5">
        <v>25</v>
      </c>
      <c r="D5">
        <v>28.411251811414299</v>
      </c>
      <c r="E5">
        <v>6</v>
      </c>
      <c r="F5">
        <v>7</v>
      </c>
      <c r="G5">
        <v>4</v>
      </c>
      <c r="H5">
        <v>7.9262001502007697</v>
      </c>
      <c r="I5">
        <v>4.6326513608119804</v>
      </c>
      <c r="J5">
        <v>4.4411484889872304</v>
      </c>
      <c r="K5">
        <v>3</v>
      </c>
      <c r="L5">
        <v>7.2549649445641</v>
      </c>
      <c r="M5">
        <v>-2.67444042089376</v>
      </c>
      <c r="N5">
        <v>-1.58052452367034</v>
      </c>
      <c r="O5">
        <v>23</v>
      </c>
      <c r="P5">
        <v>25.674440420893699</v>
      </c>
      <c r="Q5">
        <v>20</v>
      </c>
      <c r="R5">
        <v>18.419475476329598</v>
      </c>
      <c r="S5">
        <v>0</v>
      </c>
      <c r="T5">
        <v>11.16924889659</v>
      </c>
      <c r="U5">
        <v>0</v>
      </c>
      <c r="V5">
        <v>8.0617956487426294</v>
      </c>
      <c r="W5">
        <v>0</v>
      </c>
      <c r="X5">
        <v>0</v>
      </c>
      <c r="Y5">
        <v>210.60907523977201</v>
      </c>
      <c r="Z5">
        <v>0</v>
      </c>
      <c r="AA5">
        <v>0</v>
      </c>
      <c r="AB5">
        <v>174.648879890611</v>
      </c>
      <c r="AC5">
        <v>0</v>
      </c>
      <c r="AD5">
        <v>0</v>
      </c>
      <c r="AE5">
        <v>90.685997497850593</v>
      </c>
      <c r="AF5">
        <v>0</v>
      </c>
      <c r="AG5">
        <v>0</v>
      </c>
      <c r="AH5">
        <v>72.914450745505306</v>
      </c>
      <c r="AI5">
        <v>0</v>
      </c>
      <c r="AJ5">
        <v>0</v>
      </c>
      <c r="AK5">
        <v>218.16646508487699</v>
      </c>
      <c r="AL5">
        <v>0</v>
      </c>
      <c r="AM5">
        <v>0</v>
      </c>
      <c r="AN5">
        <v>224.13365763859599</v>
      </c>
      <c r="AO5">
        <v>0</v>
      </c>
      <c r="AP5">
        <v>0</v>
      </c>
      <c r="AQ5">
        <v>27.683962969009698</v>
      </c>
      <c r="AR5">
        <v>0</v>
      </c>
      <c r="AS5">
        <v>0</v>
      </c>
      <c r="AT5">
        <v>31.315047302777401</v>
      </c>
      <c r="AU5">
        <v>0</v>
      </c>
      <c r="AV5">
        <v>0</v>
      </c>
      <c r="AW5">
        <v>1.59453464455191</v>
      </c>
      <c r="AX5">
        <v>0</v>
      </c>
      <c r="AY5">
        <v>0</v>
      </c>
      <c r="AZ5">
        <v>1.9744155849918199</v>
      </c>
    </row>
    <row r="6" spans="1:52" x14ac:dyDescent="0.45">
      <c r="A6">
        <v>4</v>
      </c>
      <c r="B6" t="s">
        <v>55</v>
      </c>
      <c r="C6">
        <v>12</v>
      </c>
      <c r="D6">
        <v>21.1870921659877</v>
      </c>
      <c r="E6">
        <v>2</v>
      </c>
      <c r="F6">
        <v>6</v>
      </c>
      <c r="G6">
        <v>9</v>
      </c>
      <c r="H6">
        <v>5.5243836069627799</v>
      </c>
      <c r="I6">
        <v>4.6139413450994198</v>
      </c>
      <c r="J6">
        <v>6.8616750479377799</v>
      </c>
      <c r="K6">
        <v>-14</v>
      </c>
      <c r="L6">
        <v>-2.9182325144970398</v>
      </c>
      <c r="M6">
        <v>-4.5511836828337202</v>
      </c>
      <c r="N6">
        <v>-6.5305838026692298</v>
      </c>
      <c r="O6">
        <v>16</v>
      </c>
      <c r="P6">
        <v>20.551183682833699</v>
      </c>
      <c r="Q6">
        <v>30</v>
      </c>
      <c r="R6">
        <v>23.469416197330698</v>
      </c>
      <c r="S6">
        <v>0</v>
      </c>
      <c r="T6">
        <v>8.9740883583884798</v>
      </c>
      <c r="U6">
        <v>0</v>
      </c>
      <c r="V6">
        <v>10.315305518419301</v>
      </c>
      <c r="W6">
        <v>0</v>
      </c>
      <c r="X6">
        <v>0</v>
      </c>
      <c r="Y6">
        <v>185.28481480693199</v>
      </c>
      <c r="Z6">
        <v>0</v>
      </c>
      <c r="AA6">
        <v>0</v>
      </c>
      <c r="AB6">
        <v>198.51474423968801</v>
      </c>
      <c r="AC6">
        <v>0</v>
      </c>
      <c r="AD6">
        <v>0</v>
      </c>
      <c r="AE6">
        <v>79.332779079951607</v>
      </c>
      <c r="AF6">
        <v>0</v>
      </c>
      <c r="AG6">
        <v>0</v>
      </c>
      <c r="AH6">
        <v>85.997981501615499</v>
      </c>
      <c r="AI6">
        <v>0</v>
      </c>
      <c r="AJ6">
        <v>0</v>
      </c>
      <c r="AK6">
        <v>223.03019576150399</v>
      </c>
      <c r="AL6">
        <v>0</v>
      </c>
      <c r="AM6">
        <v>0</v>
      </c>
      <c r="AN6">
        <v>220.83357056304899</v>
      </c>
      <c r="AO6">
        <v>0</v>
      </c>
      <c r="AP6">
        <v>0</v>
      </c>
      <c r="AQ6">
        <v>29.8234556831951</v>
      </c>
      <c r="AR6">
        <v>0</v>
      </c>
      <c r="AS6">
        <v>0</v>
      </c>
      <c r="AT6">
        <v>28.723933284937601</v>
      </c>
      <c r="AU6">
        <v>0</v>
      </c>
      <c r="AV6">
        <v>0</v>
      </c>
      <c r="AW6">
        <v>1.81045952699905</v>
      </c>
      <c r="AX6">
        <v>0</v>
      </c>
      <c r="AY6">
        <v>0</v>
      </c>
      <c r="AZ6">
        <v>1.7501142289462399</v>
      </c>
    </row>
    <row r="7" spans="1:52" x14ac:dyDescent="0.45">
      <c r="A7">
        <v>5</v>
      </c>
      <c r="B7" t="s">
        <v>56</v>
      </c>
      <c r="C7">
        <v>25</v>
      </c>
      <c r="D7">
        <v>20.913683965371</v>
      </c>
      <c r="E7">
        <v>6</v>
      </c>
      <c r="F7">
        <v>7</v>
      </c>
      <c r="G7">
        <v>4</v>
      </c>
      <c r="H7">
        <v>5.45181886094581</v>
      </c>
      <c r="I7">
        <v>4.5582273825335697</v>
      </c>
      <c r="J7">
        <v>6.9899537565206096</v>
      </c>
      <c r="K7">
        <v>1</v>
      </c>
      <c r="L7">
        <v>-3.5885140805720801</v>
      </c>
      <c r="M7">
        <v>5.7385477746223099</v>
      </c>
      <c r="N7">
        <v>-1.15003369405022</v>
      </c>
      <c r="O7">
        <v>26</v>
      </c>
      <c r="P7">
        <v>20.261452225377599</v>
      </c>
      <c r="Q7">
        <v>25</v>
      </c>
      <c r="R7">
        <v>23.8499663059497</v>
      </c>
      <c r="S7">
        <v>0</v>
      </c>
      <c r="T7">
        <v>8.8634998652174097</v>
      </c>
      <c r="U7">
        <v>0</v>
      </c>
      <c r="V7">
        <v>10.405487019608</v>
      </c>
      <c r="W7">
        <v>0</v>
      </c>
      <c r="X7">
        <v>0</v>
      </c>
      <c r="Y7">
        <v>183.900479226382</v>
      </c>
      <c r="Z7">
        <v>0</v>
      </c>
      <c r="AA7">
        <v>0</v>
      </c>
      <c r="AB7">
        <v>201.349174271132</v>
      </c>
      <c r="AC7">
        <v>0</v>
      </c>
      <c r="AD7">
        <v>0</v>
      </c>
      <c r="AE7">
        <v>77.729968119840805</v>
      </c>
      <c r="AF7">
        <v>0</v>
      </c>
      <c r="AG7">
        <v>0</v>
      </c>
      <c r="AH7">
        <v>86.541615153634396</v>
      </c>
      <c r="AI7">
        <v>0</v>
      </c>
      <c r="AJ7">
        <v>0</v>
      </c>
      <c r="AK7">
        <v>225.10516422844</v>
      </c>
      <c r="AL7">
        <v>0</v>
      </c>
      <c r="AM7">
        <v>0</v>
      </c>
      <c r="AN7">
        <v>222.20585072191</v>
      </c>
      <c r="AO7">
        <v>0</v>
      </c>
      <c r="AP7">
        <v>0</v>
      </c>
      <c r="AQ7">
        <v>30.262127765494299</v>
      </c>
      <c r="AR7">
        <v>0</v>
      </c>
      <c r="AS7">
        <v>0</v>
      </c>
      <c r="AT7">
        <v>28.670737080296401</v>
      </c>
      <c r="AU7">
        <v>0</v>
      </c>
      <c r="AV7">
        <v>0</v>
      </c>
      <c r="AW7">
        <v>1.8406484874529301</v>
      </c>
      <c r="AX7">
        <v>0</v>
      </c>
      <c r="AY7">
        <v>0</v>
      </c>
      <c r="AZ7">
        <v>1.73440644950946</v>
      </c>
    </row>
    <row r="8" spans="1:52" x14ac:dyDescent="0.45">
      <c r="A8">
        <v>6</v>
      </c>
      <c r="B8" t="s">
        <v>57</v>
      </c>
      <c r="C8">
        <v>21</v>
      </c>
      <c r="D8">
        <v>24.577083601955</v>
      </c>
      <c r="E8">
        <v>5</v>
      </c>
      <c r="F8">
        <v>6</v>
      </c>
      <c r="G8">
        <v>6</v>
      </c>
      <c r="H8">
        <v>6.63971877538168</v>
      </c>
      <c r="I8">
        <v>4.6579272758099997</v>
      </c>
      <c r="J8">
        <v>5.7023539488083097</v>
      </c>
      <c r="K8">
        <v>-3</v>
      </c>
      <c r="L8">
        <v>1.87857356596974</v>
      </c>
      <c r="M8">
        <v>-2.7701108088065398</v>
      </c>
      <c r="N8">
        <v>-2.1084627571631902</v>
      </c>
      <c r="O8">
        <v>20</v>
      </c>
      <c r="P8">
        <v>22.7701108088065</v>
      </c>
      <c r="Q8">
        <v>23</v>
      </c>
      <c r="R8">
        <v>20.891537242836801</v>
      </c>
      <c r="S8">
        <v>0</v>
      </c>
      <c r="T8">
        <v>9.9778521132835891</v>
      </c>
      <c r="U8">
        <v>0</v>
      </c>
      <c r="V8">
        <v>9.1638744895425095</v>
      </c>
      <c r="W8">
        <v>0</v>
      </c>
      <c r="X8">
        <v>0</v>
      </c>
      <c r="Y8">
        <v>195.908567940583</v>
      </c>
      <c r="Z8">
        <v>0</v>
      </c>
      <c r="AA8">
        <v>0</v>
      </c>
      <c r="AB8">
        <v>186.637266815012</v>
      </c>
      <c r="AC8">
        <v>0</v>
      </c>
      <c r="AD8">
        <v>0</v>
      </c>
      <c r="AE8">
        <v>84.988117609377497</v>
      </c>
      <c r="AF8">
        <v>0</v>
      </c>
      <c r="AG8">
        <v>0</v>
      </c>
      <c r="AH8">
        <v>80.071368425974597</v>
      </c>
      <c r="AI8">
        <v>0</v>
      </c>
      <c r="AJ8">
        <v>0</v>
      </c>
      <c r="AK8">
        <v>222.598340835122</v>
      </c>
      <c r="AL8">
        <v>0</v>
      </c>
      <c r="AM8">
        <v>0</v>
      </c>
      <c r="AN8">
        <v>224.61931907450699</v>
      </c>
      <c r="AO8">
        <v>0</v>
      </c>
      <c r="AP8">
        <v>0</v>
      </c>
      <c r="AQ8">
        <v>28.831108087629101</v>
      </c>
      <c r="AR8">
        <v>0</v>
      </c>
      <c r="AS8">
        <v>0</v>
      </c>
      <c r="AT8">
        <v>29.832603167716801</v>
      </c>
      <c r="AU8">
        <v>0</v>
      </c>
      <c r="AV8">
        <v>0</v>
      </c>
      <c r="AW8">
        <v>1.7729629050414299</v>
      </c>
      <c r="AX8">
        <v>0</v>
      </c>
      <c r="AY8">
        <v>0</v>
      </c>
      <c r="AZ8">
        <v>1.8499892030890801</v>
      </c>
    </row>
    <row r="9" spans="1:52" x14ac:dyDescent="0.45">
      <c r="A9">
        <v>7</v>
      </c>
      <c r="B9" t="s">
        <v>58</v>
      </c>
      <c r="C9">
        <v>29</v>
      </c>
      <c r="D9">
        <v>27.314989817135402</v>
      </c>
      <c r="E9">
        <v>8</v>
      </c>
      <c r="F9">
        <v>5</v>
      </c>
      <c r="G9">
        <v>4</v>
      </c>
      <c r="H9">
        <v>7.5390660020658098</v>
      </c>
      <c r="I9">
        <v>4.6977918109380603</v>
      </c>
      <c r="J9">
        <v>4.7631421869961201</v>
      </c>
      <c r="K9">
        <v>4</v>
      </c>
      <c r="L9">
        <v>6.0143154547398803</v>
      </c>
      <c r="M9">
        <v>-3.8975899752340402</v>
      </c>
      <c r="N9">
        <v>1.8832745204941601</v>
      </c>
      <c r="O9">
        <v>21</v>
      </c>
      <c r="P9">
        <v>24.897589975233998</v>
      </c>
      <c r="Q9">
        <v>17</v>
      </c>
      <c r="R9">
        <v>18.883274520494101</v>
      </c>
      <c r="S9">
        <v>0</v>
      </c>
      <c r="T9">
        <v>10.9392843597976</v>
      </c>
      <c r="U9">
        <v>0</v>
      </c>
      <c r="V9">
        <v>8.2106144788035706</v>
      </c>
      <c r="W9">
        <v>0</v>
      </c>
      <c r="X9">
        <v>0</v>
      </c>
      <c r="Y9">
        <v>206.93667256754901</v>
      </c>
      <c r="Z9">
        <v>0</v>
      </c>
      <c r="AA9">
        <v>0</v>
      </c>
      <c r="AB9">
        <v>176.92257663428899</v>
      </c>
      <c r="AC9">
        <v>0</v>
      </c>
      <c r="AD9">
        <v>0</v>
      </c>
      <c r="AE9">
        <v>89.172958271154599</v>
      </c>
      <c r="AF9">
        <v>0</v>
      </c>
      <c r="AG9">
        <v>0</v>
      </c>
      <c r="AH9">
        <v>74.146857856947094</v>
      </c>
      <c r="AI9">
        <v>0</v>
      </c>
      <c r="AJ9">
        <v>0</v>
      </c>
      <c r="AK9">
        <v>219.23869405615599</v>
      </c>
      <c r="AL9">
        <v>0</v>
      </c>
      <c r="AM9">
        <v>0</v>
      </c>
      <c r="AN9">
        <v>224.528149817046</v>
      </c>
      <c r="AO9">
        <v>0</v>
      </c>
      <c r="AP9">
        <v>0</v>
      </c>
      <c r="AQ9">
        <v>28.149472021132802</v>
      </c>
      <c r="AR9">
        <v>0</v>
      </c>
      <c r="AS9">
        <v>0</v>
      </c>
      <c r="AT9">
        <v>31.076639152725701</v>
      </c>
      <c r="AU9">
        <v>0</v>
      </c>
      <c r="AV9">
        <v>0</v>
      </c>
      <c r="AW9">
        <v>1.7033173536297599</v>
      </c>
      <c r="AX9">
        <v>0</v>
      </c>
      <c r="AY9">
        <v>0</v>
      </c>
      <c r="AZ9">
        <v>1.8976436365284099</v>
      </c>
    </row>
    <row r="10" spans="1:52" x14ac:dyDescent="0.45">
      <c r="A10">
        <v>8</v>
      </c>
      <c r="B10" t="s">
        <v>59</v>
      </c>
      <c r="C10">
        <v>20</v>
      </c>
      <c r="D10">
        <v>23.849241070317898</v>
      </c>
      <c r="E10">
        <v>5</v>
      </c>
      <c r="F10">
        <v>5</v>
      </c>
      <c r="G10">
        <v>7</v>
      </c>
      <c r="H10">
        <v>6.4458422771021304</v>
      </c>
      <c r="I10">
        <v>4.5117142390115301</v>
      </c>
      <c r="J10">
        <v>6.0424434838863199</v>
      </c>
      <c r="K10">
        <v>-1</v>
      </c>
      <c r="L10">
        <v>0.71314592115263697</v>
      </c>
      <c r="M10">
        <v>-0.49030435778704601</v>
      </c>
      <c r="N10">
        <v>-1.22284156336559</v>
      </c>
      <c r="O10">
        <v>22</v>
      </c>
      <c r="P10">
        <v>22.490304357787</v>
      </c>
      <c r="Q10">
        <v>23</v>
      </c>
      <c r="R10">
        <v>21.777158436634402</v>
      </c>
      <c r="S10">
        <v>0</v>
      </c>
      <c r="T10">
        <v>9.8158226920712597</v>
      </c>
      <c r="U10">
        <v>0</v>
      </c>
      <c r="V10">
        <v>9.5532502798175098</v>
      </c>
      <c r="W10">
        <v>0</v>
      </c>
      <c r="X10">
        <v>0</v>
      </c>
      <c r="Y10">
        <v>194.411790980483</v>
      </c>
      <c r="Z10">
        <v>0</v>
      </c>
      <c r="AA10">
        <v>0</v>
      </c>
      <c r="AB10">
        <v>191.75291084228201</v>
      </c>
      <c r="AC10">
        <v>0</v>
      </c>
      <c r="AD10">
        <v>0</v>
      </c>
      <c r="AE10">
        <v>83.516601437866598</v>
      </c>
      <c r="AF10">
        <v>0</v>
      </c>
      <c r="AG10">
        <v>0</v>
      </c>
      <c r="AH10">
        <v>81.868733842959799</v>
      </c>
      <c r="AI10">
        <v>0</v>
      </c>
      <c r="AJ10">
        <v>0</v>
      </c>
      <c r="AK10">
        <v>222.32224396107199</v>
      </c>
      <c r="AL10">
        <v>0</v>
      </c>
      <c r="AM10">
        <v>0</v>
      </c>
      <c r="AN10">
        <v>222.287709590839</v>
      </c>
      <c r="AO10">
        <v>0</v>
      </c>
      <c r="AP10">
        <v>0</v>
      </c>
      <c r="AQ10">
        <v>29.258241327485798</v>
      </c>
      <c r="AR10">
        <v>0</v>
      </c>
      <c r="AS10">
        <v>0</v>
      </c>
      <c r="AT10">
        <v>29.441444967092099</v>
      </c>
      <c r="AU10">
        <v>0</v>
      </c>
      <c r="AV10">
        <v>0</v>
      </c>
      <c r="AW10">
        <v>1.77139091384318</v>
      </c>
      <c r="AX10">
        <v>0</v>
      </c>
      <c r="AY10">
        <v>0</v>
      </c>
      <c r="AZ10">
        <v>1.8141807744340399</v>
      </c>
    </row>
    <row r="11" spans="1:52" x14ac:dyDescent="0.45">
      <c r="A11">
        <v>9</v>
      </c>
      <c r="B11" t="s">
        <v>60</v>
      </c>
      <c r="C11">
        <v>17</v>
      </c>
      <c r="D11">
        <v>21.202329912328501</v>
      </c>
      <c r="E11">
        <v>3</v>
      </c>
      <c r="F11">
        <v>8</v>
      </c>
      <c r="G11">
        <v>6</v>
      </c>
      <c r="H11">
        <v>5.4469197337258297</v>
      </c>
      <c r="I11">
        <v>4.8615707111510797</v>
      </c>
      <c r="J11">
        <v>6.6915095551230799</v>
      </c>
      <c r="K11">
        <v>-4</v>
      </c>
      <c r="L11">
        <v>-2.82367163041696</v>
      </c>
      <c r="M11">
        <v>-5.9642261792904598</v>
      </c>
      <c r="N11">
        <v>4.7878978097074301</v>
      </c>
      <c r="O11">
        <v>14</v>
      </c>
      <c r="P11">
        <v>19.964226179290399</v>
      </c>
      <c r="Q11">
        <v>18</v>
      </c>
      <c r="R11">
        <v>22.787897809707399</v>
      </c>
      <c r="S11">
        <v>0</v>
      </c>
      <c r="T11">
        <v>8.7298048442387692</v>
      </c>
      <c r="U11">
        <v>0</v>
      </c>
      <c r="V11">
        <v>9.99351180876657</v>
      </c>
      <c r="W11">
        <v>0</v>
      </c>
      <c r="X11">
        <v>0</v>
      </c>
      <c r="Y11">
        <v>183.17264411064701</v>
      </c>
      <c r="Z11">
        <v>0</v>
      </c>
      <c r="AA11">
        <v>0</v>
      </c>
      <c r="AB11">
        <v>196.518936671136</v>
      </c>
      <c r="AC11">
        <v>0</v>
      </c>
      <c r="AD11">
        <v>0</v>
      </c>
      <c r="AE11">
        <v>77.833200161273595</v>
      </c>
      <c r="AF11">
        <v>0</v>
      </c>
      <c r="AG11">
        <v>0</v>
      </c>
      <c r="AH11">
        <v>84.587931236265703</v>
      </c>
      <c r="AI11">
        <v>0</v>
      </c>
      <c r="AJ11">
        <v>0</v>
      </c>
      <c r="AK11">
        <v>224.360157361631</v>
      </c>
      <c r="AL11">
        <v>0</v>
      </c>
      <c r="AM11">
        <v>0</v>
      </c>
      <c r="AN11">
        <v>221.50172748158801</v>
      </c>
      <c r="AO11">
        <v>0</v>
      </c>
      <c r="AP11">
        <v>0</v>
      </c>
      <c r="AQ11">
        <v>30.5074794430381</v>
      </c>
      <c r="AR11">
        <v>0</v>
      </c>
      <c r="AS11">
        <v>0</v>
      </c>
      <c r="AT11">
        <v>28.962465659334701</v>
      </c>
      <c r="AU11">
        <v>0</v>
      </c>
      <c r="AV11">
        <v>0</v>
      </c>
      <c r="AW11">
        <v>1.90774913488277</v>
      </c>
      <c r="AX11">
        <v>0</v>
      </c>
      <c r="AY11">
        <v>0</v>
      </c>
      <c r="AZ11">
        <v>1.71648755763952</v>
      </c>
    </row>
    <row r="12" spans="1:52" x14ac:dyDescent="0.45">
      <c r="A12">
        <v>10</v>
      </c>
      <c r="B12" t="s">
        <v>61</v>
      </c>
      <c r="C12">
        <v>26</v>
      </c>
      <c r="D12">
        <v>20.388552541579401</v>
      </c>
      <c r="E12">
        <v>7</v>
      </c>
      <c r="F12">
        <v>5</v>
      </c>
      <c r="G12">
        <v>5</v>
      </c>
      <c r="H12">
        <v>5.2132910219939799</v>
      </c>
      <c r="I12">
        <v>4.7486794755974797</v>
      </c>
      <c r="J12">
        <v>7.0380295024085298</v>
      </c>
      <c r="K12">
        <v>1</v>
      </c>
      <c r="L12">
        <v>-3.6943967702168399</v>
      </c>
      <c r="M12">
        <v>0.17550188569525399</v>
      </c>
      <c r="N12">
        <v>4.5188948845215897</v>
      </c>
      <c r="O12">
        <v>20</v>
      </c>
      <c r="P12">
        <v>19.824498114304699</v>
      </c>
      <c r="Q12">
        <v>19</v>
      </c>
      <c r="R12">
        <v>23.518894884521501</v>
      </c>
      <c r="S12">
        <v>0</v>
      </c>
      <c r="T12">
        <v>8.7167957642769096</v>
      </c>
      <c r="U12">
        <v>0</v>
      </c>
      <c r="V12">
        <v>10.2283508285448</v>
      </c>
      <c r="W12">
        <v>0</v>
      </c>
      <c r="X12">
        <v>0</v>
      </c>
      <c r="Y12">
        <v>182.661786392149</v>
      </c>
      <c r="Z12">
        <v>0</v>
      </c>
      <c r="AA12">
        <v>0</v>
      </c>
      <c r="AB12">
        <v>199.264493590412</v>
      </c>
      <c r="AC12">
        <v>0</v>
      </c>
      <c r="AD12">
        <v>0</v>
      </c>
      <c r="AE12">
        <v>77.444686971759793</v>
      </c>
      <c r="AF12">
        <v>0</v>
      </c>
      <c r="AG12">
        <v>0</v>
      </c>
      <c r="AH12">
        <v>86.237810672833703</v>
      </c>
      <c r="AI12">
        <v>0</v>
      </c>
      <c r="AJ12">
        <v>0</v>
      </c>
      <c r="AK12">
        <v>222.97320462770699</v>
      </c>
      <c r="AL12">
        <v>0</v>
      </c>
      <c r="AM12">
        <v>0</v>
      </c>
      <c r="AN12">
        <v>220.697511291685</v>
      </c>
      <c r="AO12">
        <v>0</v>
      </c>
      <c r="AP12">
        <v>0</v>
      </c>
      <c r="AQ12">
        <v>30.1372991135947</v>
      </c>
      <c r="AR12">
        <v>0</v>
      </c>
      <c r="AS12">
        <v>0</v>
      </c>
      <c r="AT12">
        <v>28.645905458145801</v>
      </c>
      <c r="AU12">
        <v>0</v>
      </c>
      <c r="AV12">
        <v>0</v>
      </c>
      <c r="AW12">
        <v>1.8548056518520599</v>
      </c>
      <c r="AX12">
        <v>0</v>
      </c>
      <c r="AY12">
        <v>0</v>
      </c>
      <c r="AZ12">
        <v>1.7472675050736699</v>
      </c>
    </row>
    <row r="13" spans="1:52" x14ac:dyDescent="0.45">
      <c r="A13">
        <v>11</v>
      </c>
      <c r="B13" t="s">
        <v>62</v>
      </c>
      <c r="C13">
        <v>27</v>
      </c>
      <c r="D13">
        <v>25.005792218453799</v>
      </c>
      <c r="E13">
        <v>6</v>
      </c>
      <c r="F13">
        <v>9</v>
      </c>
      <c r="G13">
        <v>2</v>
      </c>
      <c r="H13">
        <v>6.7846724625834902</v>
      </c>
      <c r="I13">
        <v>4.6517748307033697</v>
      </c>
      <c r="J13">
        <v>5.5635527067131303</v>
      </c>
      <c r="K13">
        <v>16</v>
      </c>
      <c r="L13">
        <v>2.5676185441089898</v>
      </c>
      <c r="M13">
        <v>9.8943669322205494</v>
      </c>
      <c r="N13">
        <v>3.5380145236704399</v>
      </c>
      <c r="O13">
        <v>33</v>
      </c>
      <c r="P13">
        <v>23.105633067779401</v>
      </c>
      <c r="Q13">
        <v>17</v>
      </c>
      <c r="R13">
        <v>20.538014523670402</v>
      </c>
      <c r="S13">
        <v>0</v>
      </c>
      <c r="T13">
        <v>10.130728692544301</v>
      </c>
      <c r="U13">
        <v>0</v>
      </c>
      <c r="V13">
        <v>9.0065705552307591</v>
      </c>
      <c r="W13">
        <v>0</v>
      </c>
      <c r="X13">
        <v>0</v>
      </c>
      <c r="Y13">
        <v>197.81138767280501</v>
      </c>
      <c r="Z13">
        <v>0</v>
      </c>
      <c r="AA13">
        <v>0</v>
      </c>
      <c r="AB13">
        <v>184.72256087940801</v>
      </c>
      <c r="AC13">
        <v>0</v>
      </c>
      <c r="AD13">
        <v>0</v>
      </c>
      <c r="AE13">
        <v>85.636640982620804</v>
      </c>
      <c r="AF13">
        <v>0</v>
      </c>
      <c r="AG13">
        <v>0</v>
      </c>
      <c r="AH13">
        <v>79.281820504268396</v>
      </c>
      <c r="AI13">
        <v>0</v>
      </c>
      <c r="AJ13">
        <v>0</v>
      </c>
      <c r="AK13">
        <v>221.724318035198</v>
      </c>
      <c r="AL13">
        <v>0</v>
      </c>
      <c r="AM13">
        <v>0</v>
      </c>
      <c r="AN13">
        <v>224.11449287329299</v>
      </c>
      <c r="AO13">
        <v>0</v>
      </c>
      <c r="AP13">
        <v>0</v>
      </c>
      <c r="AQ13">
        <v>28.596079957512899</v>
      </c>
      <c r="AR13">
        <v>0</v>
      </c>
      <c r="AS13">
        <v>0</v>
      </c>
      <c r="AT13">
        <v>29.949783393724999</v>
      </c>
      <c r="AU13">
        <v>0</v>
      </c>
      <c r="AV13">
        <v>0</v>
      </c>
      <c r="AW13">
        <v>1.71664412519167</v>
      </c>
      <c r="AX13">
        <v>0</v>
      </c>
      <c r="AY13">
        <v>0</v>
      </c>
      <c r="AZ13">
        <v>1.86787363918404</v>
      </c>
    </row>
    <row r="14" spans="1:52" x14ac:dyDescent="0.45">
      <c r="A14">
        <v>12</v>
      </c>
      <c r="B14" t="s">
        <v>63</v>
      </c>
      <c r="C14">
        <v>12</v>
      </c>
      <c r="D14">
        <v>19.644049423234701</v>
      </c>
      <c r="E14">
        <v>1</v>
      </c>
      <c r="F14">
        <v>9</v>
      </c>
      <c r="G14">
        <v>7</v>
      </c>
      <c r="H14">
        <v>4.9664824646363597</v>
      </c>
      <c r="I14">
        <v>4.7446020293256801</v>
      </c>
      <c r="J14">
        <v>7.2889155060379496</v>
      </c>
      <c r="K14">
        <v>-11</v>
      </c>
      <c r="L14">
        <v>-4.84252391767349</v>
      </c>
      <c r="M14">
        <v>-1.3114123576054999</v>
      </c>
      <c r="N14">
        <v>-4.8460637247209899</v>
      </c>
      <c r="O14">
        <v>18</v>
      </c>
      <c r="P14">
        <v>19.311412357605501</v>
      </c>
      <c r="Q14">
        <v>29</v>
      </c>
      <c r="R14">
        <v>24.153936275279001</v>
      </c>
      <c r="S14">
        <v>0</v>
      </c>
      <c r="T14">
        <v>8.4848048996759697</v>
      </c>
      <c r="U14">
        <v>0</v>
      </c>
      <c r="V14">
        <v>10.510264864958399</v>
      </c>
      <c r="W14">
        <v>0</v>
      </c>
      <c r="X14">
        <v>0</v>
      </c>
      <c r="Y14">
        <v>179.454861274606</v>
      </c>
      <c r="Z14">
        <v>0</v>
      </c>
      <c r="AA14">
        <v>0</v>
      </c>
      <c r="AB14">
        <v>203.75178345511301</v>
      </c>
      <c r="AC14">
        <v>0</v>
      </c>
      <c r="AD14">
        <v>0</v>
      </c>
      <c r="AE14">
        <v>75.296796412015794</v>
      </c>
      <c r="AF14">
        <v>0</v>
      </c>
      <c r="AG14">
        <v>0</v>
      </c>
      <c r="AH14">
        <v>87.754628832716406</v>
      </c>
      <c r="AI14">
        <v>0</v>
      </c>
      <c r="AJ14">
        <v>0</v>
      </c>
      <c r="AK14">
        <v>224.388358846443</v>
      </c>
      <c r="AL14">
        <v>0</v>
      </c>
      <c r="AM14">
        <v>0</v>
      </c>
      <c r="AN14">
        <v>219.84361194014801</v>
      </c>
      <c r="AO14">
        <v>0</v>
      </c>
      <c r="AP14">
        <v>0</v>
      </c>
      <c r="AQ14">
        <v>30.714876607676</v>
      </c>
      <c r="AR14">
        <v>0</v>
      </c>
      <c r="AS14">
        <v>0</v>
      </c>
      <c r="AT14">
        <v>28.186460166265999</v>
      </c>
      <c r="AU14">
        <v>0</v>
      </c>
      <c r="AV14">
        <v>0</v>
      </c>
      <c r="AW14">
        <v>1.9118250414508899</v>
      </c>
      <c r="AX14">
        <v>0</v>
      </c>
      <c r="AY14">
        <v>0</v>
      </c>
      <c r="AZ14">
        <v>1.65141924607262</v>
      </c>
    </row>
    <row r="15" spans="1:52" x14ac:dyDescent="0.45">
      <c r="A15">
        <v>13</v>
      </c>
      <c r="B15" t="s">
        <v>64</v>
      </c>
      <c r="C15">
        <v>30</v>
      </c>
      <c r="D15">
        <v>27.639780891624401</v>
      </c>
      <c r="E15">
        <v>8</v>
      </c>
      <c r="F15">
        <v>6</v>
      </c>
      <c r="G15">
        <v>3</v>
      </c>
      <c r="H15">
        <v>7.6588964428721198</v>
      </c>
      <c r="I15">
        <v>4.6630915630080603</v>
      </c>
      <c r="J15">
        <v>4.6780119941198102</v>
      </c>
      <c r="K15">
        <v>11</v>
      </c>
      <c r="L15">
        <v>6.09270988744571</v>
      </c>
      <c r="M15">
        <v>2.02039578565269E-2</v>
      </c>
      <c r="N15">
        <v>4.8870861546977604</v>
      </c>
      <c r="O15">
        <v>25</v>
      </c>
      <c r="P15">
        <v>24.979796042143398</v>
      </c>
      <c r="Q15">
        <v>14</v>
      </c>
      <c r="R15">
        <v>18.887086154697698</v>
      </c>
      <c r="S15">
        <v>0</v>
      </c>
      <c r="T15">
        <v>10.898387757925599</v>
      </c>
      <c r="U15">
        <v>0</v>
      </c>
      <c r="V15">
        <v>8.30185766445633</v>
      </c>
      <c r="W15">
        <v>0</v>
      </c>
      <c r="X15">
        <v>0</v>
      </c>
      <c r="Y15">
        <v>207.051051979959</v>
      </c>
      <c r="Z15">
        <v>0</v>
      </c>
      <c r="AA15">
        <v>0</v>
      </c>
      <c r="AB15">
        <v>176.459089724449</v>
      </c>
      <c r="AC15">
        <v>0</v>
      </c>
      <c r="AD15">
        <v>0</v>
      </c>
      <c r="AE15">
        <v>89.385076711549303</v>
      </c>
      <c r="AF15">
        <v>0</v>
      </c>
      <c r="AG15">
        <v>0</v>
      </c>
      <c r="AH15">
        <v>74.154409808683894</v>
      </c>
      <c r="AI15">
        <v>0</v>
      </c>
      <c r="AJ15">
        <v>0</v>
      </c>
      <c r="AK15">
        <v>219.306094429274</v>
      </c>
      <c r="AL15">
        <v>0</v>
      </c>
      <c r="AM15">
        <v>0</v>
      </c>
      <c r="AN15">
        <v>224.38810430017301</v>
      </c>
      <c r="AO15">
        <v>0</v>
      </c>
      <c r="AP15">
        <v>0</v>
      </c>
      <c r="AQ15">
        <v>27.8805867899923</v>
      </c>
      <c r="AR15">
        <v>0</v>
      </c>
      <c r="AS15">
        <v>0</v>
      </c>
      <c r="AT15">
        <v>31.066477351749501</v>
      </c>
      <c r="AU15">
        <v>0</v>
      </c>
      <c r="AV15">
        <v>0</v>
      </c>
      <c r="AW15">
        <v>1.62271991019392</v>
      </c>
      <c r="AX15">
        <v>0</v>
      </c>
      <c r="AY15">
        <v>0</v>
      </c>
      <c r="AZ15">
        <v>1.9426660160790401</v>
      </c>
    </row>
    <row r="16" spans="1:52" x14ac:dyDescent="0.45">
      <c r="A16">
        <v>14</v>
      </c>
      <c r="B16" t="s">
        <v>65</v>
      </c>
      <c r="C16">
        <v>37</v>
      </c>
      <c r="D16">
        <v>29.8388179602184</v>
      </c>
      <c r="E16">
        <v>11</v>
      </c>
      <c r="F16">
        <v>4</v>
      </c>
      <c r="G16">
        <v>2</v>
      </c>
      <c r="H16">
        <v>8.47397913395743</v>
      </c>
      <c r="I16">
        <v>4.4168805583461204</v>
      </c>
      <c r="J16">
        <v>4.1091403076964399</v>
      </c>
      <c r="K16">
        <v>19</v>
      </c>
      <c r="L16">
        <v>9.4349068471278201</v>
      </c>
      <c r="M16">
        <v>3.5593616826900698</v>
      </c>
      <c r="N16">
        <v>6.0057314701820896</v>
      </c>
      <c r="O16">
        <v>31</v>
      </c>
      <c r="P16">
        <v>27.440638317309901</v>
      </c>
      <c r="Q16">
        <v>12</v>
      </c>
      <c r="R16">
        <v>18.005731470182099</v>
      </c>
      <c r="S16">
        <v>0</v>
      </c>
      <c r="T16">
        <v>11.938792951816</v>
      </c>
      <c r="U16">
        <v>0</v>
      </c>
      <c r="V16">
        <v>7.8890899521265698</v>
      </c>
      <c r="W16">
        <v>0</v>
      </c>
      <c r="X16">
        <v>0</v>
      </c>
      <c r="Y16">
        <v>217.143446513025</v>
      </c>
      <c r="Z16">
        <v>0</v>
      </c>
      <c r="AA16">
        <v>0</v>
      </c>
      <c r="AB16">
        <v>172.533470428258</v>
      </c>
      <c r="AC16">
        <v>0</v>
      </c>
      <c r="AD16">
        <v>0</v>
      </c>
      <c r="AE16">
        <v>94.0154152227596</v>
      </c>
      <c r="AF16">
        <v>0</v>
      </c>
      <c r="AG16">
        <v>0</v>
      </c>
      <c r="AH16">
        <v>71.209111795293794</v>
      </c>
      <c r="AI16">
        <v>0</v>
      </c>
      <c r="AJ16">
        <v>0</v>
      </c>
      <c r="AK16">
        <v>217.948006996462</v>
      </c>
      <c r="AL16">
        <v>0</v>
      </c>
      <c r="AM16">
        <v>0</v>
      </c>
      <c r="AN16">
        <v>225.13567599989099</v>
      </c>
      <c r="AO16">
        <v>0</v>
      </c>
      <c r="AP16">
        <v>0</v>
      </c>
      <c r="AQ16">
        <v>27.853040637684501</v>
      </c>
      <c r="AR16">
        <v>0</v>
      </c>
      <c r="AS16">
        <v>0</v>
      </c>
      <c r="AT16">
        <v>31.372995041122699</v>
      </c>
      <c r="AU16">
        <v>0</v>
      </c>
      <c r="AV16">
        <v>0</v>
      </c>
      <c r="AW16">
        <v>1.61963717077409</v>
      </c>
      <c r="AX16">
        <v>0</v>
      </c>
      <c r="AY16">
        <v>0</v>
      </c>
      <c r="AZ16">
        <v>1.9286707339289999</v>
      </c>
    </row>
    <row r="17" spans="1:52" x14ac:dyDescent="0.45">
      <c r="A17">
        <v>15</v>
      </c>
      <c r="B17" t="s">
        <v>66</v>
      </c>
      <c r="C17">
        <v>19</v>
      </c>
      <c r="D17">
        <v>19.4508220615437</v>
      </c>
      <c r="E17">
        <v>4</v>
      </c>
      <c r="F17">
        <v>7</v>
      </c>
      <c r="G17">
        <v>6</v>
      </c>
      <c r="H17">
        <v>4.94690816431185</v>
      </c>
      <c r="I17">
        <v>4.6100975686081398</v>
      </c>
      <c r="J17">
        <v>7.4429942670799996</v>
      </c>
      <c r="K17">
        <v>-2</v>
      </c>
      <c r="L17">
        <v>-5.1686539822696798</v>
      </c>
      <c r="M17">
        <v>-0.34859438185112801</v>
      </c>
      <c r="N17">
        <v>3.5172483641208099</v>
      </c>
      <c r="O17">
        <v>19</v>
      </c>
      <c r="P17">
        <v>19.3485943818511</v>
      </c>
      <c r="Q17">
        <v>21</v>
      </c>
      <c r="R17">
        <v>24.5172483641208</v>
      </c>
      <c r="S17">
        <v>0</v>
      </c>
      <c r="T17">
        <v>8.4732794852709699</v>
      </c>
      <c r="U17">
        <v>0</v>
      </c>
      <c r="V17">
        <v>10.6894779924825</v>
      </c>
      <c r="W17">
        <v>0</v>
      </c>
      <c r="X17">
        <v>0</v>
      </c>
      <c r="Y17">
        <v>179.71342267295901</v>
      </c>
      <c r="Z17">
        <v>0</v>
      </c>
      <c r="AA17">
        <v>0</v>
      </c>
      <c r="AB17">
        <v>204.02967872096499</v>
      </c>
      <c r="AC17">
        <v>0</v>
      </c>
      <c r="AD17">
        <v>0</v>
      </c>
      <c r="AE17">
        <v>75.904857142447497</v>
      </c>
      <c r="AF17">
        <v>0</v>
      </c>
      <c r="AG17">
        <v>0</v>
      </c>
      <c r="AH17">
        <v>88.152037981892207</v>
      </c>
      <c r="AI17">
        <v>0</v>
      </c>
      <c r="AJ17">
        <v>0</v>
      </c>
      <c r="AK17">
        <v>223.302724267554</v>
      </c>
      <c r="AL17">
        <v>0</v>
      </c>
      <c r="AM17">
        <v>0</v>
      </c>
      <c r="AN17">
        <v>219.98423898143099</v>
      </c>
      <c r="AO17">
        <v>0</v>
      </c>
      <c r="AP17">
        <v>0</v>
      </c>
      <c r="AQ17">
        <v>30.4265808075038</v>
      </c>
      <c r="AR17">
        <v>0</v>
      </c>
      <c r="AS17">
        <v>0</v>
      </c>
      <c r="AT17">
        <v>28.353291516158901</v>
      </c>
      <c r="AU17">
        <v>0</v>
      </c>
      <c r="AV17">
        <v>0</v>
      </c>
      <c r="AW17">
        <v>1.8565865057868101</v>
      </c>
      <c r="AX17">
        <v>0</v>
      </c>
      <c r="AY17">
        <v>0</v>
      </c>
      <c r="AZ17">
        <v>1.6891127533660799</v>
      </c>
    </row>
    <row r="18" spans="1:52" x14ac:dyDescent="0.45">
      <c r="A18">
        <v>16</v>
      </c>
      <c r="B18" t="s">
        <v>67</v>
      </c>
      <c r="C18">
        <v>27</v>
      </c>
      <c r="D18">
        <v>25.632761534823</v>
      </c>
      <c r="E18">
        <v>8</v>
      </c>
      <c r="F18">
        <v>3</v>
      </c>
      <c r="G18">
        <v>6</v>
      </c>
      <c r="H18">
        <v>7.0215751785716396</v>
      </c>
      <c r="I18">
        <v>4.5680359991080897</v>
      </c>
      <c r="J18">
        <v>5.4103888223202601</v>
      </c>
      <c r="K18">
        <v>3</v>
      </c>
      <c r="L18">
        <v>3.5203813023765802</v>
      </c>
      <c r="M18">
        <v>2.2460517089551999</v>
      </c>
      <c r="N18">
        <v>-2.7664330113317801</v>
      </c>
      <c r="O18">
        <v>26</v>
      </c>
      <c r="P18">
        <v>23.753948291044701</v>
      </c>
      <c r="Q18">
        <v>23</v>
      </c>
      <c r="R18">
        <v>20.233566988668201</v>
      </c>
      <c r="S18">
        <v>0</v>
      </c>
      <c r="T18">
        <v>10.2903560026677</v>
      </c>
      <c r="U18">
        <v>0</v>
      </c>
      <c r="V18">
        <v>8.8901439963114299</v>
      </c>
      <c r="W18">
        <v>0</v>
      </c>
      <c r="X18">
        <v>0</v>
      </c>
      <c r="Y18">
        <v>199.75415799180701</v>
      </c>
      <c r="Z18">
        <v>0</v>
      </c>
      <c r="AA18">
        <v>0</v>
      </c>
      <c r="AB18">
        <v>184.19099816624501</v>
      </c>
      <c r="AC18">
        <v>0</v>
      </c>
      <c r="AD18">
        <v>0</v>
      </c>
      <c r="AE18">
        <v>86.409980204448303</v>
      </c>
      <c r="AF18">
        <v>0</v>
      </c>
      <c r="AG18">
        <v>0</v>
      </c>
      <c r="AH18">
        <v>78.413257299694394</v>
      </c>
      <c r="AI18">
        <v>0</v>
      </c>
      <c r="AJ18">
        <v>0</v>
      </c>
      <c r="AK18">
        <v>220.40949596376899</v>
      </c>
      <c r="AL18">
        <v>0</v>
      </c>
      <c r="AM18">
        <v>0</v>
      </c>
      <c r="AN18">
        <v>222.52981382328301</v>
      </c>
      <c r="AO18">
        <v>0</v>
      </c>
      <c r="AP18">
        <v>0</v>
      </c>
      <c r="AQ18">
        <v>28.580636171998499</v>
      </c>
      <c r="AR18">
        <v>0</v>
      </c>
      <c r="AS18">
        <v>0</v>
      </c>
      <c r="AT18">
        <v>30.0289239538765</v>
      </c>
      <c r="AU18">
        <v>0</v>
      </c>
      <c r="AV18">
        <v>0</v>
      </c>
      <c r="AW18">
        <v>1.70839716086215</v>
      </c>
      <c r="AX18">
        <v>0</v>
      </c>
      <c r="AY18">
        <v>0</v>
      </c>
      <c r="AZ18">
        <v>1.8811152057962499</v>
      </c>
    </row>
    <row r="19" spans="1:52" x14ac:dyDescent="0.45">
      <c r="A19">
        <v>17</v>
      </c>
      <c r="B19" t="s">
        <v>68</v>
      </c>
      <c r="C19">
        <v>33</v>
      </c>
      <c r="D19">
        <v>24.816948849610899</v>
      </c>
      <c r="E19">
        <v>9</v>
      </c>
      <c r="F19">
        <v>6</v>
      </c>
      <c r="G19">
        <v>2</v>
      </c>
      <c r="H19">
        <v>6.6873320533979701</v>
      </c>
      <c r="I19">
        <v>4.7549526894170597</v>
      </c>
      <c r="J19">
        <v>5.5577152571849604</v>
      </c>
      <c r="K19">
        <v>12</v>
      </c>
      <c r="L19">
        <v>2.1833353530167101</v>
      </c>
      <c r="M19">
        <v>9.1976559012421504</v>
      </c>
      <c r="N19">
        <v>0.61900874574112996</v>
      </c>
      <c r="O19">
        <v>32</v>
      </c>
      <c r="P19">
        <v>22.8023440987578</v>
      </c>
      <c r="Q19">
        <v>20</v>
      </c>
      <c r="R19">
        <v>20.619008745741102</v>
      </c>
      <c r="S19">
        <v>0</v>
      </c>
      <c r="T19">
        <v>9.9941584913258392</v>
      </c>
      <c r="U19">
        <v>0</v>
      </c>
      <c r="V19">
        <v>9.0589205966020891</v>
      </c>
      <c r="W19">
        <v>0</v>
      </c>
      <c r="X19">
        <v>0</v>
      </c>
      <c r="Y19">
        <v>196.30984910763101</v>
      </c>
      <c r="Z19">
        <v>0</v>
      </c>
      <c r="AA19">
        <v>0</v>
      </c>
      <c r="AB19">
        <v>185.34301397461601</v>
      </c>
      <c r="AC19">
        <v>0</v>
      </c>
      <c r="AD19">
        <v>0</v>
      </c>
      <c r="AE19">
        <v>84.182049605740104</v>
      </c>
      <c r="AF19">
        <v>0</v>
      </c>
      <c r="AG19">
        <v>0</v>
      </c>
      <c r="AH19">
        <v>78.346928597682506</v>
      </c>
      <c r="AI19">
        <v>0</v>
      </c>
      <c r="AJ19">
        <v>0</v>
      </c>
      <c r="AK19">
        <v>220.592228115111</v>
      </c>
      <c r="AL19">
        <v>0</v>
      </c>
      <c r="AM19">
        <v>0</v>
      </c>
      <c r="AN19">
        <v>222.733959330484</v>
      </c>
      <c r="AO19">
        <v>0</v>
      </c>
      <c r="AP19">
        <v>0</v>
      </c>
      <c r="AQ19">
        <v>29.186663485580102</v>
      </c>
      <c r="AR19">
        <v>0</v>
      </c>
      <c r="AS19">
        <v>0</v>
      </c>
      <c r="AT19">
        <v>30.074868086586999</v>
      </c>
      <c r="AU19">
        <v>0</v>
      </c>
      <c r="AV19">
        <v>0</v>
      </c>
      <c r="AW19">
        <v>1.79685247669249</v>
      </c>
      <c r="AX19">
        <v>0</v>
      </c>
      <c r="AY19">
        <v>0</v>
      </c>
      <c r="AZ19">
        <v>1.83141037636702</v>
      </c>
    </row>
    <row r="20" spans="1:52" x14ac:dyDescent="0.45">
      <c r="C20">
        <f>SUM(Table1[Points])</f>
        <v>403</v>
      </c>
      <c r="D20">
        <f>SUBTOTAL(109,Table1[xPoints])</f>
        <v>417.15217978121387</v>
      </c>
      <c r="E20">
        <f>SUBTOTAL(109,Table1[Wins])</f>
        <v>97</v>
      </c>
      <c r="F20">
        <f>SUBTOTAL(109,Table1[Draws])</f>
        <v>112</v>
      </c>
      <c r="H20">
        <f>SUBTOTAL(109,Table1[xWins])</f>
        <v>111.15217978121461</v>
      </c>
      <c r="I20">
        <f>SUBTOTAL(109,Table1[xDraws])</f>
        <v>83.695640437570489</v>
      </c>
      <c r="Q20">
        <f>SUBTOTAL(109,Table1[GoalsA])</f>
        <v>391</v>
      </c>
      <c r="R20">
        <f>SUBTOTAL(109,Table1[xGoalsA])</f>
        <v>394.55718096725116</v>
      </c>
    </row>
    <row r="22" spans="1:52" x14ac:dyDescent="0.45">
      <c r="C22">
        <v>403</v>
      </c>
      <c r="D22">
        <v>417.15217978121387</v>
      </c>
      <c r="E22">
        <v>97</v>
      </c>
      <c r="F22">
        <v>112</v>
      </c>
      <c r="H22">
        <v>111.15217978121461</v>
      </c>
      <c r="I22">
        <v>83.695640437570489</v>
      </c>
      <c r="Q22">
        <v>391</v>
      </c>
      <c r="R22">
        <v>394.55718096725116</v>
      </c>
    </row>
    <row r="24" spans="1:52" x14ac:dyDescent="0.45">
      <c r="C24">
        <f>C22/D22</f>
        <v>0.96607429981874637</v>
      </c>
      <c r="E24">
        <f>E22/H22</f>
        <v>0.87267744268199754</v>
      </c>
      <c r="F24">
        <f>F22/I22</f>
        <v>1.3381820058303042</v>
      </c>
      <c r="Q24">
        <f>Q22/R22</f>
        <v>0.99098437149583551</v>
      </c>
    </row>
    <row r="26" spans="1:52" x14ac:dyDescent="0.45">
      <c r="Q26">
        <f>Q22/153</f>
        <v>2.5555555555555554</v>
      </c>
      <c r="R26">
        <f>R22/153</f>
        <v>2.5788051043611189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Apertura2013_LigaMX_30-11-2021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2021-11-30T14:37:13Z</dcterms:created>
  <dcterms:modified xsi:type="dcterms:W3CDTF">2021-11-30T14:45:47Z</dcterms:modified>
</cp:coreProperties>
</file>