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9D4A2E7B-C912-49E2-9F0C-367470EEC30D}" xr6:coauthVersionLast="47" xr6:coauthVersionMax="47" xr10:uidLastSave="{00000000-0000-0000-0000-000000000000}"/>
  <bookViews>
    <workbookView xWindow="-98" yWindow="-98" windowWidth="22695" windowHeight="14595"/>
  </bookViews>
  <sheets>
    <sheet name="Apertura2017_LigaMX_29-11-2021" sheetId="1" r:id="rId1"/>
  </sheets>
  <calcPr calcId="0"/>
</workbook>
</file>

<file path=xl/calcChain.xml><?xml version="1.0" encoding="utf-8"?>
<calcChain xmlns="http://schemas.openxmlformats.org/spreadsheetml/2006/main">
  <c r="P26" i="1" l="1"/>
  <c r="O26" i="1"/>
  <c r="J27" i="1"/>
  <c r="O24" i="1"/>
  <c r="F24" i="1"/>
  <c r="E24" i="1"/>
  <c r="C24" i="1"/>
  <c r="P20" i="1"/>
  <c r="O20" i="1"/>
  <c r="I20" i="1"/>
  <c r="H20" i="1"/>
  <c r="F20" i="1"/>
  <c r="E20" i="1"/>
  <c r="D20" i="1"/>
  <c r="C20" i="1"/>
</calcChain>
</file>

<file path=xl/sharedStrings.xml><?xml version="1.0" encoding="utf-8"?>
<sst xmlns="http://schemas.openxmlformats.org/spreadsheetml/2006/main" count="70" uniqueCount="70">
  <si>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</si>
  <si>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</si>
  <si>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</si>
  <si>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</si>
  <si>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</si>
  <si>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</si>
  <si>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</si>
  <si>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</si>
  <si>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</si>
  <si>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</si>
  <si>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</si>
  <si>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</si>
  <si>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</si>
  <si>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</si>
  <si>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</si>
  <si>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</si>
  <si>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</si>
  <si>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</si>
  <si>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</si>
  <si>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</si>
  <si>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</si>
  <si>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</si>
  <si>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</si>
  <si>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</si>
  <si>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</si>
  <si>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</si>
  <si>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</si>
  <si>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</si>
  <si>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</si>
  <si>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</si>
  <si>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</si>
  <si>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</si>
  <si>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</si>
  <si>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</si>
  <si>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</si>
  <si>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</si>
  <si>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</si>
  <si>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</si>
  <si>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</si>
  <si>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</si>
  <si>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</si>
  <si>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</si>
  <si>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</si>
  <si>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</si>
  <si>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</si>
  <si>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</si>
  <si>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</si>
  <si>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</si>
  <si>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</si>
  <si>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</si>
  <si>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</si>
  <si>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Santos Laguna</t>
  </si>
  <si>
    <t>Monterrey</t>
  </si>
  <si>
    <t>U.N.A.M.- Pumas</t>
  </si>
  <si>
    <t>Guadalajara Chivas</t>
  </si>
  <si>
    <t>Necaxa</t>
  </si>
  <si>
    <t>Queretaro</t>
  </si>
  <si>
    <t>Pachuca</t>
  </si>
  <si>
    <t>Veracruz</t>
  </si>
  <si>
    <t>Puebla</t>
  </si>
  <si>
    <t>Lobos BUAP</t>
  </si>
  <si>
    <t>Cruz Azul</t>
  </si>
  <si>
    <t>U.A.N.L.- Tigres</t>
  </si>
  <si>
    <t>Club America</t>
  </si>
  <si>
    <t>Club Leon</t>
  </si>
  <si>
    <t>Toluca</t>
  </si>
  <si>
    <t>Monarcas</t>
  </si>
  <si>
    <t>Club Tijuana</t>
  </si>
  <si>
    <t>Atlas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</si>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</sst>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Z20" totalsRowCount="1">
  <autoFilter ref="A1:AZ19"/>
  <tableColumns count="52">
    <tableColumn id="1" name="Rank"/>
    <tableColumn id="2" name="team"/>
    <tableColumn id="3" name="Points" totalsRowFunction="custom">
      <totalsRowFormula>SUM(Table1[Points])</totalsRowFormula>
    </tableColumn>
    <tableColumn id="4" name="xPoints" totalsRowFunction="sum"/>
    <tableColumn id="5" name="Wins" totalsRowFunction="sum"/>
    <tableColumn id="6" name="Draws" totalsRowFunction="sum"/>
    <tableColumn id="7" name="Losses"/>
    <tableColumn id="8" name="xWins" totalsRowFunction="sum"/>
    <tableColumn id="9" name="xDraws" totalsRowFunction="sum"/>
    <tableColumn id="10" name="xLosses"/>
    <tableColumn id="11" name="GoalDiff"/>
    <tableColumn id="12" name="xGoalDiff"/>
    <tableColumn id="13" name="GoalsF_Diff"/>
    <tableColumn id="14" name="GoalsA_Diff"/>
    <tableColumn id="15" name="GoalsF" totalsRowFunction="sum"/>
    <tableColumn id="16" name="xGoalsF" totalsRowFunction="sum"/>
    <tableColumn id="17" name="GoalsA"/>
    <tableColumn id="18" name="xGoalsA"/>
    <tableColumn id="19" name="HTGoalsF"/>
    <tableColumn id="20" name="xHTGoalsF"/>
    <tableColumn id="21" name="HTGoalsA"/>
    <tableColumn id="22" name="xHTGoalsA"/>
    <tableColumn id="23" name="ShotsF100"/>
    <tableColumn id="24" name="ShotsF"/>
    <tableColumn id="25" name="xShotsF"/>
    <tableColumn id="26" name="ShotsA100"/>
    <tableColumn id="27" name="ShotsA"/>
    <tableColumn id="28" name="xShotsA"/>
    <tableColumn id="29" name="ShotsTF100"/>
    <tableColumn id="30" name="ShotsTF"/>
    <tableColumn id="31" name="xShotsTF"/>
    <tableColumn id="32" name="ShotsTA100"/>
    <tableColumn id="33" name="ShotsTA"/>
    <tableColumn id="34" name="xShotsTA"/>
    <tableColumn id="35" name="Fouls100"/>
    <tableColumn id="36" name="Fouls"/>
    <tableColumn id="37" name="xFouls"/>
    <tableColumn id="38" name="FoulsA100"/>
    <tableColumn id="39" name="FoulsA"/>
    <tableColumn id="40" name="xFoulsA"/>
    <tableColumn id="41" name="YCard100"/>
    <tableColumn id="42" name="YCard"/>
    <tableColumn id="43" name="xYCard"/>
    <tableColumn id="44" name="YCardA100"/>
    <tableColumn id="45" name="YCardA"/>
    <tableColumn id="46" name="xYCardA"/>
    <tableColumn id="47" name="RCard100"/>
    <tableColumn id="48" name="RCard"/>
    <tableColumn id="49" name="xRCard"/>
    <tableColumn id="50" name="RCardA100"/>
    <tableColumn id="51" name="RCardA"/>
    <tableColumn id="52" name="xRCard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tabSelected="1" workbookViewId="0">
      <selection activeCell="O26" sqref="O26:P26"/>
    </sheetView>
  </sheetViews>
  <sheetFormatPr defaultRowHeight="14.25" x14ac:dyDescent="0.45"/>
  <cols>
    <col min="2" max="2" width="15.73046875" bestFit="1" customWidth="1"/>
    <col min="12" max="12" width="9.9296875" customWidth="1"/>
    <col min="13" max="13" width="11.59765625" customWidth="1"/>
    <col min="14" max="14" width="11.86328125" customWidth="1"/>
    <col min="19" max="19" width="9.9296875" customWidth="1"/>
    <col min="20" max="20" width="10.796875" customWidth="1"/>
    <col min="21" max="21" width="10.19921875" customWidth="1"/>
    <col min="22" max="22" width="11.06640625" customWidth="1"/>
    <col min="23" max="23" width="10.73046875" customWidth="1"/>
    <col min="26" max="26" width="11" customWidth="1"/>
    <col min="29" max="29" width="11.6640625" customWidth="1"/>
    <col min="31" max="31" width="9.53125" customWidth="1"/>
    <col min="32" max="32" width="11.9296875" customWidth="1"/>
    <col min="34" max="34" width="9.796875" customWidth="1"/>
    <col min="35" max="35" width="9.6640625" customWidth="1"/>
    <col min="38" max="38" width="10.796875" customWidth="1"/>
    <col min="41" max="41" width="10.1328125" customWidth="1"/>
    <col min="44" max="44" width="11.265625" customWidth="1"/>
    <col min="46" max="46" width="9.1328125" customWidth="1"/>
    <col min="47" max="47" width="10.265625" customWidth="1"/>
    <col min="50" max="50" width="11.3984375" customWidth="1"/>
    <col min="52" max="52" width="9.265625" customWidth="1"/>
  </cols>
  <sheetData>
    <row r="1" spans="1:52" x14ac:dyDescent="0.4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45">
      <c r="A2">
        <v>0</v>
      </c>
      <c r="B2" t="s">
        <v>51</v>
      </c>
      <c r="C2">
        <v>18</v>
      </c>
      <c r="D2">
        <v>24.8678464898375</v>
      </c>
      <c r="E2">
        <v>3</v>
      </c>
      <c r="F2">
        <v>9</v>
      </c>
      <c r="G2">
        <v>5</v>
      </c>
      <c r="H2">
        <v>6.8046978334722201</v>
      </c>
      <c r="I2">
        <v>4.4537529894208703</v>
      </c>
      <c r="J2">
        <v>5.7415491771068998</v>
      </c>
      <c r="K2">
        <v>-3</v>
      </c>
      <c r="L2">
        <v>2.2288618249773799</v>
      </c>
      <c r="M2">
        <v>-2.9290715442807098</v>
      </c>
      <c r="N2">
        <v>-2.2997902806966701</v>
      </c>
      <c r="O2">
        <v>20</v>
      </c>
      <c r="P2">
        <v>22.929071544280699</v>
      </c>
      <c r="Q2">
        <v>23</v>
      </c>
      <c r="R2">
        <v>20.700209719303299</v>
      </c>
      <c r="S2">
        <v>0</v>
      </c>
      <c r="T2">
        <v>10.056855648286501</v>
      </c>
      <c r="U2">
        <v>0</v>
      </c>
      <c r="V2">
        <v>9.0556892473611708</v>
      </c>
      <c r="W2">
        <v>0</v>
      </c>
      <c r="X2">
        <v>0</v>
      </c>
      <c r="Y2">
        <v>196.941149271321</v>
      </c>
      <c r="Z2">
        <v>0</v>
      </c>
      <c r="AA2">
        <v>0</v>
      </c>
      <c r="AB2">
        <v>185.45922858244299</v>
      </c>
      <c r="AC2">
        <v>0</v>
      </c>
      <c r="AD2">
        <v>0</v>
      </c>
      <c r="AE2">
        <v>85.013083969427896</v>
      </c>
      <c r="AF2">
        <v>0</v>
      </c>
      <c r="AG2">
        <v>0</v>
      </c>
      <c r="AH2">
        <v>79.066139798346398</v>
      </c>
      <c r="AI2">
        <v>0</v>
      </c>
      <c r="AJ2">
        <v>0</v>
      </c>
      <c r="AK2">
        <v>221.501631364952</v>
      </c>
      <c r="AL2">
        <v>0</v>
      </c>
      <c r="AM2">
        <v>0</v>
      </c>
      <c r="AN2">
        <v>224.159944674054</v>
      </c>
      <c r="AO2">
        <v>0</v>
      </c>
      <c r="AP2">
        <v>0</v>
      </c>
      <c r="AQ2">
        <v>28.794875645955401</v>
      </c>
      <c r="AR2">
        <v>0</v>
      </c>
      <c r="AS2">
        <v>0</v>
      </c>
      <c r="AT2">
        <v>30.0714662740058</v>
      </c>
      <c r="AU2">
        <v>0</v>
      </c>
      <c r="AV2">
        <v>0</v>
      </c>
      <c r="AW2">
        <v>1.74231377412009</v>
      </c>
      <c r="AX2">
        <v>0</v>
      </c>
      <c r="AY2">
        <v>0</v>
      </c>
      <c r="AZ2">
        <v>1.84684287498403</v>
      </c>
    </row>
    <row r="3" spans="1:52" x14ac:dyDescent="0.45">
      <c r="A3">
        <v>1</v>
      </c>
      <c r="B3" t="s">
        <v>52</v>
      </c>
      <c r="C3">
        <v>37</v>
      </c>
      <c r="D3">
        <v>32.113938896945101</v>
      </c>
      <c r="E3">
        <v>11</v>
      </c>
      <c r="F3">
        <v>4</v>
      </c>
      <c r="G3">
        <v>2</v>
      </c>
      <c r="H3">
        <v>9.33535667380308</v>
      </c>
      <c r="I3">
        <v>4.1078688755358996</v>
      </c>
      <c r="J3">
        <v>3.5567744506610102</v>
      </c>
      <c r="K3">
        <v>17</v>
      </c>
      <c r="L3">
        <v>12.774631962344699</v>
      </c>
      <c r="M3">
        <v>-0.48334741984649499</v>
      </c>
      <c r="N3">
        <v>4.7087154575017598</v>
      </c>
      <c r="O3">
        <v>29</v>
      </c>
      <c r="P3">
        <v>29.4833474198464</v>
      </c>
      <c r="Q3">
        <v>12</v>
      </c>
      <c r="R3">
        <v>16.7087154575017</v>
      </c>
      <c r="S3">
        <v>0</v>
      </c>
      <c r="T3">
        <v>13.0389056177832</v>
      </c>
      <c r="U3">
        <v>0</v>
      </c>
      <c r="V3">
        <v>7.4313916574051504</v>
      </c>
      <c r="W3">
        <v>0</v>
      </c>
      <c r="X3">
        <v>0</v>
      </c>
      <c r="Y3">
        <v>230.526694289191</v>
      </c>
      <c r="Z3">
        <v>0</v>
      </c>
      <c r="AA3">
        <v>0</v>
      </c>
      <c r="AB3">
        <v>166.67598337660101</v>
      </c>
      <c r="AC3">
        <v>0</v>
      </c>
      <c r="AD3">
        <v>0</v>
      </c>
      <c r="AE3">
        <v>98.920341952078402</v>
      </c>
      <c r="AF3">
        <v>0</v>
      </c>
      <c r="AG3">
        <v>0</v>
      </c>
      <c r="AH3">
        <v>67.305799248409798</v>
      </c>
      <c r="AI3">
        <v>0</v>
      </c>
      <c r="AJ3">
        <v>0</v>
      </c>
      <c r="AK3">
        <v>215.27814579079799</v>
      </c>
      <c r="AL3">
        <v>0</v>
      </c>
      <c r="AM3">
        <v>0</v>
      </c>
      <c r="AN3">
        <v>225.332836865687</v>
      </c>
      <c r="AO3">
        <v>0</v>
      </c>
      <c r="AP3">
        <v>0</v>
      </c>
      <c r="AQ3">
        <v>26.768217051899899</v>
      </c>
      <c r="AR3">
        <v>0</v>
      </c>
      <c r="AS3">
        <v>0</v>
      </c>
      <c r="AT3">
        <v>32.088274959898001</v>
      </c>
      <c r="AU3">
        <v>0</v>
      </c>
      <c r="AV3">
        <v>0</v>
      </c>
      <c r="AW3">
        <v>1.4633081483335499</v>
      </c>
      <c r="AX3">
        <v>0</v>
      </c>
      <c r="AY3">
        <v>0</v>
      </c>
      <c r="AZ3">
        <v>2.00571714426134</v>
      </c>
    </row>
    <row r="4" spans="1:52" x14ac:dyDescent="0.45">
      <c r="A4">
        <v>2</v>
      </c>
      <c r="B4" t="s">
        <v>53</v>
      </c>
      <c r="C4">
        <v>13</v>
      </c>
      <c r="D4">
        <v>18.7786285357565</v>
      </c>
      <c r="E4">
        <v>3</v>
      </c>
      <c r="F4">
        <v>4</v>
      </c>
      <c r="G4">
        <v>10</v>
      </c>
      <c r="H4">
        <v>4.7493109132552602</v>
      </c>
      <c r="I4">
        <v>4.5306957959907601</v>
      </c>
      <c r="J4">
        <v>7.7199932907539699</v>
      </c>
      <c r="K4">
        <v>-11</v>
      </c>
      <c r="L4">
        <v>-6.1237327305961502</v>
      </c>
      <c r="M4">
        <v>-4.7745490165348201</v>
      </c>
      <c r="N4">
        <v>-0.101718252869027</v>
      </c>
      <c r="O4">
        <v>14</v>
      </c>
      <c r="P4">
        <v>18.774549016534799</v>
      </c>
      <c r="Q4">
        <v>25</v>
      </c>
      <c r="R4">
        <v>24.898281747130898</v>
      </c>
      <c r="S4">
        <v>0</v>
      </c>
      <c r="T4">
        <v>8.2650612163033692</v>
      </c>
      <c r="U4">
        <v>0</v>
      </c>
      <c r="V4">
        <v>10.926950513271001</v>
      </c>
      <c r="W4">
        <v>0</v>
      </c>
      <c r="X4">
        <v>0</v>
      </c>
      <c r="Y4">
        <v>176.74940475725899</v>
      </c>
      <c r="Z4">
        <v>0</v>
      </c>
      <c r="AA4">
        <v>0</v>
      </c>
      <c r="AB4">
        <v>206.572939762364</v>
      </c>
      <c r="AC4">
        <v>0</v>
      </c>
      <c r="AD4">
        <v>0</v>
      </c>
      <c r="AE4">
        <v>74.174263414980004</v>
      </c>
      <c r="AF4">
        <v>0</v>
      </c>
      <c r="AG4">
        <v>0</v>
      </c>
      <c r="AH4">
        <v>89.146835777803105</v>
      </c>
      <c r="AI4">
        <v>0</v>
      </c>
      <c r="AJ4">
        <v>0</v>
      </c>
      <c r="AK4">
        <v>225.617399975718</v>
      </c>
      <c r="AL4">
        <v>0</v>
      </c>
      <c r="AM4">
        <v>0</v>
      </c>
      <c r="AN4">
        <v>220.23203379517099</v>
      </c>
      <c r="AO4">
        <v>0</v>
      </c>
      <c r="AP4">
        <v>0</v>
      </c>
      <c r="AQ4">
        <v>30.985201542421301</v>
      </c>
      <c r="AR4">
        <v>0</v>
      </c>
      <c r="AS4">
        <v>0</v>
      </c>
      <c r="AT4">
        <v>28.084974521756301</v>
      </c>
      <c r="AU4">
        <v>0</v>
      </c>
      <c r="AV4">
        <v>0</v>
      </c>
      <c r="AW4">
        <v>1.9469752349979601</v>
      </c>
      <c r="AX4">
        <v>0</v>
      </c>
      <c r="AY4">
        <v>0</v>
      </c>
      <c r="AZ4">
        <v>1.6567533179571301</v>
      </c>
    </row>
    <row r="5" spans="1:52" x14ac:dyDescent="0.45">
      <c r="A5">
        <v>3</v>
      </c>
      <c r="B5" t="s">
        <v>54</v>
      </c>
      <c r="C5">
        <v>18</v>
      </c>
      <c r="D5">
        <v>23.135454350036898</v>
      </c>
      <c r="E5">
        <v>4</v>
      </c>
      <c r="F5">
        <v>6</v>
      </c>
      <c r="G5">
        <v>7</v>
      </c>
      <c r="H5">
        <v>6.1493443945583497</v>
      </c>
      <c r="I5">
        <v>4.6874211663619203</v>
      </c>
      <c r="J5">
        <v>6.1632344390797202</v>
      </c>
      <c r="K5">
        <v>-2</v>
      </c>
      <c r="L5">
        <v>-0.208077431097525</v>
      </c>
      <c r="M5">
        <v>-0.70275620569568797</v>
      </c>
      <c r="N5">
        <v>-1.0891663632067801</v>
      </c>
      <c r="O5">
        <v>21</v>
      </c>
      <c r="P5">
        <v>21.7027562056956</v>
      </c>
      <c r="Q5">
        <v>23</v>
      </c>
      <c r="R5">
        <v>21.9108336367932</v>
      </c>
      <c r="S5">
        <v>0</v>
      </c>
      <c r="T5">
        <v>9.5364733481727608</v>
      </c>
      <c r="U5">
        <v>0</v>
      </c>
      <c r="V5">
        <v>9.5896662340584893</v>
      </c>
      <c r="W5">
        <v>0</v>
      </c>
      <c r="X5">
        <v>0</v>
      </c>
      <c r="Y5">
        <v>191.445372696634</v>
      </c>
      <c r="Z5">
        <v>0</v>
      </c>
      <c r="AA5">
        <v>0</v>
      </c>
      <c r="AB5">
        <v>190.98367078467601</v>
      </c>
      <c r="AC5">
        <v>0</v>
      </c>
      <c r="AD5">
        <v>0</v>
      </c>
      <c r="AE5">
        <v>82.416526605419094</v>
      </c>
      <c r="AF5">
        <v>0</v>
      </c>
      <c r="AG5">
        <v>0</v>
      </c>
      <c r="AH5">
        <v>82.506517509264896</v>
      </c>
      <c r="AI5">
        <v>0</v>
      </c>
      <c r="AJ5">
        <v>0</v>
      </c>
      <c r="AK5">
        <v>221.67841898099499</v>
      </c>
      <c r="AL5">
        <v>0</v>
      </c>
      <c r="AM5">
        <v>0</v>
      </c>
      <c r="AN5">
        <v>221.86947980392</v>
      </c>
      <c r="AO5">
        <v>0</v>
      </c>
      <c r="AP5">
        <v>0</v>
      </c>
      <c r="AQ5">
        <v>29.024575936380799</v>
      </c>
      <c r="AR5">
        <v>0</v>
      </c>
      <c r="AS5">
        <v>0</v>
      </c>
      <c r="AT5">
        <v>29.316071010452099</v>
      </c>
      <c r="AU5">
        <v>0</v>
      </c>
      <c r="AV5">
        <v>0</v>
      </c>
      <c r="AW5">
        <v>1.7709017565962799</v>
      </c>
      <c r="AX5">
        <v>0</v>
      </c>
      <c r="AY5">
        <v>0</v>
      </c>
      <c r="AZ5">
        <v>1.79789231344635</v>
      </c>
    </row>
    <row r="6" spans="1:52" x14ac:dyDescent="0.45">
      <c r="A6">
        <v>4</v>
      </c>
      <c r="B6" t="s">
        <v>55</v>
      </c>
      <c r="C6">
        <v>24</v>
      </c>
      <c r="D6">
        <v>20.481552401166901</v>
      </c>
      <c r="E6">
        <v>6</v>
      </c>
      <c r="F6">
        <v>6</v>
      </c>
      <c r="G6">
        <v>5</v>
      </c>
      <c r="H6">
        <v>5.2729976280980004</v>
      </c>
      <c r="I6">
        <v>4.6625595168729204</v>
      </c>
      <c r="J6">
        <v>7.0644428550290703</v>
      </c>
      <c r="K6">
        <v>4</v>
      </c>
      <c r="L6">
        <v>-3.7939387003639902</v>
      </c>
      <c r="M6">
        <v>-0.900804765447631</v>
      </c>
      <c r="N6">
        <v>8.6947434658116194</v>
      </c>
      <c r="O6">
        <v>19</v>
      </c>
      <c r="P6">
        <v>19.900804765447599</v>
      </c>
      <c r="Q6">
        <v>15</v>
      </c>
      <c r="R6">
        <v>23.694743465811602</v>
      </c>
      <c r="S6">
        <v>0</v>
      </c>
      <c r="T6">
        <v>8.7777830123045</v>
      </c>
      <c r="U6">
        <v>0</v>
      </c>
      <c r="V6">
        <v>10.4111734673425</v>
      </c>
      <c r="W6">
        <v>0</v>
      </c>
      <c r="X6">
        <v>0</v>
      </c>
      <c r="Y6">
        <v>183.88352643727401</v>
      </c>
      <c r="Z6">
        <v>0</v>
      </c>
      <c r="AA6">
        <v>0</v>
      </c>
      <c r="AB6">
        <v>200.897377139154</v>
      </c>
      <c r="AC6">
        <v>0</v>
      </c>
      <c r="AD6">
        <v>0</v>
      </c>
      <c r="AE6">
        <v>77.644559807522995</v>
      </c>
      <c r="AF6">
        <v>0</v>
      </c>
      <c r="AG6">
        <v>0</v>
      </c>
      <c r="AH6">
        <v>86.547923681859501</v>
      </c>
      <c r="AI6">
        <v>0</v>
      </c>
      <c r="AJ6">
        <v>0</v>
      </c>
      <c r="AK6">
        <v>223.468416744949</v>
      </c>
      <c r="AL6">
        <v>0</v>
      </c>
      <c r="AM6">
        <v>0</v>
      </c>
      <c r="AN6">
        <v>220.51293244924199</v>
      </c>
      <c r="AO6">
        <v>0</v>
      </c>
      <c r="AP6">
        <v>0</v>
      </c>
      <c r="AQ6">
        <v>30.2523356546758</v>
      </c>
      <c r="AR6">
        <v>0</v>
      </c>
      <c r="AS6">
        <v>0</v>
      </c>
      <c r="AT6">
        <v>28.627937461039998</v>
      </c>
      <c r="AU6">
        <v>0</v>
      </c>
      <c r="AV6">
        <v>0</v>
      </c>
      <c r="AW6">
        <v>1.8203972152252399</v>
      </c>
      <c r="AX6">
        <v>0</v>
      </c>
      <c r="AY6">
        <v>0</v>
      </c>
      <c r="AZ6">
        <v>1.7447443643801901</v>
      </c>
    </row>
    <row r="7" spans="1:52" x14ac:dyDescent="0.45">
      <c r="A7">
        <v>5</v>
      </c>
      <c r="B7" t="s">
        <v>56</v>
      </c>
      <c r="C7">
        <v>16</v>
      </c>
      <c r="D7">
        <v>20.9316818009268</v>
      </c>
      <c r="E7">
        <v>3</v>
      </c>
      <c r="F7">
        <v>7</v>
      </c>
      <c r="G7">
        <v>7</v>
      </c>
      <c r="H7">
        <v>5.4214382239445396</v>
      </c>
      <c r="I7">
        <v>4.6673671290932299</v>
      </c>
      <c r="J7">
        <v>6.9111946469622199</v>
      </c>
      <c r="K7">
        <v>-8</v>
      </c>
      <c r="L7">
        <v>-3.1152310819084201</v>
      </c>
      <c r="M7">
        <v>-1.2162414569239699</v>
      </c>
      <c r="N7">
        <v>-3.6685274611676002</v>
      </c>
      <c r="O7">
        <v>19</v>
      </c>
      <c r="P7">
        <v>20.2162414569239</v>
      </c>
      <c r="Q7">
        <v>27</v>
      </c>
      <c r="R7">
        <v>23.331472538832301</v>
      </c>
      <c r="S7">
        <v>0</v>
      </c>
      <c r="T7">
        <v>8.8854650657615792</v>
      </c>
      <c r="U7">
        <v>0</v>
      </c>
      <c r="V7">
        <v>10.2278484624938</v>
      </c>
      <c r="W7">
        <v>0</v>
      </c>
      <c r="X7">
        <v>0</v>
      </c>
      <c r="Y7">
        <v>184.14770099668701</v>
      </c>
      <c r="Z7">
        <v>0</v>
      </c>
      <c r="AA7">
        <v>0</v>
      </c>
      <c r="AB7">
        <v>198.686719669702</v>
      </c>
      <c r="AC7">
        <v>0</v>
      </c>
      <c r="AD7">
        <v>0</v>
      </c>
      <c r="AE7">
        <v>78.339053229644193</v>
      </c>
      <c r="AF7">
        <v>0</v>
      </c>
      <c r="AG7">
        <v>0</v>
      </c>
      <c r="AH7">
        <v>86.137426301015495</v>
      </c>
      <c r="AI7">
        <v>0</v>
      </c>
      <c r="AJ7">
        <v>0</v>
      </c>
      <c r="AK7">
        <v>223.466721594017</v>
      </c>
      <c r="AL7">
        <v>0</v>
      </c>
      <c r="AM7">
        <v>0</v>
      </c>
      <c r="AN7">
        <v>220.97173359528</v>
      </c>
      <c r="AO7">
        <v>0</v>
      </c>
      <c r="AP7">
        <v>0</v>
      </c>
      <c r="AQ7">
        <v>29.859544145921401</v>
      </c>
      <c r="AR7">
        <v>0</v>
      </c>
      <c r="AS7">
        <v>0</v>
      </c>
      <c r="AT7">
        <v>28.8552631312496</v>
      </c>
      <c r="AU7">
        <v>0</v>
      </c>
      <c r="AV7">
        <v>0</v>
      </c>
      <c r="AW7">
        <v>1.85212301151194</v>
      </c>
      <c r="AX7">
        <v>0</v>
      </c>
      <c r="AY7">
        <v>0</v>
      </c>
      <c r="AZ7">
        <v>1.7627054288411399</v>
      </c>
    </row>
    <row r="8" spans="1:52" x14ac:dyDescent="0.45">
      <c r="A8">
        <v>6</v>
      </c>
      <c r="B8" t="s">
        <v>57</v>
      </c>
      <c r="C8">
        <v>19</v>
      </c>
      <c r="D8">
        <v>24.695885785195799</v>
      </c>
      <c r="E8">
        <v>5</v>
      </c>
      <c r="F8">
        <v>4</v>
      </c>
      <c r="G8">
        <v>8</v>
      </c>
      <c r="H8">
        <v>6.7264051388990698</v>
      </c>
      <c r="I8">
        <v>4.5166703684986498</v>
      </c>
      <c r="J8">
        <v>5.7569244926022698</v>
      </c>
      <c r="K8">
        <v>-2</v>
      </c>
      <c r="L8">
        <v>1.9002387637802201</v>
      </c>
      <c r="M8">
        <v>0.16146502410204899</v>
      </c>
      <c r="N8">
        <v>-4.0617037878822702</v>
      </c>
      <c r="O8">
        <v>23</v>
      </c>
      <c r="P8">
        <v>22.8385349758979</v>
      </c>
      <c r="Q8">
        <v>25</v>
      </c>
      <c r="R8">
        <v>20.938296212117699</v>
      </c>
      <c r="S8">
        <v>0</v>
      </c>
      <c r="T8">
        <v>9.9571234926809407</v>
      </c>
      <c r="U8">
        <v>0</v>
      </c>
      <c r="V8">
        <v>9.1466760853185605</v>
      </c>
      <c r="W8">
        <v>0</v>
      </c>
      <c r="X8">
        <v>0</v>
      </c>
      <c r="Y8">
        <v>197.066043108987</v>
      </c>
      <c r="Z8">
        <v>0</v>
      </c>
      <c r="AA8">
        <v>0</v>
      </c>
      <c r="AB8">
        <v>187.34754131715701</v>
      </c>
      <c r="AC8">
        <v>0</v>
      </c>
      <c r="AD8">
        <v>0</v>
      </c>
      <c r="AE8">
        <v>83.969644869924394</v>
      </c>
      <c r="AF8">
        <v>0</v>
      </c>
      <c r="AG8">
        <v>0</v>
      </c>
      <c r="AH8">
        <v>79.251611984462798</v>
      </c>
      <c r="AI8">
        <v>0</v>
      </c>
      <c r="AJ8">
        <v>0</v>
      </c>
      <c r="AK8">
        <v>222.266863579014</v>
      </c>
      <c r="AL8">
        <v>0</v>
      </c>
      <c r="AM8">
        <v>0</v>
      </c>
      <c r="AN8">
        <v>223.809680970979</v>
      </c>
      <c r="AO8">
        <v>0</v>
      </c>
      <c r="AP8">
        <v>0</v>
      </c>
      <c r="AQ8">
        <v>28.945229733150001</v>
      </c>
      <c r="AR8">
        <v>0</v>
      </c>
      <c r="AS8">
        <v>0</v>
      </c>
      <c r="AT8">
        <v>30.2791867659083</v>
      </c>
      <c r="AU8">
        <v>0</v>
      </c>
      <c r="AV8">
        <v>0</v>
      </c>
      <c r="AW8">
        <v>1.7182388278477401</v>
      </c>
      <c r="AX8">
        <v>0</v>
      </c>
      <c r="AY8">
        <v>0</v>
      </c>
      <c r="AZ8">
        <v>1.8674562505989001</v>
      </c>
    </row>
    <row r="9" spans="1:52" x14ac:dyDescent="0.45">
      <c r="A9">
        <v>7</v>
      </c>
      <c r="B9" t="s">
        <v>58</v>
      </c>
      <c r="C9">
        <v>14</v>
      </c>
      <c r="D9">
        <v>16.1571505613427</v>
      </c>
      <c r="E9">
        <v>4</v>
      </c>
      <c r="F9">
        <v>2</v>
      </c>
      <c r="G9">
        <v>11</v>
      </c>
      <c r="H9">
        <v>3.9878113828881201</v>
      </c>
      <c r="I9">
        <v>4.19371641267833</v>
      </c>
      <c r="J9">
        <v>8.8184722044335402</v>
      </c>
      <c r="K9">
        <v>-14</v>
      </c>
      <c r="L9">
        <v>-11.164685725430999</v>
      </c>
      <c r="M9">
        <v>-3.45877601370904</v>
      </c>
      <c r="N9">
        <v>0.62346173914007597</v>
      </c>
      <c r="O9">
        <v>14</v>
      </c>
      <c r="P9">
        <v>17.458776013708999</v>
      </c>
      <c r="Q9">
        <v>28</v>
      </c>
      <c r="R9">
        <v>28.623461739140001</v>
      </c>
      <c r="S9">
        <v>0</v>
      </c>
      <c r="T9">
        <v>7.70086367631313</v>
      </c>
      <c r="U9">
        <v>0</v>
      </c>
      <c r="V9">
        <v>12.623991844059899</v>
      </c>
      <c r="W9">
        <v>0</v>
      </c>
      <c r="X9">
        <v>0</v>
      </c>
      <c r="Y9">
        <v>169.391882722768</v>
      </c>
      <c r="Z9">
        <v>0</v>
      </c>
      <c r="AA9">
        <v>0</v>
      </c>
      <c r="AB9">
        <v>225.12207383422401</v>
      </c>
      <c r="AC9">
        <v>0</v>
      </c>
      <c r="AD9">
        <v>0</v>
      </c>
      <c r="AE9">
        <v>69.990897764918103</v>
      </c>
      <c r="AF9">
        <v>0</v>
      </c>
      <c r="AG9">
        <v>0</v>
      </c>
      <c r="AH9">
        <v>97.5769775228149</v>
      </c>
      <c r="AI9">
        <v>0</v>
      </c>
      <c r="AJ9">
        <v>0</v>
      </c>
      <c r="AK9">
        <v>225.406325445985</v>
      </c>
      <c r="AL9">
        <v>0</v>
      </c>
      <c r="AM9">
        <v>0</v>
      </c>
      <c r="AN9">
        <v>216.48449410475899</v>
      </c>
      <c r="AO9">
        <v>0</v>
      </c>
      <c r="AP9">
        <v>0</v>
      </c>
      <c r="AQ9">
        <v>31.617430271195101</v>
      </c>
      <c r="AR9">
        <v>0</v>
      </c>
      <c r="AS9">
        <v>0</v>
      </c>
      <c r="AT9">
        <v>26.909406774790199</v>
      </c>
      <c r="AU9">
        <v>0</v>
      </c>
      <c r="AV9">
        <v>0</v>
      </c>
      <c r="AW9">
        <v>1.9296763909972701</v>
      </c>
      <c r="AX9">
        <v>0</v>
      </c>
      <c r="AY9">
        <v>0</v>
      </c>
      <c r="AZ9">
        <v>1.5292033273193599</v>
      </c>
    </row>
    <row r="10" spans="1:52" x14ac:dyDescent="0.45">
      <c r="A10">
        <v>8</v>
      </c>
      <c r="B10" t="s">
        <v>59</v>
      </c>
      <c r="C10">
        <v>16</v>
      </c>
      <c r="D10">
        <v>21.0580571493097</v>
      </c>
      <c r="E10">
        <v>3</v>
      </c>
      <c r="F10">
        <v>7</v>
      </c>
      <c r="G10">
        <v>7</v>
      </c>
      <c r="H10">
        <v>5.4523258144224496</v>
      </c>
      <c r="I10">
        <v>4.7010797060423801</v>
      </c>
      <c r="J10">
        <v>6.8465944795351596</v>
      </c>
      <c r="K10">
        <v>-6</v>
      </c>
      <c r="L10">
        <v>-2.68691364499333</v>
      </c>
      <c r="M10">
        <v>-6.2590718350305901</v>
      </c>
      <c r="N10">
        <v>2.94598548002392</v>
      </c>
      <c r="O10">
        <v>14</v>
      </c>
      <c r="P10">
        <v>20.2590718350305</v>
      </c>
      <c r="Q10">
        <v>20</v>
      </c>
      <c r="R10">
        <v>22.9459854800239</v>
      </c>
      <c r="S10">
        <v>0</v>
      </c>
      <c r="T10">
        <v>8.9107926230109396</v>
      </c>
      <c r="U10">
        <v>0</v>
      </c>
      <c r="V10">
        <v>10.0016037188186</v>
      </c>
      <c r="W10">
        <v>0</v>
      </c>
      <c r="X10">
        <v>0</v>
      </c>
      <c r="Y10">
        <v>185.30337238070999</v>
      </c>
      <c r="Z10">
        <v>0</v>
      </c>
      <c r="AA10">
        <v>0</v>
      </c>
      <c r="AB10">
        <v>196.789299689248</v>
      </c>
      <c r="AC10">
        <v>0</v>
      </c>
      <c r="AD10">
        <v>0</v>
      </c>
      <c r="AE10">
        <v>78.472188654157904</v>
      </c>
      <c r="AF10">
        <v>0</v>
      </c>
      <c r="AG10">
        <v>0</v>
      </c>
      <c r="AH10">
        <v>84.469913583089294</v>
      </c>
      <c r="AI10">
        <v>0</v>
      </c>
      <c r="AJ10">
        <v>0</v>
      </c>
      <c r="AK10">
        <v>224.330371873107</v>
      </c>
      <c r="AL10">
        <v>0</v>
      </c>
      <c r="AM10">
        <v>0</v>
      </c>
      <c r="AN10">
        <v>222.282272045908</v>
      </c>
      <c r="AO10">
        <v>0</v>
      </c>
      <c r="AP10">
        <v>0</v>
      </c>
      <c r="AQ10">
        <v>30.1380394616783</v>
      </c>
      <c r="AR10">
        <v>0</v>
      </c>
      <c r="AS10">
        <v>0</v>
      </c>
      <c r="AT10">
        <v>29.0136804929673</v>
      </c>
      <c r="AU10">
        <v>0</v>
      </c>
      <c r="AV10">
        <v>0</v>
      </c>
      <c r="AW10">
        <v>1.8474271682468899</v>
      </c>
      <c r="AX10">
        <v>0</v>
      </c>
      <c r="AY10">
        <v>0</v>
      </c>
      <c r="AZ10">
        <v>1.77886027055728</v>
      </c>
    </row>
    <row r="11" spans="1:52" x14ac:dyDescent="0.45">
      <c r="A11">
        <v>9</v>
      </c>
      <c r="B11" t="s">
        <v>60</v>
      </c>
      <c r="C11">
        <v>23</v>
      </c>
      <c r="D11">
        <v>18.817634245522999</v>
      </c>
      <c r="E11">
        <v>7</v>
      </c>
      <c r="F11">
        <v>2</v>
      </c>
      <c r="G11">
        <v>8</v>
      </c>
      <c r="H11">
        <v>4.7799390263352697</v>
      </c>
      <c r="I11">
        <v>4.4778171665171804</v>
      </c>
      <c r="J11">
        <v>7.7422438071475304</v>
      </c>
      <c r="K11">
        <v>-5</v>
      </c>
      <c r="L11">
        <v>-6.2162946680546103</v>
      </c>
      <c r="M11">
        <v>7.3046259812959198</v>
      </c>
      <c r="N11">
        <v>-6.0883313132412997</v>
      </c>
      <c r="O11">
        <v>26</v>
      </c>
      <c r="P11">
        <v>18.695374018704001</v>
      </c>
      <c r="Q11">
        <v>31</v>
      </c>
      <c r="R11">
        <v>24.911668686758599</v>
      </c>
      <c r="S11">
        <v>0</v>
      </c>
      <c r="T11">
        <v>8.2205234283222701</v>
      </c>
      <c r="U11">
        <v>0</v>
      </c>
      <c r="V11">
        <v>10.9099833836868</v>
      </c>
      <c r="W11">
        <v>0</v>
      </c>
      <c r="X11">
        <v>0</v>
      </c>
      <c r="Y11">
        <v>176.90432738535799</v>
      </c>
      <c r="Z11">
        <v>0</v>
      </c>
      <c r="AA11">
        <v>0</v>
      </c>
      <c r="AB11">
        <v>206.57104871174801</v>
      </c>
      <c r="AC11">
        <v>0</v>
      </c>
      <c r="AD11">
        <v>0</v>
      </c>
      <c r="AE11">
        <v>73.947242470088497</v>
      </c>
      <c r="AF11">
        <v>0</v>
      </c>
      <c r="AG11">
        <v>0</v>
      </c>
      <c r="AH11">
        <v>88.889323157713505</v>
      </c>
      <c r="AI11">
        <v>0</v>
      </c>
      <c r="AJ11">
        <v>0</v>
      </c>
      <c r="AK11">
        <v>225.084656030845</v>
      </c>
      <c r="AL11">
        <v>0</v>
      </c>
      <c r="AM11">
        <v>0</v>
      </c>
      <c r="AN11">
        <v>219.88497063296799</v>
      </c>
      <c r="AO11">
        <v>0</v>
      </c>
      <c r="AP11">
        <v>0</v>
      </c>
      <c r="AQ11">
        <v>31.130979277212599</v>
      </c>
      <c r="AR11">
        <v>0</v>
      </c>
      <c r="AS11">
        <v>0</v>
      </c>
      <c r="AT11">
        <v>28.0000005727555</v>
      </c>
      <c r="AU11">
        <v>0</v>
      </c>
      <c r="AV11">
        <v>0</v>
      </c>
      <c r="AW11">
        <v>1.91647150430341</v>
      </c>
      <c r="AX11">
        <v>0</v>
      </c>
      <c r="AY11">
        <v>0</v>
      </c>
      <c r="AZ11">
        <v>1.60106678608902</v>
      </c>
    </row>
    <row r="12" spans="1:52" x14ac:dyDescent="0.45">
      <c r="A12">
        <v>10</v>
      </c>
      <c r="B12" t="s">
        <v>61</v>
      </c>
      <c r="C12">
        <v>27</v>
      </c>
      <c r="D12">
        <v>27.3673840572893</v>
      </c>
      <c r="E12">
        <v>7</v>
      </c>
      <c r="F12">
        <v>6</v>
      </c>
      <c r="G12">
        <v>4</v>
      </c>
      <c r="H12">
        <v>7.5653080363005598</v>
      </c>
      <c r="I12">
        <v>4.6714599483876</v>
      </c>
      <c r="J12">
        <v>4.7632320153118197</v>
      </c>
      <c r="K12">
        <v>0</v>
      </c>
      <c r="L12">
        <v>6.1043659107808299</v>
      </c>
      <c r="M12">
        <v>-2.9637789985118999</v>
      </c>
      <c r="N12">
        <v>-3.1405869122689198</v>
      </c>
      <c r="O12">
        <v>22</v>
      </c>
      <c r="P12">
        <v>24.963778998511899</v>
      </c>
      <c r="Q12">
        <v>22</v>
      </c>
      <c r="R12">
        <v>18.859413087730999</v>
      </c>
      <c r="S12">
        <v>0</v>
      </c>
      <c r="T12">
        <v>10.969411601501401</v>
      </c>
      <c r="U12">
        <v>0</v>
      </c>
      <c r="V12">
        <v>8.32348368144714</v>
      </c>
      <c r="W12">
        <v>0</v>
      </c>
      <c r="X12">
        <v>0</v>
      </c>
      <c r="Y12">
        <v>206.564000025837</v>
      </c>
      <c r="Z12">
        <v>0</v>
      </c>
      <c r="AA12">
        <v>0</v>
      </c>
      <c r="AB12">
        <v>177.500698618651</v>
      </c>
      <c r="AC12">
        <v>0</v>
      </c>
      <c r="AD12">
        <v>0</v>
      </c>
      <c r="AE12">
        <v>89.145543184982103</v>
      </c>
      <c r="AF12">
        <v>0</v>
      </c>
      <c r="AG12">
        <v>0</v>
      </c>
      <c r="AH12">
        <v>74.346420648545603</v>
      </c>
      <c r="AI12">
        <v>0</v>
      </c>
      <c r="AJ12">
        <v>0</v>
      </c>
      <c r="AK12">
        <v>219.222631499165</v>
      </c>
      <c r="AL12">
        <v>0</v>
      </c>
      <c r="AM12">
        <v>0</v>
      </c>
      <c r="AN12">
        <v>223.63537821842499</v>
      </c>
      <c r="AO12">
        <v>0</v>
      </c>
      <c r="AP12">
        <v>0</v>
      </c>
      <c r="AQ12">
        <v>28.2283993589507</v>
      </c>
      <c r="AR12">
        <v>0</v>
      </c>
      <c r="AS12">
        <v>0</v>
      </c>
      <c r="AT12">
        <v>30.9185005230316</v>
      </c>
      <c r="AU12">
        <v>0</v>
      </c>
      <c r="AV12">
        <v>0</v>
      </c>
      <c r="AW12">
        <v>1.66905160659397</v>
      </c>
      <c r="AX12">
        <v>0</v>
      </c>
      <c r="AY12">
        <v>0</v>
      </c>
      <c r="AZ12">
        <v>1.90669603277806</v>
      </c>
    </row>
    <row r="13" spans="1:52" x14ac:dyDescent="0.45">
      <c r="A13">
        <v>11</v>
      </c>
      <c r="B13" t="s">
        <v>62</v>
      </c>
      <c r="C13">
        <v>32</v>
      </c>
      <c r="D13">
        <v>30.237114316915498</v>
      </c>
      <c r="E13">
        <v>9</v>
      </c>
      <c r="F13">
        <v>5</v>
      </c>
      <c r="G13">
        <v>3</v>
      </c>
      <c r="H13">
        <v>8.6350286752527996</v>
      </c>
      <c r="I13">
        <v>4.3320282911571599</v>
      </c>
      <c r="J13">
        <v>4.0329430335900298</v>
      </c>
      <c r="K13">
        <v>12</v>
      </c>
      <c r="L13">
        <v>10.364991747189601</v>
      </c>
      <c r="M13">
        <v>6.5926336046544506E-2</v>
      </c>
      <c r="N13">
        <v>1.5690819167637999</v>
      </c>
      <c r="O13">
        <v>28</v>
      </c>
      <c r="P13">
        <v>27.934073663953399</v>
      </c>
      <c r="Q13">
        <v>16</v>
      </c>
      <c r="R13">
        <v>17.5690819167638</v>
      </c>
      <c r="S13">
        <v>0</v>
      </c>
      <c r="T13">
        <v>12.196075228434999</v>
      </c>
      <c r="U13">
        <v>0</v>
      </c>
      <c r="V13">
        <v>7.7411636217438504</v>
      </c>
      <c r="W13">
        <v>0</v>
      </c>
      <c r="X13">
        <v>0</v>
      </c>
      <c r="Y13">
        <v>220.38152897761401</v>
      </c>
      <c r="Z13">
        <v>0</v>
      </c>
      <c r="AA13">
        <v>0</v>
      </c>
      <c r="AB13">
        <v>171.23965036961599</v>
      </c>
      <c r="AC13">
        <v>0</v>
      </c>
      <c r="AD13">
        <v>0</v>
      </c>
      <c r="AE13">
        <v>95.955583073074607</v>
      </c>
      <c r="AF13">
        <v>0</v>
      </c>
      <c r="AG13">
        <v>0</v>
      </c>
      <c r="AH13">
        <v>70.504148815953499</v>
      </c>
      <c r="AI13">
        <v>0</v>
      </c>
      <c r="AJ13">
        <v>0</v>
      </c>
      <c r="AK13">
        <v>216.03718618857599</v>
      </c>
      <c r="AL13">
        <v>0</v>
      </c>
      <c r="AM13">
        <v>0</v>
      </c>
      <c r="AN13">
        <v>224.135825801702</v>
      </c>
      <c r="AO13">
        <v>0</v>
      </c>
      <c r="AP13">
        <v>0</v>
      </c>
      <c r="AQ13">
        <v>27.389521430577702</v>
      </c>
      <c r="AR13">
        <v>0</v>
      </c>
      <c r="AS13">
        <v>0</v>
      </c>
      <c r="AT13">
        <v>31.314611833836899</v>
      </c>
      <c r="AU13">
        <v>0</v>
      </c>
      <c r="AV13">
        <v>0</v>
      </c>
      <c r="AW13">
        <v>1.48209663958625</v>
      </c>
      <c r="AX13">
        <v>0</v>
      </c>
      <c r="AY13">
        <v>0</v>
      </c>
      <c r="AZ13">
        <v>1.88843065951367</v>
      </c>
    </row>
    <row r="14" spans="1:52" x14ac:dyDescent="0.45">
      <c r="A14">
        <v>12</v>
      </c>
      <c r="B14" t="s">
        <v>63</v>
      </c>
      <c r="C14">
        <v>30</v>
      </c>
      <c r="D14">
        <v>25.074457300523601</v>
      </c>
      <c r="E14">
        <v>9</v>
      </c>
      <c r="F14">
        <v>3</v>
      </c>
      <c r="G14">
        <v>5</v>
      </c>
      <c r="H14">
        <v>6.8008767584709604</v>
      </c>
      <c r="I14">
        <v>4.6718270251108001</v>
      </c>
      <c r="J14">
        <v>5.5272962164182298</v>
      </c>
      <c r="K14">
        <v>5</v>
      </c>
      <c r="L14">
        <v>2.52954640696746</v>
      </c>
      <c r="M14">
        <v>4.0800612408961698E-2</v>
      </c>
      <c r="N14">
        <v>2.4296529806235698</v>
      </c>
      <c r="O14">
        <v>23</v>
      </c>
      <c r="P14">
        <v>22.959199387590999</v>
      </c>
      <c r="Q14">
        <v>18</v>
      </c>
      <c r="R14">
        <v>20.429652980623501</v>
      </c>
      <c r="S14">
        <v>0</v>
      </c>
      <c r="T14">
        <v>10.0431874495165</v>
      </c>
      <c r="U14">
        <v>0</v>
      </c>
      <c r="V14">
        <v>8.9802218881860902</v>
      </c>
      <c r="W14">
        <v>0</v>
      </c>
      <c r="X14">
        <v>0</v>
      </c>
      <c r="Y14">
        <v>195.30369823887401</v>
      </c>
      <c r="Z14">
        <v>0</v>
      </c>
      <c r="AA14">
        <v>0</v>
      </c>
      <c r="AB14">
        <v>186.76179754419201</v>
      </c>
      <c r="AC14">
        <v>0</v>
      </c>
      <c r="AD14">
        <v>0</v>
      </c>
      <c r="AE14">
        <v>84.5852100076537</v>
      </c>
      <c r="AF14">
        <v>0</v>
      </c>
      <c r="AG14">
        <v>0</v>
      </c>
      <c r="AH14">
        <v>79.738010848991706</v>
      </c>
      <c r="AI14">
        <v>0</v>
      </c>
      <c r="AJ14">
        <v>0</v>
      </c>
      <c r="AK14">
        <v>222.83544141226699</v>
      </c>
      <c r="AL14">
        <v>0</v>
      </c>
      <c r="AM14">
        <v>0</v>
      </c>
      <c r="AN14">
        <v>223.73894131278399</v>
      </c>
      <c r="AO14">
        <v>0</v>
      </c>
      <c r="AP14">
        <v>0</v>
      </c>
      <c r="AQ14">
        <v>29.328497872657501</v>
      </c>
      <c r="AR14">
        <v>0</v>
      </c>
      <c r="AS14">
        <v>0</v>
      </c>
      <c r="AT14">
        <v>29.709137094206099</v>
      </c>
      <c r="AU14">
        <v>0</v>
      </c>
      <c r="AV14">
        <v>0</v>
      </c>
      <c r="AW14">
        <v>1.8441449701867201</v>
      </c>
      <c r="AX14">
        <v>0</v>
      </c>
      <c r="AY14">
        <v>0</v>
      </c>
      <c r="AZ14">
        <v>1.8226795100717801</v>
      </c>
    </row>
    <row r="15" spans="1:52" x14ac:dyDescent="0.45">
      <c r="A15">
        <v>13</v>
      </c>
      <c r="B15" t="s">
        <v>64</v>
      </c>
      <c r="C15">
        <v>26</v>
      </c>
      <c r="D15">
        <v>25.478762725202799</v>
      </c>
      <c r="E15">
        <v>8</v>
      </c>
      <c r="F15">
        <v>2</v>
      </c>
      <c r="G15">
        <v>7</v>
      </c>
      <c r="H15">
        <v>6.9956542432517796</v>
      </c>
      <c r="I15">
        <v>4.4917999954474999</v>
      </c>
      <c r="J15">
        <v>5.5125457613007001</v>
      </c>
      <c r="K15">
        <v>4</v>
      </c>
      <c r="L15">
        <v>3.2469724373446498</v>
      </c>
      <c r="M15">
        <v>3.6395250602504698</v>
      </c>
      <c r="N15">
        <v>-2.8864974975951299</v>
      </c>
      <c r="O15">
        <v>27</v>
      </c>
      <c r="P15">
        <v>23.360474939749501</v>
      </c>
      <c r="Q15">
        <v>23</v>
      </c>
      <c r="R15">
        <v>20.113502502404799</v>
      </c>
      <c r="S15">
        <v>0</v>
      </c>
      <c r="T15">
        <v>10.2425937190851</v>
      </c>
      <c r="U15">
        <v>0</v>
      </c>
      <c r="V15">
        <v>8.8087702616310803</v>
      </c>
      <c r="W15">
        <v>0</v>
      </c>
      <c r="X15">
        <v>0</v>
      </c>
      <c r="Y15">
        <v>198.209353819211</v>
      </c>
      <c r="Z15">
        <v>0</v>
      </c>
      <c r="AA15">
        <v>0</v>
      </c>
      <c r="AB15">
        <v>182.370190730453</v>
      </c>
      <c r="AC15">
        <v>0</v>
      </c>
      <c r="AD15">
        <v>0</v>
      </c>
      <c r="AE15">
        <v>85.462996373766899</v>
      </c>
      <c r="AF15">
        <v>0</v>
      </c>
      <c r="AG15">
        <v>0</v>
      </c>
      <c r="AH15">
        <v>77.203624544529106</v>
      </c>
      <c r="AI15">
        <v>0</v>
      </c>
      <c r="AJ15">
        <v>0</v>
      </c>
      <c r="AK15">
        <v>220.512734632617</v>
      </c>
      <c r="AL15">
        <v>0</v>
      </c>
      <c r="AM15">
        <v>0</v>
      </c>
      <c r="AN15">
        <v>223.85025542481901</v>
      </c>
      <c r="AO15">
        <v>0</v>
      </c>
      <c r="AP15">
        <v>0</v>
      </c>
      <c r="AQ15">
        <v>28.6358170501038</v>
      </c>
      <c r="AR15">
        <v>0</v>
      </c>
      <c r="AS15">
        <v>0</v>
      </c>
      <c r="AT15">
        <v>30.3206561563657</v>
      </c>
      <c r="AU15">
        <v>0</v>
      </c>
      <c r="AV15">
        <v>0</v>
      </c>
      <c r="AW15">
        <v>1.72750760355736</v>
      </c>
      <c r="AX15">
        <v>0</v>
      </c>
      <c r="AY15">
        <v>0</v>
      </c>
      <c r="AZ15">
        <v>1.85188518686651</v>
      </c>
    </row>
    <row r="16" spans="1:52" x14ac:dyDescent="0.45">
      <c r="A16">
        <v>14</v>
      </c>
      <c r="B16" t="s">
        <v>65</v>
      </c>
      <c r="C16">
        <v>29</v>
      </c>
      <c r="D16">
        <v>24.927737014527999</v>
      </c>
      <c r="E16">
        <v>8</v>
      </c>
      <c r="F16">
        <v>5</v>
      </c>
      <c r="G16">
        <v>4</v>
      </c>
      <c r="H16">
        <v>6.8137884919471103</v>
      </c>
      <c r="I16">
        <v>4.4863715386866501</v>
      </c>
      <c r="J16">
        <v>5.6998399693662201</v>
      </c>
      <c r="K16">
        <v>3</v>
      </c>
      <c r="L16">
        <v>2.1431243193284502</v>
      </c>
      <c r="M16">
        <v>1.0059806758404899</v>
      </c>
      <c r="N16">
        <v>-0.14910499516894701</v>
      </c>
      <c r="O16">
        <v>24</v>
      </c>
      <c r="P16">
        <v>22.994019324159499</v>
      </c>
      <c r="Q16">
        <v>21</v>
      </c>
      <c r="R16">
        <v>20.850895004830999</v>
      </c>
      <c r="S16">
        <v>0</v>
      </c>
      <c r="T16">
        <v>10.076030470797299</v>
      </c>
      <c r="U16">
        <v>0</v>
      </c>
      <c r="V16">
        <v>9.0964834411845494</v>
      </c>
      <c r="W16">
        <v>0</v>
      </c>
      <c r="X16">
        <v>0</v>
      </c>
      <c r="Y16">
        <v>197.741070052548</v>
      </c>
      <c r="Z16">
        <v>0</v>
      </c>
      <c r="AA16">
        <v>0</v>
      </c>
      <c r="AB16">
        <v>185.910592712078</v>
      </c>
      <c r="AC16">
        <v>0</v>
      </c>
      <c r="AD16">
        <v>0</v>
      </c>
      <c r="AE16">
        <v>85.175719283386201</v>
      </c>
      <c r="AF16">
        <v>0</v>
      </c>
      <c r="AG16">
        <v>0</v>
      </c>
      <c r="AH16">
        <v>79.4349615285184</v>
      </c>
      <c r="AI16">
        <v>0</v>
      </c>
      <c r="AJ16">
        <v>0</v>
      </c>
      <c r="AK16">
        <v>220.941316133821</v>
      </c>
      <c r="AL16">
        <v>0</v>
      </c>
      <c r="AM16">
        <v>0</v>
      </c>
      <c r="AN16">
        <v>223.97698072548201</v>
      </c>
      <c r="AO16">
        <v>0</v>
      </c>
      <c r="AP16">
        <v>0</v>
      </c>
      <c r="AQ16">
        <v>28.5296487123967</v>
      </c>
      <c r="AR16">
        <v>0</v>
      </c>
      <c r="AS16">
        <v>0</v>
      </c>
      <c r="AT16">
        <v>30.099427239887</v>
      </c>
      <c r="AU16">
        <v>0</v>
      </c>
      <c r="AV16">
        <v>0</v>
      </c>
      <c r="AW16">
        <v>1.7063749874251599</v>
      </c>
      <c r="AX16">
        <v>0</v>
      </c>
      <c r="AY16">
        <v>0</v>
      </c>
      <c r="AZ16">
        <v>1.86640178595016</v>
      </c>
    </row>
    <row r="17" spans="1:52" x14ac:dyDescent="0.45">
      <c r="A17">
        <v>15</v>
      </c>
      <c r="B17" t="s">
        <v>66</v>
      </c>
      <c r="C17">
        <v>29</v>
      </c>
      <c r="D17">
        <v>20.7135578293728</v>
      </c>
      <c r="E17">
        <v>8</v>
      </c>
      <c r="F17">
        <v>5</v>
      </c>
      <c r="G17">
        <v>4</v>
      </c>
      <c r="H17">
        <v>5.3105731573898698</v>
      </c>
      <c r="I17">
        <v>4.7818383572031999</v>
      </c>
      <c r="J17">
        <v>6.9075884854069196</v>
      </c>
      <c r="K17">
        <v>8</v>
      </c>
      <c r="L17">
        <v>-3.3971968552404102</v>
      </c>
      <c r="M17">
        <v>5.3191241327377297</v>
      </c>
      <c r="N17">
        <v>6.0780727225026796</v>
      </c>
      <c r="O17">
        <v>25</v>
      </c>
      <c r="P17">
        <v>19.680875867262198</v>
      </c>
      <c r="Q17">
        <v>17</v>
      </c>
      <c r="R17">
        <v>23.078072722502601</v>
      </c>
      <c r="S17">
        <v>0</v>
      </c>
      <c r="T17">
        <v>8.6170236481011795</v>
      </c>
      <c r="U17">
        <v>0</v>
      </c>
      <c r="V17">
        <v>10.1597446759826</v>
      </c>
      <c r="W17">
        <v>0</v>
      </c>
      <c r="X17">
        <v>0</v>
      </c>
      <c r="Y17">
        <v>181.246287206131</v>
      </c>
      <c r="Z17">
        <v>0</v>
      </c>
      <c r="AA17">
        <v>0</v>
      </c>
      <c r="AB17">
        <v>198.761503145896</v>
      </c>
      <c r="AC17">
        <v>0</v>
      </c>
      <c r="AD17">
        <v>0</v>
      </c>
      <c r="AE17">
        <v>76.282349097677795</v>
      </c>
      <c r="AF17">
        <v>0</v>
      </c>
      <c r="AG17">
        <v>0</v>
      </c>
      <c r="AH17">
        <v>85.037493986863396</v>
      </c>
      <c r="AI17">
        <v>0</v>
      </c>
      <c r="AJ17">
        <v>0</v>
      </c>
      <c r="AK17">
        <v>223.746882427684</v>
      </c>
      <c r="AL17">
        <v>0</v>
      </c>
      <c r="AM17">
        <v>0</v>
      </c>
      <c r="AN17">
        <v>220.79215323713899</v>
      </c>
      <c r="AO17">
        <v>0</v>
      </c>
      <c r="AP17">
        <v>0</v>
      </c>
      <c r="AQ17">
        <v>30.5916345973875</v>
      </c>
      <c r="AR17">
        <v>0</v>
      </c>
      <c r="AS17">
        <v>0</v>
      </c>
      <c r="AT17">
        <v>28.8951189159385</v>
      </c>
      <c r="AU17">
        <v>0</v>
      </c>
      <c r="AV17">
        <v>0</v>
      </c>
      <c r="AW17">
        <v>1.91643212709584</v>
      </c>
      <c r="AX17">
        <v>0</v>
      </c>
      <c r="AY17">
        <v>0</v>
      </c>
      <c r="AZ17">
        <v>1.7067856430819801</v>
      </c>
    </row>
    <row r="18" spans="1:52" x14ac:dyDescent="0.45">
      <c r="A18">
        <v>16</v>
      </c>
      <c r="B18" t="s">
        <v>67</v>
      </c>
      <c r="C18">
        <v>21</v>
      </c>
      <c r="D18">
        <v>23.108023697232099</v>
      </c>
      <c r="E18">
        <v>6</v>
      </c>
      <c r="F18">
        <v>3</v>
      </c>
      <c r="G18">
        <v>8</v>
      </c>
      <c r="H18">
        <v>6.1044813334406696</v>
      </c>
      <c r="I18">
        <v>4.7945796969101302</v>
      </c>
      <c r="J18">
        <v>6.1009389696491798</v>
      </c>
      <c r="K18">
        <v>-6</v>
      </c>
      <c r="L18">
        <v>5.2026344003632298E-2</v>
      </c>
      <c r="M18">
        <v>-4.4318945321931897</v>
      </c>
      <c r="N18">
        <v>-1.62013181181043</v>
      </c>
      <c r="O18">
        <v>17</v>
      </c>
      <c r="P18">
        <v>21.431894532193098</v>
      </c>
      <c r="Q18">
        <v>23</v>
      </c>
      <c r="R18">
        <v>21.379868188189501</v>
      </c>
      <c r="S18">
        <v>0</v>
      </c>
      <c r="T18">
        <v>9.3448729846886298</v>
      </c>
      <c r="U18">
        <v>0</v>
      </c>
      <c r="V18">
        <v>9.3889660030028192</v>
      </c>
      <c r="W18">
        <v>0</v>
      </c>
      <c r="X18">
        <v>0</v>
      </c>
      <c r="Y18">
        <v>189.370699781442</v>
      </c>
      <c r="Z18">
        <v>0</v>
      </c>
      <c r="AA18">
        <v>0</v>
      </c>
      <c r="AB18">
        <v>189.901659625055</v>
      </c>
      <c r="AC18">
        <v>0</v>
      </c>
      <c r="AD18">
        <v>0</v>
      </c>
      <c r="AE18">
        <v>81.228261095944006</v>
      </c>
      <c r="AF18">
        <v>0</v>
      </c>
      <c r="AG18">
        <v>0</v>
      </c>
      <c r="AH18">
        <v>81.309883045130903</v>
      </c>
      <c r="AI18">
        <v>0</v>
      </c>
      <c r="AJ18">
        <v>0</v>
      </c>
      <c r="AK18">
        <v>223.71901212428801</v>
      </c>
      <c r="AL18">
        <v>0</v>
      </c>
      <c r="AM18">
        <v>0</v>
      </c>
      <c r="AN18">
        <v>223.68030543724501</v>
      </c>
      <c r="AO18">
        <v>0</v>
      </c>
      <c r="AP18">
        <v>0</v>
      </c>
      <c r="AQ18">
        <v>29.640540230477299</v>
      </c>
      <c r="AR18">
        <v>0</v>
      </c>
      <c r="AS18">
        <v>0</v>
      </c>
      <c r="AT18">
        <v>29.536186477967501</v>
      </c>
      <c r="AU18">
        <v>0</v>
      </c>
      <c r="AV18">
        <v>0</v>
      </c>
      <c r="AW18">
        <v>1.84250706918063</v>
      </c>
      <c r="AX18">
        <v>0</v>
      </c>
      <c r="AY18">
        <v>0</v>
      </c>
      <c r="AZ18">
        <v>1.8013605637758101</v>
      </c>
    </row>
    <row r="19" spans="1:52" x14ac:dyDescent="0.45">
      <c r="A19">
        <v>17</v>
      </c>
      <c r="B19" t="s">
        <v>68</v>
      </c>
      <c r="C19">
        <v>25</v>
      </c>
      <c r="D19">
        <v>20.1650187850077</v>
      </c>
      <c r="E19">
        <v>7</v>
      </c>
      <c r="F19">
        <v>4</v>
      </c>
      <c r="G19">
        <v>6</v>
      </c>
      <c r="H19">
        <v>5.2045482163834098</v>
      </c>
      <c r="I19">
        <v>4.5513741358575501</v>
      </c>
      <c r="J19">
        <v>7.2440776477590303</v>
      </c>
      <c r="K19">
        <v>4</v>
      </c>
      <c r="L19">
        <v>-4.6386888790315499</v>
      </c>
      <c r="M19">
        <v>3.4318134387798702</v>
      </c>
      <c r="N19">
        <v>5.2068754402516699</v>
      </c>
      <c r="O19">
        <v>23</v>
      </c>
      <c r="P19">
        <v>19.568186561220099</v>
      </c>
      <c r="Q19">
        <v>19</v>
      </c>
      <c r="R19">
        <v>24.206875440251601</v>
      </c>
      <c r="S19">
        <v>0</v>
      </c>
      <c r="T19">
        <v>8.5694321930194093</v>
      </c>
      <c r="U19">
        <v>0</v>
      </c>
      <c r="V19">
        <v>10.584666237089699</v>
      </c>
      <c r="W19">
        <v>0</v>
      </c>
      <c r="X19">
        <v>0</v>
      </c>
      <c r="Y19">
        <v>180.90607328424201</v>
      </c>
      <c r="Z19">
        <v>0</v>
      </c>
      <c r="AA19">
        <v>0</v>
      </c>
      <c r="AB19">
        <v>204.53020981882901</v>
      </c>
      <c r="AC19">
        <v>0</v>
      </c>
      <c r="AD19">
        <v>0</v>
      </c>
      <c r="AE19">
        <v>76.178617491949097</v>
      </c>
      <c r="AF19">
        <v>0</v>
      </c>
      <c r="AG19">
        <v>0</v>
      </c>
      <c r="AH19">
        <v>88.429070363283898</v>
      </c>
      <c r="AI19">
        <v>0</v>
      </c>
      <c r="AJ19">
        <v>0</v>
      </c>
      <c r="AK19">
        <v>225.07535787231399</v>
      </c>
      <c r="AL19">
        <v>0</v>
      </c>
      <c r="AM19">
        <v>0</v>
      </c>
      <c r="AN19">
        <v>220.839294575548</v>
      </c>
      <c r="AO19">
        <v>0</v>
      </c>
      <c r="AP19">
        <v>0</v>
      </c>
      <c r="AQ19">
        <v>30.4689364009899</v>
      </c>
      <c r="AR19">
        <v>0</v>
      </c>
      <c r="AS19">
        <v>0</v>
      </c>
      <c r="AT19">
        <v>28.2895241679756</v>
      </c>
      <c r="AU19">
        <v>0</v>
      </c>
      <c r="AV19">
        <v>0</v>
      </c>
      <c r="AW19">
        <v>1.9122547898942801</v>
      </c>
      <c r="AX19">
        <v>0</v>
      </c>
      <c r="AY19">
        <v>0</v>
      </c>
      <c r="AZ19">
        <v>1.6727213652278701</v>
      </c>
    </row>
    <row r="20" spans="1:52" x14ac:dyDescent="0.45">
      <c r="C20">
        <f>SUM(Table1[Points])</f>
        <v>417</v>
      </c>
      <c r="D20">
        <f>SUBTOTAL(109,Table1[xPoints])</f>
        <v>418.10988594211273</v>
      </c>
      <c r="E20">
        <f>SUBTOTAL(109,Table1[Wins])</f>
        <v>111</v>
      </c>
      <c r="F20">
        <f>SUBTOTAL(109,Table1[Draws])</f>
        <v>84</v>
      </c>
      <c r="H20">
        <f>SUBTOTAL(109,Table1[xWins])</f>
        <v>112.10988594211354</v>
      </c>
      <c r="I20">
        <f>SUBTOTAL(109,Table1[xDraws])</f>
        <v>81.780228115772729</v>
      </c>
      <c r="O20">
        <f>SUBTOTAL(109,Table1[GoalsF])</f>
        <v>388</v>
      </c>
      <c r="P20">
        <f>SUBTOTAL(109,Table1[xGoalsF])</f>
        <v>395.15103052671117</v>
      </c>
    </row>
    <row r="22" spans="1:52" x14ac:dyDescent="0.45">
      <c r="C22">
        <v>417</v>
      </c>
      <c r="D22">
        <v>418.10988594211273</v>
      </c>
      <c r="E22">
        <v>111</v>
      </c>
      <c r="F22">
        <v>84</v>
      </c>
      <c r="H22">
        <v>112.10988594211354</v>
      </c>
      <c r="I22">
        <v>81.780228115772729</v>
      </c>
      <c r="O22">
        <v>388</v>
      </c>
      <c r="P22">
        <v>395.15103052671117</v>
      </c>
    </row>
    <row r="24" spans="1:52" x14ac:dyDescent="0.45">
      <c r="C24" s="1">
        <f>C22/D22</f>
        <v>0.99734546831005477</v>
      </c>
      <c r="D24" s="1"/>
      <c r="E24" s="1">
        <f>E22/H22</f>
        <v>0.99010001720377616</v>
      </c>
      <c r="F24" s="1">
        <f>F22/I22</f>
        <v>1.027143136371359</v>
      </c>
      <c r="G24" s="1"/>
      <c r="H24" s="1"/>
      <c r="I24" s="1"/>
      <c r="J24" s="1"/>
      <c r="K24" s="1"/>
      <c r="L24" s="1"/>
      <c r="M24" s="1"/>
      <c r="N24" s="1"/>
      <c r="O24" s="1">
        <f>O22/P22</f>
        <v>0.98190304472398993</v>
      </c>
    </row>
    <row r="26" spans="1:52" x14ac:dyDescent="0.45">
      <c r="O26">
        <f>O22/153</f>
        <v>2.5359477124183005</v>
      </c>
      <c r="P26">
        <f>P22/153</f>
        <v>2.5826864740307918</v>
      </c>
    </row>
    <row r="27" spans="1:52" x14ac:dyDescent="0.45">
      <c r="J27">
        <f>222+84</f>
        <v>306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Apertura2017_LigaMX_29-11-2021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2021-11-29T18:34:09Z</dcterms:created>
  <dcterms:modified xsi:type="dcterms:W3CDTF">2021-11-29T19:17:13Z</dcterms:modified>
</cp:coreProperties>
</file>