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40009_{92DD63F1-30D1-49FB-A6AD-D1C3F0F66B07}" xr6:coauthVersionLast="47" xr6:coauthVersionMax="47" xr10:uidLastSave="{00000000-0000-0000-0000-000000000000}"/>
  <bookViews>
    <workbookView xWindow="-98" yWindow="-98" windowWidth="22695" windowHeight="14595"/>
  </bookViews>
  <sheets>
    <sheet name="Clausura2013_LigaMX_30-11-2021" sheetId="1" r:id="rId1"/>
  </sheets>
  <calcPr calcId="0"/>
</workbook>
</file>

<file path=xl/calcChain.xml><?xml version="1.0" encoding="utf-8"?>
<calcChain xmlns="http://schemas.openxmlformats.org/spreadsheetml/2006/main">
  <c r="P26" i="1" l="1"/>
  <c r="O26" i="1"/>
  <c r="O24" i="1"/>
  <c r="F24" i="1"/>
  <c r="E24" i="1"/>
  <c r="C24" i="1"/>
  <c r="P20" i="1"/>
  <c r="O20" i="1"/>
  <c r="I20" i="1"/>
  <c r="H20" i="1"/>
  <c r="F20" i="1"/>
  <c r="E20" i="1"/>
  <c r="D20" i="1"/>
  <c r="C20" i="1"/>
</calcChain>
</file>

<file path=xl/sharedStrings.xml><?xml version="1.0" encoding="utf-8"?>
<sst xmlns="http://schemas.openxmlformats.org/spreadsheetml/2006/main" count="70" uniqueCount="70">
  <si>
    <t>team</t>
  </si>
  <si>
    <t>Points</t>
  </si>
  <si>
    <t>xPoints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</si>
  <si>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</si>
  <si>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</si>
  <si>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</si>
  <si>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</si>
  <si>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</si>
  <si>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</si>
  <si>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</si>
  <si>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</si>
  <si>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</si>
  <si>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</si>
  <si>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GoalsF</t>
  </si>
  <si>
    <t>xGoalsF</t>
  </si>
  <si>
    <t>GoalsA</t>
  </si>
  <si>
    <t>xGoalsA</t>
  </si>
  <si>
    <t>HTGoalsF</t>
  </si>
  <si>
    <t>xHTGoalsF</t>
  </si>
  <si>
    <t>HTGoalsA</t>
  </si>
  <si>
    <t>xHTGoalsA</t>
  </si>
  <si>
    <t>ShotsF100</t>
  </si>
  <si>
    <t>ShotsF</t>
  </si>
  <si>
    <t>xShotsF</t>
  </si>
  <si>
    <t>ShotsA100</t>
  </si>
  <si>
    <t>ShotsA</t>
  </si>
  <si>
    <t>xShotsA</t>
  </si>
  <si>
    <t>ShotsTF100</t>
  </si>
  <si>
    <t>ShotsTF</t>
  </si>
  <si>
    <t>xShotsTF</t>
  </si>
  <si>
    <t>ShotsTA100</t>
  </si>
  <si>
    <t>ShotsTA</t>
  </si>
  <si>
    <t>xShotsTA</t>
  </si>
  <si>
    <t>Fouls100</t>
  </si>
  <si>
    <t>Fouls</t>
  </si>
  <si>
    <t>xFouls</t>
  </si>
  <si>
    <t>FoulsA100</t>
  </si>
  <si>
    <t>FoulsA</t>
  </si>
  <si>
    <t>xFoulsA</t>
  </si>
  <si>
    <t>YCard100</t>
  </si>
  <si>
    <t>YCard</t>
  </si>
  <si>
    <t>xYCard</t>
  </si>
  <si>
    <t>YCardA100</t>
  </si>
  <si>
    <t>YCardA</t>
  </si>
  <si>
    <t>xYCardA</t>
  </si>
  <si>
    <t>RCard100</t>
  </si>
  <si>
    <t>RCard</t>
  </si>
  <si>
    <t>xRCard</t>
  </si>
  <si>
    <t>RCardA100</t>
  </si>
  <si>
    <t>RCardA</t>
  </si>
  <si>
    <t>xRCardA</t>
  </si>
  <si>
    <t>Pachuca</t>
  </si>
  <si>
    <t>U.A.N.L.- Tigres</t>
  </si>
  <si>
    <t>Club America</t>
  </si>
  <si>
    <t>Chiapas</t>
  </si>
  <si>
    <t>Monarcas</t>
  </si>
  <si>
    <t>Santos Laguna</t>
  </si>
  <si>
    <t>Cruz Azul</t>
  </si>
  <si>
    <t>Monterrey</t>
  </si>
  <si>
    <t>Toluca</t>
  </si>
  <si>
    <t>Atl. San Luis</t>
  </si>
  <si>
    <t>Atlante</t>
  </si>
  <si>
    <t>Guadalajara Chivas</t>
  </si>
  <si>
    <t>Atlas</t>
  </si>
  <si>
    <t>U.N.A.M.- Pumas</t>
  </si>
  <si>
    <t>Club Leon</t>
  </si>
  <si>
    <t>Puebla</t>
  </si>
  <si>
    <t>Club Tijuana</t>
  </si>
  <si>
    <t>Queretaro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</si>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</sst>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Z20" totalsRowCount="1">
  <autoFilter ref="A1:AZ19"/>
  <tableColumns count="52">
    <tableColumn id="1" name="Rank"/>
    <tableColumn id="2" name="team"/>
    <tableColumn id="3" name="Points" totalsRowFunction="custom">
      <totalsRowFormula>SUM(Table1[Points])</totalsRowFormula>
    </tableColumn>
    <tableColumn id="4" name="xPoints" totalsRowFunction="sum"/>
    <tableColumn id="5" name="Wins" totalsRowFunction="sum"/>
    <tableColumn id="6" name="Draws" totalsRowFunction="sum"/>
    <tableColumn id="7" name="Losses"/>
    <tableColumn id="8" name="xWins" totalsRowFunction="sum"/>
    <tableColumn id="9" name="xDraws" totalsRowFunction="sum"/>
    <tableColumn id="10" name="xLosses"/>
    <tableColumn id="11" name="GoalDiff"/>
    <tableColumn id="12" name="xGoalDiff"/>
    <tableColumn id="13" name="GoalsF_Diff"/>
    <tableColumn id="14" name="GoalsA_Diff"/>
    <tableColumn id="15" name="GoalsF" totalsRowFunction="sum"/>
    <tableColumn id="16" name="xGoalsF" totalsRowFunction="sum"/>
    <tableColumn id="17" name="GoalsA"/>
    <tableColumn id="18" name="xGoalsA"/>
    <tableColumn id="19" name="HTGoalsF"/>
    <tableColumn id="20" name="xHTGoalsF"/>
    <tableColumn id="21" name="HTGoalsA"/>
    <tableColumn id="22" name="xHTGoalsA"/>
    <tableColumn id="23" name="ShotsF100"/>
    <tableColumn id="24" name="ShotsF"/>
    <tableColumn id="25" name="xShotsF"/>
    <tableColumn id="26" name="ShotsA100"/>
    <tableColumn id="27" name="ShotsA"/>
    <tableColumn id="28" name="xShotsA"/>
    <tableColumn id="29" name="ShotsTF100"/>
    <tableColumn id="30" name="ShotsTF"/>
    <tableColumn id="31" name="xShotsTF"/>
    <tableColumn id="32" name="ShotsTA100"/>
    <tableColumn id="33" name="ShotsTA"/>
    <tableColumn id="34" name="xShotsTA"/>
    <tableColumn id="35" name="Fouls100"/>
    <tableColumn id="36" name="Fouls"/>
    <tableColumn id="37" name="xFouls"/>
    <tableColumn id="38" name="FoulsA100"/>
    <tableColumn id="39" name="FoulsA"/>
    <tableColumn id="40" name="xFoulsA"/>
    <tableColumn id="41" name="YCard100"/>
    <tableColumn id="42" name="YCard"/>
    <tableColumn id="43" name="xYCard"/>
    <tableColumn id="44" name="YCardA100"/>
    <tableColumn id="45" name="YCardA"/>
    <tableColumn id="46" name="xYCardA"/>
    <tableColumn id="47" name="RCard100"/>
    <tableColumn id="48" name="RCard"/>
    <tableColumn id="49" name="xRCard"/>
    <tableColumn id="50" name="RCardA100"/>
    <tableColumn id="51" name="RCardA"/>
    <tableColumn id="52" name="xRCard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tabSelected="1" workbookViewId="0">
      <selection activeCell="O26" sqref="O26:P26"/>
    </sheetView>
  </sheetViews>
  <sheetFormatPr defaultRowHeight="14.25" x14ac:dyDescent="0.45"/>
  <cols>
    <col min="12" max="12" width="9.9296875" customWidth="1"/>
    <col min="13" max="13" width="11.59765625" customWidth="1"/>
    <col min="14" max="14" width="11.86328125" customWidth="1"/>
    <col min="19" max="19" width="9.9296875" customWidth="1"/>
    <col min="20" max="20" width="10.796875" customWidth="1"/>
    <col min="21" max="21" width="10.19921875" customWidth="1"/>
    <col min="22" max="22" width="11.06640625" customWidth="1"/>
    <col min="23" max="23" width="10.73046875" customWidth="1"/>
    <col min="26" max="26" width="11" customWidth="1"/>
    <col min="29" max="29" width="11.6640625" customWidth="1"/>
    <col min="31" max="31" width="9.53125" customWidth="1"/>
    <col min="32" max="32" width="11.9296875" customWidth="1"/>
    <col min="34" max="34" width="9.796875" customWidth="1"/>
    <col min="35" max="35" width="9.6640625" customWidth="1"/>
    <col min="38" max="38" width="10.796875" customWidth="1"/>
    <col min="41" max="41" width="10.1328125" customWidth="1"/>
    <col min="44" max="44" width="11.265625" customWidth="1"/>
    <col min="46" max="46" width="9.1328125" customWidth="1"/>
    <col min="47" max="47" width="10.265625" customWidth="1"/>
    <col min="50" max="50" width="11.3984375" customWidth="1"/>
    <col min="52" max="52" width="9.265625" customWidth="1"/>
  </cols>
  <sheetData>
    <row r="1" spans="1:52" x14ac:dyDescent="0.45">
      <c r="A1" t="s">
        <v>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</row>
    <row r="2" spans="1:52" x14ac:dyDescent="0.45">
      <c r="A2">
        <v>0</v>
      </c>
      <c r="B2" t="s">
        <v>51</v>
      </c>
      <c r="C2">
        <v>20</v>
      </c>
      <c r="D2">
        <v>22.6210206098065</v>
      </c>
      <c r="E2">
        <v>6</v>
      </c>
      <c r="F2">
        <v>2</v>
      </c>
      <c r="G2">
        <v>9</v>
      </c>
      <c r="H2">
        <v>5.9804172534696196</v>
      </c>
      <c r="I2">
        <v>4.6797688493976901</v>
      </c>
      <c r="J2">
        <v>6.3398138971326699</v>
      </c>
      <c r="K2">
        <v>-7</v>
      </c>
      <c r="L2">
        <v>-0.57682974882096205</v>
      </c>
      <c r="M2">
        <v>-3.5630183856461599</v>
      </c>
      <c r="N2">
        <v>-2.8601518655328699</v>
      </c>
      <c r="O2">
        <v>18</v>
      </c>
      <c r="P2">
        <v>21.5630183856461</v>
      </c>
      <c r="Q2">
        <v>25</v>
      </c>
      <c r="R2">
        <v>22.139848134467101</v>
      </c>
      <c r="S2">
        <v>0</v>
      </c>
      <c r="T2">
        <v>9.4673793398903694</v>
      </c>
      <c r="U2">
        <v>0</v>
      </c>
      <c r="V2">
        <v>9.7695194853603091</v>
      </c>
      <c r="W2">
        <v>0</v>
      </c>
      <c r="X2">
        <v>0</v>
      </c>
      <c r="Y2">
        <v>189.606680274903</v>
      </c>
      <c r="Z2">
        <v>0</v>
      </c>
      <c r="AA2">
        <v>0</v>
      </c>
      <c r="AB2">
        <v>193.40704443937901</v>
      </c>
      <c r="AC2">
        <v>0</v>
      </c>
      <c r="AD2">
        <v>0</v>
      </c>
      <c r="AE2">
        <v>81.643410455933804</v>
      </c>
      <c r="AF2">
        <v>0</v>
      </c>
      <c r="AG2">
        <v>0</v>
      </c>
      <c r="AH2">
        <v>83.5548954155811</v>
      </c>
      <c r="AI2">
        <v>0</v>
      </c>
      <c r="AJ2">
        <v>0</v>
      </c>
      <c r="AK2">
        <v>222.27947108442501</v>
      </c>
      <c r="AL2">
        <v>0</v>
      </c>
      <c r="AM2">
        <v>0</v>
      </c>
      <c r="AN2">
        <v>221.15411744183399</v>
      </c>
      <c r="AO2">
        <v>0</v>
      </c>
      <c r="AP2">
        <v>0</v>
      </c>
      <c r="AQ2">
        <v>29.5250399781055</v>
      </c>
      <c r="AR2">
        <v>0</v>
      </c>
      <c r="AS2">
        <v>0</v>
      </c>
      <c r="AT2">
        <v>28.992951854344302</v>
      </c>
      <c r="AU2">
        <v>0</v>
      </c>
      <c r="AV2">
        <v>0</v>
      </c>
      <c r="AW2">
        <v>1.78824221097619</v>
      </c>
      <c r="AX2">
        <v>0</v>
      </c>
      <c r="AY2">
        <v>0</v>
      </c>
      <c r="AZ2">
        <v>1.78089293946631</v>
      </c>
    </row>
    <row r="3" spans="1:52" x14ac:dyDescent="0.45">
      <c r="A3">
        <v>1</v>
      </c>
      <c r="B3" t="s">
        <v>52</v>
      </c>
      <c r="C3">
        <v>35</v>
      </c>
      <c r="D3">
        <v>29.431003776250598</v>
      </c>
      <c r="E3">
        <v>10</v>
      </c>
      <c r="F3">
        <v>5</v>
      </c>
      <c r="G3">
        <v>2</v>
      </c>
      <c r="H3">
        <v>8.2798471819088899</v>
      </c>
      <c r="I3">
        <v>4.5914622305239901</v>
      </c>
      <c r="J3">
        <v>4.1286905875671103</v>
      </c>
      <c r="K3">
        <v>16</v>
      </c>
      <c r="L3">
        <v>8.6896983375209302</v>
      </c>
      <c r="M3">
        <v>3.4697130733705399</v>
      </c>
      <c r="N3">
        <v>3.8405885891085099</v>
      </c>
      <c r="O3">
        <v>30</v>
      </c>
      <c r="P3">
        <v>26.530286926629401</v>
      </c>
      <c r="Q3">
        <v>14</v>
      </c>
      <c r="R3">
        <v>17.840588589108499</v>
      </c>
      <c r="S3">
        <v>0</v>
      </c>
      <c r="T3">
        <v>11.620927365185</v>
      </c>
      <c r="U3">
        <v>0</v>
      </c>
      <c r="V3">
        <v>7.8269721610427796</v>
      </c>
      <c r="W3">
        <v>0</v>
      </c>
      <c r="X3">
        <v>0</v>
      </c>
      <c r="Y3">
        <v>215.034739999756</v>
      </c>
      <c r="Z3">
        <v>0</v>
      </c>
      <c r="AA3">
        <v>0</v>
      </c>
      <c r="AB3">
        <v>171.87889794666501</v>
      </c>
      <c r="AC3">
        <v>0</v>
      </c>
      <c r="AD3">
        <v>0</v>
      </c>
      <c r="AE3">
        <v>93.376162673738406</v>
      </c>
      <c r="AF3">
        <v>0</v>
      </c>
      <c r="AG3">
        <v>0</v>
      </c>
      <c r="AH3">
        <v>71.366740237509802</v>
      </c>
      <c r="AI3">
        <v>0</v>
      </c>
      <c r="AJ3">
        <v>0</v>
      </c>
      <c r="AK3">
        <v>217.66341184553099</v>
      </c>
      <c r="AL3">
        <v>0</v>
      </c>
      <c r="AM3">
        <v>0</v>
      </c>
      <c r="AN3">
        <v>224.96466664603801</v>
      </c>
      <c r="AO3">
        <v>0</v>
      </c>
      <c r="AP3">
        <v>0</v>
      </c>
      <c r="AQ3">
        <v>27.4747015102778</v>
      </c>
      <c r="AR3">
        <v>0</v>
      </c>
      <c r="AS3">
        <v>0</v>
      </c>
      <c r="AT3">
        <v>31.474242430057998</v>
      </c>
      <c r="AU3">
        <v>0</v>
      </c>
      <c r="AV3">
        <v>0</v>
      </c>
      <c r="AW3">
        <v>1.54592410562716</v>
      </c>
      <c r="AX3">
        <v>0</v>
      </c>
      <c r="AY3">
        <v>0</v>
      </c>
      <c r="AZ3">
        <v>1.9698260194011099</v>
      </c>
    </row>
    <row r="4" spans="1:52" x14ac:dyDescent="0.45">
      <c r="A4">
        <v>2</v>
      </c>
      <c r="B4" t="s">
        <v>53</v>
      </c>
      <c r="C4">
        <v>32</v>
      </c>
      <c r="D4">
        <v>30.372132070434699</v>
      </c>
      <c r="E4">
        <v>9</v>
      </c>
      <c r="F4">
        <v>5</v>
      </c>
      <c r="G4">
        <v>3</v>
      </c>
      <c r="H4">
        <v>8.6788088241834096</v>
      </c>
      <c r="I4">
        <v>4.3357055978844796</v>
      </c>
      <c r="J4">
        <v>3.9854855779320899</v>
      </c>
      <c r="K4">
        <v>15</v>
      </c>
      <c r="L4">
        <v>10.7008488339245</v>
      </c>
      <c r="M4">
        <v>1.8683673580479701</v>
      </c>
      <c r="N4">
        <v>2.43078380802748</v>
      </c>
      <c r="O4">
        <v>30</v>
      </c>
      <c r="P4">
        <v>28.131632641951999</v>
      </c>
      <c r="Q4">
        <v>15</v>
      </c>
      <c r="R4">
        <v>17.4307838080274</v>
      </c>
      <c r="S4">
        <v>0</v>
      </c>
      <c r="T4">
        <v>12.383679692666201</v>
      </c>
      <c r="U4">
        <v>0</v>
      </c>
      <c r="V4">
        <v>7.6839996402364701</v>
      </c>
      <c r="W4">
        <v>0</v>
      </c>
      <c r="X4">
        <v>0</v>
      </c>
      <c r="Y4">
        <v>222.61673569375401</v>
      </c>
      <c r="Z4">
        <v>0</v>
      </c>
      <c r="AA4">
        <v>0</v>
      </c>
      <c r="AB4">
        <v>170.102835529065</v>
      </c>
      <c r="AC4">
        <v>0</v>
      </c>
      <c r="AD4">
        <v>0</v>
      </c>
      <c r="AE4">
        <v>96.864203254676994</v>
      </c>
      <c r="AF4">
        <v>0</v>
      </c>
      <c r="AG4">
        <v>0</v>
      </c>
      <c r="AH4">
        <v>69.961785885854098</v>
      </c>
      <c r="AI4">
        <v>0</v>
      </c>
      <c r="AJ4">
        <v>0</v>
      </c>
      <c r="AK4">
        <v>215.56389070671901</v>
      </c>
      <c r="AL4">
        <v>0</v>
      </c>
      <c r="AM4">
        <v>0</v>
      </c>
      <c r="AN4">
        <v>225.08896090154201</v>
      </c>
      <c r="AO4">
        <v>0</v>
      </c>
      <c r="AP4">
        <v>0</v>
      </c>
      <c r="AQ4">
        <v>27.145763201764201</v>
      </c>
      <c r="AR4">
        <v>0</v>
      </c>
      <c r="AS4">
        <v>0</v>
      </c>
      <c r="AT4">
        <v>31.594452139490802</v>
      </c>
      <c r="AU4">
        <v>0</v>
      </c>
      <c r="AV4">
        <v>0</v>
      </c>
      <c r="AW4">
        <v>1.57041296430473</v>
      </c>
      <c r="AX4">
        <v>0</v>
      </c>
      <c r="AY4">
        <v>0</v>
      </c>
      <c r="AZ4">
        <v>1.9408730766284501</v>
      </c>
    </row>
    <row r="5" spans="1:52" x14ac:dyDescent="0.45">
      <c r="A5">
        <v>3</v>
      </c>
      <c r="B5" t="s">
        <v>54</v>
      </c>
      <c r="C5">
        <v>17</v>
      </c>
      <c r="D5">
        <v>20.3902457291796</v>
      </c>
      <c r="E5">
        <v>4</v>
      </c>
      <c r="F5">
        <v>5</v>
      </c>
      <c r="G5">
        <v>8</v>
      </c>
      <c r="H5">
        <v>5.2007743034340397</v>
      </c>
      <c r="I5">
        <v>4.7879228188775196</v>
      </c>
      <c r="J5">
        <v>7.0113028776884301</v>
      </c>
      <c r="K5">
        <v>-11</v>
      </c>
      <c r="L5">
        <v>-3.84503729997253</v>
      </c>
      <c r="M5">
        <v>1.33396249256883</v>
      </c>
      <c r="N5">
        <v>-8.4889251925962999</v>
      </c>
      <c r="O5">
        <v>21</v>
      </c>
      <c r="P5">
        <v>19.666037507431099</v>
      </c>
      <c r="Q5">
        <v>32</v>
      </c>
      <c r="R5">
        <v>23.511074807403599</v>
      </c>
      <c r="S5">
        <v>0</v>
      </c>
      <c r="T5">
        <v>8.6497542762325601</v>
      </c>
      <c r="U5">
        <v>0</v>
      </c>
      <c r="V5">
        <v>10.302485756146901</v>
      </c>
      <c r="W5">
        <v>0</v>
      </c>
      <c r="X5">
        <v>0</v>
      </c>
      <c r="Y5">
        <v>180.94380691188999</v>
      </c>
      <c r="Z5">
        <v>0</v>
      </c>
      <c r="AA5">
        <v>0</v>
      </c>
      <c r="AB5">
        <v>198.74176971332199</v>
      </c>
      <c r="AC5">
        <v>0</v>
      </c>
      <c r="AD5">
        <v>0</v>
      </c>
      <c r="AE5">
        <v>76.909190194050595</v>
      </c>
      <c r="AF5">
        <v>0</v>
      </c>
      <c r="AG5">
        <v>0</v>
      </c>
      <c r="AH5">
        <v>86.332890625411096</v>
      </c>
      <c r="AI5">
        <v>0</v>
      </c>
      <c r="AJ5">
        <v>0</v>
      </c>
      <c r="AK5">
        <v>223.570947566923</v>
      </c>
      <c r="AL5">
        <v>0</v>
      </c>
      <c r="AM5">
        <v>0</v>
      </c>
      <c r="AN5">
        <v>220.78355659185101</v>
      </c>
      <c r="AO5">
        <v>0</v>
      </c>
      <c r="AP5">
        <v>0</v>
      </c>
      <c r="AQ5">
        <v>30.2730021043043</v>
      </c>
      <c r="AR5">
        <v>0</v>
      </c>
      <c r="AS5">
        <v>0</v>
      </c>
      <c r="AT5">
        <v>28.567808359219299</v>
      </c>
      <c r="AU5">
        <v>0</v>
      </c>
      <c r="AV5">
        <v>0</v>
      </c>
      <c r="AW5">
        <v>1.8947828695265501</v>
      </c>
      <c r="AX5">
        <v>0</v>
      </c>
      <c r="AY5">
        <v>0</v>
      </c>
      <c r="AZ5">
        <v>1.6801027031237801</v>
      </c>
    </row>
    <row r="6" spans="1:52" x14ac:dyDescent="0.45">
      <c r="A6">
        <v>4</v>
      </c>
      <c r="B6" t="s">
        <v>55</v>
      </c>
      <c r="C6">
        <v>30</v>
      </c>
      <c r="D6">
        <v>25.076012962299199</v>
      </c>
      <c r="E6">
        <v>8</v>
      </c>
      <c r="F6">
        <v>6</v>
      </c>
      <c r="G6">
        <v>3</v>
      </c>
      <c r="H6">
        <v>6.7737185146357604</v>
      </c>
      <c r="I6">
        <v>4.7548574183919596</v>
      </c>
      <c r="J6">
        <v>5.4714240669722702</v>
      </c>
      <c r="K6">
        <v>7</v>
      </c>
      <c r="L6">
        <v>2.60004641588371</v>
      </c>
      <c r="M6">
        <v>2.05486270842608</v>
      </c>
      <c r="N6">
        <v>2.34509087569019</v>
      </c>
      <c r="O6">
        <v>25</v>
      </c>
      <c r="P6">
        <v>22.9451372915739</v>
      </c>
      <c r="Q6">
        <v>18</v>
      </c>
      <c r="R6">
        <v>20.345090875690101</v>
      </c>
      <c r="S6">
        <v>0</v>
      </c>
      <c r="T6">
        <v>10.0369972157758</v>
      </c>
      <c r="U6">
        <v>0</v>
      </c>
      <c r="V6">
        <v>8.8948625242074595</v>
      </c>
      <c r="W6">
        <v>0</v>
      </c>
      <c r="X6">
        <v>0</v>
      </c>
      <c r="Y6">
        <v>196.91411996060401</v>
      </c>
      <c r="Z6">
        <v>0</v>
      </c>
      <c r="AA6">
        <v>0</v>
      </c>
      <c r="AB6">
        <v>184.77458498508599</v>
      </c>
      <c r="AC6">
        <v>0</v>
      </c>
      <c r="AD6">
        <v>0</v>
      </c>
      <c r="AE6">
        <v>85.064222526066999</v>
      </c>
      <c r="AF6">
        <v>0</v>
      </c>
      <c r="AG6">
        <v>0</v>
      </c>
      <c r="AH6">
        <v>78.588348207782602</v>
      </c>
      <c r="AI6">
        <v>0</v>
      </c>
      <c r="AJ6">
        <v>0</v>
      </c>
      <c r="AK6">
        <v>222.536246732113</v>
      </c>
      <c r="AL6">
        <v>0</v>
      </c>
      <c r="AM6">
        <v>0</v>
      </c>
      <c r="AN6">
        <v>224.63094005252799</v>
      </c>
      <c r="AO6">
        <v>0</v>
      </c>
      <c r="AP6">
        <v>0</v>
      </c>
      <c r="AQ6">
        <v>29.0571565132595</v>
      </c>
      <c r="AR6">
        <v>0</v>
      </c>
      <c r="AS6">
        <v>0</v>
      </c>
      <c r="AT6">
        <v>30.250693880643698</v>
      </c>
      <c r="AU6">
        <v>0</v>
      </c>
      <c r="AV6">
        <v>0</v>
      </c>
      <c r="AW6">
        <v>1.7673657787957899</v>
      </c>
      <c r="AX6">
        <v>0</v>
      </c>
      <c r="AY6">
        <v>0</v>
      </c>
      <c r="AZ6">
        <v>1.8611045532836601</v>
      </c>
    </row>
    <row r="7" spans="1:52" x14ac:dyDescent="0.45">
      <c r="A7">
        <v>5</v>
      </c>
      <c r="B7" t="s">
        <v>56</v>
      </c>
      <c r="C7">
        <v>29</v>
      </c>
      <c r="D7">
        <v>24.555486165259399</v>
      </c>
      <c r="E7">
        <v>8</v>
      </c>
      <c r="F7">
        <v>5</v>
      </c>
      <c r="G7">
        <v>4</v>
      </c>
      <c r="H7">
        <v>6.6333123084546504</v>
      </c>
      <c r="I7">
        <v>4.6555492398954597</v>
      </c>
      <c r="J7">
        <v>5.7111384516498704</v>
      </c>
      <c r="K7">
        <v>7</v>
      </c>
      <c r="L7">
        <v>1.89050065019549</v>
      </c>
      <c r="M7">
        <v>-2.6954142583949201</v>
      </c>
      <c r="N7">
        <v>7.8049136081994304</v>
      </c>
      <c r="O7">
        <v>20</v>
      </c>
      <c r="P7">
        <v>22.695414258394901</v>
      </c>
      <c r="Q7">
        <v>13</v>
      </c>
      <c r="R7">
        <v>20.804913608199399</v>
      </c>
      <c r="S7">
        <v>0</v>
      </c>
      <c r="T7">
        <v>9.9640099921663996</v>
      </c>
      <c r="U7">
        <v>0</v>
      </c>
      <c r="V7">
        <v>9.1350316251022701</v>
      </c>
      <c r="W7">
        <v>0</v>
      </c>
      <c r="X7">
        <v>0</v>
      </c>
      <c r="Y7">
        <v>196.67246492245101</v>
      </c>
      <c r="Z7">
        <v>0</v>
      </c>
      <c r="AA7">
        <v>0</v>
      </c>
      <c r="AB7">
        <v>186.00590603994701</v>
      </c>
      <c r="AC7">
        <v>0</v>
      </c>
      <c r="AD7">
        <v>0</v>
      </c>
      <c r="AE7">
        <v>84.608982923297305</v>
      </c>
      <c r="AF7">
        <v>0</v>
      </c>
      <c r="AG7">
        <v>0</v>
      </c>
      <c r="AH7">
        <v>79.651906548102701</v>
      </c>
      <c r="AI7">
        <v>0</v>
      </c>
      <c r="AJ7">
        <v>0</v>
      </c>
      <c r="AK7">
        <v>221.76340539051799</v>
      </c>
      <c r="AL7">
        <v>0</v>
      </c>
      <c r="AM7">
        <v>0</v>
      </c>
      <c r="AN7">
        <v>223.378018062107</v>
      </c>
      <c r="AO7">
        <v>0</v>
      </c>
      <c r="AP7">
        <v>0</v>
      </c>
      <c r="AQ7">
        <v>28.881072052827601</v>
      </c>
      <c r="AR7">
        <v>0</v>
      </c>
      <c r="AS7">
        <v>0</v>
      </c>
      <c r="AT7">
        <v>29.907274902751499</v>
      </c>
      <c r="AU7">
        <v>0</v>
      </c>
      <c r="AV7">
        <v>0</v>
      </c>
      <c r="AW7">
        <v>1.7596233788361</v>
      </c>
      <c r="AX7">
        <v>0</v>
      </c>
      <c r="AY7">
        <v>0</v>
      </c>
      <c r="AZ7">
        <v>1.82271949918359</v>
      </c>
    </row>
    <row r="8" spans="1:52" x14ac:dyDescent="0.45">
      <c r="A8">
        <v>6</v>
      </c>
      <c r="B8" t="s">
        <v>57</v>
      </c>
      <c r="C8">
        <v>29</v>
      </c>
      <c r="D8">
        <v>26.310752427451401</v>
      </c>
      <c r="E8">
        <v>8</v>
      </c>
      <c r="F8">
        <v>5</v>
      </c>
      <c r="G8">
        <v>4</v>
      </c>
      <c r="H8">
        <v>7.2091127232213204</v>
      </c>
      <c r="I8">
        <v>4.6834142577874802</v>
      </c>
      <c r="J8">
        <v>5.1074730189911897</v>
      </c>
      <c r="K8">
        <v>15</v>
      </c>
      <c r="L8">
        <v>4.4698229758251404</v>
      </c>
      <c r="M8">
        <v>10.8895967148827</v>
      </c>
      <c r="N8">
        <v>-0.35941969070788099</v>
      </c>
      <c r="O8">
        <v>35</v>
      </c>
      <c r="P8">
        <v>24.110403285117201</v>
      </c>
      <c r="Q8">
        <v>20</v>
      </c>
      <c r="R8">
        <v>19.640580309292101</v>
      </c>
      <c r="S8">
        <v>0</v>
      </c>
      <c r="T8">
        <v>10.5055923701553</v>
      </c>
      <c r="U8">
        <v>0</v>
      </c>
      <c r="V8">
        <v>8.6247088374051906</v>
      </c>
      <c r="W8">
        <v>0</v>
      </c>
      <c r="X8">
        <v>0</v>
      </c>
      <c r="Y8">
        <v>201.000069140953</v>
      </c>
      <c r="Z8">
        <v>0</v>
      </c>
      <c r="AA8">
        <v>0</v>
      </c>
      <c r="AB8">
        <v>180.72212420240501</v>
      </c>
      <c r="AC8">
        <v>0</v>
      </c>
      <c r="AD8">
        <v>0</v>
      </c>
      <c r="AE8">
        <v>87.245436628224695</v>
      </c>
      <c r="AF8">
        <v>0</v>
      </c>
      <c r="AG8">
        <v>0</v>
      </c>
      <c r="AH8">
        <v>76.682218567420705</v>
      </c>
      <c r="AI8">
        <v>0</v>
      </c>
      <c r="AJ8">
        <v>0</v>
      </c>
      <c r="AK8">
        <v>219.34790896303801</v>
      </c>
      <c r="AL8">
        <v>0</v>
      </c>
      <c r="AM8">
        <v>0</v>
      </c>
      <c r="AN8">
        <v>222.785071591215</v>
      </c>
      <c r="AO8">
        <v>0</v>
      </c>
      <c r="AP8">
        <v>0</v>
      </c>
      <c r="AQ8">
        <v>28.287641064928799</v>
      </c>
      <c r="AR8">
        <v>0</v>
      </c>
      <c r="AS8">
        <v>0</v>
      </c>
      <c r="AT8">
        <v>30.283016105708001</v>
      </c>
      <c r="AU8">
        <v>0</v>
      </c>
      <c r="AV8">
        <v>0</v>
      </c>
      <c r="AW8">
        <v>1.6903853729481799</v>
      </c>
      <c r="AX8">
        <v>0</v>
      </c>
      <c r="AY8">
        <v>0</v>
      </c>
      <c r="AZ8">
        <v>1.86476060087768</v>
      </c>
    </row>
    <row r="9" spans="1:52" x14ac:dyDescent="0.45">
      <c r="A9">
        <v>7</v>
      </c>
      <c r="B9" t="s">
        <v>58</v>
      </c>
      <c r="C9">
        <v>23</v>
      </c>
      <c r="D9">
        <v>24.718158614997598</v>
      </c>
      <c r="E9">
        <v>7</v>
      </c>
      <c r="F9">
        <v>2</v>
      </c>
      <c r="G9">
        <v>8</v>
      </c>
      <c r="H9">
        <v>6.6717293921719696</v>
      </c>
      <c r="I9">
        <v>4.7029704384816604</v>
      </c>
      <c r="J9">
        <v>5.6253001693463496</v>
      </c>
      <c r="K9">
        <v>0</v>
      </c>
      <c r="L9">
        <v>2.0981256438326401</v>
      </c>
      <c r="M9">
        <v>-0.68337703897203605</v>
      </c>
      <c r="N9">
        <v>-1.4147486048605999</v>
      </c>
      <c r="O9">
        <v>22</v>
      </c>
      <c r="P9">
        <v>22.683377038972001</v>
      </c>
      <c r="Q9">
        <v>22</v>
      </c>
      <c r="R9">
        <v>20.585251395139299</v>
      </c>
      <c r="S9">
        <v>0</v>
      </c>
      <c r="T9">
        <v>9.9858212121240992</v>
      </c>
      <c r="U9">
        <v>0</v>
      </c>
      <c r="V9">
        <v>9.0808328721925893</v>
      </c>
      <c r="W9">
        <v>0</v>
      </c>
      <c r="X9">
        <v>0</v>
      </c>
      <c r="Y9">
        <v>195.59237735680301</v>
      </c>
      <c r="Z9">
        <v>0</v>
      </c>
      <c r="AA9">
        <v>0</v>
      </c>
      <c r="AB9">
        <v>185.92583106927</v>
      </c>
      <c r="AC9">
        <v>0</v>
      </c>
      <c r="AD9">
        <v>0</v>
      </c>
      <c r="AE9">
        <v>84.506562056463807</v>
      </c>
      <c r="AF9">
        <v>0</v>
      </c>
      <c r="AG9">
        <v>0</v>
      </c>
      <c r="AH9">
        <v>79.703535800421903</v>
      </c>
      <c r="AI9">
        <v>0</v>
      </c>
      <c r="AJ9">
        <v>0</v>
      </c>
      <c r="AK9">
        <v>221.30023707027701</v>
      </c>
      <c r="AL9">
        <v>0</v>
      </c>
      <c r="AM9">
        <v>0</v>
      </c>
      <c r="AN9">
        <v>222.619542440386</v>
      </c>
      <c r="AO9">
        <v>0</v>
      </c>
      <c r="AP9">
        <v>0</v>
      </c>
      <c r="AQ9">
        <v>28.922888232863301</v>
      </c>
      <c r="AR9">
        <v>0</v>
      </c>
      <c r="AS9">
        <v>0</v>
      </c>
      <c r="AT9">
        <v>29.750250562769502</v>
      </c>
      <c r="AU9">
        <v>0</v>
      </c>
      <c r="AV9">
        <v>0</v>
      </c>
      <c r="AW9">
        <v>1.7980186622185199</v>
      </c>
      <c r="AX9">
        <v>0</v>
      </c>
      <c r="AY9">
        <v>0</v>
      </c>
      <c r="AZ9">
        <v>1.8435668355274699</v>
      </c>
    </row>
    <row r="10" spans="1:52" x14ac:dyDescent="0.45">
      <c r="A10">
        <v>8</v>
      </c>
      <c r="B10" t="s">
        <v>59</v>
      </c>
      <c r="C10">
        <v>18</v>
      </c>
      <c r="D10">
        <v>23.613590434625799</v>
      </c>
      <c r="E10">
        <v>5</v>
      </c>
      <c r="F10">
        <v>3</v>
      </c>
      <c r="G10">
        <v>9</v>
      </c>
      <c r="H10">
        <v>6.2863361728635097</v>
      </c>
      <c r="I10">
        <v>4.7545819160353098</v>
      </c>
      <c r="J10">
        <v>5.9590819111011699</v>
      </c>
      <c r="K10">
        <v>-7</v>
      </c>
      <c r="L10">
        <v>0.52562675801775405</v>
      </c>
      <c r="M10">
        <v>-7.8122182816282901</v>
      </c>
      <c r="N10">
        <v>0.28659152361053503</v>
      </c>
      <c r="O10">
        <v>14</v>
      </c>
      <c r="P10">
        <v>21.812218281628201</v>
      </c>
      <c r="Q10">
        <v>21</v>
      </c>
      <c r="R10">
        <v>21.2865915236105</v>
      </c>
      <c r="S10">
        <v>0</v>
      </c>
      <c r="T10">
        <v>9.5695465019671797</v>
      </c>
      <c r="U10">
        <v>0</v>
      </c>
      <c r="V10">
        <v>9.3515698086854098</v>
      </c>
      <c r="W10">
        <v>0</v>
      </c>
      <c r="X10">
        <v>0</v>
      </c>
      <c r="Y10">
        <v>192.21284746333001</v>
      </c>
      <c r="Z10">
        <v>0</v>
      </c>
      <c r="AA10">
        <v>0</v>
      </c>
      <c r="AB10">
        <v>188.73597563145799</v>
      </c>
      <c r="AC10">
        <v>0</v>
      </c>
      <c r="AD10">
        <v>0</v>
      </c>
      <c r="AE10">
        <v>82.741112096560698</v>
      </c>
      <c r="AF10">
        <v>0</v>
      </c>
      <c r="AG10">
        <v>0</v>
      </c>
      <c r="AH10">
        <v>81.103209943258307</v>
      </c>
      <c r="AI10">
        <v>0</v>
      </c>
      <c r="AJ10">
        <v>0</v>
      </c>
      <c r="AK10">
        <v>221.92023895884699</v>
      </c>
      <c r="AL10">
        <v>0</v>
      </c>
      <c r="AM10">
        <v>0</v>
      </c>
      <c r="AN10">
        <v>222.825498989133</v>
      </c>
      <c r="AO10">
        <v>0</v>
      </c>
      <c r="AP10">
        <v>0</v>
      </c>
      <c r="AQ10">
        <v>29.0484508747824</v>
      </c>
      <c r="AR10">
        <v>0</v>
      </c>
      <c r="AS10">
        <v>0</v>
      </c>
      <c r="AT10">
        <v>29.5382254897359</v>
      </c>
      <c r="AU10">
        <v>0</v>
      </c>
      <c r="AV10">
        <v>0</v>
      </c>
      <c r="AW10">
        <v>1.77427338911501</v>
      </c>
      <c r="AX10">
        <v>0</v>
      </c>
      <c r="AY10">
        <v>0</v>
      </c>
      <c r="AZ10">
        <v>1.7893932454797099</v>
      </c>
    </row>
    <row r="11" spans="1:52" x14ac:dyDescent="0.45">
      <c r="A11">
        <v>9</v>
      </c>
      <c r="B11" t="s">
        <v>60</v>
      </c>
      <c r="C11">
        <v>16</v>
      </c>
      <c r="D11">
        <v>17.271499924032899</v>
      </c>
      <c r="E11">
        <v>4</v>
      </c>
      <c r="F11">
        <v>4</v>
      </c>
      <c r="G11">
        <v>9</v>
      </c>
      <c r="H11">
        <v>4.24517485694839</v>
      </c>
      <c r="I11">
        <v>4.5359753531877898</v>
      </c>
      <c r="J11">
        <v>8.2188497898637998</v>
      </c>
      <c r="K11">
        <v>-6</v>
      </c>
      <c r="L11">
        <v>-8.4093069361022792</v>
      </c>
      <c r="M11">
        <v>0.91402397318127904</v>
      </c>
      <c r="N11">
        <v>1.495282962921</v>
      </c>
      <c r="O11">
        <v>19</v>
      </c>
      <c r="P11">
        <v>18.085976026818699</v>
      </c>
      <c r="Q11">
        <v>25</v>
      </c>
      <c r="R11">
        <v>26.495282962920999</v>
      </c>
      <c r="S11">
        <v>0</v>
      </c>
      <c r="T11">
        <v>7.9576360910734296</v>
      </c>
      <c r="U11">
        <v>0</v>
      </c>
      <c r="V11">
        <v>11.607748828794501</v>
      </c>
      <c r="W11">
        <v>0</v>
      </c>
      <c r="X11">
        <v>0</v>
      </c>
      <c r="Y11">
        <v>173.13023569107401</v>
      </c>
      <c r="Z11">
        <v>0</v>
      </c>
      <c r="AA11">
        <v>0</v>
      </c>
      <c r="AB11">
        <v>214.873740731818</v>
      </c>
      <c r="AC11">
        <v>0</v>
      </c>
      <c r="AD11">
        <v>0</v>
      </c>
      <c r="AE11">
        <v>72.179891244933401</v>
      </c>
      <c r="AF11">
        <v>0</v>
      </c>
      <c r="AG11">
        <v>0</v>
      </c>
      <c r="AH11">
        <v>92.830119062045895</v>
      </c>
      <c r="AI11">
        <v>0</v>
      </c>
      <c r="AJ11">
        <v>0</v>
      </c>
      <c r="AK11">
        <v>224.90782863094699</v>
      </c>
      <c r="AL11">
        <v>0</v>
      </c>
      <c r="AM11">
        <v>0</v>
      </c>
      <c r="AN11">
        <v>217.741311910517</v>
      </c>
      <c r="AO11">
        <v>0</v>
      </c>
      <c r="AP11">
        <v>0</v>
      </c>
      <c r="AQ11">
        <v>31.413551074760498</v>
      </c>
      <c r="AR11">
        <v>0</v>
      </c>
      <c r="AS11">
        <v>0</v>
      </c>
      <c r="AT11">
        <v>27.489278833732399</v>
      </c>
      <c r="AU11">
        <v>0</v>
      </c>
      <c r="AV11">
        <v>0</v>
      </c>
      <c r="AW11">
        <v>1.9733594837231501</v>
      </c>
      <c r="AX11">
        <v>0</v>
      </c>
      <c r="AY11">
        <v>0</v>
      </c>
      <c r="AZ11">
        <v>1.58565783978006</v>
      </c>
    </row>
    <row r="12" spans="1:52" x14ac:dyDescent="0.45">
      <c r="A12">
        <v>10</v>
      </c>
      <c r="B12" t="s">
        <v>61</v>
      </c>
      <c r="C12">
        <v>13</v>
      </c>
      <c r="D12">
        <v>18.4193794152979</v>
      </c>
      <c r="E12">
        <v>4</v>
      </c>
      <c r="F12">
        <v>1</v>
      </c>
      <c r="G12">
        <v>12</v>
      </c>
      <c r="H12">
        <v>4.6387571209617997</v>
      </c>
      <c r="I12">
        <v>4.5031080524125704</v>
      </c>
      <c r="J12">
        <v>7.8581348266256201</v>
      </c>
      <c r="K12">
        <v>-17</v>
      </c>
      <c r="L12">
        <v>-6.94291229010501</v>
      </c>
      <c r="M12">
        <v>-2.8538526523571499</v>
      </c>
      <c r="N12">
        <v>-7.2032350575378299</v>
      </c>
      <c r="O12">
        <v>16</v>
      </c>
      <c r="P12">
        <v>18.853852652357102</v>
      </c>
      <c r="Q12">
        <v>33</v>
      </c>
      <c r="R12">
        <v>25.796764942462101</v>
      </c>
      <c r="S12">
        <v>0</v>
      </c>
      <c r="T12">
        <v>8.2844493164045492</v>
      </c>
      <c r="U12">
        <v>0</v>
      </c>
      <c r="V12">
        <v>11.298403859036</v>
      </c>
      <c r="W12">
        <v>0</v>
      </c>
      <c r="X12">
        <v>0</v>
      </c>
      <c r="Y12">
        <v>177.48789218368401</v>
      </c>
      <c r="Z12">
        <v>0</v>
      </c>
      <c r="AA12">
        <v>0</v>
      </c>
      <c r="AB12">
        <v>210.042212158897</v>
      </c>
      <c r="AC12">
        <v>0</v>
      </c>
      <c r="AD12">
        <v>0</v>
      </c>
      <c r="AE12">
        <v>73.967905134366703</v>
      </c>
      <c r="AF12">
        <v>0</v>
      </c>
      <c r="AG12">
        <v>0</v>
      </c>
      <c r="AH12">
        <v>91.054076683107198</v>
      </c>
      <c r="AI12">
        <v>0</v>
      </c>
      <c r="AJ12">
        <v>0</v>
      </c>
      <c r="AK12">
        <v>223.93763612481101</v>
      </c>
      <c r="AL12">
        <v>0</v>
      </c>
      <c r="AM12">
        <v>0</v>
      </c>
      <c r="AN12">
        <v>218.926083273411</v>
      </c>
      <c r="AO12">
        <v>0</v>
      </c>
      <c r="AP12">
        <v>0</v>
      </c>
      <c r="AQ12">
        <v>30.8860902231973</v>
      </c>
      <c r="AR12">
        <v>0</v>
      </c>
      <c r="AS12">
        <v>0</v>
      </c>
      <c r="AT12">
        <v>28.011377968785101</v>
      </c>
      <c r="AU12">
        <v>0</v>
      </c>
      <c r="AV12">
        <v>0</v>
      </c>
      <c r="AW12">
        <v>1.86139554837691</v>
      </c>
      <c r="AX12">
        <v>0</v>
      </c>
      <c r="AY12">
        <v>0</v>
      </c>
      <c r="AZ12">
        <v>1.6390485584713801</v>
      </c>
    </row>
    <row r="13" spans="1:52" x14ac:dyDescent="0.45">
      <c r="A13">
        <v>11</v>
      </c>
      <c r="B13" t="s">
        <v>62</v>
      </c>
      <c r="C13">
        <v>16</v>
      </c>
      <c r="D13">
        <v>21.8032362130382</v>
      </c>
      <c r="E13">
        <v>3</v>
      </c>
      <c r="F13">
        <v>7</v>
      </c>
      <c r="G13">
        <v>7</v>
      </c>
      <c r="H13">
        <v>5.6619553772760902</v>
      </c>
      <c r="I13">
        <v>4.8173700812099502</v>
      </c>
      <c r="J13">
        <v>6.5206745415139498</v>
      </c>
      <c r="K13">
        <v>-9</v>
      </c>
      <c r="L13">
        <v>-1.75879720937413</v>
      </c>
      <c r="M13">
        <v>-5.6736015390142098</v>
      </c>
      <c r="N13">
        <v>-1.56760125161164</v>
      </c>
      <c r="O13">
        <v>15</v>
      </c>
      <c r="P13">
        <v>20.6736015390142</v>
      </c>
      <c r="Q13">
        <v>24</v>
      </c>
      <c r="R13">
        <v>22.432398748388302</v>
      </c>
      <c r="S13">
        <v>0</v>
      </c>
      <c r="T13">
        <v>9.0911753215426501</v>
      </c>
      <c r="U13">
        <v>0</v>
      </c>
      <c r="V13">
        <v>9.8278305194317106</v>
      </c>
      <c r="W13">
        <v>0</v>
      </c>
      <c r="X13">
        <v>0</v>
      </c>
      <c r="Y13">
        <v>185.75165123613999</v>
      </c>
      <c r="Z13">
        <v>0</v>
      </c>
      <c r="AA13">
        <v>0</v>
      </c>
      <c r="AB13">
        <v>194.55480339111401</v>
      </c>
      <c r="AC13">
        <v>0</v>
      </c>
      <c r="AD13">
        <v>0</v>
      </c>
      <c r="AE13">
        <v>79.598912050803904</v>
      </c>
      <c r="AF13">
        <v>0</v>
      </c>
      <c r="AG13">
        <v>0</v>
      </c>
      <c r="AH13">
        <v>83.954677886146598</v>
      </c>
      <c r="AI13">
        <v>0</v>
      </c>
      <c r="AJ13">
        <v>0</v>
      </c>
      <c r="AK13">
        <v>223.16707874446399</v>
      </c>
      <c r="AL13">
        <v>0</v>
      </c>
      <c r="AM13">
        <v>0</v>
      </c>
      <c r="AN13">
        <v>221.21485803873901</v>
      </c>
      <c r="AO13">
        <v>0</v>
      </c>
      <c r="AP13">
        <v>0</v>
      </c>
      <c r="AQ13">
        <v>29.920385377575901</v>
      </c>
      <c r="AR13">
        <v>0</v>
      </c>
      <c r="AS13">
        <v>0</v>
      </c>
      <c r="AT13">
        <v>28.8036542188262</v>
      </c>
      <c r="AU13">
        <v>0</v>
      </c>
      <c r="AV13">
        <v>0</v>
      </c>
      <c r="AW13">
        <v>1.83720226191101</v>
      </c>
      <c r="AX13">
        <v>0</v>
      </c>
      <c r="AY13">
        <v>0</v>
      </c>
      <c r="AZ13">
        <v>1.7871484035112699</v>
      </c>
    </row>
    <row r="14" spans="1:52" x14ac:dyDescent="0.45">
      <c r="A14">
        <v>12</v>
      </c>
      <c r="B14" t="s">
        <v>63</v>
      </c>
      <c r="C14">
        <v>32</v>
      </c>
      <c r="D14">
        <v>21.719018748627501</v>
      </c>
      <c r="E14">
        <v>9</v>
      </c>
      <c r="F14">
        <v>5</v>
      </c>
      <c r="G14">
        <v>3</v>
      </c>
      <c r="H14">
        <v>5.6295265449331104</v>
      </c>
      <c r="I14">
        <v>4.8304391138282501</v>
      </c>
      <c r="J14">
        <v>6.5400343412386297</v>
      </c>
      <c r="K14">
        <v>7</v>
      </c>
      <c r="L14">
        <v>-1.94720206421038</v>
      </c>
      <c r="M14">
        <v>-0.64574825420348902</v>
      </c>
      <c r="N14">
        <v>9.5929503184138696</v>
      </c>
      <c r="O14">
        <v>20</v>
      </c>
      <c r="P14">
        <v>20.645748254203401</v>
      </c>
      <c r="Q14">
        <v>13</v>
      </c>
      <c r="R14">
        <v>22.592950318413799</v>
      </c>
      <c r="S14">
        <v>0</v>
      </c>
      <c r="T14">
        <v>9.0332679641466598</v>
      </c>
      <c r="U14">
        <v>0</v>
      </c>
      <c r="V14">
        <v>9.8804633235464898</v>
      </c>
      <c r="W14">
        <v>0</v>
      </c>
      <c r="X14">
        <v>0</v>
      </c>
      <c r="Y14">
        <v>186.26931483433501</v>
      </c>
      <c r="Z14">
        <v>0</v>
      </c>
      <c r="AA14">
        <v>0</v>
      </c>
      <c r="AB14">
        <v>194.665200578319</v>
      </c>
      <c r="AC14">
        <v>0</v>
      </c>
      <c r="AD14">
        <v>0</v>
      </c>
      <c r="AE14">
        <v>79.3386238081643</v>
      </c>
      <c r="AF14">
        <v>0</v>
      </c>
      <c r="AG14">
        <v>0</v>
      </c>
      <c r="AH14">
        <v>83.360359450726307</v>
      </c>
      <c r="AI14">
        <v>0</v>
      </c>
      <c r="AJ14">
        <v>0</v>
      </c>
      <c r="AK14">
        <v>222.992981386785</v>
      </c>
      <c r="AL14">
        <v>0</v>
      </c>
      <c r="AM14">
        <v>0</v>
      </c>
      <c r="AN14">
        <v>222.06373449588</v>
      </c>
      <c r="AO14">
        <v>0</v>
      </c>
      <c r="AP14">
        <v>0</v>
      </c>
      <c r="AQ14">
        <v>29.808894558883001</v>
      </c>
      <c r="AR14">
        <v>0</v>
      </c>
      <c r="AS14">
        <v>0</v>
      </c>
      <c r="AT14">
        <v>29.421516144945699</v>
      </c>
      <c r="AU14">
        <v>0</v>
      </c>
      <c r="AV14">
        <v>0</v>
      </c>
      <c r="AW14">
        <v>1.84176500956607</v>
      </c>
      <c r="AX14">
        <v>0</v>
      </c>
      <c r="AY14">
        <v>0</v>
      </c>
      <c r="AZ14">
        <v>1.8016353780625101</v>
      </c>
    </row>
    <row r="15" spans="1:52" x14ac:dyDescent="0.45">
      <c r="A15">
        <v>13</v>
      </c>
      <c r="B15" t="s">
        <v>64</v>
      </c>
      <c r="C15">
        <v>29</v>
      </c>
      <c r="D15">
        <v>23.803799308009602</v>
      </c>
      <c r="E15">
        <v>8</v>
      </c>
      <c r="F15">
        <v>5</v>
      </c>
      <c r="G15">
        <v>4</v>
      </c>
      <c r="H15">
        <v>6.3259701784177498</v>
      </c>
      <c r="I15">
        <v>4.8258887727564002</v>
      </c>
      <c r="J15">
        <v>5.8481410488258403</v>
      </c>
      <c r="K15">
        <v>5</v>
      </c>
      <c r="L15">
        <v>0.90901366114482496</v>
      </c>
      <c r="M15">
        <v>-3.0589941072159101</v>
      </c>
      <c r="N15">
        <v>7.1499804460710896</v>
      </c>
      <c r="O15">
        <v>19</v>
      </c>
      <c r="P15">
        <v>22.058994107215899</v>
      </c>
      <c r="Q15">
        <v>14</v>
      </c>
      <c r="R15">
        <v>21.149980446071002</v>
      </c>
      <c r="S15">
        <v>0</v>
      </c>
      <c r="T15">
        <v>9.6478979952257795</v>
      </c>
      <c r="U15">
        <v>0</v>
      </c>
      <c r="V15">
        <v>9.2389730376509593</v>
      </c>
      <c r="W15">
        <v>0</v>
      </c>
      <c r="X15">
        <v>0</v>
      </c>
      <c r="Y15">
        <v>192.92457706376999</v>
      </c>
      <c r="Z15">
        <v>0</v>
      </c>
      <c r="AA15">
        <v>0</v>
      </c>
      <c r="AB15">
        <v>188.68832893059599</v>
      </c>
      <c r="AC15">
        <v>0</v>
      </c>
      <c r="AD15">
        <v>0</v>
      </c>
      <c r="AE15">
        <v>82.385520171970896</v>
      </c>
      <c r="AF15">
        <v>0</v>
      </c>
      <c r="AG15">
        <v>0</v>
      </c>
      <c r="AH15">
        <v>80.433895479873598</v>
      </c>
      <c r="AI15">
        <v>0</v>
      </c>
      <c r="AJ15">
        <v>0</v>
      </c>
      <c r="AK15">
        <v>222.208968175058</v>
      </c>
      <c r="AL15">
        <v>0</v>
      </c>
      <c r="AM15">
        <v>0</v>
      </c>
      <c r="AN15">
        <v>222.128089714987</v>
      </c>
      <c r="AO15">
        <v>0</v>
      </c>
      <c r="AP15">
        <v>0</v>
      </c>
      <c r="AQ15">
        <v>29.436708545502501</v>
      </c>
      <c r="AR15">
        <v>0</v>
      </c>
      <c r="AS15">
        <v>0</v>
      </c>
      <c r="AT15">
        <v>29.811068501596299</v>
      </c>
      <c r="AU15">
        <v>0</v>
      </c>
      <c r="AV15">
        <v>0</v>
      </c>
      <c r="AW15">
        <v>1.79936963554388</v>
      </c>
      <c r="AX15">
        <v>0</v>
      </c>
      <c r="AY15">
        <v>0</v>
      </c>
      <c r="AZ15">
        <v>1.8149489924673201</v>
      </c>
    </row>
    <row r="16" spans="1:52" x14ac:dyDescent="0.45">
      <c r="A16">
        <v>14</v>
      </c>
      <c r="B16" t="s">
        <v>65</v>
      </c>
      <c r="C16">
        <v>16</v>
      </c>
      <c r="D16">
        <v>23.999948355734301</v>
      </c>
      <c r="E16">
        <v>3</v>
      </c>
      <c r="F16">
        <v>7</v>
      </c>
      <c r="G16">
        <v>7</v>
      </c>
      <c r="H16">
        <v>6.4908626027623004</v>
      </c>
      <c r="I16">
        <v>4.5273605474474303</v>
      </c>
      <c r="J16">
        <v>5.9817768497902604</v>
      </c>
      <c r="K16">
        <v>-4</v>
      </c>
      <c r="L16">
        <v>1.5615286989014401</v>
      </c>
      <c r="M16">
        <v>-8.82879478305078</v>
      </c>
      <c r="N16">
        <v>3.2672660841493402</v>
      </c>
      <c r="O16">
        <v>14</v>
      </c>
      <c r="P16">
        <v>22.8287947830507</v>
      </c>
      <c r="Q16">
        <v>18</v>
      </c>
      <c r="R16">
        <v>21.267266084149298</v>
      </c>
      <c r="S16">
        <v>0</v>
      </c>
      <c r="T16">
        <v>10.011703808585001</v>
      </c>
      <c r="U16">
        <v>0</v>
      </c>
      <c r="V16">
        <v>9.3358557101725808</v>
      </c>
      <c r="W16">
        <v>0</v>
      </c>
      <c r="X16">
        <v>0</v>
      </c>
      <c r="Y16">
        <v>195.97323963681501</v>
      </c>
      <c r="Z16">
        <v>0</v>
      </c>
      <c r="AA16">
        <v>0</v>
      </c>
      <c r="AB16">
        <v>189.49854081751599</v>
      </c>
      <c r="AC16">
        <v>0</v>
      </c>
      <c r="AD16">
        <v>0</v>
      </c>
      <c r="AE16">
        <v>84.553722127624297</v>
      </c>
      <c r="AF16">
        <v>0</v>
      </c>
      <c r="AG16">
        <v>0</v>
      </c>
      <c r="AH16">
        <v>80.6354611573244</v>
      </c>
      <c r="AI16">
        <v>0</v>
      </c>
      <c r="AJ16">
        <v>0</v>
      </c>
      <c r="AK16">
        <v>222.46239465143699</v>
      </c>
      <c r="AL16">
        <v>0</v>
      </c>
      <c r="AM16">
        <v>0</v>
      </c>
      <c r="AN16">
        <v>223.416004285951</v>
      </c>
      <c r="AO16">
        <v>0</v>
      </c>
      <c r="AP16">
        <v>0</v>
      </c>
      <c r="AQ16">
        <v>29.231492458458099</v>
      </c>
      <c r="AR16">
        <v>0</v>
      </c>
      <c r="AS16">
        <v>0</v>
      </c>
      <c r="AT16">
        <v>29.579301056841</v>
      </c>
      <c r="AU16">
        <v>0</v>
      </c>
      <c r="AV16">
        <v>0</v>
      </c>
      <c r="AW16">
        <v>1.7593836093345501</v>
      </c>
      <c r="AX16">
        <v>0</v>
      </c>
      <c r="AY16">
        <v>0</v>
      </c>
      <c r="AZ16">
        <v>1.7936980301637</v>
      </c>
    </row>
    <row r="17" spans="1:52" x14ac:dyDescent="0.45">
      <c r="A17">
        <v>15</v>
      </c>
      <c r="B17" t="s">
        <v>66</v>
      </c>
      <c r="C17">
        <v>19</v>
      </c>
      <c r="D17">
        <v>18.3929093816215</v>
      </c>
      <c r="E17">
        <v>5</v>
      </c>
      <c r="F17">
        <v>4</v>
      </c>
      <c r="G17">
        <v>8</v>
      </c>
      <c r="H17">
        <v>4.5976100379686802</v>
      </c>
      <c r="I17">
        <v>4.6000792677155298</v>
      </c>
      <c r="J17">
        <v>7.8023106943157696</v>
      </c>
      <c r="K17">
        <v>-7</v>
      </c>
      <c r="L17">
        <v>-6.9621618250445403</v>
      </c>
      <c r="M17">
        <v>1.3462829951681901</v>
      </c>
      <c r="N17">
        <v>-1.38412117012364</v>
      </c>
      <c r="O17">
        <v>20</v>
      </c>
      <c r="P17">
        <v>18.653717004831801</v>
      </c>
      <c r="Q17">
        <v>27</v>
      </c>
      <c r="R17">
        <v>25.615878829876301</v>
      </c>
      <c r="S17">
        <v>0</v>
      </c>
      <c r="T17">
        <v>8.2059056829583508</v>
      </c>
      <c r="U17">
        <v>0</v>
      </c>
      <c r="V17">
        <v>11.2320287057308</v>
      </c>
      <c r="W17">
        <v>0</v>
      </c>
      <c r="X17">
        <v>0</v>
      </c>
      <c r="Y17">
        <v>175.633746049048</v>
      </c>
      <c r="Z17">
        <v>0</v>
      </c>
      <c r="AA17">
        <v>0</v>
      </c>
      <c r="AB17">
        <v>210.624248429875</v>
      </c>
      <c r="AC17">
        <v>0</v>
      </c>
      <c r="AD17">
        <v>0</v>
      </c>
      <c r="AE17">
        <v>73.294036605266697</v>
      </c>
      <c r="AF17">
        <v>0</v>
      </c>
      <c r="AG17">
        <v>0</v>
      </c>
      <c r="AH17">
        <v>91.136596689214599</v>
      </c>
      <c r="AI17">
        <v>0</v>
      </c>
      <c r="AJ17">
        <v>0</v>
      </c>
      <c r="AK17">
        <v>224.08454505648501</v>
      </c>
      <c r="AL17">
        <v>0</v>
      </c>
      <c r="AM17">
        <v>0</v>
      </c>
      <c r="AN17">
        <v>218.29870356906699</v>
      </c>
      <c r="AO17">
        <v>0</v>
      </c>
      <c r="AP17">
        <v>0</v>
      </c>
      <c r="AQ17">
        <v>31.054876748816401</v>
      </c>
      <c r="AR17">
        <v>0</v>
      </c>
      <c r="AS17">
        <v>0</v>
      </c>
      <c r="AT17">
        <v>27.756527642366901</v>
      </c>
      <c r="AU17">
        <v>0</v>
      </c>
      <c r="AV17">
        <v>0</v>
      </c>
      <c r="AW17">
        <v>1.92514121846984</v>
      </c>
      <c r="AX17">
        <v>0</v>
      </c>
      <c r="AY17">
        <v>0</v>
      </c>
      <c r="AZ17">
        <v>1.6045428597970499</v>
      </c>
    </row>
    <row r="18" spans="1:52" x14ac:dyDescent="0.45">
      <c r="A18">
        <v>16</v>
      </c>
      <c r="B18" t="s">
        <v>67</v>
      </c>
      <c r="C18">
        <v>21</v>
      </c>
      <c r="D18">
        <v>26.6370211702645</v>
      </c>
      <c r="E18">
        <v>6</v>
      </c>
      <c r="F18">
        <v>3</v>
      </c>
      <c r="G18">
        <v>8</v>
      </c>
      <c r="H18">
        <v>7.2949524596066198</v>
      </c>
      <c r="I18">
        <v>4.7521637914446702</v>
      </c>
      <c r="J18">
        <v>4.9528837489487003</v>
      </c>
      <c r="K18">
        <v>-2</v>
      </c>
      <c r="L18">
        <v>4.8162234910791097</v>
      </c>
      <c r="M18">
        <v>-5.1826226884675002</v>
      </c>
      <c r="N18">
        <v>-1.63360080261161</v>
      </c>
      <c r="O18">
        <v>19</v>
      </c>
      <c r="P18">
        <v>24.1826226884675</v>
      </c>
      <c r="Q18">
        <v>21</v>
      </c>
      <c r="R18">
        <v>19.366399197388301</v>
      </c>
      <c r="S18">
        <v>0</v>
      </c>
      <c r="T18">
        <v>10.605281456800601</v>
      </c>
      <c r="U18">
        <v>0</v>
      </c>
      <c r="V18">
        <v>8.4797407609148205</v>
      </c>
      <c r="W18">
        <v>0</v>
      </c>
      <c r="X18">
        <v>0</v>
      </c>
      <c r="Y18">
        <v>203.42047958501101</v>
      </c>
      <c r="Z18">
        <v>0</v>
      </c>
      <c r="AA18">
        <v>0</v>
      </c>
      <c r="AB18">
        <v>178.998353511532</v>
      </c>
      <c r="AC18">
        <v>0</v>
      </c>
      <c r="AD18">
        <v>0</v>
      </c>
      <c r="AE18">
        <v>87.977104851041801</v>
      </c>
      <c r="AF18">
        <v>0</v>
      </c>
      <c r="AG18">
        <v>0</v>
      </c>
      <c r="AH18">
        <v>75.939834696211705</v>
      </c>
      <c r="AI18">
        <v>0</v>
      </c>
      <c r="AJ18">
        <v>0</v>
      </c>
      <c r="AK18">
        <v>220.49706784074399</v>
      </c>
      <c r="AL18">
        <v>0</v>
      </c>
      <c r="AM18">
        <v>0</v>
      </c>
      <c r="AN18">
        <v>224.453361485573</v>
      </c>
      <c r="AO18">
        <v>0</v>
      </c>
      <c r="AP18">
        <v>0</v>
      </c>
      <c r="AQ18">
        <v>28.420176034150298</v>
      </c>
      <c r="AR18">
        <v>0</v>
      </c>
      <c r="AS18">
        <v>0</v>
      </c>
      <c r="AT18">
        <v>30.664384134746001</v>
      </c>
      <c r="AU18">
        <v>0</v>
      </c>
      <c r="AV18">
        <v>0</v>
      </c>
      <c r="AW18">
        <v>1.67240391782341</v>
      </c>
      <c r="AX18">
        <v>0</v>
      </c>
      <c r="AY18">
        <v>0</v>
      </c>
      <c r="AZ18">
        <v>1.92812478578098</v>
      </c>
    </row>
    <row r="19" spans="1:52" x14ac:dyDescent="0.45">
      <c r="A19">
        <v>17</v>
      </c>
      <c r="B19" t="s">
        <v>68</v>
      </c>
      <c r="C19">
        <v>24</v>
      </c>
      <c r="D19">
        <v>17.9418421511117</v>
      </c>
      <c r="E19">
        <v>6</v>
      </c>
      <c r="F19">
        <v>6</v>
      </c>
      <c r="G19">
        <v>5</v>
      </c>
      <c r="H19">
        <v>4.4781916048259003</v>
      </c>
      <c r="I19">
        <v>4.5072673366340199</v>
      </c>
      <c r="J19">
        <v>8.01454105854007</v>
      </c>
      <c r="K19">
        <v>-2</v>
      </c>
      <c r="L19">
        <v>-7.8191880926957502</v>
      </c>
      <c r="M19">
        <v>-0.383283230924437</v>
      </c>
      <c r="N19">
        <v>6.2024713236201903</v>
      </c>
      <c r="O19">
        <v>18</v>
      </c>
      <c r="P19">
        <v>18.383283230924398</v>
      </c>
      <c r="Q19">
        <v>20</v>
      </c>
      <c r="R19">
        <v>26.202471323620099</v>
      </c>
      <c r="S19">
        <v>0</v>
      </c>
      <c r="T19">
        <v>8.0402454815607491</v>
      </c>
      <c r="U19">
        <v>0</v>
      </c>
      <c r="V19">
        <v>11.490243628803499</v>
      </c>
      <c r="W19">
        <v>0</v>
      </c>
      <c r="X19">
        <v>0</v>
      </c>
      <c r="Y19">
        <v>175.06195175287399</v>
      </c>
      <c r="Z19">
        <v>0</v>
      </c>
      <c r="AA19">
        <v>0</v>
      </c>
      <c r="AB19">
        <v>214.00653165092999</v>
      </c>
      <c r="AC19">
        <v>0</v>
      </c>
      <c r="AD19">
        <v>0</v>
      </c>
      <c r="AE19">
        <v>72.822840731598603</v>
      </c>
      <c r="AF19">
        <v>0</v>
      </c>
      <c r="AG19">
        <v>0</v>
      </c>
      <c r="AH19">
        <v>92.787287198791404</v>
      </c>
      <c r="AI19">
        <v>0</v>
      </c>
      <c r="AJ19">
        <v>0</v>
      </c>
      <c r="AK19">
        <v>223.86284021529599</v>
      </c>
      <c r="AL19">
        <v>0</v>
      </c>
      <c r="AM19">
        <v>0</v>
      </c>
      <c r="AN19">
        <v>217.59457965366099</v>
      </c>
      <c r="AO19">
        <v>0</v>
      </c>
      <c r="AP19">
        <v>0</v>
      </c>
      <c r="AQ19">
        <v>30.7707239522632</v>
      </c>
      <c r="AR19">
        <v>0</v>
      </c>
      <c r="AS19">
        <v>0</v>
      </c>
      <c r="AT19">
        <v>27.662590280159801</v>
      </c>
      <c r="AU19">
        <v>0</v>
      </c>
      <c r="AV19">
        <v>0</v>
      </c>
      <c r="AW19">
        <v>1.8533385322094</v>
      </c>
      <c r="AX19">
        <v>0</v>
      </c>
      <c r="AY19">
        <v>0</v>
      </c>
      <c r="AZ19">
        <v>1.60434362830041</v>
      </c>
    </row>
    <row r="20" spans="1:52" x14ac:dyDescent="0.45">
      <c r="C20">
        <f>SUM(Table1[Points])</f>
        <v>419</v>
      </c>
      <c r="D20">
        <f>SUBTOTAL(109,Table1[xPoints])</f>
        <v>417.07705745804293</v>
      </c>
      <c r="E20">
        <f>SUBTOTAL(109,Table1[Wins])</f>
        <v>113</v>
      </c>
      <c r="F20">
        <f>SUBTOTAL(109,Table1[Draws])</f>
        <v>80</v>
      </c>
      <c r="H20">
        <f>SUBTOTAL(109,Table1[xWins])</f>
        <v>111.0770574580438</v>
      </c>
      <c r="I20">
        <f>SUBTOTAL(109,Table1[xDraws])</f>
        <v>83.845885083912151</v>
      </c>
      <c r="O20">
        <f>SUBTOTAL(109,Table1[GoalsF])</f>
        <v>375</v>
      </c>
      <c r="P20">
        <f>SUBTOTAL(109,Table1[xGoalsF])</f>
        <v>394.50411590422846</v>
      </c>
    </row>
    <row r="22" spans="1:52" x14ac:dyDescent="0.45">
      <c r="C22">
        <v>419</v>
      </c>
      <c r="D22">
        <v>417.07705745804293</v>
      </c>
      <c r="E22">
        <v>113</v>
      </c>
      <c r="F22">
        <v>80</v>
      </c>
      <c r="H22">
        <v>111.0770574580438</v>
      </c>
      <c r="I22">
        <v>83.845885083912151</v>
      </c>
      <c r="O22">
        <v>375</v>
      </c>
      <c r="P22">
        <v>394.50411590422846</v>
      </c>
    </row>
    <row r="24" spans="1:52" x14ac:dyDescent="0.45">
      <c r="C24">
        <f>C22/D22</f>
        <v>1.004610521023805</v>
      </c>
      <c r="E24">
        <f>E22/H22</f>
        <v>1.0173117886444061</v>
      </c>
      <c r="F24">
        <f>F22/I22</f>
        <v>0.95413149876033598</v>
      </c>
      <c r="O24">
        <f>O22/P22</f>
        <v>0.95056042480184577</v>
      </c>
    </row>
    <row r="26" spans="1:52" x14ac:dyDescent="0.45">
      <c r="O26">
        <f>O22/153</f>
        <v>2.4509803921568629</v>
      </c>
      <c r="P26">
        <f>P22/153</f>
        <v>2.5784582738838462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Clausura2013_LigaMX_30-11-2021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2021-11-30T14:42:17Z</dcterms:created>
  <dcterms:modified xsi:type="dcterms:W3CDTF">2021-11-30T14:50:00Z</dcterms:modified>
</cp:coreProperties>
</file>