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13_ncr:40009_{82CF061B-0013-412C-9B0B-0A8F55443B68}" xr6:coauthVersionLast="47" xr6:coauthVersionMax="47" xr10:uidLastSave="{00000000-0000-0000-0000-000000000000}"/>
  <bookViews>
    <workbookView xWindow="-98" yWindow="-98" windowWidth="22695" windowHeight="14595"/>
  </bookViews>
  <sheets>
    <sheet name="Clausura2014_LigaMX_30-11-2021" sheetId="1" r:id="rId1"/>
  </sheets>
  <calcPr calcId="0"/>
</workbook>
</file>

<file path=xl/calcChain.xml><?xml version="1.0" encoding="utf-8"?>
<calcChain xmlns="http://schemas.openxmlformats.org/spreadsheetml/2006/main">
  <c r="P26" i="1" l="1"/>
  <c r="O26" i="1"/>
  <c r="H27" i="1"/>
  <c r="O24" i="1"/>
  <c r="F24" i="1"/>
  <c r="E24" i="1"/>
  <c r="C24" i="1"/>
  <c r="P20" i="1"/>
  <c r="O20" i="1"/>
  <c r="I20" i="1"/>
  <c r="H20" i="1"/>
  <c r="F20" i="1"/>
  <c r="E20" i="1"/>
  <c r="D20" i="1"/>
  <c r="C20" i="1"/>
</calcChain>
</file>

<file path=xl/sharedStrings.xml><?xml version="1.0" encoding="utf-8"?>
<sst xmlns="http://schemas.openxmlformats.org/spreadsheetml/2006/main" count="70" uniqueCount="70">
  <si>
    <t>team</t>
  </si>
  <si>
    <t>Points</t>
  </si>
  <si>
    <t>xPoints</t>
  </si>
  <si>
    <t>Wins</t>
  </si>
  <si>
    <t>Draws</t>
  </si>
  <si>
    <t>Losses</t>
  </si>
  <si>
    <t>xWins</t>
  </si>
  <si>
    <t>xDraws</t>
  </si>
  <si>
    <t>xLosses</t>
  </si>
  <si>
    <t>GoalDiff</t>
  </si>
  <si>
    <t>xGoalDiff</t>
  </si>
  <si>
    <t>GoalsF_Diff</t>
  </si>
  <si>
    <t>GoalsA_Diff</t>
  </si>
  <si>
    <t>GoalsF</t>
  </si>
  <si>
    <t>xGoalsF</t>
  </si>
  <si>
    <t>GoalsA</t>
  </si>
  <si>
    <t>xGoalsA</t>
  </si>
  <si>
    <t>HTGoalsF</t>
  </si>
  <si>
    <t>xHTGoalsF</t>
  </si>
  <si>
    <t>HTGoalsA</t>
  </si>
  <si>
    <t>xHTGoalsA</t>
  </si>
  <si>
    <t>ShotsF100</t>
  </si>
  <si>
    <t>ShotsF</t>
  </si>
  <si>
    <t>xShotsF</t>
  </si>
  <si>
    <t>ShotsA100</t>
  </si>
  <si>
    <t>ShotsA</t>
  </si>
  <si>
    <t>xShotsA</t>
  </si>
  <si>
    <t>ShotsTF100</t>
  </si>
  <si>
    <t>ShotsTF</t>
  </si>
  <si>
    <t>xShotsTF</t>
  </si>
  <si>
    <t>ShotsTA100</t>
  </si>
  <si>
    <t>ShotsTA</t>
  </si>
  <si>
    <t>xShotsTA</t>
  </si>
  <si>
    <t>Fouls100</t>
  </si>
  <si>
    <t>Fouls</t>
  </si>
  <si>
    <t>xFouls</t>
  </si>
  <si>
    <t>FoulsA100</t>
  </si>
  <si>
    <t>FoulsA</t>
  </si>
  <si>
    <t>xFoulsA</t>
  </si>
  <si>
    <t>YCard100</t>
  </si>
  <si>
    <t>YCard</t>
  </si>
  <si>
    <t>xYCard</t>
  </si>
  <si>
    <t>YCardA100</t>
  </si>
  <si>
    <t>YCardA</t>
  </si>
  <si>
    <t>xYCardA</t>
  </si>
  <si>
    <t>RCard100</t>
  </si>
  <si>
    <t>RCard</t>
  </si>
  <si>
    <t>xRCard</t>
  </si>
  <si>
    <t>RCardA100</t>
  </si>
  <si>
    <t>RCardA</t>
  </si>
  <si>
    <t>xRCardA</t>
  </si>
  <si>
    <t>Puebla</t>
  </si>
  <si>
    <t>Toluca</t>
  </si>
  <si>
    <t>Monarcas</t>
  </si>
  <si>
    <t>Club America</t>
  </si>
  <si>
    <t>Santos Laguna</t>
  </si>
  <si>
    <t>Pachuca</t>
  </si>
  <si>
    <t>Monterrey</t>
  </si>
  <si>
    <t>Chiapas</t>
  </si>
  <si>
    <t>U.N.A.M.- Pumas</t>
  </si>
  <si>
    <t>Atlante</t>
  </si>
  <si>
    <t>Queretaro</t>
  </si>
  <si>
    <t>Veracruz</t>
  </si>
  <si>
    <t>Guadalajara Chivas</t>
  </si>
  <si>
    <t>Atlas</t>
  </si>
  <si>
    <t>Club Leon</t>
  </si>
  <si>
    <t>Cruz Azul</t>
  </si>
  <si>
    <t>U.A.N.L.- Tigres</t>
  </si>
  <si>
    <t>Club Tijuana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</si>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</sst>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Z20" totalsRowCount="1">
  <autoFilter ref="A1:AZ19"/>
  <tableColumns count="52">
    <tableColumn id="1" name="Rank"/>
    <tableColumn id="2" name="team"/>
    <tableColumn id="3" name="Points" totalsRowFunction="custom">
      <totalsRowFormula>SUM(Table1[Points])</totalsRowFormula>
    </tableColumn>
    <tableColumn id="4" name="xPoints" totalsRowFunction="sum"/>
    <tableColumn id="5" name="Wins" totalsRowFunction="sum"/>
    <tableColumn id="6" name="Draws" totalsRowFunction="sum"/>
    <tableColumn id="7" name="Losses"/>
    <tableColumn id="8" name="xWins" totalsRowFunction="sum"/>
    <tableColumn id="9" name="xDraws" totalsRowFunction="sum"/>
    <tableColumn id="10" name="xLosses"/>
    <tableColumn id="11" name="GoalDiff"/>
    <tableColumn id="12" name="xGoalDiff"/>
    <tableColumn id="13" name="GoalsF_Diff"/>
    <tableColumn id="14" name="GoalsA_Diff"/>
    <tableColumn id="15" name="GoalsF" totalsRowFunction="sum"/>
    <tableColumn id="16" name="xGoalsF" totalsRowFunction="sum"/>
    <tableColumn id="17" name="GoalsA"/>
    <tableColumn id="18" name="xGoalsA"/>
    <tableColumn id="19" name="HTGoalsF"/>
    <tableColumn id="20" name="xHTGoalsF"/>
    <tableColumn id="21" name="HTGoalsA"/>
    <tableColumn id="22" name="xHTGoalsA"/>
    <tableColumn id="23" name="ShotsF100"/>
    <tableColumn id="24" name="ShotsF"/>
    <tableColumn id="25" name="xShotsF"/>
    <tableColumn id="26" name="ShotsA100"/>
    <tableColumn id="27" name="ShotsA"/>
    <tableColumn id="28" name="xShotsA"/>
    <tableColumn id="29" name="ShotsTF100"/>
    <tableColumn id="30" name="ShotsTF"/>
    <tableColumn id="31" name="xShotsTF"/>
    <tableColumn id="32" name="ShotsTA100"/>
    <tableColumn id="33" name="ShotsTA"/>
    <tableColumn id="34" name="xShotsTA"/>
    <tableColumn id="35" name="Fouls100"/>
    <tableColumn id="36" name="Fouls"/>
    <tableColumn id="37" name="xFouls"/>
    <tableColumn id="38" name="FoulsA100"/>
    <tableColumn id="39" name="FoulsA"/>
    <tableColumn id="40" name="xFoulsA"/>
    <tableColumn id="41" name="YCard100"/>
    <tableColumn id="42" name="YCard"/>
    <tableColumn id="43" name="xYCard"/>
    <tableColumn id="44" name="YCardA100"/>
    <tableColumn id="45" name="YCardA"/>
    <tableColumn id="46" name="xYCardA"/>
    <tableColumn id="47" name="RCard100"/>
    <tableColumn id="48" name="RCard"/>
    <tableColumn id="49" name="xRCard"/>
    <tableColumn id="50" name="RCardA100"/>
    <tableColumn id="51" name="RCardA"/>
    <tableColumn id="52" name="xRCar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tabSelected="1" workbookViewId="0">
      <selection activeCell="O26" sqref="O26:P26"/>
    </sheetView>
  </sheetViews>
  <sheetFormatPr defaultRowHeight="14.25" x14ac:dyDescent="0.45"/>
  <cols>
    <col min="12" max="12" width="9.9296875" customWidth="1"/>
    <col min="13" max="13" width="11.59765625" customWidth="1"/>
    <col min="14" max="14" width="11.86328125" customWidth="1"/>
    <col min="19" max="19" width="9.9296875" customWidth="1"/>
    <col min="20" max="20" width="10.796875" customWidth="1"/>
    <col min="21" max="21" width="10.19921875" customWidth="1"/>
    <col min="22" max="22" width="11.06640625" customWidth="1"/>
    <col min="23" max="23" width="10.73046875" customWidth="1"/>
    <col min="26" max="26" width="11" customWidth="1"/>
    <col min="29" max="29" width="11.6640625" customWidth="1"/>
    <col min="31" max="31" width="9.53125" customWidth="1"/>
    <col min="32" max="32" width="11.9296875" customWidth="1"/>
    <col min="34" max="34" width="9.796875" customWidth="1"/>
    <col min="35" max="35" width="9.6640625" customWidth="1"/>
    <col min="38" max="38" width="10.796875" customWidth="1"/>
    <col min="41" max="41" width="10.1328125" customWidth="1"/>
    <col min="44" max="44" width="11.265625" customWidth="1"/>
    <col min="46" max="46" width="9.1328125" customWidth="1"/>
    <col min="47" max="47" width="10.265625" customWidth="1"/>
    <col min="50" max="50" width="11.3984375" customWidth="1"/>
    <col min="52" max="52" width="9.265625" customWidth="1"/>
  </cols>
  <sheetData>
    <row r="1" spans="1:52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45">
      <c r="A2">
        <v>0</v>
      </c>
      <c r="B2" t="s">
        <v>51</v>
      </c>
      <c r="C2">
        <v>18</v>
      </c>
      <c r="D2">
        <v>17.4833556041972</v>
      </c>
      <c r="E2">
        <v>4</v>
      </c>
      <c r="F2">
        <v>6</v>
      </c>
      <c r="G2">
        <v>7</v>
      </c>
      <c r="H2">
        <v>4.2556661969981198</v>
      </c>
      <c r="I2">
        <v>4.71635701320288</v>
      </c>
      <c r="J2">
        <v>8.0279767897989807</v>
      </c>
      <c r="K2">
        <v>-5</v>
      </c>
      <c r="L2">
        <v>-7.7931689492253202</v>
      </c>
      <c r="M2">
        <v>-4.1606903003668698</v>
      </c>
      <c r="N2">
        <v>6.9538592495921998</v>
      </c>
      <c r="O2">
        <v>14</v>
      </c>
      <c r="P2">
        <v>18.160690300366799</v>
      </c>
      <c r="Q2">
        <v>19</v>
      </c>
      <c r="R2">
        <v>25.953859249592199</v>
      </c>
      <c r="S2">
        <v>0</v>
      </c>
      <c r="T2">
        <v>7.9753489411556098</v>
      </c>
      <c r="U2">
        <v>0</v>
      </c>
      <c r="V2">
        <v>11.3611852742309</v>
      </c>
      <c r="W2">
        <v>0</v>
      </c>
      <c r="X2">
        <v>0</v>
      </c>
      <c r="Y2">
        <v>173.53887281564201</v>
      </c>
      <c r="Z2">
        <v>0</v>
      </c>
      <c r="AA2">
        <v>0</v>
      </c>
      <c r="AB2">
        <v>212.08953461414799</v>
      </c>
      <c r="AC2">
        <v>0</v>
      </c>
      <c r="AD2">
        <v>0</v>
      </c>
      <c r="AE2">
        <v>72.093067834056697</v>
      </c>
      <c r="AF2">
        <v>0</v>
      </c>
      <c r="AG2">
        <v>0</v>
      </c>
      <c r="AH2">
        <v>91.149425805925702</v>
      </c>
      <c r="AI2">
        <v>0</v>
      </c>
      <c r="AJ2">
        <v>0</v>
      </c>
      <c r="AK2">
        <v>225.46929583544201</v>
      </c>
      <c r="AL2">
        <v>0</v>
      </c>
      <c r="AM2">
        <v>0</v>
      </c>
      <c r="AN2">
        <v>219.101781361468</v>
      </c>
      <c r="AO2">
        <v>0</v>
      </c>
      <c r="AP2">
        <v>0</v>
      </c>
      <c r="AQ2">
        <v>31.497820637533199</v>
      </c>
      <c r="AR2">
        <v>0</v>
      </c>
      <c r="AS2">
        <v>0</v>
      </c>
      <c r="AT2">
        <v>27.694500205889302</v>
      </c>
      <c r="AU2">
        <v>0</v>
      </c>
      <c r="AV2">
        <v>0</v>
      </c>
      <c r="AW2">
        <v>1.9483633693006901</v>
      </c>
      <c r="AX2">
        <v>0</v>
      </c>
      <c r="AY2">
        <v>0</v>
      </c>
      <c r="AZ2">
        <v>1.54647612768592</v>
      </c>
    </row>
    <row r="3" spans="1:52" x14ac:dyDescent="0.45">
      <c r="A3">
        <v>1</v>
      </c>
      <c r="B3" t="s">
        <v>52</v>
      </c>
      <c r="C3">
        <v>32</v>
      </c>
      <c r="D3">
        <v>24.8620696963761</v>
      </c>
      <c r="E3">
        <v>10</v>
      </c>
      <c r="F3">
        <v>2</v>
      </c>
      <c r="G3">
        <v>5</v>
      </c>
      <c r="H3">
        <v>6.6738569245092796</v>
      </c>
      <c r="I3">
        <v>4.84049892284827</v>
      </c>
      <c r="J3">
        <v>5.4856441526424398</v>
      </c>
      <c r="K3">
        <v>11</v>
      </c>
      <c r="L3">
        <v>2.61190777746347</v>
      </c>
      <c r="M3">
        <v>2.0188827421439499</v>
      </c>
      <c r="N3">
        <v>6.3692094803925698</v>
      </c>
      <c r="O3">
        <v>25</v>
      </c>
      <c r="P3">
        <v>22.981117257855999</v>
      </c>
      <c r="Q3">
        <v>14</v>
      </c>
      <c r="R3">
        <v>20.369209480392499</v>
      </c>
      <c r="S3">
        <v>0</v>
      </c>
      <c r="T3">
        <v>10.0890429412988</v>
      </c>
      <c r="U3">
        <v>0</v>
      </c>
      <c r="V3">
        <v>8.9638941697684498</v>
      </c>
      <c r="W3">
        <v>0</v>
      </c>
      <c r="X3">
        <v>0</v>
      </c>
      <c r="Y3">
        <v>196.580067528825</v>
      </c>
      <c r="Z3">
        <v>0</v>
      </c>
      <c r="AA3">
        <v>0</v>
      </c>
      <c r="AB3">
        <v>185.06660442648101</v>
      </c>
      <c r="AC3">
        <v>0</v>
      </c>
      <c r="AD3">
        <v>0</v>
      </c>
      <c r="AE3">
        <v>84.357690332083806</v>
      </c>
      <c r="AF3">
        <v>0</v>
      </c>
      <c r="AG3">
        <v>0</v>
      </c>
      <c r="AH3">
        <v>78.163882494546598</v>
      </c>
      <c r="AI3">
        <v>0</v>
      </c>
      <c r="AJ3">
        <v>0</v>
      </c>
      <c r="AK3">
        <v>221.618589908838</v>
      </c>
      <c r="AL3">
        <v>0</v>
      </c>
      <c r="AM3">
        <v>0</v>
      </c>
      <c r="AN3">
        <v>223.09767393482599</v>
      </c>
      <c r="AO3">
        <v>0</v>
      </c>
      <c r="AP3">
        <v>0</v>
      </c>
      <c r="AQ3">
        <v>29.049586772960499</v>
      </c>
      <c r="AR3">
        <v>0</v>
      </c>
      <c r="AS3">
        <v>0</v>
      </c>
      <c r="AT3">
        <v>30.004107011186299</v>
      </c>
      <c r="AU3">
        <v>0</v>
      </c>
      <c r="AV3">
        <v>0</v>
      </c>
      <c r="AW3">
        <v>1.7216285075781901</v>
      </c>
      <c r="AX3">
        <v>0</v>
      </c>
      <c r="AY3">
        <v>0</v>
      </c>
      <c r="AZ3">
        <v>1.86400632881938</v>
      </c>
    </row>
    <row r="4" spans="1:52" x14ac:dyDescent="0.45">
      <c r="A4">
        <v>2</v>
      </c>
      <c r="B4" t="s">
        <v>53</v>
      </c>
      <c r="C4">
        <v>21</v>
      </c>
      <c r="D4">
        <v>23.4641978272142</v>
      </c>
      <c r="E4">
        <v>5</v>
      </c>
      <c r="F4">
        <v>6</v>
      </c>
      <c r="G4">
        <v>6</v>
      </c>
      <c r="H4">
        <v>6.1933137075281</v>
      </c>
      <c r="I4">
        <v>4.8842567046299896</v>
      </c>
      <c r="J4">
        <v>5.9224295878419104</v>
      </c>
      <c r="K4">
        <v>1</v>
      </c>
      <c r="L4">
        <v>0.35683420431649798</v>
      </c>
      <c r="M4">
        <v>-0.52457709882450798</v>
      </c>
      <c r="N4">
        <v>1.167742894508</v>
      </c>
      <c r="O4">
        <v>21</v>
      </c>
      <c r="P4">
        <v>21.524577098824501</v>
      </c>
      <c r="Q4">
        <v>20</v>
      </c>
      <c r="R4">
        <v>21.167742894507999</v>
      </c>
      <c r="S4">
        <v>0</v>
      </c>
      <c r="T4">
        <v>9.4710046503451508</v>
      </c>
      <c r="U4">
        <v>0</v>
      </c>
      <c r="V4">
        <v>9.2980081829800305</v>
      </c>
      <c r="W4">
        <v>0</v>
      </c>
      <c r="X4">
        <v>0</v>
      </c>
      <c r="Y4">
        <v>191.656275964147</v>
      </c>
      <c r="Z4">
        <v>0</v>
      </c>
      <c r="AA4">
        <v>0</v>
      </c>
      <c r="AB4">
        <v>188.53433389064199</v>
      </c>
      <c r="AC4">
        <v>0</v>
      </c>
      <c r="AD4">
        <v>0</v>
      </c>
      <c r="AE4">
        <v>81.958927865141604</v>
      </c>
      <c r="AF4">
        <v>0</v>
      </c>
      <c r="AG4">
        <v>0</v>
      </c>
      <c r="AH4">
        <v>80.387619514364999</v>
      </c>
      <c r="AI4">
        <v>0</v>
      </c>
      <c r="AJ4">
        <v>0</v>
      </c>
      <c r="AK4">
        <v>222.954461898228</v>
      </c>
      <c r="AL4">
        <v>0</v>
      </c>
      <c r="AM4">
        <v>0</v>
      </c>
      <c r="AN4">
        <v>223.24716854324001</v>
      </c>
      <c r="AO4">
        <v>0</v>
      </c>
      <c r="AP4">
        <v>0</v>
      </c>
      <c r="AQ4">
        <v>29.385229185601801</v>
      </c>
      <c r="AR4">
        <v>0</v>
      </c>
      <c r="AS4">
        <v>0</v>
      </c>
      <c r="AT4">
        <v>29.729868533943399</v>
      </c>
      <c r="AU4">
        <v>0</v>
      </c>
      <c r="AV4">
        <v>0</v>
      </c>
      <c r="AW4">
        <v>1.7809761128703601</v>
      </c>
      <c r="AX4">
        <v>0</v>
      </c>
      <c r="AY4">
        <v>0</v>
      </c>
      <c r="AZ4">
        <v>1.80499420357351</v>
      </c>
    </row>
    <row r="5" spans="1:52" x14ac:dyDescent="0.45">
      <c r="A5">
        <v>3</v>
      </c>
      <c r="B5" t="s">
        <v>54</v>
      </c>
      <c r="C5">
        <v>25</v>
      </c>
      <c r="D5">
        <v>30.072602114248902</v>
      </c>
      <c r="E5">
        <v>7</v>
      </c>
      <c r="F5">
        <v>4</v>
      </c>
      <c r="G5">
        <v>6</v>
      </c>
      <c r="H5">
        <v>8.4860881491436402</v>
      </c>
      <c r="I5">
        <v>4.6143376668180398</v>
      </c>
      <c r="J5">
        <v>3.8995741840383098</v>
      </c>
      <c r="K5">
        <v>4</v>
      </c>
      <c r="L5">
        <v>9.8222426549265798</v>
      </c>
      <c r="M5">
        <v>-6.2626322247974704</v>
      </c>
      <c r="N5">
        <v>0.440389569870895</v>
      </c>
      <c r="O5">
        <v>21</v>
      </c>
      <c r="P5">
        <v>27.2626322247974</v>
      </c>
      <c r="Q5">
        <v>17</v>
      </c>
      <c r="R5">
        <v>17.440389569870799</v>
      </c>
      <c r="S5">
        <v>0</v>
      </c>
      <c r="T5">
        <v>11.8864449010076</v>
      </c>
      <c r="U5">
        <v>0</v>
      </c>
      <c r="V5">
        <v>7.6511162661647596</v>
      </c>
      <c r="W5">
        <v>0</v>
      </c>
      <c r="X5">
        <v>0</v>
      </c>
      <c r="Y5">
        <v>218.46621840518401</v>
      </c>
      <c r="Z5">
        <v>0</v>
      </c>
      <c r="AA5">
        <v>0</v>
      </c>
      <c r="AB5">
        <v>170.43540611440599</v>
      </c>
      <c r="AC5">
        <v>0</v>
      </c>
      <c r="AD5">
        <v>0</v>
      </c>
      <c r="AE5">
        <v>93.552424274596405</v>
      </c>
      <c r="AF5">
        <v>0</v>
      </c>
      <c r="AG5">
        <v>0</v>
      </c>
      <c r="AH5">
        <v>69.515802576776906</v>
      </c>
      <c r="AI5">
        <v>0</v>
      </c>
      <c r="AJ5">
        <v>0</v>
      </c>
      <c r="AK5">
        <v>217.83240863371901</v>
      </c>
      <c r="AL5">
        <v>0</v>
      </c>
      <c r="AM5">
        <v>0</v>
      </c>
      <c r="AN5">
        <v>226.38615326715001</v>
      </c>
      <c r="AO5">
        <v>0</v>
      </c>
      <c r="AP5">
        <v>0</v>
      </c>
      <c r="AQ5">
        <v>27.413970477389601</v>
      </c>
      <c r="AR5">
        <v>0</v>
      </c>
      <c r="AS5">
        <v>0</v>
      </c>
      <c r="AT5">
        <v>32.040768752902899</v>
      </c>
      <c r="AU5">
        <v>0</v>
      </c>
      <c r="AV5">
        <v>0</v>
      </c>
      <c r="AW5">
        <v>1.5490156842573799</v>
      </c>
      <c r="AX5">
        <v>0</v>
      </c>
      <c r="AY5">
        <v>0</v>
      </c>
      <c r="AZ5">
        <v>2.0044795316750599</v>
      </c>
    </row>
    <row r="6" spans="1:52" x14ac:dyDescent="0.45">
      <c r="A6">
        <v>4</v>
      </c>
      <c r="B6" t="s">
        <v>55</v>
      </c>
      <c r="C6">
        <v>25</v>
      </c>
      <c r="D6">
        <v>26.260764533811699</v>
      </c>
      <c r="E6">
        <v>6</v>
      </c>
      <c r="F6">
        <v>7</v>
      </c>
      <c r="G6">
        <v>4</v>
      </c>
      <c r="H6">
        <v>7.2260952046710099</v>
      </c>
      <c r="I6">
        <v>4.5824789197987501</v>
      </c>
      <c r="J6">
        <v>5.1914258755302303</v>
      </c>
      <c r="K6">
        <v>4</v>
      </c>
      <c r="L6">
        <v>4.4895639020360498</v>
      </c>
      <c r="M6">
        <v>8.8926404409215998</v>
      </c>
      <c r="N6">
        <v>-9.3822043429576496</v>
      </c>
      <c r="O6">
        <v>33</v>
      </c>
      <c r="P6">
        <v>24.107359559078301</v>
      </c>
      <c r="Q6">
        <v>29</v>
      </c>
      <c r="R6">
        <v>19.617795657042301</v>
      </c>
      <c r="S6">
        <v>0</v>
      </c>
      <c r="T6">
        <v>10.5808668402951</v>
      </c>
      <c r="U6">
        <v>0</v>
      </c>
      <c r="V6">
        <v>8.6317636537051499</v>
      </c>
      <c r="W6">
        <v>0</v>
      </c>
      <c r="X6">
        <v>0</v>
      </c>
      <c r="Y6">
        <v>203.02249202205999</v>
      </c>
      <c r="Z6">
        <v>0</v>
      </c>
      <c r="AA6">
        <v>0</v>
      </c>
      <c r="AB6">
        <v>180.72952840507099</v>
      </c>
      <c r="AC6">
        <v>0</v>
      </c>
      <c r="AD6">
        <v>0</v>
      </c>
      <c r="AE6">
        <v>87.939718146478796</v>
      </c>
      <c r="AF6">
        <v>0</v>
      </c>
      <c r="AG6">
        <v>0</v>
      </c>
      <c r="AH6">
        <v>76.844289101111997</v>
      </c>
      <c r="AI6">
        <v>0</v>
      </c>
      <c r="AJ6">
        <v>0</v>
      </c>
      <c r="AK6">
        <v>219.846581535285</v>
      </c>
      <c r="AL6">
        <v>0</v>
      </c>
      <c r="AM6">
        <v>0</v>
      </c>
      <c r="AN6">
        <v>223.661850537644</v>
      </c>
      <c r="AO6">
        <v>0</v>
      </c>
      <c r="AP6">
        <v>0</v>
      </c>
      <c r="AQ6">
        <v>28.152888887889901</v>
      </c>
      <c r="AR6">
        <v>0</v>
      </c>
      <c r="AS6">
        <v>0</v>
      </c>
      <c r="AT6">
        <v>30.4651427157009</v>
      </c>
      <c r="AU6">
        <v>0</v>
      </c>
      <c r="AV6">
        <v>0</v>
      </c>
      <c r="AW6">
        <v>1.6581762982486501</v>
      </c>
      <c r="AX6">
        <v>0</v>
      </c>
      <c r="AY6">
        <v>0</v>
      </c>
      <c r="AZ6">
        <v>1.9108616305588</v>
      </c>
    </row>
    <row r="7" spans="1:52" x14ac:dyDescent="0.45">
      <c r="A7">
        <v>5</v>
      </c>
      <c r="B7" t="s">
        <v>56</v>
      </c>
      <c r="C7">
        <v>24</v>
      </c>
      <c r="D7">
        <v>23.1524535214438</v>
      </c>
      <c r="E7">
        <v>7</v>
      </c>
      <c r="F7">
        <v>3</v>
      </c>
      <c r="G7">
        <v>7</v>
      </c>
      <c r="H7">
        <v>6.13653537969084</v>
      </c>
      <c r="I7">
        <v>4.7428473823713002</v>
      </c>
      <c r="J7">
        <v>6.1206172379378501</v>
      </c>
      <c r="K7">
        <v>2</v>
      </c>
      <c r="L7">
        <v>-0.20903587686484201</v>
      </c>
      <c r="M7">
        <v>1.35409725264184</v>
      </c>
      <c r="N7">
        <v>0.85493862422299505</v>
      </c>
      <c r="O7">
        <v>23</v>
      </c>
      <c r="P7">
        <v>21.6459027473581</v>
      </c>
      <c r="Q7">
        <v>21</v>
      </c>
      <c r="R7">
        <v>21.8549386242229</v>
      </c>
      <c r="S7">
        <v>0</v>
      </c>
      <c r="T7">
        <v>9.4998185583190509</v>
      </c>
      <c r="U7">
        <v>0</v>
      </c>
      <c r="V7">
        <v>9.5794437795796892</v>
      </c>
      <c r="W7">
        <v>0</v>
      </c>
      <c r="X7">
        <v>0</v>
      </c>
      <c r="Y7">
        <v>190.82723416094601</v>
      </c>
      <c r="Z7">
        <v>0</v>
      </c>
      <c r="AA7">
        <v>0</v>
      </c>
      <c r="AB7">
        <v>191.41657575017001</v>
      </c>
      <c r="AC7">
        <v>0</v>
      </c>
      <c r="AD7">
        <v>0</v>
      </c>
      <c r="AE7">
        <v>82.254155801017404</v>
      </c>
      <c r="AF7">
        <v>0</v>
      </c>
      <c r="AG7">
        <v>0</v>
      </c>
      <c r="AH7">
        <v>82.604300336847004</v>
      </c>
      <c r="AI7">
        <v>0</v>
      </c>
      <c r="AJ7">
        <v>0</v>
      </c>
      <c r="AK7">
        <v>221.06901637464699</v>
      </c>
      <c r="AL7">
        <v>0</v>
      </c>
      <c r="AM7">
        <v>0</v>
      </c>
      <c r="AN7">
        <v>221.47570878846</v>
      </c>
      <c r="AO7">
        <v>0</v>
      </c>
      <c r="AP7">
        <v>0</v>
      </c>
      <c r="AQ7">
        <v>29.168022173614698</v>
      </c>
      <c r="AR7">
        <v>0</v>
      </c>
      <c r="AS7">
        <v>0</v>
      </c>
      <c r="AT7">
        <v>29.264491481254002</v>
      </c>
      <c r="AU7">
        <v>0</v>
      </c>
      <c r="AV7">
        <v>0</v>
      </c>
      <c r="AW7">
        <v>1.7792985231062901</v>
      </c>
      <c r="AX7">
        <v>0</v>
      </c>
      <c r="AY7">
        <v>0</v>
      </c>
      <c r="AZ7">
        <v>1.7880556817583799</v>
      </c>
    </row>
    <row r="8" spans="1:52" x14ac:dyDescent="0.45">
      <c r="A8">
        <v>6</v>
      </c>
      <c r="B8" t="s">
        <v>57</v>
      </c>
      <c r="C8">
        <v>23</v>
      </c>
      <c r="D8">
        <v>22.715924912834101</v>
      </c>
      <c r="E8">
        <v>6</v>
      </c>
      <c r="F8">
        <v>5</v>
      </c>
      <c r="G8">
        <v>6</v>
      </c>
      <c r="H8">
        <v>5.9316817628557503</v>
      </c>
      <c r="I8">
        <v>4.9208796242668802</v>
      </c>
      <c r="J8">
        <v>6.1474386128773499</v>
      </c>
      <c r="K8">
        <v>0</v>
      </c>
      <c r="L8">
        <v>-0.42849054797026598</v>
      </c>
      <c r="M8">
        <v>-1.13090774533121</v>
      </c>
      <c r="N8">
        <v>1.5593982933014701</v>
      </c>
      <c r="O8">
        <v>20</v>
      </c>
      <c r="P8">
        <v>21.1309077453312</v>
      </c>
      <c r="Q8">
        <v>20</v>
      </c>
      <c r="R8">
        <v>21.559398293301399</v>
      </c>
      <c r="S8">
        <v>0</v>
      </c>
      <c r="T8">
        <v>9.2585327508934601</v>
      </c>
      <c r="U8">
        <v>0</v>
      </c>
      <c r="V8">
        <v>9.4369319780241305</v>
      </c>
      <c r="W8">
        <v>0</v>
      </c>
      <c r="X8">
        <v>0</v>
      </c>
      <c r="Y8">
        <v>189.07420807999401</v>
      </c>
      <c r="Z8">
        <v>0</v>
      </c>
      <c r="AA8">
        <v>0</v>
      </c>
      <c r="AB8">
        <v>190.358066553838</v>
      </c>
      <c r="AC8">
        <v>0</v>
      </c>
      <c r="AD8">
        <v>0</v>
      </c>
      <c r="AE8">
        <v>80.584589004793301</v>
      </c>
      <c r="AF8">
        <v>0</v>
      </c>
      <c r="AG8">
        <v>0</v>
      </c>
      <c r="AH8">
        <v>81.468990625548201</v>
      </c>
      <c r="AI8">
        <v>0</v>
      </c>
      <c r="AJ8">
        <v>0</v>
      </c>
      <c r="AK8">
        <v>222.71296250491301</v>
      </c>
      <c r="AL8">
        <v>0</v>
      </c>
      <c r="AM8">
        <v>0</v>
      </c>
      <c r="AN8">
        <v>222.81480193575899</v>
      </c>
      <c r="AO8">
        <v>0</v>
      </c>
      <c r="AP8">
        <v>0</v>
      </c>
      <c r="AQ8">
        <v>29.647989158256699</v>
      </c>
      <c r="AR8">
        <v>0</v>
      </c>
      <c r="AS8">
        <v>0</v>
      </c>
      <c r="AT8">
        <v>29.682657831237201</v>
      </c>
      <c r="AU8">
        <v>0</v>
      </c>
      <c r="AV8">
        <v>0</v>
      </c>
      <c r="AW8">
        <v>1.82452459591586</v>
      </c>
      <c r="AX8">
        <v>0</v>
      </c>
      <c r="AY8">
        <v>0</v>
      </c>
      <c r="AZ8">
        <v>1.7935268029540099</v>
      </c>
    </row>
    <row r="9" spans="1:52" x14ac:dyDescent="0.45">
      <c r="A9">
        <v>7</v>
      </c>
      <c r="B9" t="s">
        <v>58</v>
      </c>
      <c r="C9">
        <v>23</v>
      </c>
      <c r="D9">
        <v>21.070720207912899</v>
      </c>
      <c r="E9">
        <v>6</v>
      </c>
      <c r="F9">
        <v>5</v>
      </c>
      <c r="G9">
        <v>6</v>
      </c>
      <c r="H9">
        <v>5.4196755146052702</v>
      </c>
      <c r="I9">
        <v>4.8116936640971204</v>
      </c>
      <c r="J9">
        <v>6.7686308212975899</v>
      </c>
      <c r="K9">
        <v>0</v>
      </c>
      <c r="L9">
        <v>-2.71788634723704</v>
      </c>
      <c r="M9">
        <v>2.7141712661841901</v>
      </c>
      <c r="N9">
        <v>3.7150810528458998E-3</v>
      </c>
      <c r="O9">
        <v>23</v>
      </c>
      <c r="P9">
        <v>20.285828733815801</v>
      </c>
      <c r="Q9">
        <v>23</v>
      </c>
      <c r="R9">
        <v>23.0037150810528</v>
      </c>
      <c r="S9">
        <v>0</v>
      </c>
      <c r="T9">
        <v>8.8680909532064298</v>
      </c>
      <c r="U9">
        <v>0</v>
      </c>
      <c r="V9">
        <v>10.0662543501392</v>
      </c>
      <c r="W9">
        <v>0</v>
      </c>
      <c r="X9">
        <v>0</v>
      </c>
      <c r="Y9">
        <v>184.77212511498001</v>
      </c>
      <c r="Z9">
        <v>0</v>
      </c>
      <c r="AA9">
        <v>0</v>
      </c>
      <c r="AB9">
        <v>197.206945735479</v>
      </c>
      <c r="AC9">
        <v>0</v>
      </c>
      <c r="AD9">
        <v>0</v>
      </c>
      <c r="AE9">
        <v>78.541677529292897</v>
      </c>
      <c r="AF9">
        <v>0</v>
      </c>
      <c r="AG9">
        <v>0</v>
      </c>
      <c r="AH9">
        <v>85.210746948481102</v>
      </c>
      <c r="AI9">
        <v>0</v>
      </c>
      <c r="AJ9">
        <v>0</v>
      </c>
      <c r="AK9">
        <v>223.957478704241</v>
      </c>
      <c r="AL9">
        <v>0</v>
      </c>
      <c r="AM9">
        <v>0</v>
      </c>
      <c r="AN9">
        <v>222.24335102351401</v>
      </c>
      <c r="AO9">
        <v>0</v>
      </c>
      <c r="AP9">
        <v>0</v>
      </c>
      <c r="AQ9">
        <v>30.182573698697102</v>
      </c>
      <c r="AR9">
        <v>0</v>
      </c>
      <c r="AS9">
        <v>0</v>
      </c>
      <c r="AT9">
        <v>28.882017181700601</v>
      </c>
      <c r="AU9">
        <v>0</v>
      </c>
      <c r="AV9">
        <v>0</v>
      </c>
      <c r="AW9">
        <v>1.88622641759703</v>
      </c>
      <c r="AX9">
        <v>0</v>
      </c>
      <c r="AY9">
        <v>0</v>
      </c>
      <c r="AZ9">
        <v>1.73581206894898</v>
      </c>
    </row>
    <row r="10" spans="1:52" x14ac:dyDescent="0.45">
      <c r="A10">
        <v>8</v>
      </c>
      <c r="B10" t="s">
        <v>59</v>
      </c>
      <c r="C10">
        <v>25</v>
      </c>
      <c r="D10">
        <v>21.0661317336337</v>
      </c>
      <c r="E10">
        <v>7</v>
      </c>
      <c r="F10">
        <v>4</v>
      </c>
      <c r="G10">
        <v>6</v>
      </c>
      <c r="H10">
        <v>5.4242296356604101</v>
      </c>
      <c r="I10">
        <v>4.7934428266525604</v>
      </c>
      <c r="J10">
        <v>6.7823275376870198</v>
      </c>
      <c r="K10">
        <v>6</v>
      </c>
      <c r="L10">
        <v>-2.7512181908925402</v>
      </c>
      <c r="M10">
        <v>5.6568272025177802</v>
      </c>
      <c r="N10">
        <v>3.0943909883747498</v>
      </c>
      <c r="O10">
        <v>26</v>
      </c>
      <c r="P10">
        <v>20.3431727974822</v>
      </c>
      <c r="Q10">
        <v>20</v>
      </c>
      <c r="R10">
        <v>23.094390988374698</v>
      </c>
      <c r="S10">
        <v>0</v>
      </c>
      <c r="T10">
        <v>8.9494368721376603</v>
      </c>
      <c r="U10">
        <v>0</v>
      </c>
      <c r="V10">
        <v>10.103305647134301</v>
      </c>
      <c r="W10">
        <v>0</v>
      </c>
      <c r="X10">
        <v>0</v>
      </c>
      <c r="Y10">
        <v>185.047675045283</v>
      </c>
      <c r="Z10">
        <v>0</v>
      </c>
      <c r="AA10">
        <v>0</v>
      </c>
      <c r="AB10">
        <v>197.14904045529599</v>
      </c>
      <c r="AC10">
        <v>0</v>
      </c>
      <c r="AD10">
        <v>0</v>
      </c>
      <c r="AE10">
        <v>78.664782969698507</v>
      </c>
      <c r="AF10">
        <v>0</v>
      </c>
      <c r="AG10">
        <v>0</v>
      </c>
      <c r="AH10">
        <v>85.250806728269595</v>
      </c>
      <c r="AI10">
        <v>0</v>
      </c>
      <c r="AJ10">
        <v>0</v>
      </c>
      <c r="AK10">
        <v>224.04148461129699</v>
      </c>
      <c r="AL10">
        <v>0</v>
      </c>
      <c r="AM10">
        <v>0</v>
      </c>
      <c r="AN10">
        <v>222.04796735910699</v>
      </c>
      <c r="AO10">
        <v>0</v>
      </c>
      <c r="AP10">
        <v>0</v>
      </c>
      <c r="AQ10">
        <v>30.053289917696699</v>
      </c>
      <c r="AR10">
        <v>0</v>
      </c>
      <c r="AS10">
        <v>0</v>
      </c>
      <c r="AT10">
        <v>28.7506274074724</v>
      </c>
      <c r="AU10">
        <v>0</v>
      </c>
      <c r="AV10">
        <v>0</v>
      </c>
      <c r="AW10">
        <v>1.84252665487791</v>
      </c>
      <c r="AX10">
        <v>0</v>
      </c>
      <c r="AY10">
        <v>0</v>
      </c>
      <c r="AZ10">
        <v>1.7177876539583401</v>
      </c>
    </row>
    <row r="11" spans="1:52" x14ac:dyDescent="0.45">
      <c r="A11">
        <v>9</v>
      </c>
      <c r="B11" t="s">
        <v>60</v>
      </c>
      <c r="C11">
        <v>18</v>
      </c>
      <c r="D11">
        <v>19.459619874911699</v>
      </c>
      <c r="E11">
        <v>5</v>
      </c>
      <c r="F11">
        <v>3</v>
      </c>
      <c r="G11">
        <v>9</v>
      </c>
      <c r="H11">
        <v>4.9229580338609296</v>
      </c>
      <c r="I11">
        <v>4.6907457733289402</v>
      </c>
      <c r="J11">
        <v>7.3862961928101196</v>
      </c>
      <c r="K11">
        <v>-12</v>
      </c>
      <c r="L11">
        <v>-5.2607529586238604</v>
      </c>
      <c r="M11">
        <v>2.86435948940695</v>
      </c>
      <c r="N11">
        <v>-9.6036065307830807</v>
      </c>
      <c r="O11">
        <v>22</v>
      </c>
      <c r="P11">
        <v>19.135640510592999</v>
      </c>
      <c r="Q11">
        <v>34</v>
      </c>
      <c r="R11">
        <v>24.3963934692169</v>
      </c>
      <c r="S11">
        <v>0</v>
      </c>
      <c r="T11">
        <v>8.3809973986727098</v>
      </c>
      <c r="U11">
        <v>0</v>
      </c>
      <c r="V11">
        <v>10.6688702308141</v>
      </c>
      <c r="W11">
        <v>0</v>
      </c>
      <c r="X11">
        <v>0</v>
      </c>
      <c r="Y11">
        <v>178.96122220223199</v>
      </c>
      <c r="Z11">
        <v>0</v>
      </c>
      <c r="AA11">
        <v>0</v>
      </c>
      <c r="AB11">
        <v>205.078312351915</v>
      </c>
      <c r="AC11">
        <v>0</v>
      </c>
      <c r="AD11">
        <v>0</v>
      </c>
      <c r="AE11">
        <v>74.948645989285097</v>
      </c>
      <c r="AF11">
        <v>0</v>
      </c>
      <c r="AG11">
        <v>0</v>
      </c>
      <c r="AH11">
        <v>88.092288150824601</v>
      </c>
      <c r="AI11">
        <v>0</v>
      </c>
      <c r="AJ11">
        <v>0</v>
      </c>
      <c r="AK11">
        <v>225.65994994149099</v>
      </c>
      <c r="AL11">
        <v>0</v>
      </c>
      <c r="AM11">
        <v>0</v>
      </c>
      <c r="AN11">
        <v>220.44774608768699</v>
      </c>
      <c r="AO11">
        <v>0</v>
      </c>
      <c r="AP11">
        <v>0</v>
      </c>
      <c r="AQ11">
        <v>30.805625732616299</v>
      </c>
      <c r="AR11">
        <v>0</v>
      </c>
      <c r="AS11">
        <v>0</v>
      </c>
      <c r="AT11">
        <v>28.253486915004899</v>
      </c>
      <c r="AU11">
        <v>0</v>
      </c>
      <c r="AV11">
        <v>0</v>
      </c>
      <c r="AW11">
        <v>1.90894691246148</v>
      </c>
      <c r="AX11">
        <v>0</v>
      </c>
      <c r="AY11">
        <v>0</v>
      </c>
      <c r="AZ11">
        <v>1.64116377196754</v>
      </c>
    </row>
    <row r="12" spans="1:52" x14ac:dyDescent="0.45">
      <c r="A12">
        <v>10</v>
      </c>
      <c r="B12" t="s">
        <v>61</v>
      </c>
      <c r="C12">
        <v>21</v>
      </c>
      <c r="D12">
        <v>18.8831418838476</v>
      </c>
      <c r="E12">
        <v>6</v>
      </c>
      <c r="F12">
        <v>3</v>
      </c>
      <c r="G12">
        <v>8</v>
      </c>
      <c r="H12">
        <v>4.7076325669576899</v>
      </c>
      <c r="I12">
        <v>4.7602441829745699</v>
      </c>
      <c r="J12">
        <v>7.5321232500677198</v>
      </c>
      <c r="K12">
        <v>-4</v>
      </c>
      <c r="L12">
        <v>-5.9004969511551701</v>
      </c>
      <c r="M12">
        <v>-0.97464364258779301</v>
      </c>
      <c r="N12">
        <v>2.8751405937429602</v>
      </c>
      <c r="O12">
        <v>18</v>
      </c>
      <c r="P12">
        <v>18.974643642587701</v>
      </c>
      <c r="Q12">
        <v>22</v>
      </c>
      <c r="R12">
        <v>24.875140593742898</v>
      </c>
      <c r="S12">
        <v>0</v>
      </c>
      <c r="T12">
        <v>8.3189741473952203</v>
      </c>
      <c r="U12">
        <v>0</v>
      </c>
      <c r="V12">
        <v>10.921626914738299</v>
      </c>
      <c r="W12">
        <v>0</v>
      </c>
      <c r="X12">
        <v>0</v>
      </c>
      <c r="Y12">
        <v>177.19021569533001</v>
      </c>
      <c r="Z12">
        <v>0</v>
      </c>
      <c r="AA12">
        <v>0</v>
      </c>
      <c r="AB12">
        <v>207.020408123674</v>
      </c>
      <c r="AC12">
        <v>0</v>
      </c>
      <c r="AD12">
        <v>0</v>
      </c>
      <c r="AE12">
        <v>74.808049091577004</v>
      </c>
      <c r="AF12">
        <v>0</v>
      </c>
      <c r="AG12">
        <v>0</v>
      </c>
      <c r="AH12">
        <v>89.399477808508095</v>
      </c>
      <c r="AI12">
        <v>0</v>
      </c>
      <c r="AJ12">
        <v>0</v>
      </c>
      <c r="AK12">
        <v>224.90148449918499</v>
      </c>
      <c r="AL12">
        <v>0</v>
      </c>
      <c r="AM12">
        <v>0</v>
      </c>
      <c r="AN12">
        <v>219.919558876835</v>
      </c>
      <c r="AO12">
        <v>0</v>
      </c>
      <c r="AP12">
        <v>0</v>
      </c>
      <c r="AQ12">
        <v>30.892805622571299</v>
      </c>
      <c r="AR12">
        <v>0</v>
      </c>
      <c r="AS12">
        <v>0</v>
      </c>
      <c r="AT12">
        <v>28.041035197272201</v>
      </c>
      <c r="AU12">
        <v>0</v>
      </c>
      <c r="AV12">
        <v>0</v>
      </c>
      <c r="AW12">
        <v>1.92277371141588</v>
      </c>
      <c r="AX12">
        <v>0</v>
      </c>
      <c r="AY12">
        <v>0</v>
      </c>
      <c r="AZ12">
        <v>1.64883773727974</v>
      </c>
    </row>
    <row r="13" spans="1:52" x14ac:dyDescent="0.45">
      <c r="A13">
        <v>11</v>
      </c>
      <c r="B13" t="s">
        <v>62</v>
      </c>
      <c r="C13">
        <v>16</v>
      </c>
      <c r="D13">
        <v>18.747411508314901</v>
      </c>
      <c r="E13">
        <v>3</v>
      </c>
      <c r="F13">
        <v>7</v>
      </c>
      <c r="G13">
        <v>7</v>
      </c>
      <c r="H13">
        <v>4.6899285266788402</v>
      </c>
      <c r="I13">
        <v>4.67762592827847</v>
      </c>
      <c r="J13">
        <v>7.63244554504268</v>
      </c>
      <c r="K13">
        <v>-11</v>
      </c>
      <c r="L13">
        <v>-6.5969922415415896</v>
      </c>
      <c r="M13">
        <v>-4.8187242858616903</v>
      </c>
      <c r="N13">
        <v>0.41571652740328302</v>
      </c>
      <c r="O13">
        <v>14</v>
      </c>
      <c r="P13">
        <v>18.818724285861599</v>
      </c>
      <c r="Q13">
        <v>25</v>
      </c>
      <c r="R13">
        <v>25.415716527403202</v>
      </c>
      <c r="S13">
        <v>0</v>
      </c>
      <c r="T13">
        <v>8.2809158795686209</v>
      </c>
      <c r="U13">
        <v>0</v>
      </c>
      <c r="V13">
        <v>11.1741593158036</v>
      </c>
      <c r="W13">
        <v>0</v>
      </c>
      <c r="X13">
        <v>0</v>
      </c>
      <c r="Y13">
        <v>178.30798060758499</v>
      </c>
      <c r="Z13">
        <v>0</v>
      </c>
      <c r="AA13">
        <v>0</v>
      </c>
      <c r="AB13">
        <v>208.70779780836699</v>
      </c>
      <c r="AC13">
        <v>0</v>
      </c>
      <c r="AD13">
        <v>0</v>
      </c>
      <c r="AE13">
        <v>74.433448234576801</v>
      </c>
      <c r="AF13">
        <v>0</v>
      </c>
      <c r="AG13">
        <v>0</v>
      </c>
      <c r="AH13">
        <v>89.990564129764394</v>
      </c>
      <c r="AI13">
        <v>0</v>
      </c>
      <c r="AJ13">
        <v>0</v>
      </c>
      <c r="AK13">
        <v>224.92432194405001</v>
      </c>
      <c r="AL13">
        <v>0</v>
      </c>
      <c r="AM13">
        <v>0</v>
      </c>
      <c r="AN13">
        <v>220.21000568319599</v>
      </c>
      <c r="AO13">
        <v>0</v>
      </c>
      <c r="AP13">
        <v>0</v>
      </c>
      <c r="AQ13">
        <v>30.7959491314679</v>
      </c>
      <c r="AR13">
        <v>0</v>
      </c>
      <c r="AS13">
        <v>0</v>
      </c>
      <c r="AT13">
        <v>28.252310050779201</v>
      </c>
      <c r="AU13">
        <v>0</v>
      </c>
      <c r="AV13">
        <v>0</v>
      </c>
      <c r="AW13">
        <v>1.8863834077106501</v>
      </c>
      <c r="AX13">
        <v>0</v>
      </c>
      <c r="AY13">
        <v>0</v>
      </c>
      <c r="AZ13">
        <v>1.6698626743701199</v>
      </c>
    </row>
    <row r="14" spans="1:52" x14ac:dyDescent="0.45">
      <c r="A14">
        <v>12</v>
      </c>
      <c r="B14" t="s">
        <v>63</v>
      </c>
      <c r="C14">
        <v>21</v>
      </c>
      <c r="D14">
        <v>21.042913780646401</v>
      </c>
      <c r="E14">
        <v>5</v>
      </c>
      <c r="F14">
        <v>6</v>
      </c>
      <c r="G14">
        <v>6</v>
      </c>
      <c r="H14">
        <v>5.3449832986922203</v>
      </c>
      <c r="I14">
        <v>5.0079638845698096</v>
      </c>
      <c r="J14">
        <v>6.6470528167379603</v>
      </c>
      <c r="K14">
        <v>-5</v>
      </c>
      <c r="L14">
        <v>-2.68005656567802</v>
      </c>
      <c r="M14">
        <v>-7.1767502518368298</v>
      </c>
      <c r="N14">
        <v>4.8568068175148502</v>
      </c>
      <c r="O14">
        <v>13</v>
      </c>
      <c r="P14">
        <v>20.1767502518368</v>
      </c>
      <c r="Q14">
        <v>18</v>
      </c>
      <c r="R14">
        <v>22.856806817514801</v>
      </c>
      <c r="S14">
        <v>0</v>
      </c>
      <c r="T14">
        <v>8.9146787215955001</v>
      </c>
      <c r="U14">
        <v>0</v>
      </c>
      <c r="V14">
        <v>10.0314969462008</v>
      </c>
      <c r="W14">
        <v>0</v>
      </c>
      <c r="X14">
        <v>0</v>
      </c>
      <c r="Y14">
        <v>183.787416417223</v>
      </c>
      <c r="Z14">
        <v>0</v>
      </c>
      <c r="AA14">
        <v>0</v>
      </c>
      <c r="AB14">
        <v>196.982479043354</v>
      </c>
      <c r="AC14">
        <v>0</v>
      </c>
      <c r="AD14">
        <v>0</v>
      </c>
      <c r="AE14">
        <v>77.775119900829296</v>
      </c>
      <c r="AF14">
        <v>0</v>
      </c>
      <c r="AG14">
        <v>0</v>
      </c>
      <c r="AH14">
        <v>84.572254006178497</v>
      </c>
      <c r="AI14">
        <v>0</v>
      </c>
      <c r="AJ14">
        <v>0</v>
      </c>
      <c r="AK14">
        <v>223.98907511801801</v>
      </c>
      <c r="AL14">
        <v>0</v>
      </c>
      <c r="AM14">
        <v>0</v>
      </c>
      <c r="AN14">
        <v>221.89567503926401</v>
      </c>
      <c r="AO14">
        <v>0</v>
      </c>
      <c r="AP14">
        <v>0</v>
      </c>
      <c r="AQ14">
        <v>30.337580266123801</v>
      </c>
      <c r="AR14">
        <v>0</v>
      </c>
      <c r="AS14">
        <v>0</v>
      </c>
      <c r="AT14">
        <v>28.810796116095801</v>
      </c>
      <c r="AU14">
        <v>0</v>
      </c>
      <c r="AV14">
        <v>0</v>
      </c>
      <c r="AW14">
        <v>1.8818775809565</v>
      </c>
      <c r="AX14">
        <v>0</v>
      </c>
      <c r="AY14">
        <v>0</v>
      </c>
      <c r="AZ14">
        <v>1.6895801267133601</v>
      </c>
    </row>
    <row r="15" spans="1:52" x14ac:dyDescent="0.45">
      <c r="A15">
        <v>13</v>
      </c>
      <c r="B15" t="s">
        <v>64</v>
      </c>
      <c r="C15">
        <v>21</v>
      </c>
      <c r="D15">
        <v>21.293788687735098</v>
      </c>
      <c r="E15">
        <v>5</v>
      </c>
      <c r="F15">
        <v>6</v>
      </c>
      <c r="G15">
        <v>6</v>
      </c>
      <c r="H15">
        <v>5.4864492136382603</v>
      </c>
      <c r="I15">
        <v>4.8344410468203698</v>
      </c>
      <c r="J15">
        <v>6.6791097395413601</v>
      </c>
      <c r="K15">
        <v>-1</v>
      </c>
      <c r="L15">
        <v>-2.6092923996326101</v>
      </c>
      <c r="M15">
        <v>-3.3569580476487602</v>
      </c>
      <c r="N15">
        <v>4.9662504472813698</v>
      </c>
      <c r="O15">
        <v>17</v>
      </c>
      <c r="P15">
        <v>20.3569580476487</v>
      </c>
      <c r="Q15">
        <v>18</v>
      </c>
      <c r="R15">
        <v>22.9662504472813</v>
      </c>
      <c r="S15">
        <v>0</v>
      </c>
      <c r="T15">
        <v>8.9767984544910302</v>
      </c>
      <c r="U15">
        <v>0</v>
      </c>
      <c r="V15">
        <v>10.0601163915565</v>
      </c>
      <c r="W15">
        <v>0</v>
      </c>
      <c r="X15">
        <v>0</v>
      </c>
      <c r="Y15">
        <v>184.71134395247199</v>
      </c>
      <c r="Z15">
        <v>0</v>
      </c>
      <c r="AA15">
        <v>0</v>
      </c>
      <c r="AB15">
        <v>196.37504738675699</v>
      </c>
      <c r="AC15">
        <v>0</v>
      </c>
      <c r="AD15">
        <v>0</v>
      </c>
      <c r="AE15">
        <v>79.057747438767706</v>
      </c>
      <c r="AF15">
        <v>0</v>
      </c>
      <c r="AG15">
        <v>0</v>
      </c>
      <c r="AH15">
        <v>84.855294322927705</v>
      </c>
      <c r="AI15">
        <v>0</v>
      </c>
      <c r="AJ15">
        <v>0</v>
      </c>
      <c r="AK15">
        <v>224.24125880092001</v>
      </c>
      <c r="AL15">
        <v>0</v>
      </c>
      <c r="AM15">
        <v>0</v>
      </c>
      <c r="AN15">
        <v>222.347403737712</v>
      </c>
      <c r="AO15">
        <v>0</v>
      </c>
      <c r="AP15">
        <v>0</v>
      </c>
      <c r="AQ15">
        <v>29.935101788274501</v>
      </c>
      <c r="AR15">
        <v>0</v>
      </c>
      <c r="AS15">
        <v>0</v>
      </c>
      <c r="AT15">
        <v>28.927510341023201</v>
      </c>
      <c r="AU15">
        <v>0</v>
      </c>
      <c r="AV15">
        <v>0</v>
      </c>
      <c r="AW15">
        <v>1.86041922411216</v>
      </c>
      <c r="AX15">
        <v>0</v>
      </c>
      <c r="AY15">
        <v>0</v>
      </c>
      <c r="AZ15">
        <v>1.78018913315887</v>
      </c>
    </row>
    <row r="16" spans="1:52" x14ac:dyDescent="0.45">
      <c r="A16">
        <v>14</v>
      </c>
      <c r="B16" t="s">
        <v>65</v>
      </c>
      <c r="C16">
        <v>23</v>
      </c>
      <c r="D16">
        <v>27.309311094965601</v>
      </c>
      <c r="E16">
        <v>6</v>
      </c>
      <c r="F16">
        <v>5</v>
      </c>
      <c r="G16">
        <v>6</v>
      </c>
      <c r="H16">
        <v>7.5622942480670599</v>
      </c>
      <c r="I16">
        <v>4.6224283507644497</v>
      </c>
      <c r="J16">
        <v>4.8152774011684798</v>
      </c>
      <c r="K16">
        <v>6</v>
      </c>
      <c r="L16">
        <v>5.6057571667445698</v>
      </c>
      <c r="M16">
        <v>-1.8535697257916199</v>
      </c>
      <c r="N16">
        <v>2.2478125590470501</v>
      </c>
      <c r="O16">
        <v>23</v>
      </c>
      <c r="P16">
        <v>24.853569725791601</v>
      </c>
      <c r="Q16">
        <v>17</v>
      </c>
      <c r="R16">
        <v>19.247812559046999</v>
      </c>
      <c r="S16">
        <v>0</v>
      </c>
      <c r="T16">
        <v>10.8715012409133</v>
      </c>
      <c r="U16">
        <v>0</v>
      </c>
      <c r="V16">
        <v>8.4464042362732794</v>
      </c>
      <c r="W16">
        <v>0</v>
      </c>
      <c r="X16">
        <v>0</v>
      </c>
      <c r="Y16">
        <v>205.363468405975</v>
      </c>
      <c r="Z16">
        <v>0</v>
      </c>
      <c r="AA16">
        <v>0</v>
      </c>
      <c r="AB16">
        <v>179.27498973529899</v>
      </c>
      <c r="AC16">
        <v>0</v>
      </c>
      <c r="AD16">
        <v>0</v>
      </c>
      <c r="AE16">
        <v>88.615248369728704</v>
      </c>
      <c r="AF16">
        <v>0</v>
      </c>
      <c r="AG16">
        <v>0</v>
      </c>
      <c r="AH16">
        <v>75.420580533773204</v>
      </c>
      <c r="AI16">
        <v>0</v>
      </c>
      <c r="AJ16">
        <v>0</v>
      </c>
      <c r="AK16">
        <v>220.03305322096901</v>
      </c>
      <c r="AL16">
        <v>0</v>
      </c>
      <c r="AM16">
        <v>0</v>
      </c>
      <c r="AN16">
        <v>224.020727388778</v>
      </c>
      <c r="AO16">
        <v>0</v>
      </c>
      <c r="AP16">
        <v>0</v>
      </c>
      <c r="AQ16">
        <v>28.3559440918485</v>
      </c>
      <c r="AR16">
        <v>0</v>
      </c>
      <c r="AS16">
        <v>0</v>
      </c>
      <c r="AT16">
        <v>30.760224761528999</v>
      </c>
      <c r="AU16">
        <v>0</v>
      </c>
      <c r="AV16">
        <v>0</v>
      </c>
      <c r="AW16">
        <v>1.6465041604247801</v>
      </c>
      <c r="AX16">
        <v>0</v>
      </c>
      <c r="AY16">
        <v>0</v>
      </c>
      <c r="AZ16">
        <v>1.90410414084604</v>
      </c>
    </row>
    <row r="17" spans="1:52" x14ac:dyDescent="0.45">
      <c r="A17">
        <v>15</v>
      </c>
      <c r="B17" t="s">
        <v>66</v>
      </c>
      <c r="C17">
        <v>36</v>
      </c>
      <c r="D17">
        <v>27.954954188033799</v>
      </c>
      <c r="E17">
        <v>11</v>
      </c>
      <c r="F17">
        <v>3</v>
      </c>
      <c r="G17">
        <v>3</v>
      </c>
      <c r="H17">
        <v>7.7564332438315802</v>
      </c>
      <c r="I17">
        <v>4.6856544565390603</v>
      </c>
      <c r="J17">
        <v>4.55791229962934</v>
      </c>
      <c r="K17">
        <v>9</v>
      </c>
      <c r="L17">
        <v>6.6280315438615496</v>
      </c>
      <c r="M17">
        <v>2.6954324313051998</v>
      </c>
      <c r="N17">
        <v>-0.32346397516676001</v>
      </c>
      <c r="O17">
        <v>28</v>
      </c>
      <c r="P17">
        <v>25.304567568694701</v>
      </c>
      <c r="Q17">
        <v>19</v>
      </c>
      <c r="R17">
        <v>18.676536024833201</v>
      </c>
      <c r="S17">
        <v>0</v>
      </c>
      <c r="T17">
        <v>11.0428813179788</v>
      </c>
      <c r="U17">
        <v>0</v>
      </c>
      <c r="V17">
        <v>8.1614210336164508</v>
      </c>
      <c r="W17">
        <v>0</v>
      </c>
      <c r="X17">
        <v>0</v>
      </c>
      <c r="Y17">
        <v>207.960143686192</v>
      </c>
      <c r="Z17">
        <v>0</v>
      </c>
      <c r="AA17">
        <v>0</v>
      </c>
      <c r="AB17">
        <v>176.52616625429599</v>
      </c>
      <c r="AC17">
        <v>0</v>
      </c>
      <c r="AD17">
        <v>0</v>
      </c>
      <c r="AE17">
        <v>89.979357289626194</v>
      </c>
      <c r="AF17">
        <v>0</v>
      </c>
      <c r="AG17">
        <v>0</v>
      </c>
      <c r="AH17">
        <v>73.731031994578004</v>
      </c>
      <c r="AI17">
        <v>0</v>
      </c>
      <c r="AJ17">
        <v>0</v>
      </c>
      <c r="AK17">
        <v>219.95590321742799</v>
      </c>
      <c r="AL17">
        <v>0</v>
      </c>
      <c r="AM17">
        <v>0</v>
      </c>
      <c r="AN17">
        <v>225.40124856218699</v>
      </c>
      <c r="AO17">
        <v>0</v>
      </c>
      <c r="AP17">
        <v>0</v>
      </c>
      <c r="AQ17">
        <v>28.0979795531231</v>
      </c>
      <c r="AR17">
        <v>0</v>
      </c>
      <c r="AS17">
        <v>0</v>
      </c>
      <c r="AT17">
        <v>31.245779292452099</v>
      </c>
      <c r="AU17">
        <v>0</v>
      </c>
      <c r="AV17">
        <v>0</v>
      </c>
      <c r="AW17">
        <v>1.6317352837585</v>
      </c>
      <c r="AX17">
        <v>0</v>
      </c>
      <c r="AY17">
        <v>0</v>
      </c>
      <c r="AZ17">
        <v>1.9026157033784199</v>
      </c>
    </row>
    <row r="18" spans="1:52" x14ac:dyDescent="0.45">
      <c r="A18">
        <v>16</v>
      </c>
      <c r="B18" t="s">
        <v>67</v>
      </c>
      <c r="C18">
        <v>21</v>
      </c>
      <c r="D18">
        <v>27.5281798512416</v>
      </c>
      <c r="E18">
        <v>5</v>
      </c>
      <c r="F18">
        <v>6</v>
      </c>
      <c r="G18">
        <v>6</v>
      </c>
      <c r="H18">
        <v>7.5823466245339901</v>
      </c>
      <c r="I18">
        <v>4.7811399776396399</v>
      </c>
      <c r="J18">
        <v>4.6365133978263504</v>
      </c>
      <c r="K18">
        <v>-4</v>
      </c>
      <c r="L18">
        <v>6.4515034205805</v>
      </c>
      <c r="M18">
        <v>-12.2728898640802</v>
      </c>
      <c r="N18">
        <v>1.82138644349973</v>
      </c>
      <c r="O18">
        <v>13</v>
      </c>
      <c r="P18">
        <v>25.272889864080199</v>
      </c>
      <c r="Q18">
        <v>17</v>
      </c>
      <c r="R18">
        <v>18.821386443499701</v>
      </c>
      <c r="S18">
        <v>0</v>
      </c>
      <c r="T18">
        <v>11.0758469425979</v>
      </c>
      <c r="U18">
        <v>0</v>
      </c>
      <c r="V18">
        <v>8.2934320579195298</v>
      </c>
      <c r="W18">
        <v>0</v>
      </c>
      <c r="X18">
        <v>0</v>
      </c>
      <c r="Y18">
        <v>207.458694407709</v>
      </c>
      <c r="Z18">
        <v>0</v>
      </c>
      <c r="AA18">
        <v>0</v>
      </c>
      <c r="AB18">
        <v>177.47252948427899</v>
      </c>
      <c r="AC18">
        <v>0</v>
      </c>
      <c r="AD18">
        <v>0</v>
      </c>
      <c r="AE18">
        <v>89.092731022096501</v>
      </c>
      <c r="AF18">
        <v>0</v>
      </c>
      <c r="AG18">
        <v>0</v>
      </c>
      <c r="AH18">
        <v>74.080550934957301</v>
      </c>
      <c r="AI18">
        <v>0</v>
      </c>
      <c r="AJ18">
        <v>0</v>
      </c>
      <c r="AK18">
        <v>220.143725956916</v>
      </c>
      <c r="AL18">
        <v>0</v>
      </c>
      <c r="AM18">
        <v>0</v>
      </c>
      <c r="AN18">
        <v>224.40881922175399</v>
      </c>
      <c r="AO18">
        <v>0</v>
      </c>
      <c r="AP18">
        <v>0</v>
      </c>
      <c r="AQ18">
        <v>28.257290279781401</v>
      </c>
      <c r="AR18">
        <v>0</v>
      </c>
      <c r="AS18">
        <v>0</v>
      </c>
      <c r="AT18">
        <v>31.0720770188634</v>
      </c>
      <c r="AU18">
        <v>0</v>
      </c>
      <c r="AV18">
        <v>0</v>
      </c>
      <c r="AW18">
        <v>1.6354642378161499</v>
      </c>
      <c r="AX18">
        <v>0</v>
      </c>
      <c r="AY18">
        <v>0</v>
      </c>
      <c r="AZ18">
        <v>1.9207431127302601</v>
      </c>
    </row>
    <row r="19" spans="1:52" x14ac:dyDescent="0.45">
      <c r="A19">
        <v>17</v>
      </c>
      <c r="B19" t="s">
        <v>68</v>
      </c>
      <c r="C19">
        <v>24</v>
      </c>
      <c r="D19">
        <v>23.714651730942201</v>
      </c>
      <c r="E19">
        <v>7</v>
      </c>
      <c r="F19">
        <v>3</v>
      </c>
      <c r="G19">
        <v>7</v>
      </c>
      <c r="H19">
        <v>6.2820245203894798</v>
      </c>
      <c r="I19">
        <v>4.8685781697737598</v>
      </c>
      <c r="J19">
        <v>5.8493973098367498</v>
      </c>
      <c r="K19">
        <v>-1</v>
      </c>
      <c r="L19">
        <v>0.98155035889206399</v>
      </c>
      <c r="M19">
        <v>-0.191264343143146</v>
      </c>
      <c r="N19">
        <v>-1.79028601574891</v>
      </c>
      <c r="O19">
        <v>22</v>
      </c>
      <c r="P19">
        <v>22.1912643431431</v>
      </c>
      <c r="Q19">
        <v>23</v>
      </c>
      <c r="R19">
        <v>21.209713984251</v>
      </c>
      <c r="S19">
        <v>0</v>
      </c>
      <c r="T19">
        <v>9.7225862948140591</v>
      </c>
      <c r="U19">
        <v>0</v>
      </c>
      <c r="V19">
        <v>9.3143373780366492</v>
      </c>
      <c r="W19">
        <v>0</v>
      </c>
      <c r="X19">
        <v>0</v>
      </c>
      <c r="Y19">
        <v>192.77381096593999</v>
      </c>
      <c r="Z19">
        <v>0</v>
      </c>
      <c r="AA19">
        <v>0</v>
      </c>
      <c r="AB19">
        <v>189.07569934424899</v>
      </c>
      <c r="AC19">
        <v>0</v>
      </c>
      <c r="AD19">
        <v>0</v>
      </c>
      <c r="AE19">
        <v>82.958774300510598</v>
      </c>
      <c r="AF19">
        <v>0</v>
      </c>
      <c r="AG19">
        <v>0</v>
      </c>
      <c r="AH19">
        <v>80.878249380773596</v>
      </c>
      <c r="AI19">
        <v>0</v>
      </c>
      <c r="AJ19">
        <v>0</v>
      </c>
      <c r="AK19">
        <v>222.53444720799399</v>
      </c>
      <c r="AL19">
        <v>0</v>
      </c>
      <c r="AM19">
        <v>0</v>
      </c>
      <c r="AN19">
        <v>223.157858565</v>
      </c>
      <c r="AO19">
        <v>0</v>
      </c>
      <c r="AP19">
        <v>0</v>
      </c>
      <c r="AQ19">
        <v>29.472704637876099</v>
      </c>
      <c r="AR19">
        <v>0</v>
      </c>
      <c r="AS19">
        <v>0</v>
      </c>
      <c r="AT19">
        <v>29.624951199016401</v>
      </c>
      <c r="AU19">
        <v>0</v>
      </c>
      <c r="AV19">
        <v>0</v>
      </c>
      <c r="AW19">
        <v>1.7715465607076799</v>
      </c>
      <c r="AX19">
        <v>0</v>
      </c>
      <c r="AY19">
        <v>0</v>
      </c>
      <c r="AZ19">
        <v>1.8132908127393901</v>
      </c>
    </row>
    <row r="20" spans="1:52" x14ac:dyDescent="0.45">
      <c r="C20">
        <f>SUM(Table1[Points])</f>
        <v>417</v>
      </c>
      <c r="D20">
        <f>SUBTOTAL(109,Table1[xPoints])</f>
        <v>416.08219275231153</v>
      </c>
      <c r="E20">
        <f>SUBTOTAL(109,Table1[Wins])</f>
        <v>111</v>
      </c>
      <c r="F20">
        <f>SUBTOTAL(109,Table1[Draws])</f>
        <v>84</v>
      </c>
      <c r="H20">
        <f>SUBTOTAL(109,Table1[xWins])</f>
        <v>110.08219275231249</v>
      </c>
      <c r="I20">
        <f>SUBTOTAL(109,Table1[xDraws])</f>
        <v>85.835614495374841</v>
      </c>
      <c r="O20">
        <f>SUBTOTAL(109,Table1[GoalsF])</f>
        <v>376</v>
      </c>
      <c r="P20">
        <f>SUBTOTAL(109,Table1[xGoalsF])</f>
        <v>392.52719670514762</v>
      </c>
    </row>
    <row r="22" spans="1:52" x14ac:dyDescent="0.45">
      <c r="C22">
        <v>417</v>
      </c>
      <c r="D22">
        <v>416.08219275231153</v>
      </c>
      <c r="E22">
        <v>111</v>
      </c>
      <c r="F22">
        <v>84</v>
      </c>
      <c r="H22">
        <v>110.08219275231249</v>
      </c>
      <c r="I22">
        <v>85.835614495374841</v>
      </c>
      <c r="O22">
        <v>376</v>
      </c>
      <c r="P22">
        <v>392.52719670514762</v>
      </c>
    </row>
    <row r="24" spans="1:52" x14ac:dyDescent="0.45">
      <c r="C24">
        <f>C22/D22</f>
        <v>1.0022058315969191</v>
      </c>
      <c r="E24">
        <f>E22/H22</f>
        <v>1.0083374724352794</v>
      </c>
      <c r="F24">
        <f>F22/I22</f>
        <v>0.97861476840159689</v>
      </c>
      <c r="O24">
        <f>O22/P22</f>
        <v>0.9578954099387863</v>
      </c>
    </row>
    <row r="26" spans="1:52" x14ac:dyDescent="0.45">
      <c r="O26">
        <f>O22/153</f>
        <v>2.4575163398692812</v>
      </c>
      <c r="P26">
        <f>P22/153</f>
        <v>2.5655372333669777</v>
      </c>
    </row>
    <row r="27" spans="1:52" x14ac:dyDescent="0.45">
      <c r="H27">
        <f>111*2+84</f>
        <v>306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Clausura2014_LigaMX_30-11-2021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2021-11-30T14:30:52Z</dcterms:created>
  <dcterms:modified xsi:type="dcterms:W3CDTF">2021-11-30T14:33:36Z</dcterms:modified>
</cp:coreProperties>
</file>