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a Cima del Éxito\Futbol\articulos\"/>
    </mc:Choice>
  </mc:AlternateContent>
  <xr:revisionPtr revIDLastSave="0" documentId="13_ncr:40009_{EE18AF71-085D-4737-8DED-4D26265ECEB5}" xr6:coauthVersionLast="47" xr6:coauthVersionMax="47" xr10:uidLastSave="{00000000-0000-0000-0000-000000000000}"/>
  <bookViews>
    <workbookView xWindow="-98" yWindow="-98" windowWidth="22695" windowHeight="14595"/>
  </bookViews>
  <sheets>
    <sheet name="Clausura2015_LigaMX_30-11-2021" sheetId="1" r:id="rId1"/>
  </sheets>
  <calcPr calcId="0"/>
</workbook>
</file>

<file path=xl/calcChain.xml><?xml version="1.0" encoding="utf-8"?>
<calcChain xmlns="http://schemas.openxmlformats.org/spreadsheetml/2006/main">
  <c r="P26" i="1" l="1"/>
  <c r="O26" i="1"/>
  <c r="O24" i="1"/>
  <c r="F24" i="1"/>
  <c r="E24" i="1"/>
  <c r="C24" i="1"/>
  <c r="P20" i="1"/>
  <c r="O20" i="1"/>
  <c r="I20" i="1"/>
  <c r="H20" i="1"/>
  <c r="F20" i="1"/>
  <c r="E20" i="1"/>
  <c r="D20" i="1"/>
  <c r="C20" i="1"/>
</calcChain>
</file>

<file path=xl/sharedStrings.xml><?xml version="1.0" encoding="utf-8"?>
<sst xmlns="http://schemas.openxmlformats.org/spreadsheetml/2006/main" count="70" uniqueCount="70">
  <si>
    <t>team</t>
  </si>
  <si>
    <t>Points</t>
  </si>
  <si>
    <t>xPoints</t>
  </si>
  <si>
    <t>Wins</t>
  </si>
  <si>
    <t>Draws</t>
  </si>
  <si>
    <t>Losses</t>
  </si>
  <si>
    <t>xWins</t>
  </si>
  <si>
    <t>xDraws</t>
  </si>
  <si>
    <t>xLosses</t>
  </si>
  <si>
    <t>GoalDiff</t>
  </si>
  <si>
    <t>xGoalDiff</t>
  </si>
  <si>
    <t>GoalsF_Diff</t>
  </si>
  <si>
    <t>GoalsA_Diff</t>
  </si>
  <si>
    <t>GoalsF</t>
  </si>
  <si>
    <t>xGoalsF</t>
  </si>
  <si>
    <t>GoalsA</t>
  </si>
  <si>
    <t>xGoalsA</t>
  </si>
  <si>
    <t>HTGoalsF</t>
  </si>
  <si>
    <t>xHTGoalsF</t>
  </si>
  <si>
    <t>HTGoalsA</t>
  </si>
  <si>
    <t>xHTGoalsA</t>
  </si>
  <si>
    <t>ShotsF100</t>
  </si>
  <si>
    <t>ShotsF</t>
  </si>
  <si>
    <t>xShotsF</t>
  </si>
  <si>
    <t>ShotsA100</t>
  </si>
  <si>
    <t>ShotsA</t>
  </si>
  <si>
    <t>xShotsA</t>
  </si>
  <si>
    <t>ShotsTF100</t>
  </si>
  <si>
    <t>ShotsTF</t>
  </si>
  <si>
    <t>xShotsTF</t>
  </si>
  <si>
    <t>ShotsTA100</t>
  </si>
  <si>
    <t>ShotsTA</t>
  </si>
  <si>
    <t>xShotsTA</t>
  </si>
  <si>
    <t>Fouls100</t>
  </si>
  <si>
    <t>Fouls</t>
  </si>
  <si>
    <t>xFouls</t>
  </si>
  <si>
    <t>FoulsA100</t>
  </si>
  <si>
    <t>FoulsA</t>
  </si>
  <si>
    <t>xFoulsA</t>
  </si>
  <si>
    <t>YCard100</t>
  </si>
  <si>
    <t>YCard</t>
  </si>
  <si>
    <t>xYCard</t>
  </si>
  <si>
    <t>YCardA100</t>
  </si>
  <si>
    <t>YCardA</t>
  </si>
  <si>
    <t>xYCardA</t>
  </si>
  <si>
    <t>RCard100</t>
  </si>
  <si>
    <t>RCard</t>
  </si>
  <si>
    <t>xRCard</t>
  </si>
  <si>
    <t>RCardA100</t>
  </si>
  <si>
    <t>RCardA</t>
  </si>
  <si>
    <t>xRCardA</t>
  </si>
  <si>
    <t>Santos Laguna</t>
  </si>
  <si>
    <t>Pachuca</t>
  </si>
  <si>
    <t>Toluca</t>
  </si>
  <si>
    <t>Leones Negros</t>
  </si>
  <si>
    <t>Monterrey</t>
  </si>
  <si>
    <t>U.A.N.L.- Tigres</t>
  </si>
  <si>
    <t>Chiapas</t>
  </si>
  <si>
    <t>Club Tijuana</t>
  </si>
  <si>
    <t>Queretaro</t>
  </si>
  <si>
    <t>U.N.A.M.- Pumas</t>
  </si>
  <si>
    <t>Veracruz</t>
  </si>
  <si>
    <t>Atlas</t>
  </si>
  <si>
    <t>Monarcas</t>
  </si>
  <si>
    <t>Puebla</t>
  </si>
  <si>
    <t>Guadalajara Chivas</t>
  </si>
  <si>
    <t>Cruz Azul</t>
  </si>
  <si>
    <t>Club America</t>
  </si>
  <si>
    <t>Club Leon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</si>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</sst>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AZ20" totalsRowCount="1">
  <autoFilter ref="A1:AZ19"/>
  <tableColumns count="52">
    <tableColumn id="1" name="Rank"/>
    <tableColumn id="2" name="team"/>
    <tableColumn id="3" name="Points" totalsRowFunction="custom">
      <totalsRowFormula>SUM(Table1[Points])</totalsRowFormula>
    </tableColumn>
    <tableColumn id="4" name="xPoints" totalsRowFunction="sum"/>
    <tableColumn id="5" name="Wins" totalsRowFunction="sum"/>
    <tableColumn id="6" name="Draws" totalsRowFunction="sum"/>
    <tableColumn id="7" name="Losses"/>
    <tableColumn id="8" name="xWins" totalsRowFunction="sum"/>
    <tableColumn id="9" name="xDraws" totalsRowFunction="sum"/>
    <tableColumn id="10" name="xLosses"/>
    <tableColumn id="11" name="GoalDiff"/>
    <tableColumn id="12" name="xGoalDiff"/>
    <tableColumn id="13" name="GoalsF_Diff"/>
    <tableColumn id="14" name="GoalsA_Diff"/>
    <tableColumn id="15" name="GoalsF" totalsRowFunction="sum"/>
    <tableColumn id="16" name="xGoalsF" totalsRowFunction="sum"/>
    <tableColumn id="17" name="GoalsA"/>
    <tableColumn id="18" name="xGoalsA"/>
    <tableColumn id="19" name="HTGoalsF"/>
    <tableColumn id="20" name="xHTGoalsF"/>
    <tableColumn id="21" name="HTGoalsA"/>
    <tableColumn id="22" name="xHTGoalsA"/>
    <tableColumn id="23" name="ShotsF100"/>
    <tableColumn id="24" name="ShotsF"/>
    <tableColumn id="25" name="xShotsF"/>
    <tableColumn id="26" name="ShotsA100"/>
    <tableColumn id="27" name="ShotsA"/>
    <tableColumn id="28" name="xShotsA"/>
    <tableColumn id="29" name="ShotsTF100"/>
    <tableColumn id="30" name="ShotsTF"/>
    <tableColumn id="31" name="xShotsTF"/>
    <tableColumn id="32" name="ShotsTA100"/>
    <tableColumn id="33" name="ShotsTA"/>
    <tableColumn id="34" name="xShotsTA"/>
    <tableColumn id="35" name="Fouls100"/>
    <tableColumn id="36" name="Fouls"/>
    <tableColumn id="37" name="xFouls"/>
    <tableColumn id="38" name="FoulsA100"/>
    <tableColumn id="39" name="FoulsA"/>
    <tableColumn id="40" name="xFoulsA"/>
    <tableColumn id="41" name="YCard100"/>
    <tableColumn id="42" name="YCard"/>
    <tableColumn id="43" name="xYCard"/>
    <tableColumn id="44" name="YCardA100"/>
    <tableColumn id="45" name="YCardA"/>
    <tableColumn id="46" name="xYCardA"/>
    <tableColumn id="47" name="RCard100"/>
    <tableColumn id="48" name="RCard"/>
    <tableColumn id="49" name="xRCard"/>
    <tableColumn id="50" name="RCardA100"/>
    <tableColumn id="51" name="RCardA"/>
    <tableColumn id="52" name="xRCard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6"/>
  <sheetViews>
    <sheetView tabSelected="1" workbookViewId="0">
      <selection activeCell="O26" sqref="O26:P26"/>
    </sheetView>
  </sheetViews>
  <sheetFormatPr defaultRowHeight="14.25" x14ac:dyDescent="0.45"/>
  <cols>
    <col min="12" max="12" width="9.9296875" customWidth="1"/>
    <col min="13" max="13" width="11.59765625" customWidth="1"/>
    <col min="14" max="14" width="11.86328125" customWidth="1"/>
    <col min="19" max="19" width="9.9296875" customWidth="1"/>
    <col min="20" max="20" width="10.796875" customWidth="1"/>
    <col min="21" max="21" width="10.19921875" customWidth="1"/>
    <col min="22" max="22" width="11.06640625" customWidth="1"/>
    <col min="23" max="23" width="10.73046875" customWidth="1"/>
    <col min="26" max="26" width="11" customWidth="1"/>
    <col min="29" max="29" width="11.6640625" customWidth="1"/>
    <col min="31" max="31" width="9.53125" customWidth="1"/>
    <col min="32" max="32" width="11.9296875" customWidth="1"/>
    <col min="34" max="34" width="9.796875" customWidth="1"/>
    <col min="35" max="35" width="9.6640625" customWidth="1"/>
    <col min="38" max="38" width="10.796875" customWidth="1"/>
    <col min="41" max="41" width="10.1328125" customWidth="1"/>
    <col min="44" max="44" width="11.265625" customWidth="1"/>
    <col min="46" max="46" width="9.1328125" customWidth="1"/>
    <col min="47" max="47" width="10.265625" customWidth="1"/>
    <col min="50" max="50" width="11.3984375" customWidth="1"/>
    <col min="52" max="52" width="9.265625" customWidth="1"/>
  </cols>
  <sheetData>
    <row r="1" spans="1:52" x14ac:dyDescent="0.45">
      <c r="A1" t="s">
        <v>69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</row>
    <row r="2" spans="1:52" x14ac:dyDescent="0.45">
      <c r="A2">
        <v>0</v>
      </c>
      <c r="B2" t="s">
        <v>51</v>
      </c>
      <c r="C2">
        <v>25</v>
      </c>
      <c r="D2">
        <v>25.1187805272791</v>
      </c>
      <c r="E2">
        <v>7</v>
      </c>
      <c r="F2">
        <v>4</v>
      </c>
      <c r="G2">
        <v>6</v>
      </c>
      <c r="H2">
        <v>6.8324646844438996</v>
      </c>
      <c r="I2">
        <v>4.6213864739474397</v>
      </c>
      <c r="J2">
        <v>5.54614884160865</v>
      </c>
      <c r="K2">
        <v>3</v>
      </c>
      <c r="L2">
        <v>2.3933117092608298</v>
      </c>
      <c r="M2">
        <v>1.10346078260082</v>
      </c>
      <c r="N2">
        <v>-0.496772491861662</v>
      </c>
      <c r="O2">
        <v>24</v>
      </c>
      <c r="P2">
        <v>22.896539217399098</v>
      </c>
      <c r="Q2">
        <v>21</v>
      </c>
      <c r="R2">
        <v>20.503227508138298</v>
      </c>
      <c r="S2">
        <v>0</v>
      </c>
      <c r="T2">
        <v>9.9732930605761396</v>
      </c>
      <c r="U2">
        <v>0</v>
      </c>
      <c r="V2">
        <v>9.0188766701884102</v>
      </c>
      <c r="W2">
        <v>0</v>
      </c>
      <c r="X2">
        <v>0</v>
      </c>
      <c r="Y2">
        <v>196.41576732425301</v>
      </c>
      <c r="Z2">
        <v>0</v>
      </c>
      <c r="AA2">
        <v>0</v>
      </c>
      <c r="AB2">
        <v>185.226504663182</v>
      </c>
      <c r="AC2">
        <v>0</v>
      </c>
      <c r="AD2">
        <v>0</v>
      </c>
      <c r="AE2">
        <v>85.095318082486301</v>
      </c>
      <c r="AF2">
        <v>0</v>
      </c>
      <c r="AG2">
        <v>0</v>
      </c>
      <c r="AH2">
        <v>79.355322577946595</v>
      </c>
      <c r="AI2">
        <v>0</v>
      </c>
      <c r="AJ2">
        <v>0</v>
      </c>
      <c r="AK2">
        <v>222.30927772898701</v>
      </c>
      <c r="AL2">
        <v>0</v>
      </c>
      <c r="AM2">
        <v>0</v>
      </c>
      <c r="AN2">
        <v>224.855241693121</v>
      </c>
      <c r="AO2">
        <v>0</v>
      </c>
      <c r="AP2">
        <v>0</v>
      </c>
      <c r="AQ2">
        <v>28.755931906110298</v>
      </c>
      <c r="AR2">
        <v>0</v>
      </c>
      <c r="AS2">
        <v>0</v>
      </c>
      <c r="AT2">
        <v>30.0284789302208</v>
      </c>
      <c r="AU2">
        <v>0</v>
      </c>
      <c r="AV2">
        <v>0</v>
      </c>
      <c r="AW2">
        <v>1.74678831626966</v>
      </c>
      <c r="AX2">
        <v>0</v>
      </c>
      <c r="AY2">
        <v>0</v>
      </c>
      <c r="AZ2">
        <v>1.8358803694041299</v>
      </c>
    </row>
    <row r="3" spans="1:52" x14ac:dyDescent="0.45">
      <c r="A3">
        <v>1</v>
      </c>
      <c r="B3" t="s">
        <v>52</v>
      </c>
      <c r="C3">
        <v>25</v>
      </c>
      <c r="D3">
        <v>22.3438504768041</v>
      </c>
      <c r="E3">
        <v>7</v>
      </c>
      <c r="F3">
        <v>4</v>
      </c>
      <c r="G3">
        <v>6</v>
      </c>
      <c r="H3">
        <v>5.8106596830620099</v>
      </c>
      <c r="I3">
        <v>4.9118714276181503</v>
      </c>
      <c r="J3">
        <v>6.27746888931983</v>
      </c>
      <c r="K3">
        <v>4</v>
      </c>
      <c r="L3">
        <v>-0.91662971923748704</v>
      </c>
      <c r="M3">
        <v>4.0995919380108603</v>
      </c>
      <c r="N3">
        <v>0.81703778122661996</v>
      </c>
      <c r="O3">
        <v>25</v>
      </c>
      <c r="P3">
        <v>20.900408061989101</v>
      </c>
      <c r="Q3">
        <v>21</v>
      </c>
      <c r="R3">
        <v>21.817037781226599</v>
      </c>
      <c r="S3">
        <v>0</v>
      </c>
      <c r="T3">
        <v>9.1810095650106103</v>
      </c>
      <c r="U3">
        <v>0</v>
      </c>
      <c r="V3">
        <v>9.5551004920517695</v>
      </c>
      <c r="W3">
        <v>0</v>
      </c>
      <c r="X3">
        <v>0</v>
      </c>
      <c r="Y3">
        <v>187.735954887914</v>
      </c>
      <c r="Z3">
        <v>0</v>
      </c>
      <c r="AA3">
        <v>0</v>
      </c>
      <c r="AB3">
        <v>191.55909898332601</v>
      </c>
      <c r="AC3">
        <v>0</v>
      </c>
      <c r="AD3">
        <v>0</v>
      </c>
      <c r="AE3">
        <v>80.453189930361205</v>
      </c>
      <c r="AF3">
        <v>0</v>
      </c>
      <c r="AG3">
        <v>0</v>
      </c>
      <c r="AH3">
        <v>82.438922546429396</v>
      </c>
      <c r="AI3">
        <v>0</v>
      </c>
      <c r="AJ3">
        <v>0</v>
      </c>
      <c r="AK3">
        <v>223.21381779303201</v>
      </c>
      <c r="AL3">
        <v>0</v>
      </c>
      <c r="AM3">
        <v>0</v>
      </c>
      <c r="AN3">
        <v>222.79542509508201</v>
      </c>
      <c r="AO3">
        <v>0</v>
      </c>
      <c r="AP3">
        <v>0</v>
      </c>
      <c r="AQ3">
        <v>29.6991977705718</v>
      </c>
      <c r="AR3">
        <v>0</v>
      </c>
      <c r="AS3">
        <v>0</v>
      </c>
      <c r="AT3">
        <v>29.368778579137398</v>
      </c>
      <c r="AU3">
        <v>0</v>
      </c>
      <c r="AV3">
        <v>0</v>
      </c>
      <c r="AW3">
        <v>1.8514939585557499</v>
      </c>
      <c r="AX3">
        <v>0</v>
      </c>
      <c r="AY3">
        <v>0</v>
      </c>
      <c r="AZ3">
        <v>1.79578474258889</v>
      </c>
    </row>
    <row r="4" spans="1:52" x14ac:dyDescent="0.45">
      <c r="A4">
        <v>2</v>
      </c>
      <c r="B4" t="s">
        <v>53</v>
      </c>
      <c r="C4">
        <v>24</v>
      </c>
      <c r="D4">
        <v>24.189000964883601</v>
      </c>
      <c r="E4">
        <v>6</v>
      </c>
      <c r="F4">
        <v>6</v>
      </c>
      <c r="G4">
        <v>5</v>
      </c>
      <c r="H4">
        <v>6.4081992884587304</v>
      </c>
      <c r="I4">
        <v>4.9644030995074804</v>
      </c>
      <c r="J4">
        <v>5.6273976120337803</v>
      </c>
      <c r="K4">
        <v>2</v>
      </c>
      <c r="L4">
        <v>1.56104539664743</v>
      </c>
      <c r="M4">
        <v>-2.21008914655931</v>
      </c>
      <c r="N4">
        <v>2.6490437499118702</v>
      </c>
      <c r="O4">
        <v>20</v>
      </c>
      <c r="P4">
        <v>22.210089146559302</v>
      </c>
      <c r="Q4">
        <v>18</v>
      </c>
      <c r="R4">
        <v>20.649043749911801</v>
      </c>
      <c r="S4">
        <v>0</v>
      </c>
      <c r="T4">
        <v>9.7583677305897893</v>
      </c>
      <c r="U4">
        <v>0</v>
      </c>
      <c r="V4">
        <v>9.0161185358328897</v>
      </c>
      <c r="W4">
        <v>0</v>
      </c>
      <c r="X4">
        <v>0</v>
      </c>
      <c r="Y4">
        <v>193.17769616619799</v>
      </c>
      <c r="Z4">
        <v>0</v>
      </c>
      <c r="AA4">
        <v>0</v>
      </c>
      <c r="AB4">
        <v>186.147051806603</v>
      </c>
      <c r="AC4">
        <v>0</v>
      </c>
      <c r="AD4">
        <v>0</v>
      </c>
      <c r="AE4">
        <v>83.367926790009193</v>
      </c>
      <c r="AF4">
        <v>0</v>
      </c>
      <c r="AG4">
        <v>0</v>
      </c>
      <c r="AH4">
        <v>79.602921374912597</v>
      </c>
      <c r="AI4">
        <v>0</v>
      </c>
      <c r="AJ4">
        <v>0</v>
      </c>
      <c r="AK4">
        <v>222.29135320265601</v>
      </c>
      <c r="AL4">
        <v>0</v>
      </c>
      <c r="AM4">
        <v>0</v>
      </c>
      <c r="AN4">
        <v>223.72672549862199</v>
      </c>
      <c r="AO4">
        <v>0</v>
      </c>
      <c r="AP4">
        <v>0</v>
      </c>
      <c r="AQ4">
        <v>29.335308404287598</v>
      </c>
      <c r="AR4">
        <v>0</v>
      </c>
      <c r="AS4">
        <v>0</v>
      </c>
      <c r="AT4">
        <v>29.8401183899663</v>
      </c>
      <c r="AU4">
        <v>0</v>
      </c>
      <c r="AV4">
        <v>0</v>
      </c>
      <c r="AW4">
        <v>1.7802077463783601</v>
      </c>
      <c r="AX4">
        <v>0</v>
      </c>
      <c r="AY4">
        <v>0</v>
      </c>
      <c r="AZ4">
        <v>1.8360817642632901</v>
      </c>
    </row>
    <row r="5" spans="1:52" x14ac:dyDescent="0.45">
      <c r="A5">
        <v>3</v>
      </c>
      <c r="B5" t="s">
        <v>54</v>
      </c>
      <c r="C5">
        <v>18</v>
      </c>
      <c r="D5">
        <v>19.563630931949699</v>
      </c>
      <c r="E5">
        <v>5</v>
      </c>
      <c r="F5">
        <v>3</v>
      </c>
      <c r="G5">
        <v>9</v>
      </c>
      <c r="H5">
        <v>4.8675560358527203</v>
      </c>
      <c r="I5">
        <v>4.9609628243915802</v>
      </c>
      <c r="J5">
        <v>7.1714811397556897</v>
      </c>
      <c r="K5">
        <v>-6</v>
      </c>
      <c r="L5">
        <v>-5.2350555490480799</v>
      </c>
      <c r="M5">
        <v>-6.2937303586175704</v>
      </c>
      <c r="N5">
        <v>5.5287859076656503</v>
      </c>
      <c r="O5">
        <v>13</v>
      </c>
      <c r="P5">
        <v>19.293730358617498</v>
      </c>
      <c r="Q5">
        <v>19</v>
      </c>
      <c r="R5">
        <v>24.528785907665601</v>
      </c>
      <c r="S5">
        <v>0</v>
      </c>
      <c r="T5">
        <v>8.4885596488921493</v>
      </c>
      <c r="U5">
        <v>0</v>
      </c>
      <c r="V5">
        <v>10.8084083161739</v>
      </c>
      <c r="W5">
        <v>0</v>
      </c>
      <c r="X5">
        <v>0</v>
      </c>
      <c r="Y5">
        <v>178.653716094044</v>
      </c>
      <c r="Z5">
        <v>0</v>
      </c>
      <c r="AA5">
        <v>0</v>
      </c>
      <c r="AB5">
        <v>202.82606872664601</v>
      </c>
      <c r="AC5">
        <v>0</v>
      </c>
      <c r="AD5">
        <v>0</v>
      </c>
      <c r="AE5">
        <v>75.7887355707159</v>
      </c>
      <c r="AF5">
        <v>0</v>
      </c>
      <c r="AG5">
        <v>0</v>
      </c>
      <c r="AH5">
        <v>88.715879719021899</v>
      </c>
      <c r="AI5">
        <v>0</v>
      </c>
      <c r="AJ5">
        <v>0</v>
      </c>
      <c r="AK5">
        <v>224.23102019433401</v>
      </c>
      <c r="AL5">
        <v>0</v>
      </c>
      <c r="AM5">
        <v>0</v>
      </c>
      <c r="AN5">
        <v>219.534488441273</v>
      </c>
      <c r="AO5">
        <v>0</v>
      </c>
      <c r="AP5">
        <v>0</v>
      </c>
      <c r="AQ5">
        <v>30.400712734150598</v>
      </c>
      <c r="AR5">
        <v>0</v>
      </c>
      <c r="AS5">
        <v>0</v>
      </c>
      <c r="AT5">
        <v>28.188090683997402</v>
      </c>
      <c r="AU5">
        <v>0</v>
      </c>
      <c r="AV5">
        <v>0</v>
      </c>
      <c r="AW5">
        <v>1.8718835413988899</v>
      </c>
      <c r="AX5">
        <v>0</v>
      </c>
      <c r="AY5">
        <v>0</v>
      </c>
      <c r="AZ5">
        <v>1.70590907830384</v>
      </c>
    </row>
    <row r="6" spans="1:52" x14ac:dyDescent="0.45">
      <c r="A6">
        <v>4</v>
      </c>
      <c r="B6" t="s">
        <v>55</v>
      </c>
      <c r="C6">
        <v>24</v>
      </c>
      <c r="D6">
        <v>23.151096238170101</v>
      </c>
      <c r="E6">
        <v>7</v>
      </c>
      <c r="F6">
        <v>3</v>
      </c>
      <c r="G6">
        <v>7</v>
      </c>
      <c r="H6">
        <v>6.1017048888262204</v>
      </c>
      <c r="I6">
        <v>4.84598157169148</v>
      </c>
      <c r="J6">
        <v>6.05231353948228</v>
      </c>
      <c r="K6">
        <v>-3</v>
      </c>
      <c r="L6">
        <v>0.26474157795117698</v>
      </c>
      <c r="M6">
        <v>2.3127321136782499</v>
      </c>
      <c r="N6">
        <v>-5.5774736916294296</v>
      </c>
      <c r="O6">
        <v>24</v>
      </c>
      <c r="P6">
        <v>21.687267886321699</v>
      </c>
      <c r="Q6">
        <v>27</v>
      </c>
      <c r="R6">
        <v>21.4225263083705</v>
      </c>
      <c r="S6">
        <v>0</v>
      </c>
      <c r="T6">
        <v>9.5153227804536904</v>
      </c>
      <c r="U6">
        <v>0</v>
      </c>
      <c r="V6">
        <v>9.3494370347540006</v>
      </c>
      <c r="W6">
        <v>0</v>
      </c>
      <c r="X6">
        <v>0</v>
      </c>
      <c r="Y6">
        <v>190.29072337040799</v>
      </c>
      <c r="Z6">
        <v>0</v>
      </c>
      <c r="AA6">
        <v>0</v>
      </c>
      <c r="AB6">
        <v>190.18976886477799</v>
      </c>
      <c r="AC6">
        <v>0</v>
      </c>
      <c r="AD6">
        <v>0</v>
      </c>
      <c r="AE6">
        <v>82.046731771842801</v>
      </c>
      <c r="AF6">
        <v>0</v>
      </c>
      <c r="AG6">
        <v>0</v>
      </c>
      <c r="AH6">
        <v>81.667451867580894</v>
      </c>
      <c r="AI6">
        <v>0</v>
      </c>
      <c r="AJ6">
        <v>0</v>
      </c>
      <c r="AK6">
        <v>223.162901534356</v>
      </c>
      <c r="AL6">
        <v>0</v>
      </c>
      <c r="AM6">
        <v>0</v>
      </c>
      <c r="AN6">
        <v>223.36781923122999</v>
      </c>
      <c r="AO6">
        <v>0</v>
      </c>
      <c r="AP6">
        <v>0</v>
      </c>
      <c r="AQ6">
        <v>29.389437701731101</v>
      </c>
      <c r="AR6">
        <v>0</v>
      </c>
      <c r="AS6">
        <v>0</v>
      </c>
      <c r="AT6">
        <v>29.313269956564</v>
      </c>
      <c r="AU6">
        <v>0</v>
      </c>
      <c r="AV6">
        <v>0</v>
      </c>
      <c r="AW6">
        <v>1.8308365099428201</v>
      </c>
      <c r="AX6">
        <v>0</v>
      </c>
      <c r="AY6">
        <v>0</v>
      </c>
      <c r="AZ6">
        <v>1.7827217607705199</v>
      </c>
    </row>
    <row r="7" spans="1:52" x14ac:dyDescent="0.45">
      <c r="A7">
        <v>5</v>
      </c>
      <c r="B7" t="s">
        <v>56</v>
      </c>
      <c r="C7">
        <v>29</v>
      </c>
      <c r="D7">
        <v>26.4591315302029</v>
      </c>
      <c r="E7">
        <v>9</v>
      </c>
      <c r="F7">
        <v>2</v>
      </c>
      <c r="G7">
        <v>6</v>
      </c>
      <c r="H7">
        <v>7.2214392715840399</v>
      </c>
      <c r="I7">
        <v>4.7948137154508599</v>
      </c>
      <c r="J7">
        <v>4.9837470129650896</v>
      </c>
      <c r="K7">
        <v>8</v>
      </c>
      <c r="L7">
        <v>4.7280568338071101</v>
      </c>
      <c r="M7">
        <v>-1.2638858161094499</v>
      </c>
      <c r="N7">
        <v>4.5358289823023403</v>
      </c>
      <c r="O7">
        <v>23</v>
      </c>
      <c r="P7">
        <v>24.263885816109401</v>
      </c>
      <c r="Q7">
        <v>15</v>
      </c>
      <c r="R7">
        <v>19.535828982302299</v>
      </c>
      <c r="S7">
        <v>0</v>
      </c>
      <c r="T7">
        <v>10.550695028318501</v>
      </c>
      <c r="U7">
        <v>0</v>
      </c>
      <c r="V7">
        <v>8.6225238156412907</v>
      </c>
      <c r="W7">
        <v>0</v>
      </c>
      <c r="X7">
        <v>0</v>
      </c>
      <c r="Y7">
        <v>202.936121977742</v>
      </c>
      <c r="Z7">
        <v>0</v>
      </c>
      <c r="AA7">
        <v>0</v>
      </c>
      <c r="AB7">
        <v>180.24407289457901</v>
      </c>
      <c r="AC7">
        <v>0</v>
      </c>
      <c r="AD7">
        <v>0</v>
      </c>
      <c r="AE7">
        <v>88.216147961720907</v>
      </c>
      <c r="AF7">
        <v>0</v>
      </c>
      <c r="AG7">
        <v>0</v>
      </c>
      <c r="AH7">
        <v>76.806829417467696</v>
      </c>
      <c r="AI7">
        <v>0</v>
      </c>
      <c r="AJ7">
        <v>0</v>
      </c>
      <c r="AK7">
        <v>219.84250367764</v>
      </c>
      <c r="AL7">
        <v>0</v>
      </c>
      <c r="AM7">
        <v>0</v>
      </c>
      <c r="AN7">
        <v>223.91320202334401</v>
      </c>
      <c r="AO7">
        <v>0</v>
      </c>
      <c r="AP7">
        <v>0</v>
      </c>
      <c r="AQ7">
        <v>28.089733909654999</v>
      </c>
      <c r="AR7">
        <v>0</v>
      </c>
      <c r="AS7">
        <v>0</v>
      </c>
      <c r="AT7">
        <v>30.399192187519901</v>
      </c>
      <c r="AU7">
        <v>0</v>
      </c>
      <c r="AV7">
        <v>0</v>
      </c>
      <c r="AW7">
        <v>1.68245898632438</v>
      </c>
      <c r="AX7">
        <v>0</v>
      </c>
      <c r="AY7">
        <v>0</v>
      </c>
      <c r="AZ7">
        <v>1.9057472293128299</v>
      </c>
    </row>
    <row r="8" spans="1:52" x14ac:dyDescent="0.45">
      <c r="A8">
        <v>6</v>
      </c>
      <c r="B8" t="s">
        <v>57</v>
      </c>
      <c r="C8">
        <v>20</v>
      </c>
      <c r="D8">
        <v>21.6345155378275</v>
      </c>
      <c r="E8">
        <v>5</v>
      </c>
      <c r="F8">
        <v>5</v>
      </c>
      <c r="G8">
        <v>7</v>
      </c>
      <c r="H8">
        <v>5.6241296996531798</v>
      </c>
      <c r="I8">
        <v>4.7621264388680604</v>
      </c>
      <c r="J8">
        <v>6.61374386147875</v>
      </c>
      <c r="K8">
        <v>-9</v>
      </c>
      <c r="L8">
        <v>-1.91716465504349</v>
      </c>
      <c r="M8">
        <v>0.29973110637205003</v>
      </c>
      <c r="N8">
        <v>-7.3825664513285503</v>
      </c>
      <c r="O8">
        <v>21</v>
      </c>
      <c r="P8">
        <v>20.7002688936279</v>
      </c>
      <c r="Q8">
        <v>30</v>
      </c>
      <c r="R8">
        <v>22.6174335486714</v>
      </c>
      <c r="S8">
        <v>0</v>
      </c>
      <c r="T8">
        <v>9.0547821918657103</v>
      </c>
      <c r="U8">
        <v>0</v>
      </c>
      <c r="V8">
        <v>9.8709772642006506</v>
      </c>
      <c r="W8">
        <v>0</v>
      </c>
      <c r="X8">
        <v>0</v>
      </c>
      <c r="Y8">
        <v>186.91331489927001</v>
      </c>
      <c r="Z8">
        <v>0</v>
      </c>
      <c r="AA8">
        <v>0</v>
      </c>
      <c r="AB8">
        <v>195.12693525046799</v>
      </c>
      <c r="AC8">
        <v>0</v>
      </c>
      <c r="AD8">
        <v>0</v>
      </c>
      <c r="AE8">
        <v>79.308689720965106</v>
      </c>
      <c r="AF8">
        <v>0</v>
      </c>
      <c r="AG8">
        <v>0</v>
      </c>
      <c r="AH8">
        <v>83.829208969640106</v>
      </c>
      <c r="AI8">
        <v>0</v>
      </c>
      <c r="AJ8">
        <v>0</v>
      </c>
      <c r="AK8">
        <v>224.202203824874</v>
      </c>
      <c r="AL8">
        <v>0</v>
      </c>
      <c r="AM8">
        <v>0</v>
      </c>
      <c r="AN8">
        <v>223.012521669406</v>
      </c>
      <c r="AO8">
        <v>0</v>
      </c>
      <c r="AP8">
        <v>0</v>
      </c>
      <c r="AQ8">
        <v>29.895826578443401</v>
      </c>
      <c r="AR8">
        <v>0</v>
      </c>
      <c r="AS8">
        <v>0</v>
      </c>
      <c r="AT8">
        <v>29.051396826432999</v>
      </c>
      <c r="AU8">
        <v>0</v>
      </c>
      <c r="AV8">
        <v>0</v>
      </c>
      <c r="AW8">
        <v>1.81676570811662</v>
      </c>
      <c r="AX8">
        <v>0</v>
      </c>
      <c r="AY8">
        <v>0</v>
      </c>
      <c r="AZ8">
        <v>1.77783863283832</v>
      </c>
    </row>
    <row r="9" spans="1:52" x14ac:dyDescent="0.45">
      <c r="A9">
        <v>7</v>
      </c>
      <c r="B9" t="s">
        <v>58</v>
      </c>
      <c r="C9">
        <v>24</v>
      </c>
      <c r="D9">
        <v>23.177023712635499</v>
      </c>
      <c r="E9">
        <v>7</v>
      </c>
      <c r="F9">
        <v>3</v>
      </c>
      <c r="G9">
        <v>7</v>
      </c>
      <c r="H9">
        <v>6.1435582605277403</v>
      </c>
      <c r="I9">
        <v>4.7463489310522702</v>
      </c>
      <c r="J9">
        <v>6.1100928084199699</v>
      </c>
      <c r="K9">
        <v>0</v>
      </c>
      <c r="L9">
        <v>-9.0068151647976394E-2</v>
      </c>
      <c r="M9">
        <v>8.5040043971768</v>
      </c>
      <c r="N9">
        <v>-8.4139362455288307</v>
      </c>
      <c r="O9">
        <v>30</v>
      </c>
      <c r="P9">
        <v>21.495995602823101</v>
      </c>
      <c r="Q9">
        <v>30</v>
      </c>
      <c r="R9">
        <v>21.586063754471098</v>
      </c>
      <c r="S9">
        <v>0</v>
      </c>
      <c r="T9">
        <v>9.4320000628247591</v>
      </c>
      <c r="U9">
        <v>0</v>
      </c>
      <c r="V9">
        <v>9.4672602241683599</v>
      </c>
      <c r="W9">
        <v>0</v>
      </c>
      <c r="X9">
        <v>0</v>
      </c>
      <c r="Y9">
        <v>190.205231100041</v>
      </c>
      <c r="Z9">
        <v>0</v>
      </c>
      <c r="AA9">
        <v>0</v>
      </c>
      <c r="AB9">
        <v>191.565481357533</v>
      </c>
      <c r="AC9">
        <v>0</v>
      </c>
      <c r="AD9">
        <v>0</v>
      </c>
      <c r="AE9">
        <v>81.359015519161403</v>
      </c>
      <c r="AF9">
        <v>0</v>
      </c>
      <c r="AG9">
        <v>0</v>
      </c>
      <c r="AH9">
        <v>81.698230306461795</v>
      </c>
      <c r="AI9">
        <v>0</v>
      </c>
      <c r="AJ9">
        <v>0</v>
      </c>
      <c r="AK9">
        <v>223.49283313561301</v>
      </c>
      <c r="AL9">
        <v>0</v>
      </c>
      <c r="AM9">
        <v>0</v>
      </c>
      <c r="AN9">
        <v>223.706238570306</v>
      </c>
      <c r="AO9">
        <v>0</v>
      </c>
      <c r="AP9">
        <v>0</v>
      </c>
      <c r="AQ9">
        <v>29.544310962716199</v>
      </c>
      <c r="AR9">
        <v>0</v>
      </c>
      <c r="AS9">
        <v>0</v>
      </c>
      <c r="AT9">
        <v>29.465103809817599</v>
      </c>
      <c r="AU9">
        <v>0</v>
      </c>
      <c r="AV9">
        <v>0</v>
      </c>
      <c r="AW9">
        <v>1.8275228689387499</v>
      </c>
      <c r="AX9">
        <v>0</v>
      </c>
      <c r="AY9">
        <v>0</v>
      </c>
      <c r="AZ9">
        <v>1.79098360438028</v>
      </c>
    </row>
    <row r="10" spans="1:52" x14ac:dyDescent="0.45">
      <c r="A10">
        <v>8</v>
      </c>
      <c r="B10" t="s">
        <v>59</v>
      </c>
      <c r="C10">
        <v>26</v>
      </c>
      <c r="D10">
        <v>22.325229709916901</v>
      </c>
      <c r="E10">
        <v>8</v>
      </c>
      <c r="F10">
        <v>2</v>
      </c>
      <c r="G10">
        <v>7</v>
      </c>
      <c r="H10">
        <v>5.7913768844711599</v>
      </c>
      <c r="I10">
        <v>4.9510990565034296</v>
      </c>
      <c r="J10">
        <v>6.2575240590253998</v>
      </c>
      <c r="K10">
        <v>2</v>
      </c>
      <c r="L10">
        <v>-0.99920103849035502</v>
      </c>
      <c r="M10">
        <v>4.02670485131598</v>
      </c>
      <c r="N10">
        <v>-1.02750381282562</v>
      </c>
      <c r="O10">
        <v>25</v>
      </c>
      <c r="P10">
        <v>20.973295148683999</v>
      </c>
      <c r="Q10">
        <v>23</v>
      </c>
      <c r="R10">
        <v>21.972496187174301</v>
      </c>
      <c r="S10">
        <v>0</v>
      </c>
      <c r="T10">
        <v>9.1376185918470796</v>
      </c>
      <c r="U10">
        <v>0</v>
      </c>
      <c r="V10">
        <v>9.6135676400579104</v>
      </c>
      <c r="W10">
        <v>0</v>
      </c>
      <c r="X10">
        <v>0</v>
      </c>
      <c r="Y10">
        <v>186.835543602721</v>
      </c>
      <c r="Z10">
        <v>0</v>
      </c>
      <c r="AA10">
        <v>0</v>
      </c>
      <c r="AB10">
        <v>193.21157669063001</v>
      </c>
      <c r="AC10">
        <v>0</v>
      </c>
      <c r="AD10">
        <v>0</v>
      </c>
      <c r="AE10">
        <v>79.788174207944095</v>
      </c>
      <c r="AF10">
        <v>0</v>
      </c>
      <c r="AG10">
        <v>0</v>
      </c>
      <c r="AH10">
        <v>82.707532134142696</v>
      </c>
      <c r="AI10">
        <v>0</v>
      </c>
      <c r="AJ10">
        <v>0</v>
      </c>
      <c r="AK10">
        <v>222.94106183748301</v>
      </c>
      <c r="AL10">
        <v>0</v>
      </c>
      <c r="AM10">
        <v>0</v>
      </c>
      <c r="AN10">
        <v>221.99730386221501</v>
      </c>
      <c r="AO10">
        <v>0</v>
      </c>
      <c r="AP10">
        <v>0</v>
      </c>
      <c r="AQ10">
        <v>29.8234752666283</v>
      </c>
      <c r="AR10">
        <v>0</v>
      </c>
      <c r="AS10">
        <v>0</v>
      </c>
      <c r="AT10">
        <v>29.211077375625301</v>
      </c>
      <c r="AU10">
        <v>0</v>
      </c>
      <c r="AV10">
        <v>0</v>
      </c>
      <c r="AW10">
        <v>1.83789343668773</v>
      </c>
      <c r="AX10">
        <v>0</v>
      </c>
      <c r="AY10">
        <v>0</v>
      </c>
      <c r="AZ10">
        <v>1.76296292138087</v>
      </c>
    </row>
    <row r="11" spans="1:52" x14ac:dyDescent="0.45">
      <c r="A11">
        <v>9</v>
      </c>
      <c r="B11" t="s">
        <v>60</v>
      </c>
      <c r="C11">
        <v>22</v>
      </c>
      <c r="D11">
        <v>21.0003629255779</v>
      </c>
      <c r="E11">
        <v>6</v>
      </c>
      <c r="F11">
        <v>4</v>
      </c>
      <c r="G11">
        <v>7</v>
      </c>
      <c r="H11">
        <v>5.3766045314994004</v>
      </c>
      <c r="I11">
        <v>4.8705493310796903</v>
      </c>
      <c r="J11">
        <v>6.7528461374209003</v>
      </c>
      <c r="K11">
        <v>-5</v>
      </c>
      <c r="L11">
        <v>-2.8371210797490498</v>
      </c>
      <c r="M11">
        <v>1.9357783597636999</v>
      </c>
      <c r="N11">
        <v>-4.0986572800146499</v>
      </c>
      <c r="O11">
        <v>22</v>
      </c>
      <c r="P11">
        <v>20.064221640236202</v>
      </c>
      <c r="Q11">
        <v>27</v>
      </c>
      <c r="R11">
        <v>22.901342719985301</v>
      </c>
      <c r="S11">
        <v>0</v>
      </c>
      <c r="T11">
        <v>8.8447289128530393</v>
      </c>
      <c r="U11">
        <v>0</v>
      </c>
      <c r="V11">
        <v>10.076176747741799</v>
      </c>
      <c r="W11">
        <v>0</v>
      </c>
      <c r="X11">
        <v>0</v>
      </c>
      <c r="Y11">
        <v>184.631015340132</v>
      </c>
      <c r="Z11">
        <v>0</v>
      </c>
      <c r="AA11">
        <v>0</v>
      </c>
      <c r="AB11">
        <v>197.09566155155699</v>
      </c>
      <c r="AC11">
        <v>0</v>
      </c>
      <c r="AD11">
        <v>0</v>
      </c>
      <c r="AE11">
        <v>78.121510497395093</v>
      </c>
      <c r="AF11">
        <v>0</v>
      </c>
      <c r="AG11">
        <v>0</v>
      </c>
      <c r="AH11">
        <v>84.838633525698199</v>
      </c>
      <c r="AI11">
        <v>0</v>
      </c>
      <c r="AJ11">
        <v>0</v>
      </c>
      <c r="AK11">
        <v>224.88605667367699</v>
      </c>
      <c r="AL11">
        <v>0</v>
      </c>
      <c r="AM11">
        <v>0</v>
      </c>
      <c r="AN11">
        <v>222.90451657200001</v>
      </c>
      <c r="AO11">
        <v>0</v>
      </c>
      <c r="AP11">
        <v>0</v>
      </c>
      <c r="AQ11">
        <v>30.114009138449902</v>
      </c>
      <c r="AR11">
        <v>0</v>
      </c>
      <c r="AS11">
        <v>0</v>
      </c>
      <c r="AT11">
        <v>29.0372369968795</v>
      </c>
      <c r="AU11">
        <v>0</v>
      </c>
      <c r="AV11">
        <v>0</v>
      </c>
      <c r="AW11">
        <v>1.84513598995105</v>
      </c>
      <c r="AX11">
        <v>0</v>
      </c>
      <c r="AY11">
        <v>0</v>
      </c>
      <c r="AZ11">
        <v>1.7568744956467801</v>
      </c>
    </row>
    <row r="12" spans="1:52" x14ac:dyDescent="0.45">
      <c r="A12">
        <v>10</v>
      </c>
      <c r="B12" t="s">
        <v>61</v>
      </c>
      <c r="C12">
        <v>28</v>
      </c>
      <c r="D12">
        <v>21.109666986818201</v>
      </c>
      <c r="E12">
        <v>7</v>
      </c>
      <c r="F12">
        <v>7</v>
      </c>
      <c r="G12">
        <v>3</v>
      </c>
      <c r="H12">
        <v>5.3783818636459104</v>
      </c>
      <c r="I12">
        <v>4.9745213958805001</v>
      </c>
      <c r="J12">
        <v>6.6470967404735797</v>
      </c>
      <c r="K12">
        <v>10</v>
      </c>
      <c r="L12">
        <v>-2.53952532489753</v>
      </c>
      <c r="M12">
        <v>7.6859427965544</v>
      </c>
      <c r="N12">
        <v>4.8535825283431304</v>
      </c>
      <c r="O12">
        <v>28</v>
      </c>
      <c r="P12">
        <v>20.3140572034456</v>
      </c>
      <c r="Q12">
        <v>18</v>
      </c>
      <c r="R12">
        <v>22.8535825283431</v>
      </c>
      <c r="S12">
        <v>0</v>
      </c>
      <c r="T12">
        <v>8.9144726546448805</v>
      </c>
      <c r="U12">
        <v>0</v>
      </c>
      <c r="V12">
        <v>9.9853788690222594</v>
      </c>
      <c r="W12">
        <v>0</v>
      </c>
      <c r="X12">
        <v>0</v>
      </c>
      <c r="Y12">
        <v>184.868263939023</v>
      </c>
      <c r="Z12">
        <v>0</v>
      </c>
      <c r="AA12">
        <v>0</v>
      </c>
      <c r="AB12">
        <v>195.49436844392801</v>
      </c>
      <c r="AC12">
        <v>0</v>
      </c>
      <c r="AD12">
        <v>0</v>
      </c>
      <c r="AE12">
        <v>78.557773774296393</v>
      </c>
      <c r="AF12">
        <v>0</v>
      </c>
      <c r="AG12">
        <v>0</v>
      </c>
      <c r="AH12">
        <v>84.378954597995602</v>
      </c>
      <c r="AI12">
        <v>0</v>
      </c>
      <c r="AJ12">
        <v>0</v>
      </c>
      <c r="AK12">
        <v>223.00694975621599</v>
      </c>
      <c r="AL12">
        <v>0</v>
      </c>
      <c r="AM12">
        <v>0</v>
      </c>
      <c r="AN12">
        <v>221.03270710448299</v>
      </c>
      <c r="AO12">
        <v>0</v>
      </c>
      <c r="AP12">
        <v>0</v>
      </c>
      <c r="AQ12">
        <v>30.083627904210601</v>
      </c>
      <c r="AR12">
        <v>0</v>
      </c>
      <c r="AS12">
        <v>0</v>
      </c>
      <c r="AT12">
        <v>28.985451971912202</v>
      </c>
      <c r="AU12">
        <v>0</v>
      </c>
      <c r="AV12">
        <v>0</v>
      </c>
      <c r="AW12">
        <v>1.8378664694279001</v>
      </c>
      <c r="AX12">
        <v>0</v>
      </c>
      <c r="AY12">
        <v>0</v>
      </c>
      <c r="AZ12">
        <v>1.73943979675717</v>
      </c>
    </row>
    <row r="13" spans="1:52" x14ac:dyDescent="0.45">
      <c r="A13">
        <v>11</v>
      </c>
      <c r="B13" t="s">
        <v>62</v>
      </c>
      <c r="C13">
        <v>28</v>
      </c>
      <c r="D13">
        <v>20.959750226691</v>
      </c>
      <c r="E13">
        <v>8</v>
      </c>
      <c r="F13">
        <v>4</v>
      </c>
      <c r="G13">
        <v>5</v>
      </c>
      <c r="H13">
        <v>5.3199665786610799</v>
      </c>
      <c r="I13">
        <v>4.9998504907078098</v>
      </c>
      <c r="J13">
        <v>6.6801829306310996</v>
      </c>
      <c r="K13">
        <v>-1</v>
      </c>
      <c r="L13">
        <v>-2.76250027735365</v>
      </c>
      <c r="M13">
        <v>-4.3476787092362898E-2</v>
      </c>
      <c r="N13">
        <v>1.80597706444601</v>
      </c>
      <c r="O13">
        <v>20</v>
      </c>
      <c r="P13">
        <v>20.043476787092299</v>
      </c>
      <c r="Q13">
        <v>21</v>
      </c>
      <c r="R13">
        <v>22.805977064446001</v>
      </c>
      <c r="S13">
        <v>0</v>
      </c>
      <c r="T13">
        <v>8.7866854087278892</v>
      </c>
      <c r="U13">
        <v>0</v>
      </c>
      <c r="V13">
        <v>9.9298603358577004</v>
      </c>
      <c r="W13">
        <v>0</v>
      </c>
      <c r="X13">
        <v>0</v>
      </c>
      <c r="Y13">
        <v>182.96916946789599</v>
      </c>
      <c r="Z13">
        <v>0</v>
      </c>
      <c r="AA13">
        <v>0</v>
      </c>
      <c r="AB13">
        <v>196.01407769376399</v>
      </c>
      <c r="AC13">
        <v>0</v>
      </c>
      <c r="AD13">
        <v>0</v>
      </c>
      <c r="AE13">
        <v>78.479737853588105</v>
      </c>
      <c r="AF13">
        <v>0</v>
      </c>
      <c r="AG13">
        <v>0</v>
      </c>
      <c r="AH13">
        <v>85.014576539222602</v>
      </c>
      <c r="AI13">
        <v>0</v>
      </c>
      <c r="AJ13">
        <v>0</v>
      </c>
      <c r="AK13">
        <v>225.05450590659899</v>
      </c>
      <c r="AL13">
        <v>0</v>
      </c>
      <c r="AM13">
        <v>0</v>
      </c>
      <c r="AN13">
        <v>222.300051553255</v>
      </c>
      <c r="AO13">
        <v>0</v>
      </c>
      <c r="AP13">
        <v>0</v>
      </c>
      <c r="AQ13">
        <v>30.1752697103556</v>
      </c>
      <c r="AR13">
        <v>0</v>
      </c>
      <c r="AS13">
        <v>0</v>
      </c>
      <c r="AT13">
        <v>28.7828367374679</v>
      </c>
      <c r="AU13">
        <v>0</v>
      </c>
      <c r="AV13">
        <v>0</v>
      </c>
      <c r="AW13">
        <v>1.90674205301985</v>
      </c>
      <c r="AX13">
        <v>0</v>
      </c>
      <c r="AY13">
        <v>0</v>
      </c>
      <c r="AZ13">
        <v>1.7688945629539701</v>
      </c>
    </row>
    <row r="14" spans="1:52" x14ac:dyDescent="0.45">
      <c r="A14">
        <v>12</v>
      </c>
      <c r="B14" t="s">
        <v>63</v>
      </c>
      <c r="C14">
        <v>13</v>
      </c>
      <c r="D14">
        <v>19.3141041178515</v>
      </c>
      <c r="E14">
        <v>3</v>
      </c>
      <c r="F14">
        <v>4</v>
      </c>
      <c r="G14">
        <v>10</v>
      </c>
      <c r="H14">
        <v>4.8419392819329898</v>
      </c>
      <c r="I14">
        <v>4.7882862720525496</v>
      </c>
      <c r="J14">
        <v>7.3697744460144401</v>
      </c>
      <c r="K14">
        <v>-8</v>
      </c>
      <c r="L14">
        <v>-5.15365984642788</v>
      </c>
      <c r="M14">
        <v>-2.1556134153578599</v>
      </c>
      <c r="N14">
        <v>-0.69072673821425201</v>
      </c>
      <c r="O14">
        <v>17</v>
      </c>
      <c r="P14">
        <v>19.155613415357799</v>
      </c>
      <c r="Q14">
        <v>25</v>
      </c>
      <c r="R14">
        <v>24.309273261785702</v>
      </c>
      <c r="S14">
        <v>0</v>
      </c>
      <c r="T14">
        <v>8.4335561766944398</v>
      </c>
      <c r="U14">
        <v>0</v>
      </c>
      <c r="V14">
        <v>10.6326709303797</v>
      </c>
      <c r="W14">
        <v>0</v>
      </c>
      <c r="X14">
        <v>0</v>
      </c>
      <c r="Y14">
        <v>179.10927224557099</v>
      </c>
      <c r="Z14">
        <v>0</v>
      </c>
      <c r="AA14">
        <v>0</v>
      </c>
      <c r="AB14">
        <v>203.49788049538199</v>
      </c>
      <c r="AC14">
        <v>0</v>
      </c>
      <c r="AD14">
        <v>0</v>
      </c>
      <c r="AE14">
        <v>75.574636699387099</v>
      </c>
      <c r="AF14">
        <v>0</v>
      </c>
      <c r="AG14">
        <v>0</v>
      </c>
      <c r="AH14">
        <v>87.791650569239806</v>
      </c>
      <c r="AI14">
        <v>0</v>
      </c>
      <c r="AJ14">
        <v>0</v>
      </c>
      <c r="AK14">
        <v>224.21859736444199</v>
      </c>
      <c r="AL14">
        <v>0</v>
      </c>
      <c r="AM14">
        <v>0</v>
      </c>
      <c r="AN14">
        <v>219.629950128578</v>
      </c>
      <c r="AO14">
        <v>0</v>
      </c>
      <c r="AP14">
        <v>0</v>
      </c>
      <c r="AQ14">
        <v>30.728408171230701</v>
      </c>
      <c r="AR14">
        <v>0</v>
      </c>
      <c r="AS14">
        <v>0</v>
      </c>
      <c r="AT14">
        <v>28.3543531242345</v>
      </c>
      <c r="AU14">
        <v>0</v>
      </c>
      <c r="AV14">
        <v>0</v>
      </c>
      <c r="AW14">
        <v>1.92834201431403</v>
      </c>
      <c r="AX14">
        <v>0</v>
      </c>
      <c r="AY14">
        <v>0</v>
      </c>
      <c r="AZ14">
        <v>1.6694243339711199</v>
      </c>
    </row>
    <row r="15" spans="1:52" x14ac:dyDescent="0.45">
      <c r="A15">
        <v>13</v>
      </c>
      <c r="B15" t="s">
        <v>64</v>
      </c>
      <c r="C15">
        <v>20</v>
      </c>
      <c r="D15">
        <v>20.9844907440404</v>
      </c>
      <c r="E15">
        <v>5</v>
      </c>
      <c r="F15">
        <v>5</v>
      </c>
      <c r="G15">
        <v>7</v>
      </c>
      <c r="H15">
        <v>5.3435666732033003</v>
      </c>
      <c r="I15">
        <v>4.9537907244305499</v>
      </c>
      <c r="J15">
        <v>6.7026426023661401</v>
      </c>
      <c r="K15">
        <v>1</v>
      </c>
      <c r="L15">
        <v>-2.7477823850469498</v>
      </c>
      <c r="M15">
        <v>0.83341349934624598</v>
      </c>
      <c r="N15">
        <v>2.9143688857007102</v>
      </c>
      <c r="O15">
        <v>21</v>
      </c>
      <c r="P15">
        <v>20.1665865006537</v>
      </c>
      <c r="Q15">
        <v>20</v>
      </c>
      <c r="R15">
        <v>22.9143688857007</v>
      </c>
      <c r="S15">
        <v>0</v>
      </c>
      <c r="T15">
        <v>8.8787148491646803</v>
      </c>
      <c r="U15">
        <v>0</v>
      </c>
      <c r="V15">
        <v>10.005705900666999</v>
      </c>
      <c r="W15">
        <v>0</v>
      </c>
      <c r="X15">
        <v>0</v>
      </c>
      <c r="Y15">
        <v>183.28247212971999</v>
      </c>
      <c r="Z15">
        <v>0</v>
      </c>
      <c r="AA15">
        <v>0</v>
      </c>
      <c r="AB15">
        <v>197.02586837382901</v>
      </c>
      <c r="AC15">
        <v>0</v>
      </c>
      <c r="AD15">
        <v>0</v>
      </c>
      <c r="AE15">
        <v>78.159221999253006</v>
      </c>
      <c r="AF15">
        <v>0</v>
      </c>
      <c r="AG15">
        <v>0</v>
      </c>
      <c r="AH15">
        <v>84.733927613212202</v>
      </c>
      <c r="AI15">
        <v>0</v>
      </c>
      <c r="AJ15">
        <v>0</v>
      </c>
      <c r="AK15">
        <v>224.40948644199699</v>
      </c>
      <c r="AL15">
        <v>0</v>
      </c>
      <c r="AM15">
        <v>0</v>
      </c>
      <c r="AN15">
        <v>222.18435347193099</v>
      </c>
      <c r="AO15">
        <v>0</v>
      </c>
      <c r="AP15">
        <v>0</v>
      </c>
      <c r="AQ15">
        <v>30.205464364523799</v>
      </c>
      <c r="AR15">
        <v>0</v>
      </c>
      <c r="AS15">
        <v>0</v>
      </c>
      <c r="AT15">
        <v>28.7964573340304</v>
      </c>
      <c r="AU15">
        <v>0</v>
      </c>
      <c r="AV15">
        <v>0</v>
      </c>
      <c r="AW15">
        <v>1.86867351096347</v>
      </c>
      <c r="AX15">
        <v>0</v>
      </c>
      <c r="AY15">
        <v>0</v>
      </c>
      <c r="AZ15">
        <v>1.6983840570297499</v>
      </c>
    </row>
    <row r="16" spans="1:52" x14ac:dyDescent="0.45">
      <c r="A16">
        <v>14</v>
      </c>
      <c r="B16" t="s">
        <v>65</v>
      </c>
      <c r="C16">
        <v>26</v>
      </c>
      <c r="D16">
        <v>21.942174486394901</v>
      </c>
      <c r="E16">
        <v>7</v>
      </c>
      <c r="F16">
        <v>5</v>
      </c>
      <c r="G16">
        <v>5</v>
      </c>
      <c r="H16">
        <v>5.6420255808767896</v>
      </c>
      <c r="I16">
        <v>5.0160977437645604</v>
      </c>
      <c r="J16">
        <v>6.3418766753586304</v>
      </c>
      <c r="K16">
        <v>4</v>
      </c>
      <c r="L16">
        <v>-1.5055480489803501</v>
      </c>
      <c r="M16">
        <v>-0.73053800425889603</v>
      </c>
      <c r="N16">
        <v>6.2360860532392399</v>
      </c>
      <c r="O16">
        <v>20</v>
      </c>
      <c r="P16">
        <v>20.730538004258801</v>
      </c>
      <c r="Q16">
        <v>16</v>
      </c>
      <c r="R16">
        <v>22.236086053239202</v>
      </c>
      <c r="S16">
        <v>0</v>
      </c>
      <c r="T16">
        <v>9.0941095437248194</v>
      </c>
      <c r="U16">
        <v>0</v>
      </c>
      <c r="V16">
        <v>9.7580939087475205</v>
      </c>
      <c r="W16">
        <v>0</v>
      </c>
      <c r="X16">
        <v>0</v>
      </c>
      <c r="Y16">
        <v>186.58020821205099</v>
      </c>
      <c r="Z16">
        <v>0</v>
      </c>
      <c r="AA16">
        <v>0</v>
      </c>
      <c r="AB16">
        <v>193.42566339708401</v>
      </c>
      <c r="AC16">
        <v>0</v>
      </c>
      <c r="AD16">
        <v>0</v>
      </c>
      <c r="AE16">
        <v>80.085113907781306</v>
      </c>
      <c r="AF16">
        <v>0</v>
      </c>
      <c r="AG16">
        <v>0</v>
      </c>
      <c r="AH16">
        <v>83.578494270811007</v>
      </c>
      <c r="AI16">
        <v>0</v>
      </c>
      <c r="AJ16">
        <v>0</v>
      </c>
      <c r="AK16">
        <v>223.482350777101</v>
      </c>
      <c r="AL16">
        <v>0</v>
      </c>
      <c r="AM16">
        <v>0</v>
      </c>
      <c r="AN16">
        <v>221.59859588249299</v>
      </c>
      <c r="AO16">
        <v>0</v>
      </c>
      <c r="AP16">
        <v>0</v>
      </c>
      <c r="AQ16">
        <v>29.9388904036445</v>
      </c>
      <c r="AR16">
        <v>0</v>
      </c>
      <c r="AS16">
        <v>0</v>
      </c>
      <c r="AT16">
        <v>28.970970557603199</v>
      </c>
      <c r="AU16">
        <v>0</v>
      </c>
      <c r="AV16">
        <v>0</v>
      </c>
      <c r="AW16">
        <v>1.81608653029332</v>
      </c>
      <c r="AX16">
        <v>0</v>
      </c>
      <c r="AY16">
        <v>0</v>
      </c>
      <c r="AZ16">
        <v>1.82660507558007</v>
      </c>
    </row>
    <row r="17" spans="1:52" x14ac:dyDescent="0.45">
      <c r="A17">
        <v>15</v>
      </c>
      <c r="B17" t="s">
        <v>66</v>
      </c>
      <c r="C17">
        <v>25</v>
      </c>
      <c r="D17">
        <v>27.967618791895401</v>
      </c>
      <c r="E17">
        <v>7</v>
      </c>
      <c r="F17">
        <v>4</v>
      </c>
      <c r="G17">
        <v>6</v>
      </c>
      <c r="H17">
        <v>7.7060091685485901</v>
      </c>
      <c r="I17">
        <v>4.8495912862496899</v>
      </c>
      <c r="J17">
        <v>4.4443995452017102</v>
      </c>
      <c r="K17">
        <v>0</v>
      </c>
      <c r="L17">
        <v>7.02184393510964</v>
      </c>
      <c r="M17">
        <v>-11.54485788769</v>
      </c>
      <c r="N17">
        <v>4.5230139525803601</v>
      </c>
      <c r="O17">
        <v>14</v>
      </c>
      <c r="P17">
        <v>25.54485788769</v>
      </c>
      <c r="Q17">
        <v>14</v>
      </c>
      <c r="R17">
        <v>18.5230139525803</v>
      </c>
      <c r="S17">
        <v>0</v>
      </c>
      <c r="T17">
        <v>11.1474837744003</v>
      </c>
      <c r="U17">
        <v>0</v>
      </c>
      <c r="V17">
        <v>8.1232432007818201</v>
      </c>
      <c r="W17">
        <v>0</v>
      </c>
      <c r="X17">
        <v>0</v>
      </c>
      <c r="Y17">
        <v>208.24834727813101</v>
      </c>
      <c r="Z17">
        <v>0</v>
      </c>
      <c r="AA17">
        <v>0</v>
      </c>
      <c r="AB17">
        <v>176.19220928899699</v>
      </c>
      <c r="AC17">
        <v>0</v>
      </c>
      <c r="AD17">
        <v>0</v>
      </c>
      <c r="AE17">
        <v>90.3567400365677</v>
      </c>
      <c r="AF17">
        <v>0</v>
      </c>
      <c r="AG17">
        <v>0</v>
      </c>
      <c r="AH17">
        <v>73.444759566770401</v>
      </c>
      <c r="AI17">
        <v>0</v>
      </c>
      <c r="AJ17">
        <v>0</v>
      </c>
      <c r="AK17">
        <v>219.25524407702699</v>
      </c>
      <c r="AL17">
        <v>0</v>
      </c>
      <c r="AM17">
        <v>0</v>
      </c>
      <c r="AN17">
        <v>225.14215168919</v>
      </c>
      <c r="AO17">
        <v>0</v>
      </c>
      <c r="AP17">
        <v>0</v>
      </c>
      <c r="AQ17">
        <v>28.032506365071999</v>
      </c>
      <c r="AR17">
        <v>0</v>
      </c>
      <c r="AS17">
        <v>0</v>
      </c>
      <c r="AT17">
        <v>31.248944203321699</v>
      </c>
      <c r="AU17">
        <v>0</v>
      </c>
      <c r="AV17">
        <v>0</v>
      </c>
      <c r="AW17">
        <v>1.6308968639980299</v>
      </c>
      <c r="AX17">
        <v>0</v>
      </c>
      <c r="AY17">
        <v>0</v>
      </c>
      <c r="AZ17">
        <v>1.9386332493391401</v>
      </c>
    </row>
    <row r="18" spans="1:52" x14ac:dyDescent="0.45">
      <c r="A18">
        <v>16</v>
      </c>
      <c r="B18" t="s">
        <v>67</v>
      </c>
      <c r="C18">
        <v>29</v>
      </c>
      <c r="D18">
        <v>30.043864326043401</v>
      </c>
      <c r="E18">
        <v>8</v>
      </c>
      <c r="F18">
        <v>5</v>
      </c>
      <c r="G18">
        <v>4</v>
      </c>
      <c r="H18">
        <v>8.4751824878012396</v>
      </c>
      <c r="I18">
        <v>4.61831686263971</v>
      </c>
      <c r="J18">
        <v>3.9065006495590402</v>
      </c>
      <c r="K18">
        <v>3</v>
      </c>
      <c r="L18">
        <v>9.4548579094824099</v>
      </c>
      <c r="M18">
        <v>-5.9735866152128496</v>
      </c>
      <c r="N18">
        <v>-0.481271294269564</v>
      </c>
      <c r="O18">
        <v>21</v>
      </c>
      <c r="P18">
        <v>26.973586615212799</v>
      </c>
      <c r="Q18">
        <v>18</v>
      </c>
      <c r="R18">
        <v>17.5187287057304</v>
      </c>
      <c r="S18">
        <v>0</v>
      </c>
      <c r="T18">
        <v>11.7447642023412</v>
      </c>
      <c r="U18">
        <v>0</v>
      </c>
      <c r="V18">
        <v>7.6930912203902002</v>
      </c>
      <c r="W18">
        <v>0</v>
      </c>
      <c r="X18">
        <v>0</v>
      </c>
      <c r="Y18">
        <v>216.92782843107099</v>
      </c>
      <c r="Z18">
        <v>0</v>
      </c>
      <c r="AA18">
        <v>0</v>
      </c>
      <c r="AB18">
        <v>170.30985937604399</v>
      </c>
      <c r="AC18">
        <v>0</v>
      </c>
      <c r="AD18">
        <v>0</v>
      </c>
      <c r="AE18">
        <v>93.279572288783001</v>
      </c>
      <c r="AF18">
        <v>0</v>
      </c>
      <c r="AG18">
        <v>0</v>
      </c>
      <c r="AH18">
        <v>70.121882971861993</v>
      </c>
      <c r="AI18">
        <v>0</v>
      </c>
      <c r="AJ18">
        <v>0</v>
      </c>
      <c r="AK18">
        <v>217.578466059211</v>
      </c>
      <c r="AL18">
        <v>0</v>
      </c>
      <c r="AM18">
        <v>0</v>
      </c>
      <c r="AN18">
        <v>225.11920387129501</v>
      </c>
      <c r="AO18">
        <v>0</v>
      </c>
      <c r="AP18">
        <v>0</v>
      </c>
      <c r="AQ18">
        <v>27.2117106461919</v>
      </c>
      <c r="AR18">
        <v>0</v>
      </c>
      <c r="AS18">
        <v>0</v>
      </c>
      <c r="AT18">
        <v>32.033880697151801</v>
      </c>
      <c r="AU18">
        <v>0</v>
      </c>
      <c r="AV18">
        <v>0</v>
      </c>
      <c r="AW18">
        <v>1.51321226209434</v>
      </c>
      <c r="AX18">
        <v>0</v>
      </c>
      <c r="AY18">
        <v>0</v>
      </c>
      <c r="AZ18">
        <v>2.0111460608774099</v>
      </c>
    </row>
    <row r="19" spans="1:52" x14ac:dyDescent="0.45">
      <c r="A19">
        <v>17</v>
      </c>
      <c r="B19" t="s">
        <v>68</v>
      </c>
      <c r="C19">
        <v>16</v>
      </c>
      <c r="D19">
        <v>24.004982447678501</v>
      </c>
      <c r="E19">
        <v>4</v>
      </c>
      <c r="F19">
        <v>4</v>
      </c>
      <c r="G19">
        <v>9</v>
      </c>
      <c r="H19">
        <v>6.4045098196125396</v>
      </c>
      <c r="I19">
        <v>4.7914529888408897</v>
      </c>
      <c r="J19">
        <v>5.8040371915465503</v>
      </c>
      <c r="K19">
        <v>-5</v>
      </c>
      <c r="L19">
        <v>1.2803987136642101</v>
      </c>
      <c r="M19">
        <v>4.9507684289454801</v>
      </c>
      <c r="N19">
        <v>-11.2311671426096</v>
      </c>
      <c r="O19">
        <v>27</v>
      </c>
      <c r="P19">
        <v>22.049231571054499</v>
      </c>
      <c r="Q19">
        <v>32</v>
      </c>
      <c r="R19">
        <v>20.768832857390301</v>
      </c>
      <c r="S19">
        <v>0</v>
      </c>
      <c r="T19">
        <v>9.6969470885450804</v>
      </c>
      <c r="U19">
        <v>0</v>
      </c>
      <c r="V19">
        <v>9.1066201648175298</v>
      </c>
      <c r="W19">
        <v>0</v>
      </c>
      <c r="X19">
        <v>0</v>
      </c>
      <c r="Y19">
        <v>192.37400939969299</v>
      </c>
      <c r="Z19">
        <v>0</v>
      </c>
      <c r="AA19">
        <v>0</v>
      </c>
      <c r="AB19">
        <v>187.00250800754799</v>
      </c>
      <c r="AC19">
        <v>0</v>
      </c>
      <c r="AD19">
        <v>0</v>
      </c>
      <c r="AE19">
        <v>82.654505673079996</v>
      </c>
      <c r="AF19">
        <v>0</v>
      </c>
      <c r="AG19">
        <v>0</v>
      </c>
      <c r="AH19">
        <v>79.967563716923095</v>
      </c>
      <c r="AI19">
        <v>0</v>
      </c>
      <c r="AJ19">
        <v>0</v>
      </c>
      <c r="AK19">
        <v>221.475636794601</v>
      </c>
      <c r="AL19">
        <v>0</v>
      </c>
      <c r="AM19">
        <v>0</v>
      </c>
      <c r="AN19">
        <v>222.23377042202199</v>
      </c>
      <c r="AO19">
        <v>0</v>
      </c>
      <c r="AP19">
        <v>0</v>
      </c>
      <c r="AQ19">
        <v>29.1731612084454</v>
      </c>
      <c r="AR19">
        <v>0</v>
      </c>
      <c r="AS19">
        <v>0</v>
      </c>
      <c r="AT19">
        <v>29.521344784536101</v>
      </c>
      <c r="AU19">
        <v>0</v>
      </c>
      <c r="AV19">
        <v>0</v>
      </c>
      <c r="AW19">
        <v>1.7923948978078299</v>
      </c>
      <c r="AX19">
        <v>0</v>
      </c>
      <c r="AY19">
        <v>0</v>
      </c>
      <c r="AZ19">
        <v>1.7818899290844099</v>
      </c>
    </row>
    <row r="20" spans="1:52" x14ac:dyDescent="0.45">
      <c r="C20">
        <f>SUM(Table1[Points])</f>
        <v>422</v>
      </c>
      <c r="D20">
        <f>SUBTOTAL(109,Table1[xPoints])</f>
        <v>415.28927468266056</v>
      </c>
      <c r="E20">
        <f>SUBTOTAL(109,Table1[Wins])</f>
        <v>116</v>
      </c>
      <c r="F20">
        <f>SUBTOTAL(109,Table1[Draws])</f>
        <v>74</v>
      </c>
      <c r="H20">
        <f>SUBTOTAL(109,Table1[xWins])</f>
        <v>109.28927468266154</v>
      </c>
      <c r="I20">
        <f>SUBTOTAL(109,Table1[xDraws])</f>
        <v>87.421450634676702</v>
      </c>
      <c r="O20">
        <f>SUBTOTAL(109,Table1[GoalsF])</f>
        <v>395</v>
      </c>
      <c r="P20">
        <f>SUBTOTAL(109,Table1[xGoalsF])</f>
        <v>389.46364975713283</v>
      </c>
    </row>
    <row r="22" spans="1:52" x14ac:dyDescent="0.45">
      <c r="C22">
        <v>422</v>
      </c>
      <c r="D22">
        <v>415.28927468266056</v>
      </c>
      <c r="E22">
        <v>116</v>
      </c>
      <c r="F22">
        <v>74</v>
      </c>
      <c r="H22">
        <v>109.28927468266154</v>
      </c>
      <c r="I22">
        <v>87.421450634676702</v>
      </c>
      <c r="O22">
        <v>395</v>
      </c>
      <c r="P22">
        <v>389.46364975713283</v>
      </c>
    </row>
    <row r="24" spans="1:52" x14ac:dyDescent="0.45">
      <c r="C24">
        <f>C22/D22</f>
        <v>1.0161591587513725</v>
      </c>
      <c r="E24">
        <f>E22/H22</f>
        <v>1.0614033292546234</v>
      </c>
      <c r="F24">
        <f>F22/I22</f>
        <v>0.84647417153070059</v>
      </c>
      <c r="O24">
        <f>O22/P22</f>
        <v>1.0142153195717227</v>
      </c>
    </row>
    <row r="26" spans="1:52" x14ac:dyDescent="0.45">
      <c r="O26">
        <f>O22/153</f>
        <v>2.5816993464052289</v>
      </c>
      <c r="P26">
        <f>P22/153</f>
        <v>2.5455140507002145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Clausura2015_LigaMX_30-11-2021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Jaime Eduardo González Meléndez</cp:lastModifiedBy>
  <dcterms:created xsi:type="dcterms:W3CDTF">2021-11-30T14:17:39Z</dcterms:created>
  <dcterms:modified xsi:type="dcterms:W3CDTF">2021-11-30T14:27:16Z</dcterms:modified>
</cp:coreProperties>
</file>