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FE4A284F-7F2D-46AB-81B9-24282F77AE11}" xr6:coauthVersionLast="47" xr6:coauthVersionMax="47" xr10:uidLastSave="{00000000-0000-0000-0000-000000000000}"/>
  <bookViews>
    <workbookView xWindow="-98" yWindow="-98" windowWidth="22695" windowHeight="14595"/>
  </bookViews>
  <sheets>
    <sheet name="2000-2021_Bundesliga_10-12-2021" sheetId="1" r:id="rId1"/>
  </sheets>
  <calcPr calcId="0"/>
</workbook>
</file>

<file path=xl/calcChain.xml><?xml version="1.0" encoding="utf-8"?>
<calcChain xmlns="http://schemas.openxmlformats.org/spreadsheetml/2006/main">
  <c r="BF39" i="1" l="1"/>
  <c r="AZ39" i="1"/>
  <c r="AV39" i="1"/>
  <c r="AU39" i="1"/>
  <c r="AT39" i="1"/>
  <c r="AN39" i="1"/>
  <c r="AH39" i="1"/>
  <c r="W39" i="1"/>
  <c r="V39" i="1"/>
  <c r="T39" i="1"/>
  <c r="H39" i="1"/>
  <c r="G39" i="1"/>
  <c r="C39" i="1"/>
</calcChain>
</file>

<file path=xl/sharedStrings.xml><?xml version="1.0" encoding="utf-8"?>
<sst xmlns="http://schemas.openxmlformats.org/spreadsheetml/2006/main" count="100" uniqueCount="100">
  <si>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</si>
  <si>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</si>
  <si>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</si>
  <si>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</si>
  <si>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</si>
  <si>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</si>
  <si>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</si>
  <si>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</si>
  <si>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</si>
  <si>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</si>
  <si>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</si>
  <si>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</si>
  <si>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</si>
  <si>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</si>
  <si>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</si>
  <si>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</si>
  <si>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</si>
  <si>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</si>
  <si>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</si>
  <si>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</si>
  <si>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</si>
  <si>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</si>
  <si>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</si>
  <si>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</si>
  <si>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</si>
  <si>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</si>
  <si>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</si>
  <si>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</si>
  <si>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</si>
  <si>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</si>
  <si>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</si>
  <si>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</si>
  <si>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</si>
  <si>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</si>
  <si>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</si>
  <si>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</si>
  <si>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</si>
  <si>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</si>
  <si>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</si>
  <si>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</si>
  <si>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</si>
  <si>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</si>
  <si>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</si>
  <si>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</si>
  <si>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</si>
  <si>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</si>
  <si>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</si>
  <si>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</si>
  <si>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</si>
  <si>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</si>
  <si>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</si>
  <si>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</si>
  <si>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</si>
  <si>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</si>
  <si>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</si>
  <si>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</si>
  <si>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</si>
  <si>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</si>
  <si>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</si>
  <si>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</si>
  <si>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</si>
  <si>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</si>
  <si>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Bayern Munich</t>
  </si>
  <si>
    <t>Aachen</t>
  </si>
  <si>
    <t>Hannover</t>
  </si>
  <si>
    <t>Duisburg</t>
  </si>
  <si>
    <t>Karlsruhe</t>
  </si>
  <si>
    <t>Hertha</t>
  </si>
  <si>
    <t>Paderborn</t>
  </si>
  <si>
    <t>Ingolstadt</t>
  </si>
  <si>
    <t>Greuther Furth</t>
  </si>
  <si>
    <t>Braunschweig</t>
  </si>
  <si>
    <t>Augsburg</t>
  </si>
  <si>
    <t>Mainz</t>
  </si>
  <si>
    <t>Darmstadt</t>
  </si>
  <si>
    <t>Union Berlin</t>
  </si>
  <si>
    <t>Bochum</t>
  </si>
  <si>
    <t>Leverkusen</t>
  </si>
  <si>
    <t>M'gladbach</t>
  </si>
  <si>
    <t>Wolfsburg</t>
  </si>
  <si>
    <t>FC Koln</t>
  </si>
  <si>
    <t>Bielefeld</t>
  </si>
  <si>
    <t>Unterhaching</t>
  </si>
  <si>
    <t>Hansa Rostock</t>
  </si>
  <si>
    <t>Schalke 04</t>
  </si>
  <si>
    <t>Freiburg</t>
  </si>
  <si>
    <t>Ein Frankfurt</t>
  </si>
  <si>
    <t>Fortuna Dusseldorf</t>
  </si>
  <si>
    <t>Hoffenheim</t>
  </si>
  <si>
    <t>Cottbus</t>
  </si>
  <si>
    <t>Dortmund</t>
  </si>
  <si>
    <t>Nurnberg</t>
  </si>
  <si>
    <t>St Pauli</t>
  </si>
  <si>
    <t>Hamburg</t>
  </si>
  <si>
    <t>Stuttgart</t>
  </si>
  <si>
    <t>Werder Bremen</t>
  </si>
  <si>
    <t>Kaiserslautern</t>
  </si>
  <si>
    <t>Munich 1860</t>
  </si>
  <si>
    <t>RB Leipzig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</si>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</sst>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39" totalsRowCount="1">
  <autoFilter ref="A1:BK38"/>
  <tableColumns count="63">
    <tableColumn id="1" name="Index"/>
    <tableColumn id="2" name="Club"/>
    <tableColumn id="3" name="rPoints" totalsRowFunction="custom">
      <totalsRowFormula>AVERAGE(Table1[rPoints])</totalsRowFormula>
    </tableColumn>
    <tableColumn id="4" name="Points"/>
    <tableColumn id="5" name="xPoints"/>
    <tableColumn id="6" name="Matches"/>
    <tableColumn id="7" name="rWins" totalsRowFunction="average"/>
    <tableColumn id="8" name="rDraws" totalsRowFunction="average"/>
    <tableColumn id="9" name="rLosses"/>
    <tableColumn id="10" name="Wins"/>
    <tableColumn id="11" name="Draws"/>
    <tableColumn id="12" name="Losses"/>
    <tableColumn id="13" name="xWins"/>
    <tableColumn id="14" name="xDraws"/>
    <tableColumn id="15" name="xLosses"/>
    <tableColumn id="16" name="GoalDiff"/>
    <tableColumn id="17" name="xGoalDiff"/>
    <tableColumn id="18" name="GoalsF_Diff"/>
    <tableColumn id="19" name="GoalsA_Diff"/>
    <tableColumn id="20" name="rGoalsF" totalsRowFunction="average"/>
    <tableColumn id="21" name="rGoalsA"/>
    <tableColumn id="22" name="GoalsF" totalsRowFunction="sum"/>
    <tableColumn id="23" name="xGoalsF" totalsRowFunction="sum"/>
    <tableColumn id="24" name="GoalsA"/>
    <tableColumn id="25" name="xGoalsA"/>
    <tableColumn id="26" name="SHGoalsF"/>
    <tableColumn id="27" name="xSHGoalsF"/>
    <tableColumn id="28" name="SHGoalsA"/>
    <tableColumn id="29" name="xSHGoalsA"/>
    <tableColumn id="30" name="HTGoalsF"/>
    <tableColumn id="31" name="xHTGoalsF"/>
    <tableColumn id="32" name="HTGoalsA"/>
    <tableColumn id="33" name="xHTGoalsA"/>
    <tableColumn id="34" name="rShotsF" totalsRowFunction="average"/>
    <tableColumn id="35" name="ShotsF"/>
    <tableColumn id="36" name="xShotsF"/>
    <tableColumn id="37" name="rShotsA"/>
    <tableColumn id="38" name="ShotsA"/>
    <tableColumn id="39" name="xShotsA"/>
    <tableColumn id="40" name="rShotsTF" totalsRowFunction="average"/>
    <tableColumn id="41" name="ShotsTF"/>
    <tableColumn id="42" name="xShotsTF"/>
    <tableColumn id="43" name="rShotsTA"/>
    <tableColumn id="44" name="ShotsTA"/>
    <tableColumn id="45" name="xShotsTA"/>
    <tableColumn id="46" name="rFouls" totalsRowFunction="average"/>
    <tableColumn id="47" name="Fouls" totalsRowFunction="sum"/>
    <tableColumn id="48" name="xFouls" totalsRowFunction="sum"/>
    <tableColumn id="49" name="rFoulsA"/>
    <tableColumn id="50" name="FoulsA"/>
    <tableColumn id="51" name="xFoulsA"/>
    <tableColumn id="52" name="rYCard" totalsRowFunction="average"/>
    <tableColumn id="53" name="YCard"/>
    <tableColumn id="54" name="xYCard"/>
    <tableColumn id="55" name="rYCardA"/>
    <tableColumn id="56" name="YCardA"/>
    <tableColumn id="57" name="xYCardA"/>
    <tableColumn id="58" name="rRCard" totalsRowFunction="average"/>
    <tableColumn id="59" name="RCard"/>
    <tableColumn id="60" name="xRCard"/>
    <tableColumn id="61" name="rRCardA"/>
    <tableColumn id="62" name="RCardA"/>
    <tableColumn id="63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9"/>
  <sheetViews>
    <sheetView tabSelected="1" topLeftCell="AM6" workbookViewId="0">
      <selection activeCell="AZ39" sqref="AZ39"/>
    </sheetView>
  </sheetViews>
  <sheetFormatPr defaultRowHeight="14.25" x14ac:dyDescent="0.45"/>
  <cols>
    <col min="6" max="6" width="9.33203125" customWidth="1"/>
    <col min="17" max="17" width="9.9296875" customWidth="1"/>
    <col min="18" max="18" width="11.59765625" customWidth="1"/>
    <col min="19" max="19" width="11.86328125" customWidth="1"/>
    <col min="26" max="26" width="9.86328125" customWidth="1"/>
    <col min="27" max="27" width="10.73046875" customWidth="1"/>
    <col min="28" max="28" width="10.1328125" customWidth="1"/>
    <col min="29" max="29" width="1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40" max="40" width="9.33203125" customWidth="1"/>
    <col min="42" max="42" width="9.53125" customWidth="1"/>
    <col min="43" max="43" width="9.59765625" customWidth="1"/>
    <col min="45" max="45" width="9.796875" customWidth="1"/>
    <col min="57" max="57" width="9.1328125" customWidth="1"/>
    <col min="63" max="63" width="9.265625" customWidth="1"/>
  </cols>
  <sheetData>
    <row r="1" spans="1:63" x14ac:dyDescent="0.45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45">
      <c r="A2">
        <v>0</v>
      </c>
      <c r="B2" t="s">
        <v>62</v>
      </c>
      <c r="C2">
        <v>0.96575858478099297</v>
      </c>
      <c r="D2">
        <v>1131</v>
      </c>
      <c r="E2">
        <v>1171.1001256659499</v>
      </c>
      <c r="F2">
        <v>518</v>
      </c>
      <c r="G2">
        <v>0.96474724874620299</v>
      </c>
      <c r="H2">
        <v>0.97719200706366305</v>
      </c>
      <c r="I2">
        <v>1.2307943420895899</v>
      </c>
      <c r="J2">
        <v>346</v>
      </c>
      <c r="K2">
        <v>93</v>
      </c>
      <c r="L2">
        <v>79</v>
      </c>
      <c r="M2">
        <v>358.64315803923301</v>
      </c>
      <c r="N2">
        <v>95.170651548259201</v>
      </c>
      <c r="O2">
        <v>64.186190412507798</v>
      </c>
      <c r="P2">
        <v>762</v>
      </c>
      <c r="Q2">
        <v>731.36419845953696</v>
      </c>
      <c r="R2">
        <v>69.167778296504295</v>
      </c>
      <c r="S2">
        <v>-38.531976756041303</v>
      </c>
      <c r="T2">
        <v>1.0602070319667201</v>
      </c>
      <c r="U2">
        <v>1.0922992291879601</v>
      </c>
      <c r="V2">
        <v>1218</v>
      </c>
      <c r="W2">
        <v>1148.8322217034899</v>
      </c>
      <c r="X2">
        <v>456</v>
      </c>
      <c r="Y2">
        <v>417.46802324395799</v>
      </c>
      <c r="Z2">
        <v>675</v>
      </c>
      <c r="AA2">
        <v>640.80966773413695</v>
      </c>
      <c r="AB2">
        <v>-237</v>
      </c>
      <c r="AC2">
        <v>-232.01944304811701</v>
      </c>
      <c r="AD2">
        <v>543</v>
      </c>
      <c r="AE2">
        <v>508.022553969358</v>
      </c>
      <c r="AF2">
        <v>219</v>
      </c>
      <c r="AG2">
        <v>185.44858019584001</v>
      </c>
      <c r="AH2">
        <v>1.0845717422833401</v>
      </c>
      <c r="AI2">
        <v>8728</v>
      </c>
      <c r="AJ2">
        <v>8047.41600737725</v>
      </c>
      <c r="AK2">
        <v>1.10063465046355</v>
      </c>
      <c r="AL2">
        <v>4995</v>
      </c>
      <c r="AM2">
        <v>4538.2907015477604</v>
      </c>
      <c r="AN2">
        <v>1.0284523776380301</v>
      </c>
      <c r="AO2">
        <v>3627</v>
      </c>
      <c r="AP2">
        <v>3526.6581893950702</v>
      </c>
      <c r="AQ2">
        <v>1.03608935000516</v>
      </c>
      <c r="AR2">
        <v>1830</v>
      </c>
      <c r="AS2">
        <v>1766.2569352641899</v>
      </c>
      <c r="AT2">
        <v>1.0902077763161</v>
      </c>
      <c r="AU2">
        <v>6736</v>
      </c>
      <c r="AV2">
        <v>6178.63873871957</v>
      </c>
      <c r="AW2">
        <v>1.14768668191273</v>
      </c>
      <c r="AX2">
        <v>7809</v>
      </c>
      <c r="AY2">
        <v>6804.1218244211896</v>
      </c>
      <c r="AZ2">
        <v>1.0028000521381799</v>
      </c>
      <c r="BA2">
        <v>762</v>
      </c>
      <c r="BB2">
        <v>759.87231789153805</v>
      </c>
      <c r="BC2">
        <v>0.87009275591236301</v>
      </c>
      <c r="BD2">
        <v>879</v>
      </c>
      <c r="BE2">
        <v>1010.23712015427</v>
      </c>
      <c r="BF2">
        <v>0.73402305514022104</v>
      </c>
      <c r="BG2">
        <v>27</v>
      </c>
      <c r="BH2">
        <v>36.7835857619514</v>
      </c>
      <c r="BI2">
        <v>0.76633842962000798</v>
      </c>
      <c r="BJ2">
        <v>45</v>
      </c>
      <c r="BK2">
        <v>58.720792616799002</v>
      </c>
    </row>
    <row r="3" spans="1:63" x14ac:dyDescent="0.45">
      <c r="A3">
        <v>1</v>
      </c>
      <c r="B3" t="s">
        <v>63</v>
      </c>
      <c r="C3">
        <v>0.94294445436983898</v>
      </c>
      <c r="D3">
        <v>34</v>
      </c>
      <c r="E3">
        <v>36.057267045195999</v>
      </c>
      <c r="F3">
        <v>34</v>
      </c>
      <c r="G3">
        <v>0.98988375400189099</v>
      </c>
      <c r="H3">
        <v>0.79714512473802401</v>
      </c>
      <c r="I3">
        <v>1.1161623451390601</v>
      </c>
      <c r="J3">
        <v>9</v>
      </c>
      <c r="K3">
        <v>7</v>
      </c>
      <c r="L3">
        <v>18</v>
      </c>
      <c r="M3">
        <v>9.0919766726293805</v>
      </c>
      <c r="N3">
        <v>8.7813370273079094</v>
      </c>
      <c r="O3">
        <v>16.126686300062602</v>
      </c>
      <c r="P3">
        <v>-24</v>
      </c>
      <c r="Q3">
        <v>-15.389545954921701</v>
      </c>
      <c r="R3">
        <v>8.79734360365625</v>
      </c>
      <c r="S3">
        <v>-17.407797648734501</v>
      </c>
      <c r="T3">
        <v>1.2364708452518101</v>
      </c>
      <c r="U3">
        <v>1.3309957915902999</v>
      </c>
      <c r="V3">
        <v>46</v>
      </c>
      <c r="W3">
        <v>37.202656396343698</v>
      </c>
      <c r="X3">
        <v>70</v>
      </c>
      <c r="Y3">
        <v>52.592202351265399</v>
      </c>
      <c r="Z3">
        <v>27</v>
      </c>
      <c r="AA3">
        <v>20.8285055819862</v>
      </c>
      <c r="AB3">
        <v>-41</v>
      </c>
      <c r="AC3">
        <v>-29.455913102709101</v>
      </c>
      <c r="AD3">
        <v>19</v>
      </c>
      <c r="AE3">
        <v>16.374150814357399</v>
      </c>
      <c r="AF3">
        <v>29</v>
      </c>
      <c r="AG3">
        <v>23.136289248556299</v>
      </c>
      <c r="AH3">
        <v>1.18075344280804</v>
      </c>
      <c r="AI3">
        <v>414</v>
      </c>
      <c r="AJ3">
        <v>350.62358066509898</v>
      </c>
      <c r="AK3">
        <v>1.46531842176078</v>
      </c>
      <c r="AL3">
        <v>625</v>
      </c>
      <c r="AM3">
        <v>426.528453282513</v>
      </c>
      <c r="AN3">
        <v>1.6464695956275299</v>
      </c>
      <c r="AO3">
        <v>241</v>
      </c>
      <c r="AP3">
        <v>146.373793138976</v>
      </c>
      <c r="AQ3">
        <v>1.8215150469427399</v>
      </c>
      <c r="AR3">
        <v>337</v>
      </c>
      <c r="AS3">
        <v>185.01082412995899</v>
      </c>
      <c r="AT3">
        <v>1.41862593441847</v>
      </c>
      <c r="AU3">
        <v>639</v>
      </c>
      <c r="AV3">
        <v>450.43586508372903</v>
      </c>
      <c r="AW3">
        <v>1.45855907302799</v>
      </c>
      <c r="AX3">
        <v>636</v>
      </c>
      <c r="AY3">
        <v>436.04678875271799</v>
      </c>
      <c r="AZ3">
        <v>1.17249966825056</v>
      </c>
      <c r="BA3">
        <v>73</v>
      </c>
      <c r="BB3">
        <v>62.260145547776901</v>
      </c>
      <c r="BC3">
        <v>1.23664421985033</v>
      </c>
      <c r="BD3">
        <v>69</v>
      </c>
      <c r="BE3">
        <v>55.796161007690998</v>
      </c>
      <c r="BF3">
        <v>1.30835664073143</v>
      </c>
      <c r="BG3">
        <v>5</v>
      </c>
      <c r="BH3">
        <v>3.8215879710021299</v>
      </c>
      <c r="BI3">
        <v>0.62130033373833304</v>
      </c>
      <c r="BJ3">
        <v>2</v>
      </c>
      <c r="BK3">
        <v>3.2190550872008998</v>
      </c>
    </row>
    <row r="4" spans="1:63" x14ac:dyDescent="0.45">
      <c r="A4">
        <v>2</v>
      </c>
      <c r="B4" t="s">
        <v>64</v>
      </c>
      <c r="C4">
        <v>1.0524138096608899</v>
      </c>
      <c r="D4">
        <v>483</v>
      </c>
      <c r="E4">
        <v>458.94494690793903</v>
      </c>
      <c r="F4">
        <v>404</v>
      </c>
      <c r="G4">
        <v>1.10323914818937</v>
      </c>
      <c r="H4">
        <v>0.87615811944017497</v>
      </c>
      <c r="I4">
        <v>1.0025333895991499</v>
      </c>
      <c r="J4">
        <v>131</v>
      </c>
      <c r="K4">
        <v>90</v>
      </c>
      <c r="L4">
        <v>183</v>
      </c>
      <c r="M4">
        <v>118.74125407441799</v>
      </c>
      <c r="N4">
        <v>102.721184684684</v>
      </c>
      <c r="O4">
        <v>182.53756124089699</v>
      </c>
      <c r="P4">
        <v>-158</v>
      </c>
      <c r="Q4">
        <v>-145.036588141198</v>
      </c>
      <c r="R4">
        <v>68.157575462819494</v>
      </c>
      <c r="S4">
        <v>-81.1209873216212</v>
      </c>
      <c r="T4">
        <v>1.14854244467818</v>
      </c>
      <c r="U4">
        <v>1.13433317869721</v>
      </c>
      <c r="V4">
        <v>527</v>
      </c>
      <c r="W4">
        <v>458.84242453718002</v>
      </c>
      <c r="X4">
        <v>685</v>
      </c>
      <c r="Y4">
        <v>603.87901267837799</v>
      </c>
      <c r="Z4">
        <v>281</v>
      </c>
      <c r="AA4">
        <v>257.42530926907602</v>
      </c>
      <c r="AB4">
        <v>-389</v>
      </c>
      <c r="AC4">
        <v>-339.04060780248898</v>
      </c>
      <c r="AD4">
        <v>246</v>
      </c>
      <c r="AE4">
        <v>201.417115268104</v>
      </c>
      <c r="AF4">
        <v>296</v>
      </c>
      <c r="AG4">
        <v>264.83840487588901</v>
      </c>
      <c r="AH4">
        <v>1.1417061747803601</v>
      </c>
      <c r="AI4">
        <v>4859</v>
      </c>
      <c r="AJ4">
        <v>4255.9111156027102</v>
      </c>
      <c r="AK4">
        <v>1.12726267035442</v>
      </c>
      <c r="AL4">
        <v>5592</v>
      </c>
      <c r="AM4">
        <v>4960.68941788145</v>
      </c>
      <c r="AN4">
        <v>0.99213803915962495</v>
      </c>
      <c r="AO4">
        <v>1773</v>
      </c>
      <c r="AP4">
        <v>1787.0497148781701</v>
      </c>
      <c r="AQ4">
        <v>1.03765176242567</v>
      </c>
      <c r="AR4">
        <v>2227</v>
      </c>
      <c r="AS4">
        <v>2146.19208547772</v>
      </c>
      <c r="AT4">
        <v>1.2606450201063899</v>
      </c>
      <c r="AU4">
        <v>6699</v>
      </c>
      <c r="AV4">
        <v>5313.94634742985</v>
      </c>
      <c r="AW4">
        <v>1.19521322128438</v>
      </c>
      <c r="AX4">
        <v>6206</v>
      </c>
      <c r="AY4">
        <v>5192.3789742979798</v>
      </c>
      <c r="AZ4">
        <v>1.0535469349606801</v>
      </c>
      <c r="BA4">
        <v>766</v>
      </c>
      <c r="BB4">
        <v>727.06775045440304</v>
      </c>
      <c r="BC4">
        <v>1.0020195008143999</v>
      </c>
      <c r="BD4">
        <v>673</v>
      </c>
      <c r="BE4">
        <v>671.64361517217196</v>
      </c>
      <c r="BF4">
        <v>0.94858012318692597</v>
      </c>
      <c r="BG4">
        <v>42</v>
      </c>
      <c r="BH4">
        <v>44.2767025930223</v>
      </c>
      <c r="BI4">
        <v>0.81439210786227201</v>
      </c>
      <c r="BJ4">
        <v>32</v>
      </c>
      <c r="BK4">
        <v>39.293111624077397</v>
      </c>
    </row>
    <row r="5" spans="1:63" x14ac:dyDescent="0.45">
      <c r="A5">
        <v>3</v>
      </c>
      <c r="B5" t="s">
        <v>65</v>
      </c>
      <c r="C5">
        <v>0.85680226640991597</v>
      </c>
      <c r="D5">
        <v>29</v>
      </c>
      <c r="E5">
        <v>33.846782550556</v>
      </c>
      <c r="F5">
        <v>34</v>
      </c>
      <c r="G5">
        <v>0.954664424086617</v>
      </c>
      <c r="H5">
        <v>0.57424673215081401</v>
      </c>
      <c r="I5">
        <v>1.2416459873443799</v>
      </c>
      <c r="J5">
        <v>8</v>
      </c>
      <c r="K5">
        <v>5</v>
      </c>
      <c r="L5">
        <v>21</v>
      </c>
      <c r="M5">
        <v>8.3799079531575291</v>
      </c>
      <c r="N5">
        <v>8.7070586910834091</v>
      </c>
      <c r="O5">
        <v>16.913033355759001</v>
      </c>
      <c r="P5">
        <v>-19</v>
      </c>
      <c r="Q5">
        <v>-18.439119381451</v>
      </c>
      <c r="R5">
        <v>-6.0860281091450396E-3</v>
      </c>
      <c r="S5">
        <v>-0.55479459043981105</v>
      </c>
      <c r="T5">
        <v>0.99983097223884798</v>
      </c>
      <c r="U5">
        <v>1.01018996229817</v>
      </c>
      <c r="V5">
        <v>36</v>
      </c>
      <c r="W5">
        <v>36.006086028109102</v>
      </c>
      <c r="X5">
        <v>55</v>
      </c>
      <c r="Y5">
        <v>54.445205409560103</v>
      </c>
      <c r="Z5">
        <v>20</v>
      </c>
      <c r="AA5">
        <v>20.126054044457401</v>
      </c>
      <c r="AB5">
        <v>-28</v>
      </c>
      <c r="AC5">
        <v>-30.5383339341804</v>
      </c>
      <c r="AD5">
        <v>16</v>
      </c>
      <c r="AE5">
        <v>15.8800319836516</v>
      </c>
      <c r="AF5">
        <v>27</v>
      </c>
      <c r="AG5">
        <v>23.906871475379699</v>
      </c>
      <c r="AH5">
        <v>1.3575431059648599</v>
      </c>
      <c r="AI5">
        <v>469</v>
      </c>
      <c r="AJ5">
        <v>345.47705921033003</v>
      </c>
      <c r="AK5">
        <v>1.16857404286694</v>
      </c>
      <c r="AL5">
        <v>508</v>
      </c>
      <c r="AM5">
        <v>434.717853867168</v>
      </c>
      <c r="AN5">
        <v>0.97656893956623203</v>
      </c>
      <c r="AO5">
        <v>140</v>
      </c>
      <c r="AP5">
        <v>143.35905467378899</v>
      </c>
      <c r="AQ5">
        <v>0.99326673520679398</v>
      </c>
      <c r="AR5">
        <v>188</v>
      </c>
      <c r="AS5">
        <v>189.274434888689</v>
      </c>
      <c r="AT5">
        <v>1.60624667067309</v>
      </c>
      <c r="AU5">
        <v>723</v>
      </c>
      <c r="AV5">
        <v>450.11766449111298</v>
      </c>
      <c r="AW5">
        <v>1.5416826986432699</v>
      </c>
      <c r="AX5">
        <v>670</v>
      </c>
      <c r="AY5">
        <v>434.59007524026703</v>
      </c>
      <c r="AZ5">
        <v>1.3736999015846101</v>
      </c>
      <c r="BA5">
        <v>86</v>
      </c>
      <c r="BB5">
        <v>62.604648876217802</v>
      </c>
      <c r="BC5">
        <v>0.94330557477051302</v>
      </c>
      <c r="BD5">
        <v>52</v>
      </c>
      <c r="BE5">
        <v>55.125297030763797</v>
      </c>
      <c r="BF5">
        <v>1.31561627711497</v>
      </c>
      <c r="BG5">
        <v>5</v>
      </c>
      <c r="BH5">
        <v>3.8005002575405298</v>
      </c>
      <c r="BI5">
        <v>0.3162973654115</v>
      </c>
      <c r="BJ5">
        <v>1</v>
      </c>
      <c r="BK5">
        <v>3.16158181937117</v>
      </c>
    </row>
    <row r="6" spans="1:63" x14ac:dyDescent="0.45">
      <c r="A6">
        <v>4</v>
      </c>
      <c r="B6" t="s">
        <v>66</v>
      </c>
      <c r="C6">
        <v>0.99475148452247097</v>
      </c>
      <c r="D6">
        <v>72</v>
      </c>
      <c r="E6">
        <v>72.379886956955303</v>
      </c>
      <c r="F6">
        <v>68</v>
      </c>
      <c r="G6">
        <v>1.0403453088516801</v>
      </c>
      <c r="H6">
        <v>0.85273852195655697</v>
      </c>
      <c r="I6">
        <v>1.05765965939227</v>
      </c>
      <c r="J6">
        <v>19</v>
      </c>
      <c r="K6">
        <v>15</v>
      </c>
      <c r="L6">
        <v>34</v>
      </c>
      <c r="M6">
        <v>18.263166891166101</v>
      </c>
      <c r="N6">
        <v>17.590386283456901</v>
      </c>
      <c r="O6">
        <v>32.146446825376898</v>
      </c>
      <c r="P6">
        <v>-39</v>
      </c>
      <c r="Q6">
        <v>-30.358200927918698</v>
      </c>
      <c r="R6">
        <v>-6.5133463865997303</v>
      </c>
      <c r="S6">
        <v>-2.12845268548147</v>
      </c>
      <c r="T6">
        <v>0.91258819121065404</v>
      </c>
      <c r="U6">
        <v>1.0202958070132899</v>
      </c>
      <c r="V6">
        <v>68</v>
      </c>
      <c r="W6">
        <v>74.513346386599693</v>
      </c>
      <c r="X6">
        <v>107</v>
      </c>
      <c r="Y6">
        <v>104.871547314518</v>
      </c>
      <c r="Z6">
        <v>49</v>
      </c>
      <c r="AA6">
        <v>41.879851201914398</v>
      </c>
      <c r="AB6">
        <v>-57</v>
      </c>
      <c r="AC6">
        <v>-58.965405138032899</v>
      </c>
      <c r="AD6">
        <v>19</v>
      </c>
      <c r="AE6">
        <v>32.633495184685202</v>
      </c>
      <c r="AF6">
        <v>50</v>
      </c>
      <c r="AG6">
        <v>45.906142176485503</v>
      </c>
      <c r="AH6">
        <v>1.29142209843143</v>
      </c>
      <c r="AI6">
        <v>910</v>
      </c>
      <c r="AJ6">
        <v>704.64954959752197</v>
      </c>
      <c r="AK6">
        <v>1.1665586172493501</v>
      </c>
      <c r="AL6">
        <v>995</v>
      </c>
      <c r="AM6">
        <v>852.93613650218504</v>
      </c>
      <c r="AN6">
        <v>0.98312920192173603</v>
      </c>
      <c r="AO6">
        <v>287</v>
      </c>
      <c r="AP6">
        <v>291.92500786162901</v>
      </c>
      <c r="AQ6">
        <v>0.99208799141607196</v>
      </c>
      <c r="AR6">
        <v>365</v>
      </c>
      <c r="AS6">
        <v>367.91091431215801</v>
      </c>
      <c r="AT6">
        <v>1.3030920708635501</v>
      </c>
      <c r="AU6">
        <v>1175</v>
      </c>
      <c r="AV6">
        <v>901.70144249387602</v>
      </c>
      <c r="AW6">
        <v>1.43440506845666</v>
      </c>
      <c r="AX6">
        <v>1255</v>
      </c>
      <c r="AY6">
        <v>874.92719288164801</v>
      </c>
      <c r="AZ6">
        <v>0.96280734383667199</v>
      </c>
      <c r="BA6">
        <v>120</v>
      </c>
      <c r="BB6">
        <v>124.635526274461</v>
      </c>
      <c r="BC6">
        <v>1.1642436984654201</v>
      </c>
      <c r="BD6">
        <v>131</v>
      </c>
      <c r="BE6">
        <v>112.519397934186</v>
      </c>
      <c r="BF6">
        <v>0.397747629984258</v>
      </c>
      <c r="BG6">
        <v>3</v>
      </c>
      <c r="BH6">
        <v>7.5424710893154296</v>
      </c>
      <c r="BI6">
        <v>1.0619375232720101</v>
      </c>
      <c r="BJ6">
        <v>7</v>
      </c>
      <c r="BK6">
        <v>6.5917248864431803</v>
      </c>
    </row>
    <row r="7" spans="1:63" x14ac:dyDescent="0.45">
      <c r="A7">
        <v>5</v>
      </c>
      <c r="B7" t="s">
        <v>67</v>
      </c>
      <c r="C7">
        <v>1.0111319988145</v>
      </c>
      <c r="D7">
        <v>650</v>
      </c>
      <c r="E7">
        <v>642.843862880502</v>
      </c>
      <c r="F7">
        <v>500</v>
      </c>
      <c r="G7">
        <v>1.0338551199886099</v>
      </c>
      <c r="H7">
        <v>0.92082281213563899</v>
      </c>
      <c r="I7">
        <v>1.0222290633060001</v>
      </c>
      <c r="J7">
        <v>177</v>
      </c>
      <c r="K7">
        <v>119</v>
      </c>
      <c r="L7">
        <v>204</v>
      </c>
      <c r="M7">
        <v>171.20387235877701</v>
      </c>
      <c r="N7">
        <v>129.232245804169</v>
      </c>
      <c r="O7">
        <v>199.56388183705201</v>
      </c>
      <c r="P7">
        <v>-76</v>
      </c>
      <c r="Q7">
        <v>-67.085749254196998</v>
      </c>
      <c r="R7">
        <v>37.067023384826598</v>
      </c>
      <c r="S7">
        <v>-45.981274130629501</v>
      </c>
      <c r="T7">
        <v>1.0596956914527</v>
      </c>
      <c r="U7">
        <v>1.0668314282762099</v>
      </c>
      <c r="V7">
        <v>658</v>
      </c>
      <c r="W7">
        <v>620.93297661517295</v>
      </c>
      <c r="X7">
        <v>734</v>
      </c>
      <c r="Y7">
        <v>688.01872586936997</v>
      </c>
      <c r="Z7">
        <v>377</v>
      </c>
      <c r="AA7">
        <v>348.269172932635</v>
      </c>
      <c r="AB7">
        <v>-408</v>
      </c>
      <c r="AC7">
        <v>-386.16842093185397</v>
      </c>
      <c r="AD7">
        <v>281</v>
      </c>
      <c r="AE7">
        <v>272.66380368253698</v>
      </c>
      <c r="AF7">
        <v>326</v>
      </c>
      <c r="AG7">
        <v>301.850304937516</v>
      </c>
      <c r="AH7">
        <v>1.0213440902956401</v>
      </c>
      <c r="AI7">
        <v>5637</v>
      </c>
      <c r="AJ7">
        <v>5519.1977449717897</v>
      </c>
      <c r="AK7">
        <v>1.15609483402767</v>
      </c>
      <c r="AL7">
        <v>6761</v>
      </c>
      <c r="AM7">
        <v>5848.1361571746002</v>
      </c>
      <c r="AN7">
        <v>0.96915934400308801</v>
      </c>
      <c r="AO7">
        <v>2273</v>
      </c>
      <c r="AP7">
        <v>2345.33156396287</v>
      </c>
      <c r="AQ7">
        <v>1.0085834865183001</v>
      </c>
      <c r="AR7">
        <v>2532</v>
      </c>
      <c r="AS7">
        <v>2510.4515727702701</v>
      </c>
      <c r="AT7">
        <v>1.17826042346416</v>
      </c>
      <c r="AU7">
        <v>7717</v>
      </c>
      <c r="AV7">
        <v>6549.4858745331203</v>
      </c>
      <c r="AW7">
        <v>1.17967649438582</v>
      </c>
      <c r="AX7">
        <v>7659</v>
      </c>
      <c r="AY7">
        <v>6492.4579208366104</v>
      </c>
      <c r="AZ7">
        <v>1.0700560774255401</v>
      </c>
      <c r="BA7">
        <v>940</v>
      </c>
      <c r="BB7">
        <v>878.45863392650699</v>
      </c>
      <c r="BC7">
        <v>0.98836575237440305</v>
      </c>
      <c r="BD7">
        <v>845</v>
      </c>
      <c r="BE7">
        <v>854.94666116264295</v>
      </c>
      <c r="BF7">
        <v>0.96162920811577401</v>
      </c>
      <c r="BG7">
        <v>51</v>
      </c>
      <c r="BH7">
        <v>53.034994745978899</v>
      </c>
      <c r="BI7">
        <v>0.88283140320362596</v>
      </c>
      <c r="BJ7">
        <v>45</v>
      </c>
      <c r="BK7">
        <v>50.972359882876397</v>
      </c>
    </row>
    <row r="8" spans="1:63" x14ac:dyDescent="0.45">
      <c r="A8">
        <v>6</v>
      </c>
      <c r="B8" t="s">
        <v>68</v>
      </c>
      <c r="C8">
        <v>0.85552696128246697</v>
      </c>
      <c r="D8">
        <v>51</v>
      </c>
      <c r="E8">
        <v>59.612381968125298</v>
      </c>
      <c r="F8">
        <v>66</v>
      </c>
      <c r="G8">
        <v>0.73657295583678195</v>
      </c>
      <c r="H8">
        <v>1.21537016766326</v>
      </c>
      <c r="I8">
        <v>1.02053000433735</v>
      </c>
      <c r="J8">
        <v>11</v>
      </c>
      <c r="K8">
        <v>18</v>
      </c>
      <c r="L8">
        <v>37</v>
      </c>
      <c r="M8">
        <v>14.934026443454499</v>
      </c>
      <c r="N8">
        <v>14.8103026377616</v>
      </c>
      <c r="O8">
        <v>36.2556709187838</v>
      </c>
      <c r="P8">
        <v>-64</v>
      </c>
      <c r="Q8">
        <v>-48.910253028670297</v>
      </c>
      <c r="R8">
        <v>0.29150092902784702</v>
      </c>
      <c r="S8">
        <v>-15.381247900357399</v>
      </c>
      <c r="T8">
        <v>1.0044362743503299</v>
      </c>
      <c r="U8">
        <v>1.13419486444055</v>
      </c>
      <c r="V8">
        <v>66</v>
      </c>
      <c r="W8">
        <v>65.708499070972096</v>
      </c>
      <c r="X8">
        <v>130</v>
      </c>
      <c r="Y8">
        <v>114.61875209964199</v>
      </c>
      <c r="Z8">
        <v>42</v>
      </c>
      <c r="AA8">
        <v>36.806160698812398</v>
      </c>
      <c r="AB8">
        <v>-69</v>
      </c>
      <c r="AC8">
        <v>-64.301662802914294</v>
      </c>
      <c r="AD8">
        <v>24</v>
      </c>
      <c r="AE8">
        <v>28.902338372159701</v>
      </c>
      <c r="AF8">
        <v>61</v>
      </c>
      <c r="AG8">
        <v>50.317089296728099</v>
      </c>
      <c r="AH8">
        <v>1.3337995967679499</v>
      </c>
      <c r="AI8">
        <v>863</v>
      </c>
      <c r="AJ8">
        <v>647.02373736744698</v>
      </c>
      <c r="AK8">
        <v>1.0791916058814499</v>
      </c>
      <c r="AL8">
        <v>953</v>
      </c>
      <c r="AM8">
        <v>883.06839564565701</v>
      </c>
      <c r="AN8">
        <v>0.99285469254121395</v>
      </c>
      <c r="AO8">
        <v>264</v>
      </c>
      <c r="AP8">
        <v>265.89993680171898</v>
      </c>
      <c r="AQ8">
        <v>0.91367254898871797</v>
      </c>
      <c r="AR8">
        <v>351</v>
      </c>
      <c r="AS8">
        <v>384.16388933704701</v>
      </c>
      <c r="AT8">
        <v>1.0071853453006301</v>
      </c>
      <c r="AU8">
        <v>877</v>
      </c>
      <c r="AV8">
        <v>870.74340794565796</v>
      </c>
      <c r="AW8">
        <v>1.1013849303849499</v>
      </c>
      <c r="AX8">
        <v>911</v>
      </c>
      <c r="AY8">
        <v>827.14042553822105</v>
      </c>
      <c r="AZ8">
        <v>1.0920011201956601</v>
      </c>
      <c r="BA8">
        <v>135</v>
      </c>
      <c r="BB8">
        <v>123.626246808071</v>
      </c>
      <c r="BC8">
        <v>1.1486430308318401</v>
      </c>
      <c r="BD8">
        <v>120</v>
      </c>
      <c r="BE8">
        <v>104.47109918309</v>
      </c>
      <c r="BF8">
        <v>0.67530661236599399</v>
      </c>
      <c r="BG8">
        <v>5</v>
      </c>
      <c r="BH8">
        <v>7.4040441903597998</v>
      </c>
      <c r="BI8">
        <v>0.34812447091864501</v>
      </c>
      <c r="BJ8">
        <v>2</v>
      </c>
      <c r="BK8">
        <v>5.7450715680007098</v>
      </c>
    </row>
    <row r="9" spans="1:63" x14ac:dyDescent="0.45">
      <c r="A9">
        <v>7</v>
      </c>
      <c r="B9" t="s">
        <v>69</v>
      </c>
      <c r="C9">
        <v>0.93927380101695601</v>
      </c>
      <c r="D9">
        <v>72</v>
      </c>
      <c r="E9">
        <v>76.654964635493101</v>
      </c>
      <c r="F9">
        <v>67</v>
      </c>
      <c r="G9">
        <v>0.91773771471876298</v>
      </c>
      <c r="H9">
        <v>1.0104058484392</v>
      </c>
      <c r="I9">
        <v>1.0482914280228499</v>
      </c>
      <c r="J9">
        <v>18</v>
      </c>
      <c r="K9">
        <v>18</v>
      </c>
      <c r="L9">
        <v>31</v>
      </c>
      <c r="M9">
        <v>19.613446969994001</v>
      </c>
      <c r="N9">
        <v>17.814623725510899</v>
      </c>
      <c r="O9">
        <v>29.571929304495001</v>
      </c>
      <c r="P9">
        <v>-29</v>
      </c>
      <c r="Q9">
        <v>-24.249991268520301</v>
      </c>
      <c r="R9">
        <v>-8.6938745716519694</v>
      </c>
      <c r="S9">
        <v>3.9438658401723199</v>
      </c>
      <c r="T9">
        <v>0.88664186520489796</v>
      </c>
      <c r="U9">
        <v>0.96093010895365505</v>
      </c>
      <c r="V9">
        <v>68</v>
      </c>
      <c r="W9">
        <v>76.693874571651904</v>
      </c>
      <c r="X9">
        <v>97</v>
      </c>
      <c r="Y9">
        <v>100.94386584017199</v>
      </c>
      <c r="Z9">
        <v>37</v>
      </c>
      <c r="AA9">
        <v>43.071399764306797</v>
      </c>
      <c r="AB9">
        <v>-61</v>
      </c>
      <c r="AC9">
        <v>-56.981878643707397</v>
      </c>
      <c r="AD9">
        <v>31</v>
      </c>
      <c r="AE9">
        <v>33.6224748073451</v>
      </c>
      <c r="AF9">
        <v>36</v>
      </c>
      <c r="AG9">
        <v>43.961987196464797</v>
      </c>
      <c r="AH9">
        <v>1.2204419856234801</v>
      </c>
      <c r="AI9">
        <v>863</v>
      </c>
      <c r="AJ9">
        <v>707.12087109910601</v>
      </c>
      <c r="AK9">
        <v>0.93554968717528697</v>
      </c>
      <c r="AL9">
        <v>765</v>
      </c>
      <c r="AM9">
        <v>817.70109111977797</v>
      </c>
      <c r="AN9">
        <v>0.96164505962774904</v>
      </c>
      <c r="AO9">
        <v>286</v>
      </c>
      <c r="AP9">
        <v>297.40702885814198</v>
      </c>
      <c r="AQ9">
        <v>0.78595171360027605</v>
      </c>
      <c r="AR9">
        <v>278</v>
      </c>
      <c r="AS9">
        <v>353.71129700390998</v>
      </c>
      <c r="AT9">
        <v>1.19839873834845</v>
      </c>
      <c r="AU9">
        <v>1063</v>
      </c>
      <c r="AV9">
        <v>887.01695519551902</v>
      </c>
      <c r="AW9">
        <v>1.33068947009062</v>
      </c>
      <c r="AX9">
        <v>1149</v>
      </c>
      <c r="AY9">
        <v>863.46215689356097</v>
      </c>
      <c r="AZ9">
        <v>1.20915131726233</v>
      </c>
      <c r="BA9">
        <v>146</v>
      </c>
      <c r="BB9">
        <v>120.745847038037</v>
      </c>
      <c r="BC9">
        <v>1.22430239516595</v>
      </c>
      <c r="BD9">
        <v>137</v>
      </c>
      <c r="BE9">
        <v>111.900459021342</v>
      </c>
      <c r="BF9">
        <v>1.0780215093307299</v>
      </c>
      <c r="BG9">
        <v>8</v>
      </c>
      <c r="BH9">
        <v>7.4210022070586001</v>
      </c>
      <c r="BI9">
        <v>1.05776092115229</v>
      </c>
      <c r="BJ9">
        <v>7</v>
      </c>
      <c r="BK9">
        <v>6.6177525185695201</v>
      </c>
    </row>
    <row r="10" spans="1:63" x14ac:dyDescent="0.45">
      <c r="A10">
        <v>8</v>
      </c>
      <c r="B10" t="s">
        <v>70</v>
      </c>
      <c r="C10">
        <v>0.65740552929086604</v>
      </c>
      <c r="D10">
        <v>21</v>
      </c>
      <c r="E10">
        <v>31.943753230448699</v>
      </c>
      <c r="F10">
        <v>34</v>
      </c>
      <c r="G10">
        <v>0.50746016936195404</v>
      </c>
      <c r="H10">
        <v>1.08478471094518</v>
      </c>
      <c r="I10">
        <v>1.17838301136498</v>
      </c>
      <c r="J10">
        <v>4</v>
      </c>
      <c r="K10">
        <v>9</v>
      </c>
      <c r="L10">
        <v>21</v>
      </c>
      <c r="M10">
        <v>7.8823920407966597</v>
      </c>
      <c r="N10">
        <v>8.2965771080588002</v>
      </c>
      <c r="O10">
        <v>17.821030851144499</v>
      </c>
      <c r="P10">
        <v>-34</v>
      </c>
      <c r="Q10">
        <v>-22.152204866518101</v>
      </c>
      <c r="R10">
        <v>-8.8894728653105997</v>
      </c>
      <c r="S10">
        <v>-2.95832226817127</v>
      </c>
      <c r="T10">
        <v>0.74521045647126705</v>
      </c>
      <c r="U10">
        <v>1.0518624694399601</v>
      </c>
      <c r="V10">
        <v>26</v>
      </c>
      <c r="W10">
        <v>34.889472865310601</v>
      </c>
      <c r="X10">
        <v>60</v>
      </c>
      <c r="Y10">
        <v>57.041677731828699</v>
      </c>
      <c r="Z10">
        <v>15</v>
      </c>
      <c r="AA10">
        <v>19.5370002564941</v>
      </c>
      <c r="AB10">
        <v>-30</v>
      </c>
      <c r="AC10">
        <v>-31.963784562968101</v>
      </c>
      <c r="AD10">
        <v>11</v>
      </c>
      <c r="AE10">
        <v>15.352472608816401</v>
      </c>
      <c r="AF10">
        <v>30</v>
      </c>
      <c r="AG10">
        <v>25.077893168860498</v>
      </c>
      <c r="AH10">
        <v>1.0646047708383199</v>
      </c>
      <c r="AI10">
        <v>360</v>
      </c>
      <c r="AJ10">
        <v>338.15366027010799</v>
      </c>
      <c r="AK10">
        <v>1.0444981439477501</v>
      </c>
      <c r="AL10">
        <v>465</v>
      </c>
      <c r="AM10">
        <v>445.18987677900498</v>
      </c>
      <c r="AN10">
        <v>0.84602494131322603</v>
      </c>
      <c r="AO10">
        <v>118</v>
      </c>
      <c r="AP10">
        <v>139.47579348764401</v>
      </c>
      <c r="AQ10">
        <v>1.0177136849566499</v>
      </c>
      <c r="AR10">
        <v>197</v>
      </c>
      <c r="AS10">
        <v>193.571141777848</v>
      </c>
      <c r="AT10">
        <v>1.4484122159193</v>
      </c>
      <c r="AU10">
        <v>651</v>
      </c>
      <c r="AV10">
        <v>449.457683969345</v>
      </c>
      <c r="AW10">
        <v>1.23844017776864</v>
      </c>
      <c r="AX10">
        <v>532</v>
      </c>
      <c r="AY10">
        <v>429.572626558781</v>
      </c>
      <c r="AZ10">
        <v>1.20249715500098</v>
      </c>
      <c r="BA10">
        <v>76</v>
      </c>
      <c r="BB10">
        <v>63.201812731056201</v>
      </c>
      <c r="BC10">
        <v>1.0162719402404301</v>
      </c>
      <c r="BD10">
        <v>55</v>
      </c>
      <c r="BE10">
        <v>54.119372799949403</v>
      </c>
      <c r="BF10">
        <v>1.53176715134493</v>
      </c>
      <c r="BG10">
        <v>6</v>
      </c>
      <c r="BH10">
        <v>3.9170444376821898</v>
      </c>
      <c r="BI10">
        <v>1.3102897794939199</v>
      </c>
      <c r="BJ10">
        <v>4</v>
      </c>
      <c r="BK10">
        <v>3.0527598265666902</v>
      </c>
    </row>
    <row r="11" spans="1:63" x14ac:dyDescent="0.45">
      <c r="A11">
        <v>9</v>
      </c>
      <c r="B11" t="s">
        <v>71</v>
      </c>
      <c r="C11">
        <v>0.85778207705462195</v>
      </c>
      <c r="D11">
        <v>25</v>
      </c>
      <c r="E11">
        <v>29.144931642594798</v>
      </c>
      <c r="F11">
        <v>34</v>
      </c>
      <c r="G11">
        <v>0.84743166696416705</v>
      </c>
      <c r="H11">
        <v>0.88559604844227902</v>
      </c>
      <c r="I11">
        <v>1.10436210689164</v>
      </c>
      <c r="J11">
        <v>6</v>
      </c>
      <c r="K11">
        <v>7</v>
      </c>
      <c r="L11">
        <v>21</v>
      </c>
      <c r="M11">
        <v>7.0802168881584802</v>
      </c>
      <c r="N11">
        <v>7.9042809781193801</v>
      </c>
      <c r="O11">
        <v>19.015502133722102</v>
      </c>
      <c r="P11">
        <v>-31</v>
      </c>
      <c r="Q11">
        <v>-27.681182361229901</v>
      </c>
      <c r="R11">
        <v>-4.09728366338837</v>
      </c>
      <c r="S11">
        <v>0.77846602461830305</v>
      </c>
      <c r="T11">
        <v>0.87620483586933395</v>
      </c>
      <c r="U11">
        <v>0.98719174609798499</v>
      </c>
      <c r="V11">
        <v>29</v>
      </c>
      <c r="W11">
        <v>33.097283663388303</v>
      </c>
      <c r="X11">
        <v>60</v>
      </c>
      <c r="Y11">
        <v>60.778466024618297</v>
      </c>
      <c r="Z11">
        <v>20</v>
      </c>
      <c r="AA11">
        <v>18.555456337301202</v>
      </c>
      <c r="AB11">
        <v>-33</v>
      </c>
      <c r="AC11">
        <v>-34.208377438754702</v>
      </c>
      <c r="AD11">
        <v>9</v>
      </c>
      <c r="AE11">
        <v>14.5418273260871</v>
      </c>
      <c r="AF11">
        <v>27</v>
      </c>
      <c r="AG11">
        <v>26.570088585863498</v>
      </c>
      <c r="AH11">
        <v>1.2489802105622301</v>
      </c>
      <c r="AI11">
        <v>412</v>
      </c>
      <c r="AJ11">
        <v>329.86911763360598</v>
      </c>
      <c r="AK11">
        <v>1.1831717864323099</v>
      </c>
      <c r="AL11">
        <v>544</v>
      </c>
      <c r="AM11">
        <v>459.78107848595101</v>
      </c>
      <c r="AN11">
        <v>0.88523254986673505</v>
      </c>
      <c r="AO11">
        <v>119</v>
      </c>
      <c r="AP11">
        <v>134.42795344332299</v>
      </c>
      <c r="AQ11">
        <v>0.985910936023083</v>
      </c>
      <c r="AR11">
        <v>198</v>
      </c>
      <c r="AS11">
        <v>200.82949966929201</v>
      </c>
      <c r="AT11">
        <v>1.22347837354874</v>
      </c>
      <c r="AU11">
        <v>553</v>
      </c>
      <c r="AV11">
        <v>451.99000812413402</v>
      </c>
      <c r="AW11">
        <v>1.43132954128357</v>
      </c>
      <c r="AX11">
        <v>611</v>
      </c>
      <c r="AY11">
        <v>426.87583982376998</v>
      </c>
      <c r="AZ11">
        <v>0.961701581640099</v>
      </c>
      <c r="BA11">
        <v>62</v>
      </c>
      <c r="BB11">
        <v>64.469063151860794</v>
      </c>
      <c r="BC11">
        <v>1.11043380247838</v>
      </c>
      <c r="BD11">
        <v>60</v>
      </c>
      <c r="BE11">
        <v>54.032937277382601</v>
      </c>
      <c r="BF11">
        <v>0.76975848838445904</v>
      </c>
      <c r="BG11">
        <v>3</v>
      </c>
      <c r="BH11">
        <v>3.8973262981435699</v>
      </c>
      <c r="BI11">
        <v>1.0348798778463999</v>
      </c>
      <c r="BJ11">
        <v>3</v>
      </c>
      <c r="BK11">
        <v>2.8988871696326899</v>
      </c>
    </row>
    <row r="12" spans="1:63" x14ac:dyDescent="0.45">
      <c r="A12">
        <v>10</v>
      </c>
      <c r="B12" t="s">
        <v>72</v>
      </c>
      <c r="C12">
        <v>1.02965343943174</v>
      </c>
      <c r="D12">
        <v>392</v>
      </c>
      <c r="E12">
        <v>380.71062066897002</v>
      </c>
      <c r="F12">
        <v>334</v>
      </c>
      <c r="G12">
        <v>1.0219597842838599</v>
      </c>
      <c r="H12">
        <v>1.0567378120156501</v>
      </c>
      <c r="I12">
        <v>0.95396571759307203</v>
      </c>
      <c r="J12">
        <v>101</v>
      </c>
      <c r="K12">
        <v>89</v>
      </c>
      <c r="L12">
        <v>144</v>
      </c>
      <c r="M12">
        <v>98.829720653612199</v>
      </c>
      <c r="N12">
        <v>84.221458708133696</v>
      </c>
      <c r="O12">
        <v>150.94882063825401</v>
      </c>
      <c r="P12">
        <v>-109</v>
      </c>
      <c r="Q12">
        <v>-119.764933337543</v>
      </c>
      <c r="R12">
        <v>23.6581071525674</v>
      </c>
      <c r="S12">
        <v>-12.893173815024401</v>
      </c>
      <c r="T12">
        <v>1.0622022122660499</v>
      </c>
      <c r="U12">
        <v>1.02578083949259</v>
      </c>
      <c r="V12">
        <v>404</v>
      </c>
      <c r="W12">
        <v>380.34189284743201</v>
      </c>
      <c r="X12">
        <v>513</v>
      </c>
      <c r="Y12">
        <v>500.10682618497498</v>
      </c>
      <c r="Z12">
        <v>226</v>
      </c>
      <c r="AA12">
        <v>213.218962087406</v>
      </c>
      <c r="AB12">
        <v>-290</v>
      </c>
      <c r="AC12">
        <v>-280.96331514075098</v>
      </c>
      <c r="AD12">
        <v>178</v>
      </c>
      <c r="AE12">
        <v>167.12293076002601</v>
      </c>
      <c r="AF12">
        <v>223</v>
      </c>
      <c r="AG12">
        <v>219.143511044224</v>
      </c>
      <c r="AH12">
        <v>1.1907569675455201</v>
      </c>
      <c r="AI12">
        <v>4187</v>
      </c>
      <c r="AJ12">
        <v>3516.2506826481499</v>
      </c>
      <c r="AK12">
        <v>1.1191309583692199</v>
      </c>
      <c r="AL12">
        <v>4586</v>
      </c>
      <c r="AM12">
        <v>4097.8224806528497</v>
      </c>
      <c r="AN12">
        <v>0.964196216061873</v>
      </c>
      <c r="AO12">
        <v>1425</v>
      </c>
      <c r="AP12">
        <v>1477.9149474577</v>
      </c>
      <c r="AQ12">
        <v>0.94259622041630198</v>
      </c>
      <c r="AR12">
        <v>1670</v>
      </c>
      <c r="AS12">
        <v>1771.7024149136</v>
      </c>
      <c r="AT12">
        <v>1.0960770320447599</v>
      </c>
      <c r="AU12">
        <v>4812</v>
      </c>
      <c r="AV12">
        <v>4390.2023847932196</v>
      </c>
      <c r="AW12">
        <v>1.09482015550576</v>
      </c>
      <c r="AX12">
        <v>4696</v>
      </c>
      <c r="AY12">
        <v>4289.2889543402898</v>
      </c>
      <c r="AZ12">
        <v>1.09907751203862</v>
      </c>
      <c r="BA12">
        <v>660</v>
      </c>
      <c r="BB12">
        <v>600.50359758139302</v>
      </c>
      <c r="BC12">
        <v>1.1344444412135299</v>
      </c>
      <c r="BD12">
        <v>629</v>
      </c>
      <c r="BE12">
        <v>554.45641685823705</v>
      </c>
      <c r="BF12">
        <v>0.59989240418955103</v>
      </c>
      <c r="BG12">
        <v>22</v>
      </c>
      <c r="BH12">
        <v>36.673243145530002</v>
      </c>
      <c r="BI12">
        <v>0.90217597625769197</v>
      </c>
      <c r="BJ12">
        <v>29</v>
      </c>
      <c r="BK12">
        <v>32.144504800820101</v>
      </c>
    </row>
    <row r="13" spans="1:63" x14ac:dyDescent="0.45">
      <c r="A13">
        <v>11</v>
      </c>
      <c r="B13" t="s">
        <v>73</v>
      </c>
      <c r="C13">
        <v>1.0700757666537899</v>
      </c>
      <c r="D13">
        <v>555</v>
      </c>
      <c r="E13">
        <v>518.65486285660597</v>
      </c>
      <c r="F13">
        <v>438</v>
      </c>
      <c r="G13">
        <v>1.0896496025603799</v>
      </c>
      <c r="H13">
        <v>0.99834126398742595</v>
      </c>
      <c r="I13">
        <v>0.93721156214359003</v>
      </c>
      <c r="J13">
        <v>148</v>
      </c>
      <c r="K13">
        <v>111</v>
      </c>
      <c r="L13">
        <v>179</v>
      </c>
      <c r="M13">
        <v>135.823479081936</v>
      </c>
      <c r="N13">
        <v>111.18442561079701</v>
      </c>
      <c r="O13">
        <v>190.992095307265</v>
      </c>
      <c r="P13">
        <v>-88</v>
      </c>
      <c r="Q13">
        <v>-126.79701968067</v>
      </c>
      <c r="R13">
        <v>51.612913588133999</v>
      </c>
      <c r="S13">
        <v>-12.8158939074636</v>
      </c>
      <c r="T13">
        <v>1.10092729159485</v>
      </c>
      <c r="U13">
        <v>1.0200818130459699</v>
      </c>
      <c r="V13">
        <v>563</v>
      </c>
      <c r="W13">
        <v>511.38708641186599</v>
      </c>
      <c r="X13">
        <v>651</v>
      </c>
      <c r="Y13">
        <v>638.18410609253601</v>
      </c>
      <c r="Z13">
        <v>299</v>
      </c>
      <c r="AA13">
        <v>287.16503676014599</v>
      </c>
      <c r="AB13">
        <v>-360</v>
      </c>
      <c r="AC13">
        <v>-358.43656355716598</v>
      </c>
      <c r="AD13">
        <v>264</v>
      </c>
      <c r="AE13">
        <v>224.222049651719</v>
      </c>
      <c r="AF13">
        <v>291</v>
      </c>
      <c r="AG13">
        <v>279.74754253536997</v>
      </c>
      <c r="AH13">
        <v>1.1440566187069301</v>
      </c>
      <c r="AI13">
        <v>5355</v>
      </c>
      <c r="AJ13">
        <v>4680.7123987032001</v>
      </c>
      <c r="AK13">
        <v>1.1179306003642699</v>
      </c>
      <c r="AL13">
        <v>5919</v>
      </c>
      <c r="AM13">
        <v>5294.6041534879896</v>
      </c>
      <c r="AN13">
        <v>0.99436012720939404</v>
      </c>
      <c r="AO13">
        <v>1959</v>
      </c>
      <c r="AP13">
        <v>1970.1111764183499</v>
      </c>
      <c r="AQ13">
        <v>0.96827027802777599</v>
      </c>
      <c r="AR13">
        <v>2211</v>
      </c>
      <c r="AS13">
        <v>2283.4533396021102</v>
      </c>
      <c r="AT13">
        <v>1.1694430584328901</v>
      </c>
      <c r="AU13">
        <v>6739</v>
      </c>
      <c r="AV13">
        <v>5762.5721503965997</v>
      </c>
      <c r="AW13">
        <v>1.1339720810679901</v>
      </c>
      <c r="AX13">
        <v>6409</v>
      </c>
      <c r="AY13">
        <v>5651.8146319474699</v>
      </c>
      <c r="AZ13">
        <v>0.97499676430048798</v>
      </c>
      <c r="BA13">
        <v>764</v>
      </c>
      <c r="BB13">
        <v>783.59234407114297</v>
      </c>
      <c r="BC13">
        <v>1.1026002801155199</v>
      </c>
      <c r="BD13">
        <v>811</v>
      </c>
      <c r="BE13">
        <v>735.53400504762203</v>
      </c>
      <c r="BF13">
        <v>0.71567786559810098</v>
      </c>
      <c r="BG13">
        <v>34</v>
      </c>
      <c r="BH13">
        <v>47.5074075004202</v>
      </c>
      <c r="BI13">
        <v>0.904149174488042</v>
      </c>
      <c r="BJ13">
        <v>39</v>
      </c>
      <c r="BK13">
        <v>43.134475040673401</v>
      </c>
    </row>
    <row r="14" spans="1:63" x14ac:dyDescent="0.45">
      <c r="A14">
        <v>12</v>
      </c>
      <c r="B14" t="s">
        <v>74</v>
      </c>
      <c r="C14">
        <v>1.1008818134270799</v>
      </c>
      <c r="D14">
        <v>63</v>
      </c>
      <c r="E14">
        <v>57.226851449093303</v>
      </c>
      <c r="F14">
        <v>66</v>
      </c>
      <c r="G14">
        <v>1.17012879750371</v>
      </c>
      <c r="H14">
        <v>0.92559875728764895</v>
      </c>
      <c r="I14">
        <v>0.96897708012505801</v>
      </c>
      <c r="J14">
        <v>16</v>
      </c>
      <c r="K14">
        <v>15</v>
      </c>
      <c r="L14">
        <v>35</v>
      </c>
      <c r="M14">
        <v>13.6737084277674</v>
      </c>
      <c r="N14">
        <v>16.2057261657909</v>
      </c>
      <c r="O14">
        <v>36.1205654064416</v>
      </c>
      <c r="P14">
        <v>-46</v>
      </c>
      <c r="Q14">
        <v>-52.401705852104499</v>
      </c>
      <c r="R14">
        <v>1.16262178937518</v>
      </c>
      <c r="S14">
        <v>5.2390840627294004</v>
      </c>
      <c r="T14">
        <v>1.01793135104257</v>
      </c>
      <c r="U14">
        <v>0.95531281991314199</v>
      </c>
      <c r="V14">
        <v>66</v>
      </c>
      <c r="W14">
        <v>64.837378210624806</v>
      </c>
      <c r="X14">
        <v>112</v>
      </c>
      <c r="Y14">
        <v>117.23908406272901</v>
      </c>
      <c r="Z14">
        <v>32</v>
      </c>
      <c r="AA14">
        <v>36.116836728786197</v>
      </c>
      <c r="AB14">
        <v>-77</v>
      </c>
      <c r="AC14">
        <v>-65.931647291112895</v>
      </c>
      <c r="AD14">
        <v>34</v>
      </c>
      <c r="AE14">
        <v>28.720541481838499</v>
      </c>
      <c r="AF14">
        <v>35</v>
      </c>
      <c r="AG14">
        <v>51.307436771616402</v>
      </c>
      <c r="AH14">
        <v>1.03618047720458</v>
      </c>
      <c r="AI14">
        <v>666</v>
      </c>
      <c r="AJ14">
        <v>642.745172922714</v>
      </c>
      <c r="AK14">
        <v>1.1406607278649901</v>
      </c>
      <c r="AL14">
        <v>1020</v>
      </c>
      <c r="AM14">
        <v>894.21856568092903</v>
      </c>
      <c r="AN14">
        <v>0.78718009821324197</v>
      </c>
      <c r="AO14">
        <v>206</v>
      </c>
      <c r="AP14">
        <v>261.69360794001602</v>
      </c>
      <c r="AQ14">
        <v>0.89299831039653499</v>
      </c>
      <c r="AR14">
        <v>346</v>
      </c>
      <c r="AS14">
        <v>387.458739811454</v>
      </c>
      <c r="AT14">
        <v>1.2004455061166499</v>
      </c>
      <c r="AU14">
        <v>1045</v>
      </c>
      <c r="AV14">
        <v>870.51015200223003</v>
      </c>
      <c r="AW14">
        <v>1.19952256661947</v>
      </c>
      <c r="AX14">
        <v>992</v>
      </c>
      <c r="AY14">
        <v>826.99569612573498</v>
      </c>
      <c r="AZ14">
        <v>1.20974641768012</v>
      </c>
      <c r="BA14">
        <v>150</v>
      </c>
      <c r="BB14">
        <v>123.992927615068</v>
      </c>
      <c r="BC14">
        <v>1.1043133698083201</v>
      </c>
      <c r="BD14">
        <v>115</v>
      </c>
      <c r="BE14">
        <v>104.13710740454</v>
      </c>
      <c r="BF14">
        <v>0.79508123644527595</v>
      </c>
      <c r="BG14">
        <v>6</v>
      </c>
      <c r="BH14">
        <v>7.5463986885483001</v>
      </c>
      <c r="BI14">
        <v>1.24073167492271</v>
      </c>
      <c r="BJ14">
        <v>7</v>
      </c>
      <c r="BK14">
        <v>5.6418322683959996</v>
      </c>
    </row>
    <row r="15" spans="1:63" x14ac:dyDescent="0.45">
      <c r="A15">
        <v>13</v>
      </c>
      <c r="B15" t="s">
        <v>75</v>
      </c>
      <c r="C15">
        <v>1.1612730277649801</v>
      </c>
      <c r="D15">
        <v>91</v>
      </c>
      <c r="E15">
        <v>78.362278141550505</v>
      </c>
      <c r="F15">
        <v>67</v>
      </c>
      <c r="G15">
        <v>1.1671314559311901</v>
      </c>
      <c r="H15">
        <v>1.1395964206082201</v>
      </c>
      <c r="I15">
        <v>0.80633796170778405</v>
      </c>
      <c r="J15">
        <v>24</v>
      </c>
      <c r="K15">
        <v>19</v>
      </c>
      <c r="L15">
        <v>24</v>
      </c>
      <c r="M15">
        <v>20.563236367279199</v>
      </c>
      <c r="N15">
        <v>16.672569039712599</v>
      </c>
      <c r="O15">
        <v>29.764194593008</v>
      </c>
      <c r="P15">
        <v>-8</v>
      </c>
      <c r="Q15">
        <v>-21.062415170400602</v>
      </c>
      <c r="R15">
        <v>12.964291296051501</v>
      </c>
      <c r="S15">
        <v>9.8123874349056395E-2</v>
      </c>
      <c r="T15">
        <v>1.16613280652368</v>
      </c>
      <c r="U15">
        <v>0.99900983116013897</v>
      </c>
      <c r="V15">
        <v>91</v>
      </c>
      <c r="W15">
        <v>78.035708703948401</v>
      </c>
      <c r="X15">
        <v>99</v>
      </c>
      <c r="Y15">
        <v>99.098123874349</v>
      </c>
      <c r="Z15">
        <v>52</v>
      </c>
      <c r="AA15">
        <v>43.743888901163203</v>
      </c>
      <c r="AB15">
        <v>-59</v>
      </c>
      <c r="AC15">
        <v>-55.640975237563403</v>
      </c>
      <c r="AD15">
        <v>39</v>
      </c>
      <c r="AE15">
        <v>34.291819802785099</v>
      </c>
      <c r="AF15">
        <v>40</v>
      </c>
      <c r="AG15">
        <v>43.457148636785597</v>
      </c>
      <c r="AH15">
        <v>1.1122602769860299</v>
      </c>
      <c r="AI15">
        <v>793</v>
      </c>
      <c r="AJ15">
        <v>712.96261891941504</v>
      </c>
      <c r="AK15">
        <v>1.0347804827326299</v>
      </c>
      <c r="AL15">
        <v>844</v>
      </c>
      <c r="AM15">
        <v>815.63192781833004</v>
      </c>
      <c r="AN15">
        <v>0.94874842930279202</v>
      </c>
      <c r="AO15">
        <v>284</v>
      </c>
      <c r="AP15">
        <v>299.34173404503298</v>
      </c>
      <c r="AQ15">
        <v>0.89372426874080702</v>
      </c>
      <c r="AR15">
        <v>313</v>
      </c>
      <c r="AS15">
        <v>350.21987311701201</v>
      </c>
      <c r="AT15">
        <v>1.0624522735005599</v>
      </c>
      <c r="AU15">
        <v>934</v>
      </c>
      <c r="AV15">
        <v>879.09831179772004</v>
      </c>
      <c r="AW15">
        <v>0.88414518966475097</v>
      </c>
      <c r="AX15">
        <v>761</v>
      </c>
      <c r="AY15">
        <v>860.71836265778302</v>
      </c>
      <c r="AZ15">
        <v>1.0378640626998299</v>
      </c>
      <c r="BA15">
        <v>125</v>
      </c>
      <c r="BB15">
        <v>120.43966497388099</v>
      </c>
      <c r="BC15">
        <v>1.0571082609111899</v>
      </c>
      <c r="BD15">
        <v>119</v>
      </c>
      <c r="BE15">
        <v>112.57125159293101</v>
      </c>
      <c r="BF15">
        <v>0.96445584939706297</v>
      </c>
      <c r="BG15">
        <v>7</v>
      </c>
      <c r="BH15">
        <v>7.25797868754292</v>
      </c>
      <c r="BI15">
        <v>0.452248716820355</v>
      </c>
      <c r="BJ15">
        <v>3</v>
      </c>
      <c r="BK15">
        <v>6.6335179922504297</v>
      </c>
    </row>
    <row r="16" spans="1:63" x14ac:dyDescent="0.45">
      <c r="A16">
        <v>14</v>
      </c>
      <c r="B16" t="s">
        <v>76</v>
      </c>
      <c r="C16">
        <v>0.96436847224428301</v>
      </c>
      <c r="D16">
        <v>173</v>
      </c>
      <c r="E16">
        <v>179.39201143458499</v>
      </c>
      <c r="F16">
        <v>170</v>
      </c>
      <c r="G16">
        <v>0.95176142500069005</v>
      </c>
      <c r="H16">
        <v>1.0033328128338601</v>
      </c>
      <c r="I16">
        <v>1.02511194133475</v>
      </c>
      <c r="J16">
        <v>43</v>
      </c>
      <c r="K16">
        <v>44</v>
      </c>
      <c r="L16">
        <v>83</v>
      </c>
      <c r="M16">
        <v>45.179389362169999</v>
      </c>
      <c r="N16">
        <v>43.853843348075003</v>
      </c>
      <c r="O16">
        <v>80.966767289754898</v>
      </c>
      <c r="P16">
        <v>-91</v>
      </c>
      <c r="Q16">
        <v>-78.711703708508296</v>
      </c>
      <c r="R16">
        <v>13.2915180113429</v>
      </c>
      <c r="S16">
        <v>-25.5798143028345</v>
      </c>
      <c r="T16">
        <v>1.0715719490516</v>
      </c>
      <c r="U16">
        <v>1.09673926457388</v>
      </c>
      <c r="V16">
        <v>199</v>
      </c>
      <c r="W16">
        <v>185.70848198865701</v>
      </c>
      <c r="X16">
        <v>290</v>
      </c>
      <c r="Y16">
        <v>264.42018569716498</v>
      </c>
      <c r="Z16">
        <v>103</v>
      </c>
      <c r="AA16">
        <v>104.11663837736</v>
      </c>
      <c r="AB16">
        <v>-158</v>
      </c>
      <c r="AC16">
        <v>-148.50186850395099</v>
      </c>
      <c r="AD16">
        <v>96</v>
      </c>
      <c r="AE16">
        <v>81.591843611296994</v>
      </c>
      <c r="AF16">
        <v>132</v>
      </c>
      <c r="AG16">
        <v>115.91831719321399</v>
      </c>
      <c r="AH16">
        <v>1.1914831383667901</v>
      </c>
      <c r="AI16">
        <v>2092</v>
      </c>
      <c r="AJ16">
        <v>1755.7948850770699</v>
      </c>
      <c r="AK16">
        <v>1.29110325600742</v>
      </c>
      <c r="AL16">
        <v>2761</v>
      </c>
      <c r="AM16">
        <v>2138.48116884008</v>
      </c>
      <c r="AN16">
        <v>1.1357583102454201</v>
      </c>
      <c r="AO16">
        <v>830</v>
      </c>
      <c r="AP16">
        <v>730.78928193855097</v>
      </c>
      <c r="AQ16">
        <v>1.18723589718296</v>
      </c>
      <c r="AR16">
        <v>1097</v>
      </c>
      <c r="AS16">
        <v>923.99497235800197</v>
      </c>
      <c r="AT16">
        <v>1.3718786015623099</v>
      </c>
      <c r="AU16">
        <v>3087</v>
      </c>
      <c r="AV16">
        <v>2250.1991039764498</v>
      </c>
      <c r="AW16">
        <v>1.31111933614056</v>
      </c>
      <c r="AX16">
        <v>2864</v>
      </c>
      <c r="AY16">
        <v>2184.3930762477498</v>
      </c>
      <c r="AZ16">
        <v>1.08443297472765</v>
      </c>
      <c r="BA16">
        <v>337</v>
      </c>
      <c r="BB16">
        <v>310.761483515968</v>
      </c>
      <c r="BC16">
        <v>1.0210120810981</v>
      </c>
      <c r="BD16">
        <v>285</v>
      </c>
      <c r="BE16">
        <v>279.13479700796398</v>
      </c>
      <c r="BF16">
        <v>1.30760131325941</v>
      </c>
      <c r="BG16">
        <v>25</v>
      </c>
      <c r="BH16">
        <v>19.1189774333305</v>
      </c>
      <c r="BI16">
        <v>1.23355024628541</v>
      </c>
      <c r="BJ16">
        <v>20</v>
      </c>
      <c r="BK16">
        <v>16.213364684759199</v>
      </c>
    </row>
    <row r="17" spans="1:63" x14ac:dyDescent="0.45">
      <c r="A17">
        <v>15</v>
      </c>
      <c r="B17" t="s">
        <v>77</v>
      </c>
      <c r="C17">
        <v>0.984733646957766</v>
      </c>
      <c r="D17">
        <v>956</v>
      </c>
      <c r="E17">
        <v>970.82089451646505</v>
      </c>
      <c r="F17">
        <v>570</v>
      </c>
      <c r="G17">
        <v>0.99816869898199201</v>
      </c>
      <c r="H17">
        <v>0.90385648644564598</v>
      </c>
      <c r="I17">
        <v>1.08952590532905</v>
      </c>
      <c r="J17">
        <v>277</v>
      </c>
      <c r="K17">
        <v>125</v>
      </c>
      <c r="L17">
        <v>168</v>
      </c>
      <c r="M17">
        <v>277.50820105109</v>
      </c>
      <c r="N17">
        <v>138.296291363194</v>
      </c>
      <c r="O17">
        <v>154.19550758571501</v>
      </c>
      <c r="P17">
        <v>279</v>
      </c>
      <c r="Q17">
        <v>268.20585657084303</v>
      </c>
      <c r="R17">
        <v>100.047097828106</v>
      </c>
      <c r="S17">
        <v>-89.252954398950493</v>
      </c>
      <c r="T17">
        <v>1.11116925962087</v>
      </c>
      <c r="U17">
        <v>1.1412795754573399</v>
      </c>
      <c r="V17">
        <v>1000</v>
      </c>
      <c r="W17">
        <v>899.95290217189302</v>
      </c>
      <c r="X17">
        <v>721</v>
      </c>
      <c r="Y17">
        <v>631.74704560104897</v>
      </c>
      <c r="Z17">
        <v>551</v>
      </c>
      <c r="AA17">
        <v>505.96001726908099</v>
      </c>
      <c r="AB17">
        <v>-411</v>
      </c>
      <c r="AC17">
        <v>-354.63172404079302</v>
      </c>
      <c r="AD17">
        <v>449</v>
      </c>
      <c r="AE17">
        <v>393.992884902811</v>
      </c>
      <c r="AF17">
        <v>310</v>
      </c>
      <c r="AG17">
        <v>277.11532156025601</v>
      </c>
      <c r="AH17">
        <v>1.1504762166860401</v>
      </c>
      <c r="AI17">
        <v>8324</v>
      </c>
      <c r="AJ17">
        <v>7235.2647358303002</v>
      </c>
      <c r="AK17">
        <v>1.0627304772202899</v>
      </c>
      <c r="AL17">
        <v>6292</v>
      </c>
      <c r="AM17">
        <v>5920.5980583689798</v>
      </c>
      <c r="AN17">
        <v>1.04960048080243</v>
      </c>
      <c r="AO17">
        <v>3272</v>
      </c>
      <c r="AP17">
        <v>3117.3766207676399</v>
      </c>
      <c r="AQ17">
        <v>0.98250435472191</v>
      </c>
      <c r="AR17">
        <v>2408</v>
      </c>
      <c r="AS17">
        <v>2450.8797222395601</v>
      </c>
      <c r="AT17">
        <v>1.2062289571107701</v>
      </c>
      <c r="AU17">
        <v>8797</v>
      </c>
      <c r="AV17">
        <v>7292.9769660571201</v>
      </c>
      <c r="AW17">
        <v>1.1663996018504199</v>
      </c>
      <c r="AX17">
        <v>8772</v>
      </c>
      <c r="AY17">
        <v>7520.5786988298996</v>
      </c>
      <c r="AZ17">
        <v>1.1456808084644201</v>
      </c>
      <c r="BA17">
        <v>1071</v>
      </c>
      <c r="BB17">
        <v>934.81534480400501</v>
      </c>
      <c r="BC17">
        <v>1.0243377486922201</v>
      </c>
      <c r="BD17">
        <v>1070</v>
      </c>
      <c r="BE17">
        <v>1044.5773392282599</v>
      </c>
      <c r="BF17">
        <v>1.1292720150759299</v>
      </c>
      <c r="BG17">
        <v>60</v>
      </c>
      <c r="BH17">
        <v>53.1315743230967</v>
      </c>
      <c r="BI17">
        <v>0.82255903815138098</v>
      </c>
      <c r="BJ17">
        <v>52</v>
      </c>
      <c r="BK17">
        <v>63.217346826392799</v>
      </c>
    </row>
    <row r="18" spans="1:63" x14ac:dyDescent="0.45">
      <c r="A18">
        <v>16</v>
      </c>
      <c r="B18" t="s">
        <v>78</v>
      </c>
      <c r="C18">
        <v>1.0327431407886101</v>
      </c>
      <c r="D18">
        <v>709</v>
      </c>
      <c r="E18">
        <v>686.52114160603105</v>
      </c>
      <c r="F18">
        <v>502</v>
      </c>
      <c r="G18">
        <v>1.0547141097955499</v>
      </c>
      <c r="H18">
        <v>0.93517402594694898</v>
      </c>
      <c r="I18">
        <v>0.98920965971207797</v>
      </c>
      <c r="J18">
        <v>197</v>
      </c>
      <c r="K18">
        <v>118</v>
      </c>
      <c r="L18">
        <v>187</v>
      </c>
      <c r="M18">
        <v>186.780472708557</v>
      </c>
      <c r="N18">
        <v>126.17972348035801</v>
      </c>
      <c r="O18">
        <v>189.039803811083</v>
      </c>
      <c r="P18">
        <v>31</v>
      </c>
      <c r="Q18">
        <v>-9.4660687162421393</v>
      </c>
      <c r="R18">
        <v>78.650892318150895</v>
      </c>
      <c r="S18">
        <v>-38.184823601908697</v>
      </c>
      <c r="T18">
        <v>1.1200137322172601</v>
      </c>
      <c r="U18">
        <v>1.05743675078055</v>
      </c>
      <c r="V18">
        <v>734</v>
      </c>
      <c r="W18">
        <v>655.34910768184898</v>
      </c>
      <c r="X18">
        <v>703</v>
      </c>
      <c r="Y18">
        <v>664.81517639809101</v>
      </c>
      <c r="Z18">
        <v>407</v>
      </c>
      <c r="AA18">
        <v>368.02775137435702</v>
      </c>
      <c r="AB18">
        <v>-410</v>
      </c>
      <c r="AC18">
        <v>-372.61872333976697</v>
      </c>
      <c r="AD18">
        <v>327</v>
      </c>
      <c r="AE18">
        <v>287.32135630749201</v>
      </c>
      <c r="AF18">
        <v>293</v>
      </c>
      <c r="AG18">
        <v>292.19645305832302</v>
      </c>
      <c r="AH18">
        <v>1.12549410312064</v>
      </c>
      <c r="AI18">
        <v>6414</v>
      </c>
      <c r="AJ18">
        <v>5698.8303912174997</v>
      </c>
      <c r="AK18">
        <v>1.22863508976443</v>
      </c>
      <c r="AL18">
        <v>7066</v>
      </c>
      <c r="AM18">
        <v>5751.0973427877097</v>
      </c>
      <c r="AN18">
        <v>1.02570149241978</v>
      </c>
      <c r="AO18">
        <v>2488</v>
      </c>
      <c r="AP18">
        <v>2425.6569951267402</v>
      </c>
      <c r="AQ18">
        <v>1.03849342889567</v>
      </c>
      <c r="AR18">
        <v>2546</v>
      </c>
      <c r="AS18">
        <v>2451.6284158941598</v>
      </c>
      <c r="AT18">
        <v>1.0521929654687101</v>
      </c>
      <c r="AU18">
        <v>6880</v>
      </c>
      <c r="AV18">
        <v>6538.7245740948001</v>
      </c>
      <c r="AW18">
        <v>1.09714425051225</v>
      </c>
      <c r="AX18">
        <v>7164</v>
      </c>
      <c r="AY18">
        <v>6529.6792073194902</v>
      </c>
      <c r="AZ18">
        <v>0.92601356830356896</v>
      </c>
      <c r="BA18">
        <v>805</v>
      </c>
      <c r="BB18">
        <v>869.31771580273596</v>
      </c>
      <c r="BC18">
        <v>1.0644520884256501</v>
      </c>
      <c r="BD18">
        <v>928</v>
      </c>
      <c r="BE18">
        <v>871.81002328863303</v>
      </c>
      <c r="BF18">
        <v>0.61765763766025805</v>
      </c>
      <c r="BG18">
        <v>32</v>
      </c>
      <c r="BH18">
        <v>51.8086364498281</v>
      </c>
      <c r="BI18">
        <v>0.63184232300642396</v>
      </c>
      <c r="BJ18">
        <v>33</v>
      </c>
      <c r="BK18">
        <v>52.2282202353584</v>
      </c>
    </row>
    <row r="19" spans="1:63" x14ac:dyDescent="0.45">
      <c r="A19">
        <v>17</v>
      </c>
      <c r="B19" t="s">
        <v>79</v>
      </c>
      <c r="C19">
        <v>1.0238308765851101</v>
      </c>
      <c r="D19">
        <v>828</v>
      </c>
      <c r="E19">
        <v>808.72731906827005</v>
      </c>
      <c r="F19">
        <v>570</v>
      </c>
      <c r="G19">
        <v>1.0163658516846801</v>
      </c>
      <c r="H19">
        <v>1.05811772172278</v>
      </c>
      <c r="I19">
        <v>0.94105360136929905</v>
      </c>
      <c r="J19">
        <v>225</v>
      </c>
      <c r="K19">
        <v>153</v>
      </c>
      <c r="L19">
        <v>192</v>
      </c>
      <c r="M19">
        <v>221.376977224342</v>
      </c>
      <c r="N19">
        <v>144.596387395242</v>
      </c>
      <c r="O19">
        <v>204.02663538041401</v>
      </c>
      <c r="P19">
        <v>103</v>
      </c>
      <c r="Q19">
        <v>31.4159298308766</v>
      </c>
      <c r="R19">
        <v>139.61050588871299</v>
      </c>
      <c r="S19">
        <v>-68.026435719590097</v>
      </c>
      <c r="T19">
        <v>1.18264315112157</v>
      </c>
      <c r="U19">
        <v>1.0928088529173201</v>
      </c>
      <c r="V19">
        <v>904</v>
      </c>
      <c r="W19">
        <v>764.38949411128601</v>
      </c>
      <c r="X19">
        <v>801</v>
      </c>
      <c r="Y19">
        <v>732.97356428040905</v>
      </c>
      <c r="Z19">
        <v>509</v>
      </c>
      <c r="AA19">
        <v>429.37273968664903</v>
      </c>
      <c r="AB19">
        <v>-444</v>
      </c>
      <c r="AC19">
        <v>-411.04111300794602</v>
      </c>
      <c r="AD19">
        <v>395</v>
      </c>
      <c r="AE19">
        <v>335.01675442463699</v>
      </c>
      <c r="AF19">
        <v>357</v>
      </c>
      <c r="AG19">
        <v>321.93245127246303</v>
      </c>
      <c r="AH19">
        <v>1.1417468240575499</v>
      </c>
      <c r="AI19">
        <v>7511</v>
      </c>
      <c r="AJ19">
        <v>6578.5162189523799</v>
      </c>
      <c r="AK19">
        <v>1.1374017530219001</v>
      </c>
      <c r="AL19">
        <v>7303</v>
      </c>
      <c r="AM19">
        <v>6420.7743487268699</v>
      </c>
      <c r="AN19">
        <v>1.05627083045208</v>
      </c>
      <c r="AO19">
        <v>2962</v>
      </c>
      <c r="AP19">
        <v>2804.2050529145599</v>
      </c>
      <c r="AQ19">
        <v>1.03537145203604</v>
      </c>
      <c r="AR19">
        <v>2823</v>
      </c>
      <c r="AS19">
        <v>2726.5576952586498</v>
      </c>
      <c r="AT19">
        <v>1.23249823368705</v>
      </c>
      <c r="AU19">
        <v>9134</v>
      </c>
      <c r="AV19">
        <v>7410.9639676118404</v>
      </c>
      <c r="AW19">
        <v>1.1441761672819</v>
      </c>
      <c r="AX19">
        <v>8507</v>
      </c>
      <c r="AY19">
        <v>7435.0438710930102</v>
      </c>
      <c r="AZ19">
        <v>1.0447541173119701</v>
      </c>
      <c r="BA19">
        <v>1022</v>
      </c>
      <c r="BB19">
        <v>978.22060048873595</v>
      </c>
      <c r="BC19">
        <v>0.996291313015221</v>
      </c>
      <c r="BD19">
        <v>994</v>
      </c>
      <c r="BE19">
        <v>997.70015758916202</v>
      </c>
      <c r="BF19">
        <v>0.85802062679398305</v>
      </c>
      <c r="BG19">
        <v>50</v>
      </c>
      <c r="BH19">
        <v>58.2736573441437</v>
      </c>
      <c r="BI19">
        <v>0.60038156998666503</v>
      </c>
      <c r="BJ19">
        <v>36</v>
      </c>
      <c r="BK19">
        <v>59.961867251853697</v>
      </c>
    </row>
    <row r="20" spans="1:63" x14ac:dyDescent="0.45">
      <c r="A20">
        <v>18</v>
      </c>
      <c r="B20" t="s">
        <v>80</v>
      </c>
      <c r="C20">
        <v>0.99917776130254199</v>
      </c>
      <c r="D20">
        <v>442</v>
      </c>
      <c r="E20">
        <v>442.36372857598599</v>
      </c>
      <c r="F20">
        <v>397</v>
      </c>
      <c r="G20">
        <v>0.98448541994844496</v>
      </c>
      <c r="H20">
        <v>1.0487917802731199</v>
      </c>
      <c r="I20">
        <v>0.98261860586509397</v>
      </c>
      <c r="J20">
        <v>112</v>
      </c>
      <c r="K20">
        <v>106</v>
      </c>
      <c r="L20">
        <v>179</v>
      </c>
      <c r="M20">
        <v>113.765016454855</v>
      </c>
      <c r="N20">
        <v>101.068679211421</v>
      </c>
      <c r="O20">
        <v>182.16630433372299</v>
      </c>
      <c r="P20">
        <v>-170</v>
      </c>
      <c r="Q20">
        <v>-153.17664153306899</v>
      </c>
      <c r="R20">
        <v>25.8004193770619</v>
      </c>
      <c r="S20">
        <v>-42.623777843992002</v>
      </c>
      <c r="T20">
        <v>1.0576932995802899</v>
      </c>
      <c r="U20">
        <v>1.0709951131824</v>
      </c>
      <c r="V20">
        <v>473</v>
      </c>
      <c r="W20">
        <v>447.19958062293802</v>
      </c>
      <c r="X20">
        <v>643</v>
      </c>
      <c r="Y20">
        <v>600.376222156008</v>
      </c>
      <c r="Z20">
        <v>260</v>
      </c>
      <c r="AA20">
        <v>250.73168850205701</v>
      </c>
      <c r="AB20">
        <v>-371</v>
      </c>
      <c r="AC20">
        <v>-336.90050019593599</v>
      </c>
      <c r="AD20">
        <v>213</v>
      </c>
      <c r="AE20">
        <v>196.467892120881</v>
      </c>
      <c r="AF20">
        <v>272</v>
      </c>
      <c r="AG20">
        <v>263.47572196007098</v>
      </c>
      <c r="AH20">
        <v>1.0580974415967599</v>
      </c>
      <c r="AI20">
        <v>4403</v>
      </c>
      <c r="AJ20">
        <v>4161.2424592535399</v>
      </c>
      <c r="AK20">
        <v>1.13389108359337</v>
      </c>
      <c r="AL20">
        <v>5567</v>
      </c>
      <c r="AM20">
        <v>4909.6426284240797</v>
      </c>
      <c r="AN20">
        <v>0.91358276571019004</v>
      </c>
      <c r="AO20">
        <v>1591</v>
      </c>
      <c r="AP20">
        <v>1741.4951985912301</v>
      </c>
      <c r="AQ20">
        <v>0.94798655236978402</v>
      </c>
      <c r="AR20">
        <v>2008</v>
      </c>
      <c r="AS20">
        <v>2118.1735067658701</v>
      </c>
      <c r="AT20">
        <v>1.1315110001787401</v>
      </c>
      <c r="AU20">
        <v>5919</v>
      </c>
      <c r="AV20">
        <v>5231.0582920227398</v>
      </c>
      <c r="AW20">
        <v>1.17860242020561</v>
      </c>
      <c r="AX20">
        <v>6012</v>
      </c>
      <c r="AY20">
        <v>5100.9567746782404</v>
      </c>
      <c r="AZ20">
        <v>1.11131802268049</v>
      </c>
      <c r="BA20">
        <v>797</v>
      </c>
      <c r="BB20">
        <v>717.16644896807804</v>
      </c>
      <c r="BC20">
        <v>1.06517625271081</v>
      </c>
      <c r="BD20">
        <v>701</v>
      </c>
      <c r="BE20">
        <v>658.10704868418895</v>
      </c>
      <c r="BF20">
        <v>0.82040766941835497</v>
      </c>
      <c r="BG20">
        <v>36</v>
      </c>
      <c r="BH20">
        <v>43.880623428987299</v>
      </c>
      <c r="BI20">
        <v>1.02096473382237</v>
      </c>
      <c r="BJ20">
        <v>39</v>
      </c>
      <c r="BK20">
        <v>38.199164680241402</v>
      </c>
    </row>
    <row r="21" spans="1:63" x14ac:dyDescent="0.45">
      <c r="A21">
        <v>19</v>
      </c>
      <c r="B21" t="s">
        <v>81</v>
      </c>
      <c r="C21">
        <v>0.99411311433475702</v>
      </c>
      <c r="D21">
        <v>139</v>
      </c>
      <c r="E21">
        <v>139.823122736909</v>
      </c>
      <c r="F21">
        <v>135</v>
      </c>
      <c r="G21">
        <v>0.90776872357742799</v>
      </c>
      <c r="H21">
        <v>1.2621328401545799</v>
      </c>
      <c r="I21">
        <v>0.913528214008829</v>
      </c>
      <c r="J21">
        <v>32</v>
      </c>
      <c r="K21">
        <v>43</v>
      </c>
      <c r="L21">
        <v>60</v>
      </c>
      <c r="M21">
        <v>35.2512695897817</v>
      </c>
      <c r="N21">
        <v>34.069313967564</v>
      </c>
      <c r="O21">
        <v>65.679416442654102</v>
      </c>
      <c r="P21">
        <v>-77</v>
      </c>
      <c r="Q21">
        <v>-67.8837823062171</v>
      </c>
      <c r="R21">
        <v>-10.025555831418201</v>
      </c>
      <c r="S21">
        <v>0.90933813763535898</v>
      </c>
      <c r="T21">
        <v>0.93134382694634299</v>
      </c>
      <c r="U21">
        <v>0.99574895539599895</v>
      </c>
      <c r="V21">
        <v>136</v>
      </c>
      <c r="W21">
        <v>146.02555583141799</v>
      </c>
      <c r="X21">
        <v>213</v>
      </c>
      <c r="Y21">
        <v>213.90933813763499</v>
      </c>
      <c r="Z21">
        <v>87</v>
      </c>
      <c r="AA21">
        <v>81.860773338922201</v>
      </c>
      <c r="AB21">
        <v>-124</v>
      </c>
      <c r="AC21">
        <v>-119.86034917448499</v>
      </c>
      <c r="AD21">
        <v>49</v>
      </c>
      <c r="AE21">
        <v>64.164782492495902</v>
      </c>
      <c r="AF21">
        <v>89</v>
      </c>
      <c r="AG21">
        <v>94.048988963150293</v>
      </c>
      <c r="AH21">
        <v>1.0583147508656501</v>
      </c>
      <c r="AI21">
        <v>1465</v>
      </c>
      <c r="AJ21">
        <v>1384.2762739550701</v>
      </c>
      <c r="AK21">
        <v>1.1267509658043999</v>
      </c>
      <c r="AL21">
        <v>1932</v>
      </c>
      <c r="AM21">
        <v>1714.66460525348</v>
      </c>
      <c r="AN21">
        <v>0.98162139769652301</v>
      </c>
      <c r="AO21">
        <v>564</v>
      </c>
      <c r="AP21">
        <v>574.55960243275501</v>
      </c>
      <c r="AQ21">
        <v>1.0773784852513599</v>
      </c>
      <c r="AR21">
        <v>800</v>
      </c>
      <c r="AS21">
        <v>742.54313683770101</v>
      </c>
      <c r="AT21">
        <v>1.07566341826967</v>
      </c>
      <c r="AU21">
        <v>1921</v>
      </c>
      <c r="AV21">
        <v>1785.8746215336901</v>
      </c>
      <c r="AW21">
        <v>1.35279295999355</v>
      </c>
      <c r="AX21">
        <v>2334</v>
      </c>
      <c r="AY21">
        <v>1725.31944578652</v>
      </c>
      <c r="AZ21">
        <v>0.90165568120581097</v>
      </c>
      <c r="BA21">
        <v>223</v>
      </c>
      <c r="BB21">
        <v>247.32279144714599</v>
      </c>
      <c r="BC21">
        <v>1.0921491702112001</v>
      </c>
      <c r="BD21">
        <v>240</v>
      </c>
      <c r="BE21">
        <v>219.75020129675801</v>
      </c>
      <c r="BF21">
        <v>0.52897502333310098</v>
      </c>
      <c r="BG21">
        <v>8</v>
      </c>
      <c r="BH21">
        <v>15.123587404167999</v>
      </c>
      <c r="BI21">
        <v>0.87205610651430698</v>
      </c>
      <c r="BJ21">
        <v>11</v>
      </c>
      <c r="BK21">
        <v>12.6138672934337</v>
      </c>
    </row>
    <row r="22" spans="1:63" x14ac:dyDescent="0.45">
      <c r="A22">
        <v>20</v>
      </c>
      <c r="B22" t="s">
        <v>82</v>
      </c>
      <c r="C22">
        <v>0.95168942825283298</v>
      </c>
      <c r="D22">
        <v>35</v>
      </c>
      <c r="E22">
        <v>36.776703576769798</v>
      </c>
      <c r="F22">
        <v>34</v>
      </c>
      <c r="G22">
        <v>0.86212754418791204</v>
      </c>
      <c r="H22">
        <v>1.2306184294095599</v>
      </c>
      <c r="I22">
        <v>0.95044775169708096</v>
      </c>
      <c r="J22">
        <v>8</v>
      </c>
      <c r="K22">
        <v>11</v>
      </c>
      <c r="L22">
        <v>15</v>
      </c>
      <c r="M22">
        <v>9.2793694551722599</v>
      </c>
      <c r="N22">
        <v>8.9385952112529896</v>
      </c>
      <c r="O22">
        <v>15.782035333574701</v>
      </c>
      <c r="P22">
        <v>-24</v>
      </c>
      <c r="Q22">
        <v>-14.107439104827201</v>
      </c>
      <c r="R22">
        <v>-2.8439142193777598</v>
      </c>
      <c r="S22">
        <v>-7.0486466757950197</v>
      </c>
      <c r="T22">
        <v>0.92485147802386702</v>
      </c>
      <c r="U22">
        <v>1.1356778259809199</v>
      </c>
      <c r="V22">
        <v>35</v>
      </c>
      <c r="W22">
        <v>37.843914219377702</v>
      </c>
      <c r="X22">
        <v>59</v>
      </c>
      <c r="Y22">
        <v>51.951353324204902</v>
      </c>
      <c r="Z22">
        <v>17</v>
      </c>
      <c r="AA22">
        <v>21.2400142823499</v>
      </c>
      <c r="AB22">
        <v>-35</v>
      </c>
      <c r="AC22">
        <v>-29.193209940522099</v>
      </c>
      <c r="AD22">
        <v>18</v>
      </c>
      <c r="AE22">
        <v>16.603899937027698</v>
      </c>
      <c r="AF22">
        <v>24</v>
      </c>
      <c r="AG22">
        <v>22.7581433836828</v>
      </c>
      <c r="AH22">
        <v>0.97989250566024599</v>
      </c>
      <c r="AI22">
        <v>348</v>
      </c>
      <c r="AJ22">
        <v>355.14099555799697</v>
      </c>
      <c r="AK22">
        <v>1.0299873815033</v>
      </c>
      <c r="AL22">
        <v>437</v>
      </c>
      <c r="AM22">
        <v>424.277042464521</v>
      </c>
      <c r="AN22">
        <v>1.0295193312697499</v>
      </c>
      <c r="AO22">
        <v>153</v>
      </c>
      <c r="AP22">
        <v>148.61304237123699</v>
      </c>
      <c r="AQ22">
        <v>1.03059318052902</v>
      </c>
      <c r="AR22">
        <v>189</v>
      </c>
      <c r="AS22">
        <v>183.38953097184501</v>
      </c>
      <c r="AT22">
        <v>1.20520055854849</v>
      </c>
      <c r="AU22">
        <v>540</v>
      </c>
      <c r="AV22">
        <v>448.05820588927998</v>
      </c>
      <c r="AW22">
        <v>1.2031072160596199</v>
      </c>
      <c r="AX22">
        <v>526</v>
      </c>
      <c r="AY22">
        <v>437.20126766651299</v>
      </c>
      <c r="AZ22">
        <v>0.76488121858841196</v>
      </c>
      <c r="BA22">
        <v>47</v>
      </c>
      <c r="BB22">
        <v>61.447449431087399</v>
      </c>
      <c r="BC22">
        <v>1.1476685170035399</v>
      </c>
      <c r="BD22">
        <v>64</v>
      </c>
      <c r="BE22">
        <v>55.765231032996901</v>
      </c>
      <c r="BF22">
        <v>1.07000913630635</v>
      </c>
      <c r="BG22">
        <v>4</v>
      </c>
      <c r="BH22">
        <v>3.7382858372666901</v>
      </c>
      <c r="BI22">
        <v>0.92479197944968305</v>
      </c>
      <c r="BJ22">
        <v>3</v>
      </c>
      <c r="BK22">
        <v>3.24397277081188</v>
      </c>
    </row>
    <row r="23" spans="1:63" x14ac:dyDescent="0.45">
      <c r="A23">
        <v>21</v>
      </c>
      <c r="B23" t="s">
        <v>83</v>
      </c>
      <c r="C23">
        <v>1.0015189486089999</v>
      </c>
      <c r="D23">
        <v>101</v>
      </c>
      <c r="E23">
        <v>100.846818864762</v>
      </c>
      <c r="F23">
        <v>93</v>
      </c>
      <c r="G23">
        <v>1.0945086595547799</v>
      </c>
      <c r="H23">
        <v>0.70539264409078095</v>
      </c>
      <c r="I23">
        <v>1.10809228261495</v>
      </c>
      <c r="J23">
        <v>28</v>
      </c>
      <c r="K23">
        <v>17</v>
      </c>
      <c r="L23">
        <v>48</v>
      </c>
      <c r="M23">
        <v>25.582255339477602</v>
      </c>
      <c r="N23">
        <v>24.1000528463296</v>
      </c>
      <c r="O23">
        <v>43.317691814192699</v>
      </c>
      <c r="P23">
        <v>-45</v>
      </c>
      <c r="Q23">
        <v>-39.481191583601699</v>
      </c>
      <c r="R23">
        <v>-11.347747172238201</v>
      </c>
      <c r="S23">
        <v>5.8289387558399097</v>
      </c>
      <c r="T23">
        <v>0.89019840796987804</v>
      </c>
      <c r="U23">
        <v>0.95918937151942096</v>
      </c>
      <c r="V23">
        <v>92</v>
      </c>
      <c r="W23">
        <v>103.347747172238</v>
      </c>
      <c r="X23">
        <v>137</v>
      </c>
      <c r="Y23">
        <v>142.828938755839</v>
      </c>
      <c r="Z23">
        <v>55</v>
      </c>
      <c r="AA23">
        <v>57.896309226028102</v>
      </c>
      <c r="AB23">
        <v>-83</v>
      </c>
      <c r="AC23">
        <v>-79.963888718655298</v>
      </c>
      <c r="AD23">
        <v>37</v>
      </c>
      <c r="AE23">
        <v>45.45143794621</v>
      </c>
      <c r="AF23">
        <v>54</v>
      </c>
      <c r="AG23">
        <v>62.865050037184503</v>
      </c>
      <c r="AH23">
        <v>1.0834346354907201</v>
      </c>
      <c r="AI23">
        <v>1050</v>
      </c>
      <c r="AJ23">
        <v>969.14014524227798</v>
      </c>
      <c r="AK23">
        <v>1.1607747293447199</v>
      </c>
      <c r="AL23">
        <v>1348</v>
      </c>
      <c r="AM23">
        <v>1161.29337236775</v>
      </c>
      <c r="AN23">
        <v>0.968866387911831</v>
      </c>
      <c r="AO23">
        <v>394</v>
      </c>
      <c r="AP23">
        <v>406.66082022844898</v>
      </c>
      <c r="AQ23">
        <v>1.1093172769750399</v>
      </c>
      <c r="AR23">
        <v>560</v>
      </c>
      <c r="AS23">
        <v>504.81499893974598</v>
      </c>
      <c r="AT23">
        <v>1.34315586493101</v>
      </c>
      <c r="AU23">
        <v>1645</v>
      </c>
      <c r="AV23">
        <v>1224.7275561607901</v>
      </c>
      <c r="AW23">
        <v>1.4644017390275601</v>
      </c>
      <c r="AX23">
        <v>1746</v>
      </c>
      <c r="AY23">
        <v>1192.29577066702</v>
      </c>
      <c r="AZ23">
        <v>1.0527685407868901</v>
      </c>
      <c r="BA23">
        <v>176</v>
      </c>
      <c r="BB23">
        <v>167.178247811668</v>
      </c>
      <c r="BC23">
        <v>1.21350045862113</v>
      </c>
      <c r="BD23">
        <v>185</v>
      </c>
      <c r="BE23">
        <v>152.45152870416601</v>
      </c>
      <c r="BF23">
        <v>1.17395103223798</v>
      </c>
      <c r="BG23">
        <v>12</v>
      </c>
      <c r="BH23">
        <v>10.2218914336857</v>
      </c>
      <c r="BI23">
        <v>1.5728368519524301</v>
      </c>
      <c r="BJ23">
        <v>14</v>
      </c>
      <c r="BK23">
        <v>8.9011139220327795</v>
      </c>
    </row>
    <row r="24" spans="1:63" x14ac:dyDescent="0.45">
      <c r="A24">
        <v>22</v>
      </c>
      <c r="B24" t="s">
        <v>84</v>
      </c>
      <c r="C24">
        <v>1.0060064438560099</v>
      </c>
      <c r="D24">
        <v>870</v>
      </c>
      <c r="E24">
        <v>864.80559375474195</v>
      </c>
      <c r="F24">
        <v>566</v>
      </c>
      <c r="G24">
        <v>1.02136836095488</v>
      </c>
      <c r="H24">
        <v>0.92797299777962505</v>
      </c>
      <c r="I24">
        <v>1.0278777771702099</v>
      </c>
      <c r="J24">
        <v>246</v>
      </c>
      <c r="K24">
        <v>132</v>
      </c>
      <c r="L24">
        <v>188</v>
      </c>
      <c r="M24">
        <v>240.853358498408</v>
      </c>
      <c r="N24">
        <v>142.24551825951599</v>
      </c>
      <c r="O24">
        <v>182.90112324207399</v>
      </c>
      <c r="P24">
        <v>108</v>
      </c>
      <c r="Q24">
        <v>118.598433510671</v>
      </c>
      <c r="R24">
        <v>21.9954628399278</v>
      </c>
      <c r="S24">
        <v>-32.593896350599401</v>
      </c>
      <c r="T24">
        <v>1.0271212574432</v>
      </c>
      <c r="U24">
        <v>1.0470733810386801</v>
      </c>
      <c r="V24">
        <v>833</v>
      </c>
      <c r="W24">
        <v>811.004537160072</v>
      </c>
      <c r="X24">
        <v>725</v>
      </c>
      <c r="Y24">
        <v>692.40610364940005</v>
      </c>
      <c r="Z24">
        <v>469</v>
      </c>
      <c r="AA24">
        <v>455.21718726609703</v>
      </c>
      <c r="AB24">
        <v>-423</v>
      </c>
      <c r="AC24">
        <v>-387.92331688607601</v>
      </c>
      <c r="AD24">
        <v>364</v>
      </c>
      <c r="AE24">
        <v>355.78734989397498</v>
      </c>
      <c r="AF24">
        <v>302</v>
      </c>
      <c r="AG24">
        <v>304.48278676332399</v>
      </c>
      <c r="AH24">
        <v>1.07561579939158</v>
      </c>
      <c r="AI24">
        <v>7293</v>
      </c>
      <c r="AJ24">
        <v>6780.3020410496401</v>
      </c>
      <c r="AK24">
        <v>1.15085414978506</v>
      </c>
      <c r="AL24">
        <v>7132</v>
      </c>
      <c r="AM24">
        <v>6197.1362759842004</v>
      </c>
      <c r="AN24">
        <v>0.94876657885479598</v>
      </c>
      <c r="AO24">
        <v>2755</v>
      </c>
      <c r="AP24">
        <v>2903.7700751700199</v>
      </c>
      <c r="AQ24">
        <v>0.99836966402883698</v>
      </c>
      <c r="AR24">
        <v>2603</v>
      </c>
      <c r="AS24">
        <v>2607.25069459323</v>
      </c>
      <c r="AT24">
        <v>1.2276008378924399</v>
      </c>
      <c r="AU24">
        <v>8972</v>
      </c>
      <c r="AV24">
        <v>7308.5645782086403</v>
      </c>
      <c r="AW24">
        <v>1.1796491504039499</v>
      </c>
      <c r="AX24">
        <v>8736</v>
      </c>
      <c r="AY24">
        <v>7405.5917363297804</v>
      </c>
      <c r="AZ24">
        <v>1.1112620450080599</v>
      </c>
      <c r="BA24">
        <v>1060</v>
      </c>
      <c r="BB24">
        <v>953.870425757509</v>
      </c>
      <c r="BC24">
        <v>1.1176978865810001</v>
      </c>
      <c r="BD24">
        <v>1126</v>
      </c>
      <c r="BE24">
        <v>1007.42786894264</v>
      </c>
      <c r="BF24">
        <v>0.80970960189064101</v>
      </c>
      <c r="BG24">
        <v>45</v>
      </c>
      <c r="BH24">
        <v>55.575480264685801</v>
      </c>
      <c r="BI24">
        <v>0.98830507753593799</v>
      </c>
      <c r="BJ24">
        <v>60</v>
      </c>
      <c r="BK24">
        <v>60.709998727916201</v>
      </c>
    </row>
    <row r="25" spans="1:63" x14ac:dyDescent="0.45">
      <c r="A25">
        <v>23</v>
      </c>
      <c r="B25" t="s">
        <v>85</v>
      </c>
      <c r="C25">
        <v>1.1149688617014999</v>
      </c>
      <c r="D25">
        <v>530</v>
      </c>
      <c r="E25">
        <v>475.34959782750201</v>
      </c>
      <c r="F25">
        <v>431</v>
      </c>
      <c r="G25">
        <v>1.12914093548627</v>
      </c>
      <c r="H25">
        <v>1.06716540075385</v>
      </c>
      <c r="I25">
        <v>0.88462838288599899</v>
      </c>
      <c r="J25">
        <v>138</v>
      </c>
      <c r="K25">
        <v>116</v>
      </c>
      <c r="L25">
        <v>177</v>
      </c>
      <c r="M25">
        <v>122.216807187642</v>
      </c>
      <c r="N25">
        <v>108.699176264575</v>
      </c>
      <c r="O25">
        <v>200.084016547782</v>
      </c>
      <c r="P25">
        <v>-132</v>
      </c>
      <c r="Q25">
        <v>-173.91901043235501</v>
      </c>
      <c r="R25">
        <v>63.007606536137402</v>
      </c>
      <c r="S25">
        <v>-21.088596103781999</v>
      </c>
      <c r="T25">
        <v>1.13072323835513</v>
      </c>
      <c r="U25">
        <v>1.0321515923926801</v>
      </c>
      <c r="V25">
        <v>545</v>
      </c>
      <c r="W25">
        <v>481.99239346386202</v>
      </c>
      <c r="X25">
        <v>677</v>
      </c>
      <c r="Y25">
        <v>655.91140389621796</v>
      </c>
      <c r="Z25">
        <v>324</v>
      </c>
      <c r="AA25">
        <v>270.18527149793903</v>
      </c>
      <c r="AB25">
        <v>-378</v>
      </c>
      <c r="AC25">
        <v>-367.77392258557097</v>
      </c>
      <c r="AD25">
        <v>221</v>
      </c>
      <c r="AE25">
        <v>211.80712196592299</v>
      </c>
      <c r="AF25">
        <v>299</v>
      </c>
      <c r="AG25">
        <v>288.13748131064602</v>
      </c>
      <c r="AH25">
        <v>1.09730133819096</v>
      </c>
      <c r="AI25">
        <v>4939</v>
      </c>
      <c r="AJ25">
        <v>4501.0425378160198</v>
      </c>
      <c r="AK25">
        <v>1.1998700288513899</v>
      </c>
      <c r="AL25">
        <v>6416</v>
      </c>
      <c r="AM25">
        <v>5347.2458230678903</v>
      </c>
      <c r="AN25">
        <v>0.97361661843732095</v>
      </c>
      <c r="AO25">
        <v>1833</v>
      </c>
      <c r="AP25">
        <v>1882.67123351079</v>
      </c>
      <c r="AQ25">
        <v>1.0138096789534601</v>
      </c>
      <c r="AR25">
        <v>2343</v>
      </c>
      <c r="AS25">
        <v>2311.0846627728101</v>
      </c>
      <c r="AT25">
        <v>1.0820695368550399</v>
      </c>
      <c r="AU25">
        <v>6150</v>
      </c>
      <c r="AV25">
        <v>5683.5534044091901</v>
      </c>
      <c r="AW25">
        <v>1.1344697150049901</v>
      </c>
      <c r="AX25">
        <v>6279</v>
      </c>
      <c r="AY25">
        <v>5534.7444863015398</v>
      </c>
      <c r="AZ25">
        <v>0.92014150274378703</v>
      </c>
      <c r="BA25">
        <v>719</v>
      </c>
      <c r="BB25">
        <v>781.40155384362004</v>
      </c>
      <c r="BC25">
        <v>1.0622590696059999</v>
      </c>
      <c r="BD25">
        <v>757</v>
      </c>
      <c r="BE25">
        <v>712.63218329665699</v>
      </c>
      <c r="BF25">
        <v>0.67138539739439396</v>
      </c>
      <c r="BG25">
        <v>32</v>
      </c>
      <c r="BH25">
        <v>47.6626392593435</v>
      </c>
      <c r="BI25">
        <v>0.57990985262357098</v>
      </c>
      <c r="BJ25">
        <v>24</v>
      </c>
      <c r="BK25">
        <v>41.385742786437497</v>
      </c>
    </row>
    <row r="26" spans="1:63" x14ac:dyDescent="0.45">
      <c r="A26">
        <v>24</v>
      </c>
      <c r="B26" t="s">
        <v>86</v>
      </c>
      <c r="C26">
        <v>1.0222364826157599</v>
      </c>
      <c r="D26">
        <v>648</v>
      </c>
      <c r="E26">
        <v>633.90420027062396</v>
      </c>
      <c r="F26">
        <v>506</v>
      </c>
      <c r="G26">
        <v>1.02290790956245</v>
      </c>
      <c r="H26">
        <v>1.0196202494159501</v>
      </c>
      <c r="I26">
        <v>0.969327234006644</v>
      </c>
      <c r="J26">
        <v>172</v>
      </c>
      <c r="K26">
        <v>132</v>
      </c>
      <c r="L26">
        <v>202</v>
      </c>
      <c r="M26">
        <v>168.14807901287199</v>
      </c>
      <c r="N26">
        <v>129.459963232007</v>
      </c>
      <c r="O26">
        <v>208.39195775511999</v>
      </c>
      <c r="P26">
        <v>-105</v>
      </c>
      <c r="Q26">
        <v>-92.246307847315805</v>
      </c>
      <c r="R26">
        <v>75.243948595104399</v>
      </c>
      <c r="S26">
        <v>-87.997640747788594</v>
      </c>
      <c r="T26">
        <v>1.12239643420044</v>
      </c>
      <c r="U26">
        <v>1.1244658374844201</v>
      </c>
      <c r="V26">
        <v>690</v>
      </c>
      <c r="W26">
        <v>614.75605140489495</v>
      </c>
      <c r="X26">
        <v>795</v>
      </c>
      <c r="Y26">
        <v>707.00235925221102</v>
      </c>
      <c r="Z26">
        <v>403</v>
      </c>
      <c r="AA26">
        <v>345.21762093024898</v>
      </c>
      <c r="AB26">
        <v>-463</v>
      </c>
      <c r="AC26">
        <v>-396.928335116857</v>
      </c>
      <c r="AD26">
        <v>287</v>
      </c>
      <c r="AE26">
        <v>269.538430474645</v>
      </c>
      <c r="AF26">
        <v>332</v>
      </c>
      <c r="AG26">
        <v>310.07402413535402</v>
      </c>
      <c r="AH26">
        <v>1.1264402117788599</v>
      </c>
      <c r="AI26">
        <v>6221</v>
      </c>
      <c r="AJ26">
        <v>5522.7076723192204</v>
      </c>
      <c r="AK26">
        <v>1.12216223950247</v>
      </c>
      <c r="AL26">
        <v>6710</v>
      </c>
      <c r="AM26">
        <v>5979.5275262291798</v>
      </c>
      <c r="AN26">
        <v>0.99025769496865901</v>
      </c>
      <c r="AO26">
        <v>2317</v>
      </c>
      <c r="AP26">
        <v>2339.7949965673602</v>
      </c>
      <c r="AQ26">
        <v>1.0601261979888501</v>
      </c>
      <c r="AR26">
        <v>2723</v>
      </c>
      <c r="AS26">
        <v>2568.5621251184498</v>
      </c>
      <c r="AT26">
        <v>1.1932035427344201</v>
      </c>
      <c r="AU26">
        <v>7921</v>
      </c>
      <c r="AV26">
        <v>6638.4315134094304</v>
      </c>
      <c r="AW26">
        <v>1.20048236907332</v>
      </c>
      <c r="AX26">
        <v>7877</v>
      </c>
      <c r="AY26">
        <v>6561.5291010732799</v>
      </c>
      <c r="AZ26">
        <v>1.18049365359519</v>
      </c>
      <c r="BA26">
        <v>1056</v>
      </c>
      <c r="BB26">
        <v>894.54102254929398</v>
      </c>
      <c r="BC26">
        <v>1.11224861921061</v>
      </c>
      <c r="BD26">
        <v>956</v>
      </c>
      <c r="BE26">
        <v>859.52006007298303</v>
      </c>
      <c r="BF26">
        <v>0.94159620570193403</v>
      </c>
      <c r="BG26">
        <v>51</v>
      </c>
      <c r="BH26">
        <v>54.163344851183702</v>
      </c>
      <c r="BI26">
        <v>1.0737656285399899</v>
      </c>
      <c r="BJ26">
        <v>55</v>
      </c>
      <c r="BK26">
        <v>51.2216060359317</v>
      </c>
    </row>
    <row r="27" spans="1:63" x14ac:dyDescent="0.45">
      <c r="A27">
        <v>25</v>
      </c>
      <c r="B27" t="s">
        <v>87</v>
      </c>
      <c r="C27">
        <v>1.0363434166649499</v>
      </c>
      <c r="D27">
        <v>104</v>
      </c>
      <c r="E27">
        <v>100.352835100435</v>
      </c>
      <c r="F27">
        <v>99</v>
      </c>
      <c r="G27">
        <v>1.02305354729307</v>
      </c>
      <c r="H27">
        <v>1.07836872266233</v>
      </c>
      <c r="I27">
        <v>0.94996717111211404</v>
      </c>
      <c r="J27">
        <v>26</v>
      </c>
      <c r="K27">
        <v>26</v>
      </c>
      <c r="L27">
        <v>47</v>
      </c>
      <c r="M27">
        <v>25.414114509249298</v>
      </c>
      <c r="N27">
        <v>24.110491572687401</v>
      </c>
      <c r="O27">
        <v>49.475393918063098</v>
      </c>
      <c r="P27">
        <v>-53</v>
      </c>
      <c r="Q27">
        <v>-55.422966164021503</v>
      </c>
      <c r="R27">
        <v>17.553751004463098</v>
      </c>
      <c r="S27">
        <v>-15.1307848404415</v>
      </c>
      <c r="T27">
        <v>1.16647108049529</v>
      </c>
      <c r="U27">
        <v>1.09405643475934</v>
      </c>
      <c r="V27">
        <v>123</v>
      </c>
      <c r="W27">
        <v>105.446248995536</v>
      </c>
      <c r="X27">
        <v>176</v>
      </c>
      <c r="Y27">
        <v>160.869215159558</v>
      </c>
      <c r="Z27">
        <v>70</v>
      </c>
      <c r="AA27">
        <v>59.030529908278801</v>
      </c>
      <c r="AB27">
        <v>-113</v>
      </c>
      <c r="AC27">
        <v>-90.102926860322697</v>
      </c>
      <c r="AD27">
        <v>53</v>
      </c>
      <c r="AE27">
        <v>46.415719087257898</v>
      </c>
      <c r="AF27">
        <v>63</v>
      </c>
      <c r="AG27">
        <v>70.766288299235697</v>
      </c>
      <c r="AH27">
        <v>1.1298346524588301</v>
      </c>
      <c r="AI27">
        <v>1135</v>
      </c>
      <c r="AJ27">
        <v>1004.57177298459</v>
      </c>
      <c r="AK27">
        <v>1.0701843966037601</v>
      </c>
      <c r="AL27">
        <v>1361</v>
      </c>
      <c r="AM27">
        <v>1271.7434531087699</v>
      </c>
      <c r="AN27">
        <v>0.93115032818510701</v>
      </c>
      <c r="AO27">
        <v>388</v>
      </c>
      <c r="AP27">
        <v>416.68889357129399</v>
      </c>
      <c r="AQ27">
        <v>0.93929103952556003</v>
      </c>
      <c r="AR27">
        <v>518</v>
      </c>
      <c r="AS27">
        <v>551.47976314310802</v>
      </c>
      <c r="AT27">
        <v>0.98516860482984203</v>
      </c>
      <c r="AU27">
        <v>1282</v>
      </c>
      <c r="AV27">
        <v>1301.30009595811</v>
      </c>
      <c r="AW27">
        <v>1.1095593123604199</v>
      </c>
      <c r="AX27">
        <v>1394</v>
      </c>
      <c r="AY27">
        <v>1256.3546486167299</v>
      </c>
      <c r="AZ27">
        <v>1.1858815488410299</v>
      </c>
      <c r="BA27">
        <v>216</v>
      </c>
      <c r="BB27">
        <v>182.14298064684201</v>
      </c>
      <c r="BC27">
        <v>1.16085154017878</v>
      </c>
      <c r="BD27">
        <v>186</v>
      </c>
      <c r="BE27">
        <v>160.22720697889801</v>
      </c>
      <c r="BF27">
        <v>0.36482454031283101</v>
      </c>
      <c r="BG27">
        <v>4</v>
      </c>
      <c r="BH27">
        <v>10.964174714151801</v>
      </c>
      <c r="BI27">
        <v>1.54026341679026</v>
      </c>
      <c r="BJ27">
        <v>14</v>
      </c>
      <c r="BK27">
        <v>9.0893543580839999</v>
      </c>
    </row>
    <row r="28" spans="1:63" x14ac:dyDescent="0.45">
      <c r="A28">
        <v>26</v>
      </c>
      <c r="B28" t="s">
        <v>88</v>
      </c>
      <c r="C28">
        <v>0.98679879449225505</v>
      </c>
      <c r="D28">
        <v>597</v>
      </c>
      <c r="E28">
        <v>604.98655179973002</v>
      </c>
      <c r="F28">
        <v>439</v>
      </c>
      <c r="G28">
        <v>0.94344727796502903</v>
      </c>
      <c r="H28">
        <v>1.1842098500788101</v>
      </c>
      <c r="I28">
        <v>0.93494510858539803</v>
      </c>
      <c r="J28">
        <v>156</v>
      </c>
      <c r="K28">
        <v>129</v>
      </c>
      <c r="L28">
        <v>154</v>
      </c>
      <c r="M28">
        <v>165.35105208685701</v>
      </c>
      <c r="N28">
        <v>108.933395539156</v>
      </c>
      <c r="O28">
        <v>164.71555237398499</v>
      </c>
      <c r="P28">
        <v>26</v>
      </c>
      <c r="Q28">
        <v>-3.5331137528423802</v>
      </c>
      <c r="R28">
        <v>125.989788778904</v>
      </c>
      <c r="S28">
        <v>-96.456675026062101</v>
      </c>
      <c r="T28">
        <v>1.2194905008935</v>
      </c>
      <c r="U28">
        <v>1.16701201599103</v>
      </c>
      <c r="V28">
        <v>700</v>
      </c>
      <c r="W28">
        <v>574.01021122109501</v>
      </c>
      <c r="X28">
        <v>674</v>
      </c>
      <c r="Y28">
        <v>577.54332497393705</v>
      </c>
      <c r="Z28">
        <v>388</v>
      </c>
      <c r="AA28">
        <v>322.102552373278</v>
      </c>
      <c r="AB28">
        <v>-356</v>
      </c>
      <c r="AC28">
        <v>-323.55279110458901</v>
      </c>
      <c r="AD28">
        <v>312</v>
      </c>
      <c r="AE28">
        <v>251.90765884781601</v>
      </c>
      <c r="AF28">
        <v>318</v>
      </c>
      <c r="AG28">
        <v>253.99053386934801</v>
      </c>
      <c r="AH28">
        <v>1.2366103816705001</v>
      </c>
      <c r="AI28">
        <v>6160</v>
      </c>
      <c r="AJ28">
        <v>4981.3587944156097</v>
      </c>
      <c r="AK28">
        <v>1.1192776427425899</v>
      </c>
      <c r="AL28">
        <v>5601</v>
      </c>
      <c r="AM28">
        <v>5004.1203237792797</v>
      </c>
      <c r="AN28">
        <v>1.0430178564141801</v>
      </c>
      <c r="AO28">
        <v>2216</v>
      </c>
      <c r="AP28">
        <v>2124.6040864711799</v>
      </c>
      <c r="AQ28">
        <v>0.970291170455295</v>
      </c>
      <c r="AR28">
        <v>2072</v>
      </c>
      <c r="AS28">
        <v>2135.44146653188</v>
      </c>
      <c r="AT28">
        <v>1.2443973654316201</v>
      </c>
      <c r="AU28">
        <v>7124</v>
      </c>
      <c r="AV28">
        <v>5724.85943630152</v>
      </c>
      <c r="AW28">
        <v>1.21753733714498</v>
      </c>
      <c r="AX28">
        <v>6962</v>
      </c>
      <c r="AY28">
        <v>5718.09979669721</v>
      </c>
      <c r="AZ28">
        <v>1.11481511132752</v>
      </c>
      <c r="BA28">
        <v>847</v>
      </c>
      <c r="BB28">
        <v>759.76723978148198</v>
      </c>
      <c r="BC28">
        <v>1.06834429035337</v>
      </c>
      <c r="BD28">
        <v>814</v>
      </c>
      <c r="BE28">
        <v>761.92666292132606</v>
      </c>
      <c r="BF28">
        <v>0.81382704599284705</v>
      </c>
      <c r="BG28">
        <v>37</v>
      </c>
      <c r="BH28">
        <v>45.464205425688398</v>
      </c>
      <c r="BI28">
        <v>1.1110770327674999</v>
      </c>
      <c r="BJ28">
        <v>51</v>
      </c>
      <c r="BK28">
        <v>45.901407819552901</v>
      </c>
    </row>
    <row r="29" spans="1:63" x14ac:dyDescent="0.45">
      <c r="A29">
        <v>27</v>
      </c>
      <c r="B29" t="s">
        <v>89</v>
      </c>
      <c r="C29">
        <v>1.0647514868590899</v>
      </c>
      <c r="D29">
        <v>173</v>
      </c>
      <c r="E29">
        <v>162.479228378757</v>
      </c>
      <c r="F29">
        <v>162</v>
      </c>
      <c r="G29">
        <v>1.1607238485973801</v>
      </c>
      <c r="H29">
        <v>0.78042487376432701</v>
      </c>
      <c r="I29">
        <v>1.03099545232052</v>
      </c>
      <c r="J29">
        <v>47</v>
      </c>
      <c r="K29">
        <v>32</v>
      </c>
      <c r="L29">
        <v>83</v>
      </c>
      <c r="M29">
        <v>40.491974087371901</v>
      </c>
      <c r="N29">
        <v>41.003306116641497</v>
      </c>
      <c r="O29">
        <v>80.504719795986503</v>
      </c>
      <c r="P29">
        <v>-92</v>
      </c>
      <c r="Q29">
        <v>-89.366390664922505</v>
      </c>
      <c r="R29">
        <v>-5.47181095718161</v>
      </c>
      <c r="S29">
        <v>2.8382016221041702</v>
      </c>
      <c r="T29">
        <v>0.96808915164167697</v>
      </c>
      <c r="U29">
        <v>0.98911891891427695</v>
      </c>
      <c r="V29">
        <v>166</v>
      </c>
      <c r="W29">
        <v>171.47181095718099</v>
      </c>
      <c r="X29">
        <v>258</v>
      </c>
      <c r="Y29">
        <v>260.83820162210401</v>
      </c>
      <c r="Z29">
        <v>92</v>
      </c>
      <c r="AA29">
        <v>95.995508160589097</v>
      </c>
      <c r="AB29">
        <v>-163</v>
      </c>
      <c r="AC29">
        <v>-146.171166569642</v>
      </c>
      <c r="AD29">
        <v>74</v>
      </c>
      <c r="AE29">
        <v>75.476302796592506</v>
      </c>
      <c r="AF29">
        <v>95</v>
      </c>
      <c r="AG29">
        <v>114.667035052462</v>
      </c>
      <c r="AH29">
        <v>1.07970754489021</v>
      </c>
      <c r="AI29">
        <v>1780</v>
      </c>
      <c r="AJ29">
        <v>1648.5945739880699</v>
      </c>
      <c r="AK29">
        <v>1.2242979183868601</v>
      </c>
      <c r="AL29">
        <v>2552</v>
      </c>
      <c r="AM29">
        <v>2084.4599681771101</v>
      </c>
      <c r="AN29">
        <v>1.05556485943141</v>
      </c>
      <c r="AO29">
        <v>723</v>
      </c>
      <c r="AP29">
        <v>684.94133121241703</v>
      </c>
      <c r="AQ29">
        <v>1.2369692811964099</v>
      </c>
      <c r="AR29">
        <v>1120</v>
      </c>
      <c r="AS29">
        <v>905.43881487236001</v>
      </c>
      <c r="AT29">
        <v>1.50201422968184</v>
      </c>
      <c r="AU29">
        <v>3218</v>
      </c>
      <c r="AV29">
        <v>2142.4564004840599</v>
      </c>
      <c r="AW29">
        <v>1.4157524022457499</v>
      </c>
      <c r="AX29">
        <v>2927</v>
      </c>
      <c r="AY29">
        <v>2067.4519042715401</v>
      </c>
      <c r="AZ29">
        <v>1.24735139729713</v>
      </c>
      <c r="BA29">
        <v>370</v>
      </c>
      <c r="BB29">
        <v>296.62852088172298</v>
      </c>
      <c r="BC29">
        <v>1.1425933084750199</v>
      </c>
      <c r="BD29">
        <v>299</v>
      </c>
      <c r="BE29">
        <v>261.68541140772402</v>
      </c>
      <c r="BF29">
        <v>0.77643717333412599</v>
      </c>
      <c r="BG29">
        <v>14</v>
      </c>
      <c r="BH29">
        <v>18.031078985930101</v>
      </c>
      <c r="BI29">
        <v>0.86939968565756698</v>
      </c>
      <c r="BJ29">
        <v>13</v>
      </c>
      <c r="BK29">
        <v>14.952846446185999</v>
      </c>
    </row>
    <row r="30" spans="1:63" x14ac:dyDescent="0.45">
      <c r="A30">
        <v>28</v>
      </c>
      <c r="B30" t="s">
        <v>90</v>
      </c>
      <c r="C30">
        <v>0.99117382730716297</v>
      </c>
      <c r="D30">
        <v>1057</v>
      </c>
      <c r="E30">
        <v>1066.41233946993</v>
      </c>
      <c r="F30">
        <v>570</v>
      </c>
      <c r="G30">
        <v>0.98507945058769197</v>
      </c>
      <c r="H30">
        <v>1.03568896446334</v>
      </c>
      <c r="I30">
        <v>1.0006365930496699</v>
      </c>
      <c r="J30">
        <v>308</v>
      </c>
      <c r="K30">
        <v>133</v>
      </c>
      <c r="L30">
        <v>129</v>
      </c>
      <c r="M30">
        <v>312.66513560530399</v>
      </c>
      <c r="N30">
        <v>128.41693265401801</v>
      </c>
      <c r="O30">
        <v>128.91793174067601</v>
      </c>
      <c r="P30">
        <v>455</v>
      </c>
      <c r="Q30">
        <v>416.161344436749</v>
      </c>
      <c r="R30">
        <v>131.76321674080401</v>
      </c>
      <c r="S30">
        <v>-92.924561177554196</v>
      </c>
      <c r="T30">
        <v>1.13212831591527</v>
      </c>
      <c r="U30">
        <v>1.15991823947311</v>
      </c>
      <c r="V30">
        <v>1129</v>
      </c>
      <c r="W30">
        <v>997.23678325919502</v>
      </c>
      <c r="X30">
        <v>674</v>
      </c>
      <c r="Y30">
        <v>581.07543882244499</v>
      </c>
      <c r="Z30">
        <v>671</v>
      </c>
      <c r="AA30">
        <v>558.82604034565395</v>
      </c>
      <c r="AB30">
        <v>-383</v>
      </c>
      <c r="AC30">
        <v>-325.58509594838301</v>
      </c>
      <c r="AD30">
        <v>458</v>
      </c>
      <c r="AE30">
        <v>438.41074291353999</v>
      </c>
      <c r="AF30">
        <v>291</v>
      </c>
      <c r="AG30">
        <v>255.49034287406201</v>
      </c>
      <c r="AH30">
        <v>1.12084668546991</v>
      </c>
      <c r="AI30">
        <v>8626</v>
      </c>
      <c r="AJ30">
        <v>7695.96779989898</v>
      </c>
      <c r="AK30">
        <v>1.0925254507689099</v>
      </c>
      <c r="AL30">
        <v>6174</v>
      </c>
      <c r="AM30">
        <v>5651.1269331572603</v>
      </c>
      <c r="AN30">
        <v>1.03919779320642</v>
      </c>
      <c r="AO30">
        <v>3476</v>
      </c>
      <c r="AP30">
        <v>3344.8877804819599</v>
      </c>
      <c r="AQ30">
        <v>0.99947565974590502</v>
      </c>
      <c r="AR30">
        <v>2301</v>
      </c>
      <c r="AS30">
        <v>2302.2071398766998</v>
      </c>
      <c r="AT30">
        <v>1.09839594736119</v>
      </c>
      <c r="AU30">
        <v>7884</v>
      </c>
      <c r="AV30">
        <v>7177.73952001615</v>
      </c>
      <c r="AW30">
        <v>1.1208526080802199</v>
      </c>
      <c r="AX30">
        <v>8465</v>
      </c>
      <c r="AY30">
        <v>7552.2864817156196</v>
      </c>
      <c r="AZ30">
        <v>0.90232572556075596</v>
      </c>
      <c r="BA30">
        <v>824</v>
      </c>
      <c r="BB30">
        <v>913.19573038651799</v>
      </c>
      <c r="BC30">
        <v>1.05582850986975</v>
      </c>
      <c r="BD30">
        <v>1125</v>
      </c>
      <c r="BE30">
        <v>1065.51394424723</v>
      </c>
      <c r="BF30">
        <v>0.76097575973918896</v>
      </c>
      <c r="BG30">
        <v>38</v>
      </c>
      <c r="BH30">
        <v>49.935887593875201</v>
      </c>
      <c r="BI30">
        <v>0.86203845911991295</v>
      </c>
      <c r="BJ30">
        <v>55</v>
      </c>
      <c r="BK30">
        <v>63.802257797350997</v>
      </c>
    </row>
    <row r="31" spans="1:63" x14ac:dyDescent="0.45">
      <c r="A31">
        <v>29</v>
      </c>
      <c r="B31" t="s">
        <v>91</v>
      </c>
      <c r="C31">
        <v>0.92672892229048298</v>
      </c>
      <c r="D31">
        <v>314</v>
      </c>
      <c r="E31">
        <v>338.82615773329297</v>
      </c>
      <c r="F31">
        <v>296</v>
      </c>
      <c r="G31">
        <v>0.88862664032205396</v>
      </c>
      <c r="H31">
        <v>1.0596241465985099</v>
      </c>
      <c r="I31">
        <v>1.0397388548303801</v>
      </c>
      <c r="J31">
        <v>78</v>
      </c>
      <c r="K31">
        <v>80</v>
      </c>
      <c r="L31">
        <v>138</v>
      </c>
      <c r="M31">
        <v>87.775896490939502</v>
      </c>
      <c r="N31">
        <v>75.498468260474397</v>
      </c>
      <c r="O31">
        <v>132.725635248586</v>
      </c>
      <c r="P31">
        <v>-138</v>
      </c>
      <c r="Q31">
        <v>-102.903092795994</v>
      </c>
      <c r="R31">
        <v>-14.7108959435897</v>
      </c>
      <c r="S31">
        <v>-20.386011260415899</v>
      </c>
      <c r="T31">
        <v>0.95656798727242598</v>
      </c>
      <c r="U31">
        <v>1.04616251246614</v>
      </c>
      <c r="V31">
        <v>324</v>
      </c>
      <c r="W31">
        <v>338.71089594358898</v>
      </c>
      <c r="X31">
        <v>462</v>
      </c>
      <c r="Y31">
        <v>441.61398873958399</v>
      </c>
      <c r="Z31">
        <v>191</v>
      </c>
      <c r="AA31">
        <v>189.86857652986501</v>
      </c>
      <c r="AB31">
        <v>-253</v>
      </c>
      <c r="AC31">
        <v>-247.483337737439</v>
      </c>
      <c r="AD31">
        <v>133</v>
      </c>
      <c r="AE31">
        <v>148.842319413724</v>
      </c>
      <c r="AF31">
        <v>209</v>
      </c>
      <c r="AG31">
        <v>194.13065100214399</v>
      </c>
      <c r="AH31">
        <v>1.1827164424388801</v>
      </c>
      <c r="AI31">
        <v>3704</v>
      </c>
      <c r="AJ31">
        <v>3131.7734894781302</v>
      </c>
      <c r="AK31">
        <v>1.04875286816973</v>
      </c>
      <c r="AL31">
        <v>3812</v>
      </c>
      <c r="AM31">
        <v>3634.7933967061499</v>
      </c>
      <c r="AN31">
        <v>1.0268676288963201</v>
      </c>
      <c r="AO31">
        <v>1348</v>
      </c>
      <c r="AP31">
        <v>1312.7300560139599</v>
      </c>
      <c r="AQ31">
        <v>0.972108028860735</v>
      </c>
      <c r="AR31">
        <v>1523</v>
      </c>
      <c r="AS31">
        <v>1566.69830387563</v>
      </c>
      <c r="AT31">
        <v>1.21753928136569</v>
      </c>
      <c r="AU31">
        <v>4748</v>
      </c>
      <c r="AV31">
        <v>3899.66884244936</v>
      </c>
      <c r="AW31">
        <v>1.26732415903853</v>
      </c>
      <c r="AX31">
        <v>4829</v>
      </c>
      <c r="AY31">
        <v>3810.3905504835998</v>
      </c>
      <c r="AZ31">
        <v>1.0665881154161301</v>
      </c>
      <c r="BA31">
        <v>567</v>
      </c>
      <c r="BB31">
        <v>531.60164810085496</v>
      </c>
      <c r="BC31">
        <v>1.1778621730410901</v>
      </c>
      <c r="BD31">
        <v>580</v>
      </c>
      <c r="BE31">
        <v>492.41754534192302</v>
      </c>
      <c r="BF31">
        <v>0.80044353165121396</v>
      </c>
      <c r="BG31">
        <v>26</v>
      </c>
      <c r="BH31">
        <v>32.4819915108381</v>
      </c>
      <c r="BI31">
        <v>0.80051046730998598</v>
      </c>
      <c r="BJ31">
        <v>23</v>
      </c>
      <c r="BK31">
        <v>28.7316667791847</v>
      </c>
    </row>
    <row r="32" spans="1:63" x14ac:dyDescent="0.45">
      <c r="A32">
        <v>30</v>
      </c>
      <c r="B32" t="s">
        <v>92</v>
      </c>
      <c r="C32">
        <v>0.81040958499131499</v>
      </c>
      <c r="D32">
        <v>48</v>
      </c>
      <c r="E32">
        <v>59.229309338085301</v>
      </c>
      <c r="F32">
        <v>59</v>
      </c>
      <c r="G32">
        <v>0.81196883930442798</v>
      </c>
      <c r="H32">
        <v>0.80576754777234705</v>
      </c>
      <c r="I32">
        <v>1.1933794637091899</v>
      </c>
      <c r="J32">
        <v>12</v>
      </c>
      <c r="K32">
        <v>12</v>
      </c>
      <c r="L32">
        <v>35</v>
      </c>
      <c r="M32">
        <v>14.778892266702901</v>
      </c>
      <c r="N32">
        <v>14.8926325379765</v>
      </c>
      <c r="O32">
        <v>29.3284751953205</v>
      </c>
      <c r="P32">
        <v>-51</v>
      </c>
      <c r="Q32">
        <v>-32.379962584852898</v>
      </c>
      <c r="R32">
        <v>1.6369846403327799</v>
      </c>
      <c r="S32">
        <v>-20.257022055479801</v>
      </c>
      <c r="T32">
        <v>1.02624928622985</v>
      </c>
      <c r="U32">
        <v>1.21381027380564</v>
      </c>
      <c r="V32">
        <v>64</v>
      </c>
      <c r="W32">
        <v>62.363015359667202</v>
      </c>
      <c r="X32">
        <v>115</v>
      </c>
      <c r="Y32">
        <v>94.742977944520106</v>
      </c>
      <c r="Z32">
        <v>39</v>
      </c>
      <c r="AA32">
        <v>34.812209736186503</v>
      </c>
      <c r="AB32">
        <v>-68</v>
      </c>
      <c r="AC32">
        <v>-53.0005761864684</v>
      </c>
      <c r="AD32">
        <v>25</v>
      </c>
      <c r="AE32">
        <v>27.550805623480599</v>
      </c>
      <c r="AF32">
        <v>47</v>
      </c>
      <c r="AG32">
        <v>41.742401758051699</v>
      </c>
      <c r="AH32">
        <v>1.1445097709739001</v>
      </c>
      <c r="AI32">
        <v>687</v>
      </c>
      <c r="AJ32">
        <v>600.25699860596796</v>
      </c>
      <c r="AK32">
        <v>1.08339319789167</v>
      </c>
      <c r="AL32">
        <v>819</v>
      </c>
      <c r="AM32">
        <v>755.95822605661999</v>
      </c>
      <c r="AN32">
        <v>0.98588482123910304</v>
      </c>
      <c r="AO32">
        <v>246</v>
      </c>
      <c r="AP32">
        <v>249.52204831677599</v>
      </c>
      <c r="AQ32">
        <v>1.0003127632647</v>
      </c>
      <c r="AR32">
        <v>329</v>
      </c>
      <c r="AS32">
        <v>328.89713305891098</v>
      </c>
      <c r="AT32">
        <v>1.2714890139060999</v>
      </c>
      <c r="AU32">
        <v>992</v>
      </c>
      <c r="AV32">
        <v>780.18762974011304</v>
      </c>
      <c r="AW32">
        <v>1.40417697770073</v>
      </c>
      <c r="AX32">
        <v>1058</v>
      </c>
      <c r="AY32">
        <v>753.46627725830899</v>
      </c>
      <c r="AZ32">
        <v>1.04337813060314</v>
      </c>
      <c r="BA32">
        <v>113</v>
      </c>
      <c r="BB32">
        <v>108.302059134283</v>
      </c>
      <c r="BC32">
        <v>1.3475960460646701</v>
      </c>
      <c r="BD32">
        <v>129</v>
      </c>
      <c r="BE32">
        <v>95.7260155049525</v>
      </c>
      <c r="BF32">
        <v>1.5073719067006901</v>
      </c>
      <c r="BG32">
        <v>10</v>
      </c>
      <c r="BH32">
        <v>6.6340628716424801</v>
      </c>
      <c r="BI32">
        <v>1.8403370647470201</v>
      </c>
      <c r="BJ32">
        <v>10</v>
      </c>
      <c r="BK32">
        <v>5.4337872075486304</v>
      </c>
    </row>
    <row r="33" spans="1:63" x14ac:dyDescent="0.45">
      <c r="A33">
        <v>31</v>
      </c>
      <c r="B33" t="s">
        <v>93</v>
      </c>
      <c r="C33">
        <v>0.93790185851373797</v>
      </c>
      <c r="D33">
        <v>585</v>
      </c>
      <c r="E33">
        <v>623.73263757791199</v>
      </c>
      <c r="F33">
        <v>465</v>
      </c>
      <c r="G33">
        <v>0.91162704145772899</v>
      </c>
      <c r="H33">
        <v>1.0479280576949299</v>
      </c>
      <c r="I33">
        <v>1.0512575881687201</v>
      </c>
      <c r="J33">
        <v>153</v>
      </c>
      <c r="K33">
        <v>126</v>
      </c>
      <c r="L33">
        <v>186</v>
      </c>
      <c r="M33">
        <v>167.83179199615</v>
      </c>
      <c r="N33">
        <v>120.237261589459</v>
      </c>
      <c r="O33">
        <v>176.93094641438901</v>
      </c>
      <c r="P33">
        <v>-105</v>
      </c>
      <c r="Q33">
        <v>-25.188580280582102</v>
      </c>
      <c r="R33">
        <v>-6.31611102681586</v>
      </c>
      <c r="S33">
        <v>-73.495308692601895</v>
      </c>
      <c r="T33">
        <v>0.98942584854113802</v>
      </c>
      <c r="U33">
        <v>1.1180638631626101</v>
      </c>
      <c r="V33">
        <v>591</v>
      </c>
      <c r="W33">
        <v>597.31611102681495</v>
      </c>
      <c r="X33">
        <v>696</v>
      </c>
      <c r="Y33">
        <v>622.50469130739805</v>
      </c>
      <c r="Z33">
        <v>322</v>
      </c>
      <c r="AA33">
        <v>334.99087544345701</v>
      </c>
      <c r="AB33">
        <v>-408</v>
      </c>
      <c r="AC33">
        <v>-349.13347829051997</v>
      </c>
      <c r="AD33">
        <v>269</v>
      </c>
      <c r="AE33">
        <v>262.32523558335799</v>
      </c>
      <c r="AF33">
        <v>288</v>
      </c>
      <c r="AG33">
        <v>273.37121301687699</v>
      </c>
      <c r="AH33">
        <v>1.1581943848319201</v>
      </c>
      <c r="AI33">
        <v>6063</v>
      </c>
      <c r="AJ33">
        <v>5234.8725562849704</v>
      </c>
      <c r="AK33">
        <v>1.1531655999454999</v>
      </c>
      <c r="AL33">
        <v>6178</v>
      </c>
      <c r="AM33">
        <v>5357.4265485303704</v>
      </c>
      <c r="AN33">
        <v>1.03289625672411</v>
      </c>
      <c r="AO33">
        <v>2301</v>
      </c>
      <c r="AP33">
        <v>2227.71646718687</v>
      </c>
      <c r="AQ33">
        <v>1.04650661068091</v>
      </c>
      <c r="AR33">
        <v>2393</v>
      </c>
      <c r="AS33">
        <v>2286.6554072152298</v>
      </c>
      <c r="AT33">
        <v>1.3405835351845099</v>
      </c>
      <c r="AU33">
        <v>8143</v>
      </c>
      <c r="AV33">
        <v>6074.2205064298596</v>
      </c>
      <c r="AW33">
        <v>1.2756694568103399</v>
      </c>
      <c r="AX33">
        <v>7712</v>
      </c>
      <c r="AY33">
        <v>6045.4532001439502</v>
      </c>
      <c r="AZ33">
        <v>1.1275327871615599</v>
      </c>
      <c r="BA33">
        <v>914</v>
      </c>
      <c r="BB33">
        <v>810.61944309476598</v>
      </c>
      <c r="BC33">
        <v>1.0814461232852499</v>
      </c>
      <c r="BD33">
        <v>867</v>
      </c>
      <c r="BE33">
        <v>801.70429329035801</v>
      </c>
      <c r="BF33">
        <v>1.04877242257994</v>
      </c>
      <c r="BG33">
        <v>51</v>
      </c>
      <c r="BH33">
        <v>48.628280932999502</v>
      </c>
      <c r="BI33">
        <v>0.97986012527511701</v>
      </c>
      <c r="BJ33">
        <v>47</v>
      </c>
      <c r="BK33">
        <v>47.9660298318637</v>
      </c>
    </row>
    <row r="34" spans="1:63" x14ac:dyDescent="0.45">
      <c r="A34">
        <v>32</v>
      </c>
      <c r="B34" t="s">
        <v>94</v>
      </c>
      <c r="C34">
        <v>0.98131983885806795</v>
      </c>
      <c r="D34">
        <v>678</v>
      </c>
      <c r="E34">
        <v>690.90623989520805</v>
      </c>
      <c r="F34">
        <v>500</v>
      </c>
      <c r="G34">
        <v>1.0028131076535001</v>
      </c>
      <c r="H34">
        <v>0.88723975145048595</v>
      </c>
      <c r="I34">
        <v>1.07585892831416</v>
      </c>
      <c r="J34">
        <v>188</v>
      </c>
      <c r="K34">
        <v>114</v>
      </c>
      <c r="L34">
        <v>198</v>
      </c>
      <c r="M34">
        <v>187.472619339712</v>
      </c>
      <c r="N34">
        <v>128.48838187607001</v>
      </c>
      <c r="O34">
        <v>184.03899878421601</v>
      </c>
      <c r="P34">
        <v>-39</v>
      </c>
      <c r="Q34">
        <v>1.3827388923264099</v>
      </c>
      <c r="R34">
        <v>80.746631949923596</v>
      </c>
      <c r="S34">
        <v>-121.12937084225</v>
      </c>
      <c r="T34">
        <v>1.12341798436678</v>
      </c>
      <c r="U34">
        <v>1.18553349688668</v>
      </c>
      <c r="V34">
        <v>735</v>
      </c>
      <c r="W34">
        <v>654.25336805007601</v>
      </c>
      <c r="X34">
        <v>774</v>
      </c>
      <c r="Y34">
        <v>652.87062915774902</v>
      </c>
      <c r="Z34">
        <v>420</v>
      </c>
      <c r="AA34">
        <v>367.21650232218099</v>
      </c>
      <c r="AB34">
        <v>-432</v>
      </c>
      <c r="AC34">
        <v>-366.04587932380701</v>
      </c>
      <c r="AD34">
        <v>315</v>
      </c>
      <c r="AE34">
        <v>287.036865727894</v>
      </c>
      <c r="AF34">
        <v>342</v>
      </c>
      <c r="AG34">
        <v>286.82474983394201</v>
      </c>
      <c r="AH34">
        <v>1.1812252816384701</v>
      </c>
      <c r="AI34">
        <v>6717</v>
      </c>
      <c r="AJ34">
        <v>5686.4681990913996</v>
      </c>
      <c r="AK34">
        <v>1.17661264585769</v>
      </c>
      <c r="AL34">
        <v>6683</v>
      </c>
      <c r="AM34">
        <v>5679.8641622013001</v>
      </c>
      <c r="AN34">
        <v>1.0611226183425599</v>
      </c>
      <c r="AO34">
        <v>2571</v>
      </c>
      <c r="AP34">
        <v>2422.9056619449002</v>
      </c>
      <c r="AQ34">
        <v>1.0669008556550099</v>
      </c>
      <c r="AR34">
        <v>2581</v>
      </c>
      <c r="AS34">
        <v>2419.1563689537102</v>
      </c>
      <c r="AT34">
        <v>1.1939740129449199</v>
      </c>
      <c r="AU34">
        <v>7783</v>
      </c>
      <c r="AV34">
        <v>6518.5673353168504</v>
      </c>
      <c r="AW34">
        <v>1.2269909818356</v>
      </c>
      <c r="AX34">
        <v>7996</v>
      </c>
      <c r="AY34">
        <v>6516.7553130975703</v>
      </c>
      <c r="AZ34">
        <v>1.0680635677894399</v>
      </c>
      <c r="BA34">
        <v>923</v>
      </c>
      <c r="BB34">
        <v>864.18077335070598</v>
      </c>
      <c r="BC34">
        <v>1.0611872054695699</v>
      </c>
      <c r="BD34">
        <v>923</v>
      </c>
      <c r="BE34">
        <v>869.78055826782497</v>
      </c>
      <c r="BF34">
        <v>1.13794320444521</v>
      </c>
      <c r="BG34">
        <v>59</v>
      </c>
      <c r="BH34">
        <v>51.847930344436101</v>
      </c>
      <c r="BI34">
        <v>0.81996164304116503</v>
      </c>
      <c r="BJ34">
        <v>43</v>
      </c>
      <c r="BK34">
        <v>52.441477433647698</v>
      </c>
    </row>
    <row r="35" spans="1:63" x14ac:dyDescent="0.45">
      <c r="A35">
        <v>33</v>
      </c>
      <c r="B35" t="s">
        <v>95</v>
      </c>
      <c r="C35">
        <v>0.98169728934218803</v>
      </c>
      <c r="D35">
        <v>772</v>
      </c>
      <c r="E35">
        <v>786.39312584564402</v>
      </c>
      <c r="F35">
        <v>566</v>
      </c>
      <c r="G35">
        <v>0.97144881486194901</v>
      </c>
      <c r="H35">
        <v>1.0286212126263099</v>
      </c>
      <c r="I35">
        <v>1.01004313925413</v>
      </c>
      <c r="J35">
        <v>209</v>
      </c>
      <c r="K35">
        <v>145</v>
      </c>
      <c r="L35">
        <v>212</v>
      </c>
      <c r="M35">
        <v>215.1425755043</v>
      </c>
      <c r="N35">
        <v>140.965399332744</v>
      </c>
      <c r="O35">
        <v>209.89202516295501</v>
      </c>
      <c r="P35">
        <v>-7</v>
      </c>
      <c r="Q35">
        <v>4.3581764134481702</v>
      </c>
      <c r="R35">
        <v>148.466035631366</v>
      </c>
      <c r="S35">
        <v>-159.824212044814</v>
      </c>
      <c r="T35">
        <v>1.1975506665970701</v>
      </c>
      <c r="U35">
        <v>1.21390443135504</v>
      </c>
      <c r="V35">
        <v>900</v>
      </c>
      <c r="W35">
        <v>751.53396436863295</v>
      </c>
      <c r="X35">
        <v>907</v>
      </c>
      <c r="Y35">
        <v>747.175787955185</v>
      </c>
      <c r="Z35">
        <v>512</v>
      </c>
      <c r="AA35">
        <v>421.99750482420899</v>
      </c>
      <c r="AB35">
        <v>-496</v>
      </c>
      <c r="AC35">
        <v>-419.44643231011099</v>
      </c>
      <c r="AD35">
        <v>388</v>
      </c>
      <c r="AE35">
        <v>329.53645954442402</v>
      </c>
      <c r="AF35">
        <v>411</v>
      </c>
      <c r="AG35">
        <v>327.72935564507401</v>
      </c>
      <c r="AH35">
        <v>1.2084904596152599</v>
      </c>
      <c r="AI35">
        <v>7849</v>
      </c>
      <c r="AJ35">
        <v>6494.8795727347297</v>
      </c>
      <c r="AK35">
        <v>1.13529214269833</v>
      </c>
      <c r="AL35">
        <v>7343</v>
      </c>
      <c r="AM35">
        <v>6467.9387127152204</v>
      </c>
      <c r="AN35">
        <v>1.11079999366879</v>
      </c>
      <c r="AO35">
        <v>3068</v>
      </c>
      <c r="AP35">
        <v>2761.9733682810602</v>
      </c>
      <c r="AQ35">
        <v>1.0226048550620499</v>
      </c>
      <c r="AR35">
        <v>2809</v>
      </c>
      <c r="AS35">
        <v>2746.90657500305</v>
      </c>
      <c r="AT35">
        <v>1.20074444338343</v>
      </c>
      <c r="AU35">
        <v>8834</v>
      </c>
      <c r="AV35">
        <v>7357.1025447410702</v>
      </c>
      <c r="AW35">
        <v>1.2498709449098699</v>
      </c>
      <c r="AX35">
        <v>9201</v>
      </c>
      <c r="AY35">
        <v>7361.5600374352898</v>
      </c>
      <c r="AZ35">
        <v>1.11934478558065</v>
      </c>
      <c r="BA35">
        <v>1094</v>
      </c>
      <c r="BB35">
        <v>977.35748099499995</v>
      </c>
      <c r="BC35">
        <v>1.1426501023214799</v>
      </c>
      <c r="BD35">
        <v>1123</v>
      </c>
      <c r="BE35">
        <v>982.80304506028199</v>
      </c>
      <c r="BF35">
        <v>0.94636264082015997</v>
      </c>
      <c r="BG35">
        <v>55</v>
      </c>
      <c r="BH35">
        <v>58.1172561422485</v>
      </c>
      <c r="BI35">
        <v>0.70054314079313895</v>
      </c>
      <c r="BJ35">
        <v>41</v>
      </c>
      <c r="BK35">
        <v>58.526017332181198</v>
      </c>
    </row>
    <row r="36" spans="1:63" x14ac:dyDescent="0.45">
      <c r="A36">
        <v>34</v>
      </c>
      <c r="B36" t="s">
        <v>96</v>
      </c>
      <c r="C36">
        <v>0.94034741651648202</v>
      </c>
      <c r="D36">
        <v>154</v>
      </c>
      <c r="E36">
        <v>163.76925941955901</v>
      </c>
      <c r="F36">
        <v>128</v>
      </c>
      <c r="G36">
        <v>0.96499241884457598</v>
      </c>
      <c r="H36">
        <v>0.84341705057683203</v>
      </c>
      <c r="I36">
        <v>1.13108810848471</v>
      </c>
      <c r="J36">
        <v>42</v>
      </c>
      <c r="K36">
        <v>28</v>
      </c>
      <c r="L36">
        <v>58</v>
      </c>
      <c r="M36">
        <v>43.523657989239098</v>
      </c>
      <c r="N36">
        <v>33.1982854518415</v>
      </c>
      <c r="O36">
        <v>51.278056558919197</v>
      </c>
      <c r="P36">
        <v>-38</v>
      </c>
      <c r="Q36">
        <v>-17.9016879593973</v>
      </c>
      <c r="R36">
        <v>5.4094110402492603</v>
      </c>
      <c r="S36">
        <v>-25.5077230808519</v>
      </c>
      <c r="T36">
        <v>1.03410928148846</v>
      </c>
      <c r="U36">
        <v>1.1445260015118699</v>
      </c>
      <c r="V36">
        <v>164</v>
      </c>
      <c r="W36">
        <v>158.59058895974999</v>
      </c>
      <c r="X36">
        <v>202</v>
      </c>
      <c r="Y36">
        <v>176.492276919148</v>
      </c>
      <c r="Z36">
        <v>98</v>
      </c>
      <c r="AA36">
        <v>88.908668121982203</v>
      </c>
      <c r="AB36">
        <v>-111</v>
      </c>
      <c r="AC36">
        <v>-98.867924618917499</v>
      </c>
      <c r="AD36">
        <v>66</v>
      </c>
      <c r="AE36">
        <v>69.681920837768402</v>
      </c>
      <c r="AF36">
        <v>91</v>
      </c>
      <c r="AG36">
        <v>77.624352300230498</v>
      </c>
      <c r="AH36">
        <v>1.1636204788923501</v>
      </c>
      <c r="AI36">
        <v>1643</v>
      </c>
      <c r="AJ36">
        <v>1411.97239976729</v>
      </c>
      <c r="AK36">
        <v>1.0885581426276001</v>
      </c>
      <c r="AL36">
        <v>1633</v>
      </c>
      <c r="AM36">
        <v>1500.14954282386</v>
      </c>
      <c r="AN36">
        <v>1.0559785316952299</v>
      </c>
      <c r="AO36">
        <v>634</v>
      </c>
      <c r="AP36">
        <v>600.39099372806197</v>
      </c>
      <c r="AQ36">
        <v>1.0004071826261101</v>
      </c>
      <c r="AR36">
        <v>646</v>
      </c>
      <c r="AS36">
        <v>645.73706708524503</v>
      </c>
      <c r="AT36">
        <v>1.3686896262242401</v>
      </c>
      <c r="AU36">
        <v>2292</v>
      </c>
      <c r="AV36">
        <v>1674.5944121187199</v>
      </c>
      <c r="AW36">
        <v>1.23294851382445</v>
      </c>
      <c r="AX36">
        <v>2044</v>
      </c>
      <c r="AY36">
        <v>1657.8145616638601</v>
      </c>
      <c r="AZ36">
        <v>1.30978875039951</v>
      </c>
      <c r="BA36">
        <v>295</v>
      </c>
      <c r="BB36">
        <v>225.22715965457701</v>
      </c>
      <c r="BC36">
        <v>1.08094269521404</v>
      </c>
      <c r="BD36">
        <v>235</v>
      </c>
      <c r="BE36">
        <v>217.40282906807201</v>
      </c>
      <c r="BF36">
        <v>1.1762325810676999</v>
      </c>
      <c r="BG36">
        <v>16</v>
      </c>
      <c r="BH36">
        <v>13.6027519195874</v>
      </c>
      <c r="BI36">
        <v>1.24184838888814</v>
      </c>
      <c r="BJ36">
        <v>16</v>
      </c>
      <c r="BK36">
        <v>12.8840204192117</v>
      </c>
    </row>
    <row r="37" spans="1:63" x14ac:dyDescent="0.45">
      <c r="A37">
        <v>35</v>
      </c>
      <c r="B37" t="s">
        <v>97</v>
      </c>
      <c r="C37">
        <v>1.05350367294445</v>
      </c>
      <c r="D37">
        <v>83</v>
      </c>
      <c r="E37">
        <v>78.784727696318001</v>
      </c>
      <c r="F37">
        <v>60</v>
      </c>
      <c r="G37">
        <v>1.14901160206842</v>
      </c>
      <c r="H37">
        <v>0.68229007329445801</v>
      </c>
      <c r="I37">
        <v>1.0874147773400999</v>
      </c>
      <c r="J37">
        <v>24</v>
      </c>
      <c r="K37">
        <v>11</v>
      </c>
      <c r="L37">
        <v>25</v>
      </c>
      <c r="M37">
        <v>20.8875175470776</v>
      </c>
      <c r="N37">
        <v>16.122175055084899</v>
      </c>
      <c r="O37">
        <v>22.990307397837299</v>
      </c>
      <c r="P37">
        <v>-9</v>
      </c>
      <c r="Q37">
        <v>-4.7195247440260797</v>
      </c>
      <c r="R37">
        <v>15.728659539382701</v>
      </c>
      <c r="S37">
        <v>-20.009134795356601</v>
      </c>
      <c r="T37">
        <v>1.20895947173429</v>
      </c>
      <c r="U37">
        <v>1.2501427474770599</v>
      </c>
      <c r="V37">
        <v>91</v>
      </c>
      <c r="W37">
        <v>75.271340460617196</v>
      </c>
      <c r="X37">
        <v>100</v>
      </c>
      <c r="Y37">
        <v>79.990865204643299</v>
      </c>
      <c r="Z37">
        <v>63</v>
      </c>
      <c r="AA37">
        <v>42.2687222154971</v>
      </c>
      <c r="AB37">
        <v>-61</v>
      </c>
      <c r="AC37">
        <v>-44.990161260629101</v>
      </c>
      <c r="AD37">
        <v>28</v>
      </c>
      <c r="AE37">
        <v>33.002618245119997</v>
      </c>
      <c r="AF37">
        <v>39</v>
      </c>
      <c r="AG37">
        <v>35.000703944014099</v>
      </c>
      <c r="AH37">
        <v>1.2053902484269601</v>
      </c>
      <c r="AI37">
        <v>805</v>
      </c>
      <c r="AJ37">
        <v>667.83350956300103</v>
      </c>
      <c r="AK37">
        <v>1.28661881071009</v>
      </c>
      <c r="AL37">
        <v>887</v>
      </c>
      <c r="AM37">
        <v>689.40387985658197</v>
      </c>
      <c r="AN37">
        <v>1.1345940870672799</v>
      </c>
      <c r="AO37">
        <v>324</v>
      </c>
      <c r="AP37">
        <v>285.56468228869301</v>
      </c>
      <c r="AQ37">
        <v>1.31513839313704</v>
      </c>
      <c r="AR37">
        <v>390</v>
      </c>
      <c r="AS37">
        <v>296.54673761726201</v>
      </c>
      <c r="AT37">
        <v>1.3465404632010101</v>
      </c>
      <c r="AU37">
        <v>1060</v>
      </c>
      <c r="AV37">
        <v>787.202485902391</v>
      </c>
      <c r="AW37">
        <v>1.2667953754038901</v>
      </c>
      <c r="AX37">
        <v>992</v>
      </c>
      <c r="AY37">
        <v>783.07832445608199</v>
      </c>
      <c r="AZ37">
        <v>1.2632695766809801</v>
      </c>
      <c r="BA37">
        <v>132</v>
      </c>
      <c r="BB37">
        <v>104.490761462653</v>
      </c>
      <c r="BC37">
        <v>1.1626895489517699</v>
      </c>
      <c r="BD37">
        <v>119</v>
      </c>
      <c r="BE37">
        <v>102.34890311629999</v>
      </c>
      <c r="BF37">
        <v>1.25635818516589</v>
      </c>
      <c r="BG37">
        <v>8</v>
      </c>
      <c r="BH37">
        <v>6.3676108409670196</v>
      </c>
      <c r="BI37">
        <v>1.30261007328576</v>
      </c>
      <c r="BJ37">
        <v>8</v>
      </c>
      <c r="BK37">
        <v>6.1415155341309804</v>
      </c>
    </row>
    <row r="38" spans="1:63" x14ac:dyDescent="0.45">
      <c r="A38">
        <v>36</v>
      </c>
      <c r="B38" t="s">
        <v>98</v>
      </c>
      <c r="C38">
        <v>1.02330933898896</v>
      </c>
      <c r="D38">
        <v>317</v>
      </c>
      <c r="E38">
        <v>309.77925043975</v>
      </c>
      <c r="F38">
        <v>170</v>
      </c>
      <c r="G38">
        <v>1.0058991524225001</v>
      </c>
      <c r="H38">
        <v>1.1464222370939801</v>
      </c>
      <c r="I38">
        <v>0.85047650414587594</v>
      </c>
      <c r="J38">
        <v>91</v>
      </c>
      <c r="K38">
        <v>44</v>
      </c>
      <c r="L38">
        <v>35</v>
      </c>
      <c r="M38">
        <v>90.466325357611794</v>
      </c>
      <c r="N38">
        <v>38.380274366915401</v>
      </c>
      <c r="O38">
        <v>41.153400275472698</v>
      </c>
      <c r="P38">
        <v>137</v>
      </c>
      <c r="Q38">
        <v>108.249695289668</v>
      </c>
      <c r="R38">
        <v>39.920026282367601</v>
      </c>
      <c r="S38">
        <v>-11.169721572036</v>
      </c>
      <c r="T38">
        <v>1.13905541987276</v>
      </c>
      <c r="U38">
        <v>1.0624599014787901</v>
      </c>
      <c r="V38">
        <v>327</v>
      </c>
      <c r="W38">
        <v>287.07997371763201</v>
      </c>
      <c r="X38">
        <v>190</v>
      </c>
      <c r="Y38">
        <v>178.83027842796301</v>
      </c>
      <c r="Z38">
        <v>180</v>
      </c>
      <c r="AA38">
        <v>161.08506203314599</v>
      </c>
      <c r="AB38">
        <v>-100</v>
      </c>
      <c r="AC38">
        <v>-100.149015710328</v>
      </c>
      <c r="AD38">
        <v>147</v>
      </c>
      <c r="AE38">
        <v>125.994911684486</v>
      </c>
      <c r="AF38">
        <v>90</v>
      </c>
      <c r="AG38">
        <v>78.681262717635605</v>
      </c>
      <c r="AH38">
        <v>1.11100282192099</v>
      </c>
      <c r="AI38">
        <v>2497</v>
      </c>
      <c r="AJ38">
        <v>2247.51904381533</v>
      </c>
      <c r="AK38">
        <v>0.96945276245116996</v>
      </c>
      <c r="AL38">
        <v>1663</v>
      </c>
      <c r="AM38">
        <v>1715.4007543340799</v>
      </c>
      <c r="AN38">
        <v>0.98784939556121298</v>
      </c>
      <c r="AO38">
        <v>959</v>
      </c>
      <c r="AP38">
        <v>970.79575521243896</v>
      </c>
      <c r="AQ38">
        <v>0.84161594493510605</v>
      </c>
      <c r="AR38">
        <v>590</v>
      </c>
      <c r="AS38">
        <v>701.03234563300896</v>
      </c>
      <c r="AT38">
        <v>1.0110440181432401</v>
      </c>
      <c r="AU38">
        <v>2175</v>
      </c>
      <c r="AV38">
        <v>2151.2416482066901</v>
      </c>
      <c r="AW38">
        <v>0.96585275590916397</v>
      </c>
      <c r="AX38">
        <v>2171</v>
      </c>
      <c r="AY38">
        <v>2247.7546258657399</v>
      </c>
      <c r="AZ38">
        <v>1.0374920277897</v>
      </c>
      <c r="BA38">
        <v>285</v>
      </c>
      <c r="BB38">
        <v>274.700905998449</v>
      </c>
      <c r="BC38">
        <v>1.1232612145782499</v>
      </c>
      <c r="BD38">
        <v>357</v>
      </c>
      <c r="BE38">
        <v>317.82455885298202</v>
      </c>
      <c r="BF38">
        <v>0.79520118936180995</v>
      </c>
      <c r="BG38">
        <v>12</v>
      </c>
      <c r="BH38">
        <v>15.090520689022799</v>
      </c>
      <c r="BI38">
        <v>0.783099080491787</v>
      </c>
      <c r="BJ38">
        <v>15</v>
      </c>
      <c r="BK38">
        <v>19.154664299414002</v>
      </c>
    </row>
    <row r="39" spans="1:63" x14ac:dyDescent="0.45">
      <c r="C39">
        <f>AVERAGE(Table1[rPoints])</f>
        <v>0.9817661524188761</v>
      </c>
      <c r="G39">
        <f>SUBTOTAL(101,Table1[rWins])</f>
        <v>0.98396801435509684</v>
      </c>
      <c r="H39">
        <f>SUBTOTAL(101,Table1[rDraws])</f>
        <v>0.97451114118316495</v>
      </c>
      <c r="T39">
        <f>SUBTOTAL(101,Table1[rGoalsF])</f>
        <v>1.0542773864784014</v>
      </c>
      <c r="V39">
        <f>SUBTOTAL(109,Table1[GoalsF])</f>
        <v>14821</v>
      </c>
      <c r="W39">
        <f>SUBTOTAL(109,Table1[xGoalsF])</f>
        <v>13542.174986160362</v>
      </c>
      <c r="AH39">
        <f>SUBTOTAL(101,Table1[rShotsF])</f>
        <v>1.1469964237089916</v>
      </c>
      <c r="AN39">
        <f>SUBTOTAL(101,Table1[rShotsTF])</f>
        <v>1.0139093424662966</v>
      </c>
      <c r="AT39">
        <f>SUBTOTAL(101,Table1[rFouls])</f>
        <v>1.2206690404851355</v>
      </c>
      <c r="AU39">
        <f>SUBTOTAL(109,Table1[Fouls])</f>
        <v>156864</v>
      </c>
      <c r="AV39">
        <f>SUBTOTAL(109,Table1[xFouls])</f>
        <v>131808.19062801456</v>
      </c>
      <c r="AZ39">
        <f>SUBTOTAL(101,Table1[rYCard])</f>
        <v>1.0851805288345453</v>
      </c>
      <c r="BF39">
        <f>SUBTOTAL(101,Table1[rRCard])</f>
        <v>0.92187161869117928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2000-2021_Bundesliga_10-12-2021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2021-12-11T18:58:49Z</dcterms:created>
  <dcterms:modified xsi:type="dcterms:W3CDTF">2021-12-12T00:18:56Z</dcterms:modified>
</cp:coreProperties>
</file>