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183A8B1F-6158-407C-96EE-F56279C87DA0}" xr6:coauthVersionLast="47" xr6:coauthVersionMax="47" xr10:uidLastSave="{00000000-0000-0000-0000-000000000000}"/>
  <bookViews>
    <workbookView xWindow="-98" yWindow="-98" windowWidth="22695" windowHeight="14595"/>
  </bookViews>
  <sheets>
    <sheet name="2000-2021_Championship_10-12-20" sheetId="1" r:id="rId1"/>
  </sheets>
  <calcPr calcId="0"/>
</workbook>
</file>

<file path=xl/calcChain.xml><?xml version="1.0" encoding="utf-8"?>
<calcChain xmlns="http://schemas.openxmlformats.org/spreadsheetml/2006/main">
  <c r="BF65" i="1" l="1"/>
  <c r="AZ65" i="1"/>
  <c r="AT65" i="1"/>
  <c r="AV65" i="1"/>
  <c r="AU65" i="1"/>
  <c r="AN65" i="1"/>
  <c r="AK65" i="1"/>
  <c r="AH65" i="1"/>
  <c r="AE65" i="1"/>
  <c r="AD65" i="1"/>
  <c r="AA65" i="1"/>
  <c r="Z65" i="1"/>
  <c r="T65" i="1"/>
  <c r="G65" i="1"/>
  <c r="H65" i="1"/>
  <c r="C65" i="1"/>
</calcChain>
</file>

<file path=xl/sharedStrings.xml><?xml version="1.0" encoding="utf-8"?>
<sst xmlns="http://schemas.openxmlformats.org/spreadsheetml/2006/main" count="126" uniqueCount="126">
  <si>
    <t>Club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</si>
  <si>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</si>
  <si>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</si>
  <si>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</si>
  <si>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</si>
  <si>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</si>
  <si>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</si>
  <si>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</si>
  <si>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</si>
  <si>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</si>
  <si>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</si>
  <si>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</si>
  <si>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</si>
  <si>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</si>
  <si>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</si>
  <si>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</si>
  <si>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</si>
  <si>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</si>
  <si>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</si>
  <si>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</si>
  <si>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</si>
  <si>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</si>
  <si>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</si>
  <si>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</si>
  <si>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</si>
  <si>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</si>
  <si>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</si>
  <si>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</si>
  <si>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</si>
  <si>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</si>
  <si>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</si>
  <si>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</si>
  <si>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</si>
  <si>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</si>
  <si>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</si>
  <si>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</si>
  <si>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</si>
  <si>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</si>
  <si>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</si>
  <si>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</si>
  <si>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</si>
  <si>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</si>
  <si>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</si>
  <si>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</si>
  <si>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</si>
  <si>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</si>
  <si>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</si>
  <si>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</si>
  <si>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</si>
  <si>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</si>
  <si>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</si>
  <si>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</si>
  <si>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</si>
  <si>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</si>
  <si>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</si>
  <si>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</si>
  <si>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</si>
  <si>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</si>
  <si>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</si>
  <si>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</si>
  <si>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</si>
  <si>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</si>
  <si>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Barnsley</t>
  </si>
  <si>
    <t>Blackburn</t>
  </si>
  <si>
    <t>Bolton</t>
  </si>
  <si>
    <t>Portsmouth</t>
  </si>
  <si>
    <t>Watford</t>
  </si>
  <si>
    <t>Wimbledon</t>
  </si>
  <si>
    <t>Bradford</t>
  </si>
  <si>
    <t>Southampton</t>
  </si>
  <si>
    <t>Yeovil</t>
  </si>
  <si>
    <t>Rotherham</t>
  </si>
  <si>
    <t>Charlton</t>
  </si>
  <si>
    <t>Milton Keynes Dons</t>
  </si>
  <si>
    <t>Aston Villa</t>
  </si>
  <si>
    <t>Wolves</t>
  </si>
  <si>
    <t>Gillingham</t>
  </si>
  <si>
    <t>Newcastle</t>
  </si>
  <si>
    <t>Hull</t>
  </si>
  <si>
    <t>Tranmere</t>
  </si>
  <si>
    <t>QPR</t>
  </si>
  <si>
    <t>Bournemouth</t>
  </si>
  <si>
    <t>Grimsby</t>
  </si>
  <si>
    <t>Huddersfield</t>
  </si>
  <si>
    <t>Coventry</t>
  </si>
  <si>
    <t>Ipswich</t>
  </si>
  <si>
    <t>Wycombe</t>
  </si>
  <si>
    <t>Sheffield Weds</t>
  </si>
  <si>
    <t>Stoke</t>
  </si>
  <si>
    <t>Nott'm Forest</t>
  </si>
  <si>
    <t>West Ham</t>
  </si>
  <si>
    <t>Scunthorpe</t>
  </si>
  <si>
    <t>Leicester</t>
  </si>
  <si>
    <t>Peterboro</t>
  </si>
  <si>
    <t>Stockport</t>
  </si>
  <si>
    <t>Derby</t>
  </si>
  <si>
    <t>Birmingham</t>
  </si>
  <si>
    <t>Doncaster</t>
  </si>
  <si>
    <t>Southend</t>
  </si>
  <si>
    <t>Brighton</t>
  </si>
  <si>
    <t>Millwall</t>
  </si>
  <si>
    <t>Crystal Palace</t>
  </si>
  <si>
    <t>Reading</t>
  </si>
  <si>
    <t>Blackpool</t>
  </si>
  <si>
    <t>Brentford</t>
  </si>
  <si>
    <t>Burton</t>
  </si>
  <si>
    <t>Walsall</t>
  </si>
  <si>
    <t>Leeds</t>
  </si>
  <si>
    <t>West Brom</t>
  </si>
  <si>
    <t>Bristol City</t>
  </si>
  <si>
    <t>Wigan</t>
  </si>
  <si>
    <t>Sheffield United</t>
  </si>
  <si>
    <t>Crewe</t>
  </si>
  <si>
    <t>Plymouth</t>
  </si>
  <si>
    <t>Swansea</t>
  </si>
  <si>
    <t>Colchester</t>
  </si>
  <si>
    <t>Cardiff</t>
  </si>
  <si>
    <t>Preston</t>
  </si>
  <si>
    <t>Burnley</t>
  </si>
  <si>
    <t>Fulham</t>
  </si>
  <si>
    <t>Luton</t>
  </si>
  <si>
    <t>Man City</t>
  </si>
  <si>
    <t>Middlesbrough</t>
  </si>
  <si>
    <t>Norwich</t>
  </si>
  <si>
    <t>Sunderland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</si>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</sst>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K65" totalsRowCount="1">
  <autoFilter ref="A1:BK64"/>
  <tableColumns count="63">
    <tableColumn id="1" name="Index"/>
    <tableColumn id="2" name="Club"/>
    <tableColumn id="3" name="rPoints" totalsRowFunction="custom">
      <totalsRowFormula>AVERAGE(Table1[rPoints])</totalsRowFormula>
    </tableColumn>
    <tableColumn id="4" name="Points"/>
    <tableColumn id="5" name="xPoints"/>
    <tableColumn id="6" name="Matches"/>
    <tableColumn id="7" name="rWins" totalsRowFunction="average"/>
    <tableColumn id="8" name="rDraws" totalsRowFunction="average"/>
    <tableColumn id="9" name="rLosses"/>
    <tableColumn id="10" name="Wins"/>
    <tableColumn id="11" name="Draws"/>
    <tableColumn id="12" name="Losses"/>
    <tableColumn id="13" name="xWins"/>
    <tableColumn id="14" name="xDraws"/>
    <tableColumn id="15" name="xLosses"/>
    <tableColumn id="16" name="GoalDiff"/>
    <tableColumn id="17" name="xGoalDiff"/>
    <tableColumn id="18" name="GoalsF_Diff"/>
    <tableColumn id="19" name="GoalsA_Diff"/>
    <tableColumn id="20" name="rGoalsF" totalsRowFunction="average"/>
    <tableColumn id="21" name="rGoalsA"/>
    <tableColumn id="22" name="GoalsF"/>
    <tableColumn id="23" name="xGoalsF"/>
    <tableColumn id="24" name="GoalsA"/>
    <tableColumn id="25" name="xGoalsA"/>
    <tableColumn id="26" name="SHGoalsF" totalsRowFunction="average"/>
    <tableColumn id="27" name="xSHGoalsF" totalsRowFunction="average"/>
    <tableColumn id="28" name="SHGoalsA"/>
    <tableColumn id="29" name="xSHGoalsA"/>
    <tableColumn id="30" name="HTGoalsF" totalsRowFunction="average"/>
    <tableColumn id="31" name="xHTGoalsF" totalsRowFunction="average"/>
    <tableColumn id="32" name="HTGoalsA"/>
    <tableColumn id="33" name="xHTGoalsA"/>
    <tableColumn id="34" name="rShotsF" totalsRowFunction="average"/>
    <tableColumn id="35" name="ShotsF"/>
    <tableColumn id="36" name="xShotsF"/>
    <tableColumn id="37" name="rShotsA" totalsRowFunction="average"/>
    <tableColumn id="38" name="ShotsA"/>
    <tableColumn id="39" name="xShotsA"/>
    <tableColumn id="40" name="rShotsTF" totalsRowFunction="average"/>
    <tableColumn id="41" name="ShotsTF"/>
    <tableColumn id="42" name="xShotsTF"/>
    <tableColumn id="43" name="rShotsTA"/>
    <tableColumn id="44" name="ShotsTA"/>
    <tableColumn id="45" name="xShotsTA"/>
    <tableColumn id="46" name="rFouls" totalsRowFunction="average"/>
    <tableColumn id="47" name="Fouls" totalsRowFunction="sum"/>
    <tableColumn id="48" name="xFouls" totalsRowFunction="sum"/>
    <tableColumn id="49" name="rFoulsA"/>
    <tableColumn id="50" name="FoulsA"/>
    <tableColumn id="51" name="xFoulsA"/>
    <tableColumn id="52" name="rYCard" totalsRowFunction="average"/>
    <tableColumn id="53" name="YCard"/>
    <tableColumn id="54" name="xYCard"/>
    <tableColumn id="55" name="rYCardA"/>
    <tableColumn id="56" name="YCardA"/>
    <tableColumn id="57" name="xYCardA"/>
    <tableColumn id="58" name="rRCard" totalsRowFunction="average"/>
    <tableColumn id="59" name="RCard"/>
    <tableColumn id="60" name="xRCard"/>
    <tableColumn id="61" name="rRCardA"/>
    <tableColumn id="62" name="RCardA"/>
    <tableColumn id="63" name="xRCar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5"/>
  <sheetViews>
    <sheetView tabSelected="1" topLeftCell="AM32" workbookViewId="0">
      <selection activeCell="AV65" sqref="AV65"/>
    </sheetView>
  </sheetViews>
  <sheetFormatPr defaultRowHeight="14.25" x14ac:dyDescent="0.45"/>
  <cols>
    <col min="6" max="6" width="9.33203125" customWidth="1"/>
    <col min="17" max="17" width="9.9296875" customWidth="1"/>
    <col min="18" max="18" width="11.59765625" customWidth="1"/>
    <col min="19" max="19" width="11.86328125" customWidth="1"/>
    <col min="26" max="26" width="9.86328125" customWidth="1"/>
    <col min="27" max="27" width="10.73046875" customWidth="1"/>
    <col min="28" max="28" width="10.1328125" customWidth="1"/>
    <col min="29" max="29" width="11" customWidth="1"/>
    <col min="30" max="30" width="9.9296875" customWidth="1"/>
    <col min="31" max="31" width="10.796875" customWidth="1"/>
    <col min="32" max="32" width="10.19921875" customWidth="1"/>
    <col min="33" max="33" width="11.06640625" customWidth="1"/>
    <col min="40" max="40" width="9.33203125" customWidth="1"/>
    <col min="42" max="42" width="9.53125" customWidth="1"/>
    <col min="43" max="43" width="9.59765625" customWidth="1"/>
    <col min="45" max="45" width="9.796875" customWidth="1"/>
    <col min="57" max="57" width="9.1328125" customWidth="1"/>
    <col min="63" max="63" width="9.265625" customWidth="1"/>
  </cols>
  <sheetData>
    <row r="1" spans="1:63" x14ac:dyDescent="0.45">
      <c r="A1" t="s">
        <v>125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x14ac:dyDescent="0.45">
      <c r="A2">
        <v>0</v>
      </c>
      <c r="B2" t="s">
        <v>62</v>
      </c>
      <c r="C2">
        <v>0.98868760994175298</v>
      </c>
      <c r="D2">
        <v>725</v>
      </c>
      <c r="E2">
        <v>733.29532271847904</v>
      </c>
      <c r="F2">
        <v>629</v>
      </c>
      <c r="G2">
        <v>0.99999160979308099</v>
      </c>
      <c r="H2">
        <v>0.95102745774240105</v>
      </c>
      <c r="I2">
        <v>1.03051869323156</v>
      </c>
      <c r="J2">
        <v>188</v>
      </c>
      <c r="K2">
        <v>161</v>
      </c>
      <c r="L2">
        <v>280</v>
      </c>
      <c r="M2">
        <v>188.00157737213499</v>
      </c>
      <c r="N2">
        <v>169.290590602073</v>
      </c>
      <c r="O2">
        <v>271.70783202579003</v>
      </c>
      <c r="P2">
        <v>-220</v>
      </c>
      <c r="Q2">
        <v>-172.04484071467201</v>
      </c>
      <c r="R2">
        <v>-2.7199597712976802</v>
      </c>
      <c r="S2">
        <v>-45.235199514029702</v>
      </c>
      <c r="T2">
        <v>0.99624169579051303</v>
      </c>
      <c r="U2">
        <v>1.0504989696954901</v>
      </c>
      <c r="V2">
        <v>721</v>
      </c>
      <c r="W2">
        <v>723.719959771297</v>
      </c>
      <c r="X2">
        <v>941</v>
      </c>
      <c r="Y2">
        <v>895.76480048597</v>
      </c>
      <c r="Z2">
        <v>406</v>
      </c>
      <c r="AA2">
        <v>405.86625313151501</v>
      </c>
      <c r="AB2">
        <v>-521</v>
      </c>
      <c r="AC2">
        <v>-503.07117032536098</v>
      </c>
      <c r="AD2">
        <v>315</v>
      </c>
      <c r="AE2">
        <v>317.85370663978102</v>
      </c>
      <c r="AF2">
        <v>420</v>
      </c>
      <c r="AG2">
        <v>392.69363016060902</v>
      </c>
      <c r="AH2">
        <v>1.08041138368219</v>
      </c>
      <c r="AI2">
        <v>7214</v>
      </c>
      <c r="AJ2">
        <v>6677.0862552499902</v>
      </c>
      <c r="AK2">
        <v>1.02524990960844</v>
      </c>
      <c r="AL2">
        <v>7703</v>
      </c>
      <c r="AM2">
        <v>7513.2901040117004</v>
      </c>
      <c r="AN2">
        <v>1.10184279770805</v>
      </c>
      <c r="AO2">
        <v>3108</v>
      </c>
      <c r="AP2">
        <v>2820.7290608650901</v>
      </c>
      <c r="AQ2">
        <v>1.08131105896545</v>
      </c>
      <c r="AR2">
        <v>3509</v>
      </c>
      <c r="AS2">
        <v>3245.1346639858002</v>
      </c>
      <c r="AT2">
        <v>0.92501938903450798</v>
      </c>
      <c r="AU2">
        <v>7659</v>
      </c>
      <c r="AV2">
        <v>8279.8264455776498</v>
      </c>
      <c r="AW2">
        <v>0.89481240169140197</v>
      </c>
      <c r="AX2">
        <v>7274</v>
      </c>
      <c r="AY2">
        <v>8129.0782137691103</v>
      </c>
      <c r="AZ2">
        <v>0.89018387150550404</v>
      </c>
      <c r="BA2">
        <v>1005</v>
      </c>
      <c r="BB2">
        <v>1128.9802389930001</v>
      </c>
      <c r="BC2">
        <v>0.853769662212292</v>
      </c>
      <c r="BD2">
        <v>896</v>
      </c>
      <c r="BE2">
        <v>1049.4633853330799</v>
      </c>
      <c r="BF2">
        <v>0.76228136872473995</v>
      </c>
      <c r="BG2">
        <v>53</v>
      </c>
      <c r="BH2">
        <v>69.5281324908496</v>
      </c>
      <c r="BI2">
        <v>0.59602293409872698</v>
      </c>
      <c r="BJ2">
        <v>37</v>
      </c>
      <c r="BK2">
        <v>62.0781481436604</v>
      </c>
    </row>
    <row r="3" spans="1:63" x14ac:dyDescent="0.45">
      <c r="A3">
        <v>1</v>
      </c>
      <c r="B3" t="s">
        <v>63</v>
      </c>
      <c r="C3">
        <v>0.98659090340881095</v>
      </c>
      <c r="D3">
        <v>568</v>
      </c>
      <c r="E3">
        <v>575.71988352768994</v>
      </c>
      <c r="F3">
        <v>411</v>
      </c>
      <c r="G3">
        <v>0.95169789254555204</v>
      </c>
      <c r="H3">
        <v>1.1305214647175601</v>
      </c>
      <c r="I3">
        <v>0.95005828621072297</v>
      </c>
      <c r="J3">
        <v>147</v>
      </c>
      <c r="K3">
        <v>127</v>
      </c>
      <c r="L3">
        <v>137</v>
      </c>
      <c r="M3">
        <v>154.46078125360901</v>
      </c>
      <c r="N3">
        <v>112.337539766861</v>
      </c>
      <c r="O3">
        <v>144.201678979528</v>
      </c>
      <c r="P3">
        <v>43</v>
      </c>
      <c r="Q3">
        <v>21.139379394157899</v>
      </c>
      <c r="R3">
        <v>18.892311044831299</v>
      </c>
      <c r="S3">
        <v>2.9683095610107499</v>
      </c>
      <c r="T3">
        <v>1.03517415861534</v>
      </c>
      <c r="U3">
        <v>0.99424710877391598</v>
      </c>
      <c r="V3">
        <v>556</v>
      </c>
      <c r="W3">
        <v>537.10768895516799</v>
      </c>
      <c r="X3">
        <v>513</v>
      </c>
      <c r="Y3">
        <v>515.96830956100996</v>
      </c>
      <c r="Z3">
        <v>303</v>
      </c>
      <c r="AA3">
        <v>301.68549386873599</v>
      </c>
      <c r="AB3">
        <v>-291</v>
      </c>
      <c r="AC3">
        <v>-289.74777350105398</v>
      </c>
      <c r="AD3">
        <v>253</v>
      </c>
      <c r="AE3">
        <v>235.422195086432</v>
      </c>
      <c r="AF3">
        <v>222</v>
      </c>
      <c r="AG3">
        <v>226.220536059956</v>
      </c>
      <c r="AH3">
        <v>1.12087674786852</v>
      </c>
      <c r="AI3">
        <v>5240</v>
      </c>
      <c r="AJ3">
        <v>4674.9118580293998</v>
      </c>
      <c r="AK3">
        <v>1.1039896416788999</v>
      </c>
      <c r="AL3">
        <v>5051</v>
      </c>
      <c r="AM3">
        <v>4575.2240866305901</v>
      </c>
      <c r="AN3">
        <v>0.97506147789599595</v>
      </c>
      <c r="AO3">
        <v>1953</v>
      </c>
      <c r="AP3">
        <v>2002.95062852263</v>
      </c>
      <c r="AQ3">
        <v>0.89785015030789905</v>
      </c>
      <c r="AR3">
        <v>1753</v>
      </c>
      <c r="AS3">
        <v>1952.4416177898299</v>
      </c>
      <c r="AT3">
        <v>0.87152963879112699</v>
      </c>
      <c r="AU3">
        <v>4680</v>
      </c>
      <c r="AV3">
        <v>5369.8690115593599</v>
      </c>
      <c r="AW3">
        <v>0.91200402716594098</v>
      </c>
      <c r="AX3">
        <v>4914</v>
      </c>
      <c r="AY3">
        <v>5388.1341020722002</v>
      </c>
      <c r="AZ3">
        <v>0.91518895258822797</v>
      </c>
      <c r="BA3">
        <v>649</v>
      </c>
      <c r="BB3">
        <v>709.14317547712403</v>
      </c>
      <c r="BC3">
        <v>0.91704495906877104</v>
      </c>
      <c r="BD3">
        <v>659</v>
      </c>
      <c r="BE3">
        <v>718.61253200627402</v>
      </c>
      <c r="BF3">
        <v>0.53592575538350695</v>
      </c>
      <c r="BG3">
        <v>23</v>
      </c>
      <c r="BH3">
        <v>42.916392371441901</v>
      </c>
      <c r="BI3">
        <v>0.77754294312061201</v>
      </c>
      <c r="BJ3">
        <v>34</v>
      </c>
      <c r="BK3">
        <v>43.727488366807698</v>
      </c>
    </row>
    <row r="4" spans="1:63" x14ac:dyDescent="0.45">
      <c r="A4">
        <v>2</v>
      </c>
      <c r="B4" t="s">
        <v>64</v>
      </c>
      <c r="C4">
        <v>0.92937072471085702</v>
      </c>
      <c r="D4">
        <v>366</v>
      </c>
      <c r="E4">
        <v>393.81485802005301</v>
      </c>
      <c r="F4">
        <v>319</v>
      </c>
      <c r="G4">
        <v>0.88302813545185499</v>
      </c>
      <c r="H4">
        <v>1.0986228264362701</v>
      </c>
      <c r="I4">
        <v>1.02822602359036</v>
      </c>
      <c r="J4">
        <v>91</v>
      </c>
      <c r="K4">
        <v>93</v>
      </c>
      <c r="L4">
        <v>135</v>
      </c>
      <c r="M4">
        <v>103.05447397033799</v>
      </c>
      <c r="N4">
        <v>84.651436109036595</v>
      </c>
      <c r="O4">
        <v>131.294089920624</v>
      </c>
      <c r="P4">
        <v>-99</v>
      </c>
      <c r="Q4">
        <v>-62.906158062814796</v>
      </c>
      <c r="R4">
        <v>-19.566584825627199</v>
      </c>
      <c r="S4">
        <v>-16.527257111557901</v>
      </c>
      <c r="T4">
        <v>0.94912042388056295</v>
      </c>
      <c r="U4">
        <v>1.0369346678076301</v>
      </c>
      <c r="V4">
        <v>365</v>
      </c>
      <c r="W4">
        <v>384.56658482562699</v>
      </c>
      <c r="X4">
        <v>464</v>
      </c>
      <c r="Y4">
        <v>447.47274288844199</v>
      </c>
      <c r="Z4">
        <v>205</v>
      </c>
      <c r="AA4">
        <v>215.90797884015799</v>
      </c>
      <c r="AB4">
        <v>-255</v>
      </c>
      <c r="AC4">
        <v>-251.057876551932</v>
      </c>
      <c r="AD4">
        <v>160</v>
      </c>
      <c r="AE4">
        <v>168.65860598546899</v>
      </c>
      <c r="AF4">
        <v>209</v>
      </c>
      <c r="AG4">
        <v>196.41486633650899</v>
      </c>
      <c r="AH4">
        <v>1.10477794161765</v>
      </c>
      <c r="AI4">
        <v>3831</v>
      </c>
      <c r="AJ4">
        <v>3467.6651801994799</v>
      </c>
      <c r="AK4">
        <v>1.14524629115571</v>
      </c>
      <c r="AL4">
        <v>4329</v>
      </c>
      <c r="AM4">
        <v>3779.97294855364</v>
      </c>
      <c r="AN4">
        <v>0.99646151836462904</v>
      </c>
      <c r="AO4">
        <v>1458</v>
      </c>
      <c r="AP4">
        <v>1463.1774264527901</v>
      </c>
      <c r="AQ4">
        <v>0.98957419725610496</v>
      </c>
      <c r="AR4">
        <v>1603</v>
      </c>
      <c r="AS4">
        <v>1619.88863942168</v>
      </c>
      <c r="AT4">
        <v>0.95239468482201095</v>
      </c>
      <c r="AU4">
        <v>3988</v>
      </c>
      <c r="AV4">
        <v>4187.3396224857097</v>
      </c>
      <c r="AW4">
        <v>0.87879090841901597</v>
      </c>
      <c r="AX4">
        <v>3631</v>
      </c>
      <c r="AY4">
        <v>4131.8133417337303</v>
      </c>
      <c r="AZ4">
        <v>0.95658913848983795</v>
      </c>
      <c r="BA4">
        <v>542</v>
      </c>
      <c r="BB4">
        <v>566.59643957033802</v>
      </c>
      <c r="BC4">
        <v>0.81233856132456805</v>
      </c>
      <c r="BD4">
        <v>440</v>
      </c>
      <c r="BE4">
        <v>541.64608323228197</v>
      </c>
      <c r="BF4">
        <v>0.72701600072126105</v>
      </c>
      <c r="BG4">
        <v>25</v>
      </c>
      <c r="BH4">
        <v>34.387138625831902</v>
      </c>
      <c r="BI4">
        <v>0.40697632869834899</v>
      </c>
      <c r="BJ4">
        <v>13</v>
      </c>
      <c r="BK4">
        <v>31.942889753756599</v>
      </c>
    </row>
    <row r="5" spans="1:63" x14ac:dyDescent="0.45">
      <c r="A5">
        <v>3</v>
      </c>
      <c r="B5" t="s">
        <v>65</v>
      </c>
      <c r="C5">
        <v>0.96307985563065701</v>
      </c>
      <c r="D5">
        <v>287</v>
      </c>
      <c r="E5">
        <v>298.00228747600801</v>
      </c>
      <c r="F5">
        <v>216</v>
      </c>
      <c r="G5">
        <v>0.92363637079888306</v>
      </c>
      <c r="H5">
        <v>1.1275334208416501</v>
      </c>
      <c r="I5">
        <v>0.98422766533412198</v>
      </c>
      <c r="J5">
        <v>74</v>
      </c>
      <c r="K5">
        <v>65</v>
      </c>
      <c r="L5">
        <v>77</v>
      </c>
      <c r="M5">
        <v>80.118109614928798</v>
      </c>
      <c r="N5">
        <v>57.647958631221996</v>
      </c>
      <c r="O5">
        <v>78.233931753849106</v>
      </c>
      <c r="P5">
        <v>8</v>
      </c>
      <c r="Q5">
        <v>3.5189601277982598</v>
      </c>
      <c r="R5">
        <v>0.92111896116449499</v>
      </c>
      <c r="S5">
        <v>3.5599209110372301</v>
      </c>
      <c r="T5">
        <v>1.0032770834925699</v>
      </c>
      <c r="U5">
        <v>0.98717422566142599</v>
      </c>
      <c r="V5">
        <v>282</v>
      </c>
      <c r="W5">
        <v>281.07888103883499</v>
      </c>
      <c r="X5">
        <v>274</v>
      </c>
      <c r="Y5">
        <v>277.55992091103701</v>
      </c>
      <c r="Z5">
        <v>166</v>
      </c>
      <c r="AA5">
        <v>158.03003896893199</v>
      </c>
      <c r="AB5">
        <v>-142</v>
      </c>
      <c r="AC5">
        <v>-155.63151311477199</v>
      </c>
      <c r="AD5">
        <v>116</v>
      </c>
      <c r="AE5">
        <v>123.04884206990199</v>
      </c>
      <c r="AF5">
        <v>132</v>
      </c>
      <c r="AG5">
        <v>121.928407796264</v>
      </c>
      <c r="AH5">
        <v>0.92992860151559698</v>
      </c>
      <c r="AI5">
        <v>2280</v>
      </c>
      <c r="AJ5">
        <v>2451.80113428499</v>
      </c>
      <c r="AK5">
        <v>0.91231099755269596</v>
      </c>
      <c r="AL5">
        <v>2221</v>
      </c>
      <c r="AM5">
        <v>2434.4768461170602</v>
      </c>
      <c r="AN5">
        <v>1.0563923207028401</v>
      </c>
      <c r="AO5">
        <v>1108</v>
      </c>
      <c r="AP5">
        <v>1048.8527588527099</v>
      </c>
      <c r="AQ5">
        <v>1.09191196969265</v>
      </c>
      <c r="AR5">
        <v>1136</v>
      </c>
      <c r="AS5">
        <v>1040.3769090650601</v>
      </c>
      <c r="AT5">
        <v>0.96486804691796602</v>
      </c>
      <c r="AU5">
        <v>2718</v>
      </c>
      <c r="AV5">
        <v>2816.9654997716798</v>
      </c>
      <c r="AW5">
        <v>0.92866682795140199</v>
      </c>
      <c r="AX5">
        <v>2621</v>
      </c>
      <c r="AY5">
        <v>2822.3254251277699</v>
      </c>
      <c r="AZ5">
        <v>0.96776430048884599</v>
      </c>
      <c r="BA5">
        <v>361</v>
      </c>
      <c r="BB5">
        <v>373.024712543796</v>
      </c>
      <c r="BC5">
        <v>0.83220718337486699</v>
      </c>
      <c r="BD5">
        <v>312</v>
      </c>
      <c r="BE5">
        <v>374.90664131825798</v>
      </c>
      <c r="BF5">
        <v>1.0230203560620701</v>
      </c>
      <c r="BG5">
        <v>23</v>
      </c>
      <c r="BH5">
        <v>22.482446085954798</v>
      </c>
      <c r="BI5">
        <v>0.70540101811241895</v>
      </c>
      <c r="BJ5">
        <v>16</v>
      </c>
      <c r="BK5">
        <v>22.682133409467301</v>
      </c>
    </row>
    <row r="6" spans="1:63" x14ac:dyDescent="0.45">
      <c r="A6">
        <v>4</v>
      </c>
      <c r="B6" t="s">
        <v>66</v>
      </c>
      <c r="C6">
        <v>1.0176819570865701</v>
      </c>
      <c r="D6">
        <v>979</v>
      </c>
      <c r="E6">
        <v>961.99013177229494</v>
      </c>
      <c r="F6">
        <v>676</v>
      </c>
      <c r="G6">
        <v>1.0263618277192501</v>
      </c>
      <c r="H6">
        <v>0.98037270972298796</v>
      </c>
      <c r="I6">
        <v>0.985939808028093</v>
      </c>
      <c r="J6">
        <v>267</v>
      </c>
      <c r="K6">
        <v>178</v>
      </c>
      <c r="L6">
        <v>231</v>
      </c>
      <c r="M6">
        <v>260.14217675390199</v>
      </c>
      <c r="N6">
        <v>181.56360151058701</v>
      </c>
      <c r="O6">
        <v>234.29422173550901</v>
      </c>
      <c r="P6">
        <v>100</v>
      </c>
      <c r="Q6">
        <v>55.557355792538303</v>
      </c>
      <c r="R6">
        <v>88.671443966788203</v>
      </c>
      <c r="S6">
        <v>-44.228799759326598</v>
      </c>
      <c r="T6">
        <v>1.0990378820928599</v>
      </c>
      <c r="U6">
        <v>1.05266767870421</v>
      </c>
      <c r="V6">
        <v>984</v>
      </c>
      <c r="W6">
        <v>895.32855603321104</v>
      </c>
      <c r="X6">
        <v>884</v>
      </c>
      <c r="Y6">
        <v>839.77120024067301</v>
      </c>
      <c r="Z6">
        <v>524</v>
      </c>
      <c r="AA6">
        <v>502.83333421017198</v>
      </c>
      <c r="AB6">
        <v>-523</v>
      </c>
      <c r="AC6">
        <v>-471.27554199611501</v>
      </c>
      <c r="AD6">
        <v>460</v>
      </c>
      <c r="AE6">
        <v>392.495221823039</v>
      </c>
      <c r="AF6">
        <v>361</v>
      </c>
      <c r="AG6">
        <v>368.49565824455698</v>
      </c>
      <c r="AH6">
        <v>0.97839410960428497</v>
      </c>
      <c r="AI6">
        <v>7581</v>
      </c>
      <c r="AJ6">
        <v>7748.4113258471598</v>
      </c>
      <c r="AK6">
        <v>0.99643812820834798</v>
      </c>
      <c r="AL6">
        <v>7451</v>
      </c>
      <c r="AM6">
        <v>7477.6343749484104</v>
      </c>
      <c r="AN6">
        <v>1.1090273100250101</v>
      </c>
      <c r="AO6">
        <v>3691</v>
      </c>
      <c r="AP6">
        <v>3328.1416666977798</v>
      </c>
      <c r="AQ6">
        <v>1.11514265814625</v>
      </c>
      <c r="AR6">
        <v>3558</v>
      </c>
      <c r="AS6">
        <v>3190.6231673664101</v>
      </c>
      <c r="AT6">
        <v>0.92502896677680801</v>
      </c>
      <c r="AU6">
        <v>8154</v>
      </c>
      <c r="AV6">
        <v>8814.8590939935402</v>
      </c>
      <c r="AW6">
        <v>0.90256765033609998</v>
      </c>
      <c r="AX6">
        <v>7994</v>
      </c>
      <c r="AY6">
        <v>8856.9538217142708</v>
      </c>
      <c r="AZ6">
        <v>0.84571979388797702</v>
      </c>
      <c r="BA6">
        <v>981</v>
      </c>
      <c r="BB6">
        <v>1159.9586613553199</v>
      </c>
      <c r="BC6">
        <v>0.82854794441444402</v>
      </c>
      <c r="BD6">
        <v>980</v>
      </c>
      <c r="BE6">
        <v>1182.7921445060001</v>
      </c>
      <c r="BF6">
        <v>0.88614863697910196</v>
      </c>
      <c r="BG6">
        <v>62</v>
      </c>
      <c r="BH6">
        <v>69.965689064713999</v>
      </c>
      <c r="BI6">
        <v>0.73472236690091897</v>
      </c>
      <c r="BJ6">
        <v>53</v>
      </c>
      <c r="BK6">
        <v>72.136091655349304</v>
      </c>
    </row>
    <row r="7" spans="1:63" x14ac:dyDescent="0.45">
      <c r="A7">
        <v>5</v>
      </c>
      <c r="B7" t="s">
        <v>67</v>
      </c>
      <c r="C7">
        <v>0.98321488477864305</v>
      </c>
      <c r="D7">
        <v>209</v>
      </c>
      <c r="E7">
        <v>212.567978003153</v>
      </c>
      <c r="F7">
        <v>168</v>
      </c>
      <c r="G7">
        <v>0.996664075643515</v>
      </c>
      <c r="H7">
        <v>0.93169818578513697</v>
      </c>
      <c r="I7">
        <v>1.0470911383417301</v>
      </c>
      <c r="J7">
        <v>56</v>
      </c>
      <c r="K7">
        <v>41</v>
      </c>
      <c r="L7">
        <v>71</v>
      </c>
      <c r="M7">
        <v>56.187437039749298</v>
      </c>
      <c r="N7">
        <v>44.005666883905597</v>
      </c>
      <c r="O7">
        <v>67.806896076344898</v>
      </c>
      <c r="P7">
        <v>-20</v>
      </c>
      <c r="Q7">
        <v>-25.087373454271901</v>
      </c>
      <c r="R7">
        <v>22.4264352106606</v>
      </c>
      <c r="S7">
        <v>-17.339061756388599</v>
      </c>
      <c r="T7">
        <v>1.10909201887724</v>
      </c>
      <c r="U7">
        <v>1.0751712096916699</v>
      </c>
      <c r="V7">
        <v>228</v>
      </c>
      <c r="W7">
        <v>205.573564789339</v>
      </c>
      <c r="X7">
        <v>248</v>
      </c>
      <c r="Y7">
        <v>230.66093824361101</v>
      </c>
      <c r="Z7">
        <v>139</v>
      </c>
      <c r="AA7">
        <v>115.355757329022</v>
      </c>
      <c r="AB7">
        <v>-130</v>
      </c>
      <c r="AC7">
        <v>-129.599988307627</v>
      </c>
      <c r="AD7">
        <v>89</v>
      </c>
      <c r="AE7">
        <v>90.217807460317204</v>
      </c>
      <c r="AF7">
        <v>118</v>
      </c>
      <c r="AG7">
        <v>101.060949935984</v>
      </c>
      <c r="AH7">
        <v>0.89588699628956003</v>
      </c>
      <c r="AI7">
        <v>1648</v>
      </c>
      <c r="AJ7">
        <v>1839.5177146508599</v>
      </c>
      <c r="AK7">
        <v>0.87585482618507204</v>
      </c>
      <c r="AL7">
        <v>1717</v>
      </c>
      <c r="AM7">
        <v>1960.37054163264</v>
      </c>
      <c r="AN7">
        <v>1.07296893003472</v>
      </c>
      <c r="AO7">
        <v>841</v>
      </c>
      <c r="AP7">
        <v>783.80647981371203</v>
      </c>
      <c r="AQ7">
        <v>1.0577189812094601</v>
      </c>
      <c r="AR7">
        <v>893</v>
      </c>
      <c r="AS7">
        <v>844.26961779477699</v>
      </c>
      <c r="AT7">
        <v>0.84740197860230804</v>
      </c>
      <c r="AU7">
        <v>1863</v>
      </c>
      <c r="AV7">
        <v>2198.48436402379</v>
      </c>
      <c r="AW7">
        <v>0.93817101276128101</v>
      </c>
      <c r="AX7">
        <v>2043</v>
      </c>
      <c r="AY7">
        <v>2177.6413598485801</v>
      </c>
      <c r="AZ7">
        <v>0.72386568724595901</v>
      </c>
      <c r="BA7">
        <v>214</v>
      </c>
      <c r="BB7">
        <v>295.63495517267899</v>
      </c>
      <c r="BC7">
        <v>0.70451628358540197</v>
      </c>
      <c r="BD7">
        <v>201</v>
      </c>
      <c r="BE7">
        <v>285.30213521407399</v>
      </c>
      <c r="BF7">
        <v>1.0602567990192</v>
      </c>
      <c r="BG7">
        <v>19</v>
      </c>
      <c r="BH7">
        <v>17.920186899604001</v>
      </c>
      <c r="BI7">
        <v>0.59044389714480405</v>
      </c>
      <c r="BJ7">
        <v>10</v>
      </c>
      <c r="BK7">
        <v>16.9364101286451</v>
      </c>
    </row>
    <row r="8" spans="1:63" x14ac:dyDescent="0.45">
      <c r="A8">
        <v>6</v>
      </c>
      <c r="B8" t="s">
        <v>68</v>
      </c>
      <c r="C8">
        <v>0.84128083103439899</v>
      </c>
      <c r="D8">
        <v>123</v>
      </c>
      <c r="E8">
        <v>146.205637240973</v>
      </c>
      <c r="F8">
        <v>126</v>
      </c>
      <c r="G8">
        <v>0.87482616467311503</v>
      </c>
      <c r="H8">
        <v>0.72638570776031697</v>
      </c>
      <c r="I8">
        <v>1.24914183774676</v>
      </c>
      <c r="J8">
        <v>33</v>
      </c>
      <c r="K8">
        <v>24</v>
      </c>
      <c r="L8">
        <v>69</v>
      </c>
      <c r="M8">
        <v>37.7217798604945</v>
      </c>
      <c r="N8">
        <v>33.040297659489703</v>
      </c>
      <c r="O8">
        <v>55.237922480015698</v>
      </c>
      <c r="P8">
        <v>-65</v>
      </c>
      <c r="Q8">
        <v>-35.682378733720199</v>
      </c>
      <c r="R8">
        <v>-11.297866114792599</v>
      </c>
      <c r="S8">
        <v>-18.0197551514871</v>
      </c>
      <c r="T8">
        <v>0.92224341336254201</v>
      </c>
      <c r="U8">
        <v>1.0995675255416399</v>
      </c>
      <c r="V8">
        <v>134</v>
      </c>
      <c r="W8">
        <v>145.29786611479199</v>
      </c>
      <c r="X8">
        <v>199</v>
      </c>
      <c r="Y8">
        <v>180.980244848512</v>
      </c>
      <c r="Z8">
        <v>74</v>
      </c>
      <c r="AA8">
        <v>81.500093353471897</v>
      </c>
      <c r="AB8">
        <v>-115</v>
      </c>
      <c r="AC8">
        <v>-101.76723818007</v>
      </c>
      <c r="AD8">
        <v>60</v>
      </c>
      <c r="AE8">
        <v>63.797772761320601</v>
      </c>
      <c r="AF8">
        <v>84</v>
      </c>
      <c r="AG8">
        <v>79.213006668442802</v>
      </c>
      <c r="AH8">
        <v>1.0215004412931901</v>
      </c>
      <c r="AI8">
        <v>1365</v>
      </c>
      <c r="AJ8">
        <v>1336.26961362047</v>
      </c>
      <c r="AK8">
        <v>1.02288636138158</v>
      </c>
      <c r="AL8">
        <v>1544</v>
      </c>
      <c r="AM8">
        <v>1509.45408824745</v>
      </c>
      <c r="AN8">
        <v>1.26923329096549</v>
      </c>
      <c r="AO8">
        <v>718</v>
      </c>
      <c r="AP8">
        <v>565.69584576041598</v>
      </c>
      <c r="AQ8">
        <v>1.2450190173375499</v>
      </c>
      <c r="AR8">
        <v>815</v>
      </c>
      <c r="AS8">
        <v>654.60847477081597</v>
      </c>
      <c r="AT8">
        <v>1.06150255176005</v>
      </c>
      <c r="AU8">
        <v>1763</v>
      </c>
      <c r="AV8">
        <v>1660.8532848807499</v>
      </c>
      <c r="AW8">
        <v>0.98731022277199298</v>
      </c>
      <c r="AX8">
        <v>1609</v>
      </c>
      <c r="AY8">
        <v>1629.6802797022899</v>
      </c>
      <c r="AZ8">
        <v>1.0300980429361899</v>
      </c>
      <c r="BA8">
        <v>233</v>
      </c>
      <c r="BB8">
        <v>226.19206161760701</v>
      </c>
      <c r="BC8">
        <v>0.74287155414401695</v>
      </c>
      <c r="BD8">
        <v>156</v>
      </c>
      <c r="BE8">
        <v>209.99592611908901</v>
      </c>
      <c r="BF8">
        <v>0.855979842324051</v>
      </c>
      <c r="BG8">
        <v>12</v>
      </c>
      <c r="BH8">
        <v>14.0190217183375</v>
      </c>
      <c r="BI8">
        <v>1.3667796353348001</v>
      </c>
      <c r="BJ8">
        <v>17</v>
      </c>
      <c r="BK8">
        <v>12.4379962654592</v>
      </c>
    </row>
    <row r="9" spans="1:63" x14ac:dyDescent="0.45">
      <c r="A9">
        <v>7</v>
      </c>
      <c r="B9" t="s">
        <v>69</v>
      </c>
      <c r="C9">
        <v>0.94737378754426904</v>
      </c>
      <c r="D9">
        <v>320</v>
      </c>
      <c r="E9">
        <v>337.77586440246199</v>
      </c>
      <c r="F9">
        <v>230</v>
      </c>
      <c r="G9">
        <v>0.90185120666409302</v>
      </c>
      <c r="H9">
        <v>1.15115650873801</v>
      </c>
      <c r="I9">
        <v>0.99619903276833099</v>
      </c>
      <c r="J9">
        <v>83</v>
      </c>
      <c r="K9">
        <v>71</v>
      </c>
      <c r="L9">
        <v>76</v>
      </c>
      <c r="M9">
        <v>92.032920050096905</v>
      </c>
      <c r="N9">
        <v>61.677104252171098</v>
      </c>
      <c r="O9">
        <v>76.289975697731904</v>
      </c>
      <c r="P9">
        <v>23</v>
      </c>
      <c r="Q9">
        <v>33.544318381083798</v>
      </c>
      <c r="R9">
        <v>-0.23169552682531899</v>
      </c>
      <c r="S9">
        <v>-10.3126228542585</v>
      </c>
      <c r="T9">
        <v>0.99926030625209905</v>
      </c>
      <c r="U9">
        <v>1.03687196383154</v>
      </c>
      <c r="V9">
        <v>313</v>
      </c>
      <c r="W9">
        <v>313.23169552682498</v>
      </c>
      <c r="X9">
        <v>290</v>
      </c>
      <c r="Y9">
        <v>279.68737714574098</v>
      </c>
      <c r="Z9">
        <v>163</v>
      </c>
      <c r="AA9">
        <v>175.79665206132901</v>
      </c>
      <c r="AB9">
        <v>-159</v>
      </c>
      <c r="AC9">
        <v>-157.09464094310701</v>
      </c>
      <c r="AD9">
        <v>150</v>
      </c>
      <c r="AE9">
        <v>137.43504346549599</v>
      </c>
      <c r="AF9">
        <v>131</v>
      </c>
      <c r="AG9">
        <v>122.592736202634</v>
      </c>
      <c r="AH9">
        <v>1.0639249561822399</v>
      </c>
      <c r="AI9">
        <v>2848</v>
      </c>
      <c r="AJ9">
        <v>2676.8805294498102</v>
      </c>
      <c r="AK9">
        <v>0.91532050197346804</v>
      </c>
      <c r="AL9">
        <v>2301</v>
      </c>
      <c r="AM9">
        <v>2513.87355034542</v>
      </c>
      <c r="AN9">
        <v>1.28520687413868</v>
      </c>
      <c r="AO9">
        <v>1482</v>
      </c>
      <c r="AP9">
        <v>1153.1217501409601</v>
      </c>
      <c r="AQ9">
        <v>1.1116358646134901</v>
      </c>
      <c r="AR9">
        <v>1188</v>
      </c>
      <c r="AS9">
        <v>1068.6952785686201</v>
      </c>
      <c r="AT9">
        <v>0.88872552278199302</v>
      </c>
      <c r="AU9">
        <v>2656</v>
      </c>
      <c r="AV9">
        <v>2988.5492561143901</v>
      </c>
      <c r="AW9">
        <v>0.91267818588586402</v>
      </c>
      <c r="AX9">
        <v>2753</v>
      </c>
      <c r="AY9">
        <v>3016.3972828252399</v>
      </c>
      <c r="AZ9">
        <v>0.77982604513580001</v>
      </c>
      <c r="BA9">
        <v>305</v>
      </c>
      <c r="BB9">
        <v>391.11286664821102</v>
      </c>
      <c r="BC9">
        <v>0.86662001863188898</v>
      </c>
      <c r="BD9">
        <v>351</v>
      </c>
      <c r="BE9">
        <v>405.02180015886802</v>
      </c>
      <c r="BF9">
        <v>0.68202329138849604</v>
      </c>
      <c r="BG9">
        <v>16</v>
      </c>
      <c r="BH9">
        <v>23.459609374082198</v>
      </c>
      <c r="BI9">
        <v>0.68233948440480197</v>
      </c>
      <c r="BJ9">
        <v>17</v>
      </c>
      <c r="BK9">
        <v>24.914284441312802</v>
      </c>
    </row>
    <row r="10" spans="1:63" x14ac:dyDescent="0.45">
      <c r="A10">
        <v>8</v>
      </c>
      <c r="B10" t="s">
        <v>70</v>
      </c>
      <c r="C10">
        <v>0.82573065867064699</v>
      </c>
      <c r="D10">
        <v>37</v>
      </c>
      <c r="E10">
        <v>44.8088000747927</v>
      </c>
      <c r="F10">
        <v>46</v>
      </c>
      <c r="G10">
        <v>0.72956516351829004</v>
      </c>
      <c r="H10">
        <v>1.0912913462598299</v>
      </c>
      <c r="I10">
        <v>1.0812179982024901</v>
      </c>
      <c r="J10">
        <v>8</v>
      </c>
      <c r="K10">
        <v>13</v>
      </c>
      <c r="L10">
        <v>25</v>
      </c>
      <c r="M10">
        <v>10.9654358514329</v>
      </c>
      <c r="N10">
        <v>11.912492520493901</v>
      </c>
      <c r="O10">
        <v>23.122071628073101</v>
      </c>
      <c r="P10">
        <v>-31</v>
      </c>
      <c r="Q10">
        <v>-26.073574069516301</v>
      </c>
      <c r="R10">
        <v>-3.7355565627662202</v>
      </c>
      <c r="S10">
        <v>-1.19086936771743</v>
      </c>
      <c r="T10">
        <v>0.921744778279594</v>
      </c>
      <c r="U10">
        <v>1.0161344451223799</v>
      </c>
      <c r="V10">
        <v>44</v>
      </c>
      <c r="W10">
        <v>47.735556562766199</v>
      </c>
      <c r="X10">
        <v>75</v>
      </c>
      <c r="Y10">
        <v>73.809130632282503</v>
      </c>
      <c r="Z10">
        <v>19</v>
      </c>
      <c r="AA10">
        <v>26.803876739096001</v>
      </c>
      <c r="AB10">
        <v>-53</v>
      </c>
      <c r="AC10">
        <v>-41.504583627439501</v>
      </c>
      <c r="AD10">
        <v>25</v>
      </c>
      <c r="AE10">
        <v>20.931679823670201</v>
      </c>
      <c r="AF10">
        <v>22</v>
      </c>
      <c r="AG10">
        <v>32.304547004842902</v>
      </c>
      <c r="AH10">
        <v>1.2044141039009599</v>
      </c>
      <c r="AI10">
        <v>559</v>
      </c>
      <c r="AJ10">
        <v>464.12608270648599</v>
      </c>
      <c r="AK10">
        <v>1.4241984232364799</v>
      </c>
      <c r="AL10">
        <v>843</v>
      </c>
      <c r="AM10">
        <v>591.91190373900895</v>
      </c>
      <c r="AN10">
        <v>0.95139135836963096</v>
      </c>
      <c r="AO10">
        <v>181</v>
      </c>
      <c r="AP10">
        <v>190.247681364453</v>
      </c>
      <c r="AQ10">
        <v>1.0564509159487601</v>
      </c>
      <c r="AR10">
        <v>269</v>
      </c>
      <c r="AS10">
        <v>254.62612217853999</v>
      </c>
      <c r="AT10">
        <v>1.00425568410314</v>
      </c>
      <c r="AU10">
        <v>613</v>
      </c>
      <c r="AV10">
        <v>610.40232054792295</v>
      </c>
      <c r="AW10">
        <v>0.85666545141532202</v>
      </c>
      <c r="AX10">
        <v>504</v>
      </c>
      <c r="AY10">
        <v>588.32768283969699</v>
      </c>
      <c r="AZ10">
        <v>0.93401082476444897</v>
      </c>
      <c r="BA10">
        <v>80</v>
      </c>
      <c r="BB10">
        <v>85.652112244175996</v>
      </c>
      <c r="BC10">
        <v>0.84778361233715505</v>
      </c>
      <c r="BD10">
        <v>63</v>
      </c>
      <c r="BE10">
        <v>74.3114151809595</v>
      </c>
      <c r="BF10">
        <v>0.75408536127301395</v>
      </c>
      <c r="BG10">
        <v>4</v>
      </c>
      <c r="BH10">
        <v>5.3044392656653203</v>
      </c>
      <c r="BI10">
        <v>1.4224292705227299</v>
      </c>
      <c r="BJ10">
        <v>6</v>
      </c>
      <c r="BK10">
        <v>4.2181359202451203</v>
      </c>
    </row>
    <row r="11" spans="1:63" x14ac:dyDescent="0.45">
      <c r="A11">
        <v>9</v>
      </c>
      <c r="B11" t="s">
        <v>71</v>
      </c>
      <c r="C11">
        <v>0.885362696625829</v>
      </c>
      <c r="D11">
        <v>381</v>
      </c>
      <c r="E11">
        <v>430.33211298828502</v>
      </c>
      <c r="F11">
        <v>401</v>
      </c>
      <c r="G11">
        <v>0.81222445475809801</v>
      </c>
      <c r="H11">
        <v>1.1111237030740999</v>
      </c>
      <c r="I11">
        <v>1.0461325345771699</v>
      </c>
      <c r="J11">
        <v>88</v>
      </c>
      <c r="K11">
        <v>117</v>
      </c>
      <c r="L11">
        <v>196</v>
      </c>
      <c r="M11">
        <v>108.344435438364</v>
      </c>
      <c r="N11">
        <v>105.29880667319</v>
      </c>
      <c r="O11">
        <v>187.35675788844401</v>
      </c>
      <c r="P11">
        <v>-193</v>
      </c>
      <c r="Q11">
        <v>-166.765014875948</v>
      </c>
      <c r="R11">
        <v>-18.778162277678199</v>
      </c>
      <c r="S11">
        <v>-7.4568228463735897</v>
      </c>
      <c r="T11">
        <v>0.95739770277945702</v>
      </c>
      <c r="U11">
        <v>1.0122737331712099</v>
      </c>
      <c r="V11">
        <v>422</v>
      </c>
      <c r="W11">
        <v>440.77816227767801</v>
      </c>
      <c r="X11">
        <v>615</v>
      </c>
      <c r="Y11">
        <v>607.54317715362595</v>
      </c>
      <c r="Z11">
        <v>246</v>
      </c>
      <c r="AA11">
        <v>247.24286691038699</v>
      </c>
      <c r="AB11">
        <v>-352</v>
      </c>
      <c r="AC11">
        <v>-342.18061448183698</v>
      </c>
      <c r="AD11">
        <v>176</v>
      </c>
      <c r="AE11">
        <v>193.53529536728999</v>
      </c>
      <c r="AF11">
        <v>263</v>
      </c>
      <c r="AG11">
        <v>265.36256267178902</v>
      </c>
      <c r="AH11">
        <v>1.06310454842244</v>
      </c>
      <c r="AI11">
        <v>4415</v>
      </c>
      <c r="AJ11">
        <v>4152.9311548440501</v>
      </c>
      <c r="AK11">
        <v>1.0336643780710499</v>
      </c>
      <c r="AL11">
        <v>5132</v>
      </c>
      <c r="AM11">
        <v>4964.8610408505701</v>
      </c>
      <c r="AN11">
        <v>0.97236291622271198</v>
      </c>
      <c r="AO11">
        <v>1686</v>
      </c>
      <c r="AP11">
        <v>1733.9205062956401</v>
      </c>
      <c r="AQ11">
        <v>0.98376983372472404</v>
      </c>
      <c r="AR11">
        <v>2114</v>
      </c>
      <c r="AS11">
        <v>2148.87662492762</v>
      </c>
      <c r="AT11">
        <v>0.94852267834959203</v>
      </c>
      <c r="AU11">
        <v>5030</v>
      </c>
      <c r="AV11">
        <v>5302.9833812219204</v>
      </c>
      <c r="AW11">
        <v>0.89279449942867695</v>
      </c>
      <c r="AX11">
        <v>4605</v>
      </c>
      <c r="AY11">
        <v>5157.9618859063903</v>
      </c>
      <c r="AZ11">
        <v>0.877002146398425</v>
      </c>
      <c r="BA11">
        <v>643</v>
      </c>
      <c r="BB11">
        <v>733.17950547852195</v>
      </c>
      <c r="BC11">
        <v>0.70113844877929599</v>
      </c>
      <c r="BD11">
        <v>463</v>
      </c>
      <c r="BE11">
        <v>660.35460015935098</v>
      </c>
      <c r="BF11">
        <v>0.70897966077501295</v>
      </c>
      <c r="BG11">
        <v>32</v>
      </c>
      <c r="BH11">
        <v>45.135286342374798</v>
      </c>
      <c r="BI11">
        <v>0.49902856018578501</v>
      </c>
      <c r="BJ11">
        <v>19</v>
      </c>
      <c r="BK11">
        <v>38.073973146800199</v>
      </c>
    </row>
    <row r="12" spans="1:63" x14ac:dyDescent="0.45">
      <c r="A12">
        <v>10</v>
      </c>
      <c r="B12" t="s">
        <v>72</v>
      </c>
      <c r="C12">
        <v>0.97080139264457399</v>
      </c>
      <c r="D12">
        <v>367</v>
      </c>
      <c r="E12">
        <v>378.03818863531899</v>
      </c>
      <c r="F12">
        <v>322</v>
      </c>
      <c r="G12">
        <v>0.92608951389489702</v>
      </c>
      <c r="H12">
        <v>1.1215208548564299</v>
      </c>
      <c r="I12">
        <v>0.97594496764227601</v>
      </c>
      <c r="J12">
        <v>90</v>
      </c>
      <c r="K12">
        <v>97</v>
      </c>
      <c r="L12">
        <v>135</v>
      </c>
      <c r="M12">
        <v>97.182830222839698</v>
      </c>
      <c r="N12">
        <v>86.489697966799895</v>
      </c>
      <c r="O12">
        <v>138.32747181036001</v>
      </c>
      <c r="P12">
        <v>-92</v>
      </c>
      <c r="Q12">
        <v>-85.465228527543701</v>
      </c>
      <c r="R12">
        <v>-7.9066853682637603</v>
      </c>
      <c r="S12">
        <v>1.3719138958075501</v>
      </c>
      <c r="T12">
        <v>0.978797147708801</v>
      </c>
      <c r="U12">
        <v>0.99700698525756604</v>
      </c>
      <c r="V12">
        <v>365</v>
      </c>
      <c r="W12">
        <v>372.90668536826303</v>
      </c>
      <c r="X12">
        <v>457</v>
      </c>
      <c r="Y12">
        <v>458.37191389580698</v>
      </c>
      <c r="Z12">
        <v>210</v>
      </c>
      <c r="AA12">
        <v>209.27332765084699</v>
      </c>
      <c r="AB12">
        <v>-267</v>
      </c>
      <c r="AC12">
        <v>-257.78576704370801</v>
      </c>
      <c r="AD12">
        <v>155</v>
      </c>
      <c r="AE12">
        <v>163.633357717416</v>
      </c>
      <c r="AF12">
        <v>190</v>
      </c>
      <c r="AG12">
        <v>200.58614685209901</v>
      </c>
      <c r="AH12">
        <v>1.0166871403231501</v>
      </c>
      <c r="AI12">
        <v>3487</v>
      </c>
      <c r="AJ12">
        <v>3429.7669968478699</v>
      </c>
      <c r="AK12">
        <v>1.1684580206286801</v>
      </c>
      <c r="AL12">
        <v>4493</v>
      </c>
      <c r="AM12">
        <v>3845.2386997887702</v>
      </c>
      <c r="AN12">
        <v>1.02524342194833</v>
      </c>
      <c r="AO12">
        <v>1482</v>
      </c>
      <c r="AP12">
        <v>1445.5103717550901</v>
      </c>
      <c r="AQ12">
        <v>1.05190192972701</v>
      </c>
      <c r="AR12">
        <v>1744</v>
      </c>
      <c r="AS12">
        <v>1657.9492352985601</v>
      </c>
      <c r="AT12">
        <v>0.89264166297671099</v>
      </c>
      <c r="AU12">
        <v>3783</v>
      </c>
      <c r="AV12">
        <v>4237.9827840263897</v>
      </c>
      <c r="AW12">
        <v>0.86564382664150197</v>
      </c>
      <c r="AX12">
        <v>3603</v>
      </c>
      <c r="AY12">
        <v>4162.2199444069302</v>
      </c>
      <c r="AZ12">
        <v>0.85877281691269303</v>
      </c>
      <c r="BA12">
        <v>497</v>
      </c>
      <c r="BB12">
        <v>578.732803614727</v>
      </c>
      <c r="BC12">
        <v>0.91868931166586298</v>
      </c>
      <c r="BD12">
        <v>496</v>
      </c>
      <c r="BE12">
        <v>539.89960882488197</v>
      </c>
      <c r="BF12">
        <v>0.61550905907858999</v>
      </c>
      <c r="BG12">
        <v>22</v>
      </c>
      <c r="BH12">
        <v>35.742772060794202</v>
      </c>
      <c r="BI12">
        <v>0.82039910931473303</v>
      </c>
      <c r="BJ12">
        <v>26</v>
      </c>
      <c r="BK12">
        <v>31.691892037422299</v>
      </c>
    </row>
    <row r="13" spans="1:63" x14ac:dyDescent="0.45">
      <c r="A13">
        <v>11</v>
      </c>
      <c r="B13" t="s">
        <v>73</v>
      </c>
      <c r="C13">
        <v>0.76820370805882798</v>
      </c>
      <c r="D13">
        <v>39</v>
      </c>
      <c r="E13">
        <v>50.7677841057926</v>
      </c>
      <c r="F13">
        <v>46</v>
      </c>
      <c r="G13">
        <v>0.70354277256851305</v>
      </c>
      <c r="H13">
        <v>0.968477157266043</v>
      </c>
      <c r="I13">
        <v>1.2009407136868999</v>
      </c>
      <c r="J13">
        <v>9</v>
      </c>
      <c r="K13">
        <v>12</v>
      </c>
      <c r="L13">
        <v>25</v>
      </c>
      <c r="M13">
        <v>12.792399198619499</v>
      </c>
      <c r="N13">
        <v>12.390586509934099</v>
      </c>
      <c r="O13">
        <v>20.817014291446299</v>
      </c>
      <c r="P13">
        <v>-30</v>
      </c>
      <c r="Q13">
        <v>-17.128750676664598</v>
      </c>
      <c r="R13">
        <v>-11.9248393621051</v>
      </c>
      <c r="S13">
        <v>-0.94640996123018795</v>
      </c>
      <c r="T13">
        <v>0.76583452178783196</v>
      </c>
      <c r="U13">
        <v>1.0139068337275201</v>
      </c>
      <c r="V13">
        <v>39</v>
      </c>
      <c r="W13">
        <v>50.924839362105097</v>
      </c>
      <c r="X13">
        <v>69</v>
      </c>
      <c r="Y13">
        <v>68.053590038769798</v>
      </c>
      <c r="Z13">
        <v>22</v>
      </c>
      <c r="AA13">
        <v>28.5622966597988</v>
      </c>
      <c r="AB13">
        <v>-45</v>
      </c>
      <c r="AC13">
        <v>-38.2486743090451</v>
      </c>
      <c r="AD13">
        <v>17</v>
      </c>
      <c r="AE13">
        <v>22.3625427023063</v>
      </c>
      <c r="AF13">
        <v>24</v>
      </c>
      <c r="AG13">
        <v>29.804915729724598</v>
      </c>
      <c r="AH13">
        <v>1.0484801499523799</v>
      </c>
      <c r="AI13">
        <v>504</v>
      </c>
      <c r="AJ13">
        <v>480.69579574099401</v>
      </c>
      <c r="AK13">
        <v>1.15188879572965</v>
      </c>
      <c r="AL13">
        <v>647</v>
      </c>
      <c r="AM13">
        <v>561.686164843857</v>
      </c>
      <c r="AN13">
        <v>0.74628913707983402</v>
      </c>
      <c r="AO13">
        <v>150</v>
      </c>
      <c r="AP13">
        <v>200.99448397029701</v>
      </c>
      <c r="AQ13">
        <v>0.90972711034076303</v>
      </c>
      <c r="AR13">
        <v>220</v>
      </c>
      <c r="AS13">
        <v>241.83076166389301</v>
      </c>
      <c r="AT13">
        <v>0.80453451299276002</v>
      </c>
      <c r="AU13">
        <v>489</v>
      </c>
      <c r="AV13">
        <v>607.80487611523995</v>
      </c>
      <c r="AW13">
        <v>1.1212792101306699</v>
      </c>
      <c r="AX13">
        <v>666</v>
      </c>
      <c r="AY13">
        <v>593.96445950548002</v>
      </c>
      <c r="AZ13">
        <v>0.98930736936631702</v>
      </c>
      <c r="BA13">
        <v>83</v>
      </c>
      <c r="BB13">
        <v>83.897080492955496</v>
      </c>
      <c r="BC13">
        <v>1.18230072959068</v>
      </c>
      <c r="BD13">
        <v>90</v>
      </c>
      <c r="BE13">
        <v>76.1227644942403</v>
      </c>
      <c r="BF13">
        <v>0.775480524356851</v>
      </c>
      <c r="BG13">
        <v>4</v>
      </c>
      <c r="BH13">
        <v>5.1580921433422402</v>
      </c>
      <c r="BI13">
        <v>1.34307474232864</v>
      </c>
      <c r="BJ13">
        <v>6</v>
      </c>
      <c r="BK13">
        <v>4.4673612055253704</v>
      </c>
    </row>
    <row r="14" spans="1:63" x14ac:dyDescent="0.45">
      <c r="A14">
        <v>12</v>
      </c>
      <c r="B14" t="s">
        <v>74</v>
      </c>
      <c r="C14">
        <v>1.01826655439563</v>
      </c>
      <c r="D14">
        <v>221</v>
      </c>
      <c r="E14">
        <v>217.035509067828</v>
      </c>
      <c r="F14">
        <v>138</v>
      </c>
      <c r="G14">
        <v>1.0032448759403401</v>
      </c>
      <c r="H14">
        <v>1.0899125307397799</v>
      </c>
      <c r="I14">
        <v>0.91186087718838904</v>
      </c>
      <c r="J14">
        <v>60</v>
      </c>
      <c r="K14">
        <v>41</v>
      </c>
      <c r="L14">
        <v>37</v>
      </c>
      <c r="M14">
        <v>59.8059371534411</v>
      </c>
      <c r="N14">
        <v>37.6176976075051</v>
      </c>
      <c r="O14">
        <v>40.5763652390537</v>
      </c>
      <c r="P14">
        <v>50</v>
      </c>
      <c r="Q14">
        <v>41.129219974865102</v>
      </c>
      <c r="R14">
        <v>2.0575524561541498</v>
      </c>
      <c r="S14">
        <v>6.8132275689806603</v>
      </c>
      <c r="T14">
        <v>1.01034245070148</v>
      </c>
      <c r="U14">
        <v>0.95682727187109395</v>
      </c>
      <c r="V14">
        <v>201</v>
      </c>
      <c r="W14">
        <v>198.94244754384499</v>
      </c>
      <c r="X14">
        <v>151</v>
      </c>
      <c r="Y14">
        <v>157.81322756898001</v>
      </c>
      <c r="Z14">
        <v>110</v>
      </c>
      <c r="AA14">
        <v>111.962436131863</v>
      </c>
      <c r="AB14">
        <v>-86</v>
      </c>
      <c r="AC14">
        <v>-88.644770844631907</v>
      </c>
      <c r="AD14">
        <v>91</v>
      </c>
      <c r="AE14">
        <v>86.980011411982503</v>
      </c>
      <c r="AF14">
        <v>65</v>
      </c>
      <c r="AG14">
        <v>69.168456724348701</v>
      </c>
      <c r="AH14">
        <v>1.08971427717595</v>
      </c>
      <c r="AI14">
        <v>1807</v>
      </c>
      <c r="AJ14">
        <v>1658.23283942183</v>
      </c>
      <c r="AK14">
        <v>1.1253296782575499</v>
      </c>
      <c r="AL14">
        <v>1644</v>
      </c>
      <c r="AM14">
        <v>1460.90521894485</v>
      </c>
      <c r="AN14">
        <v>0.86359538363038302</v>
      </c>
      <c r="AO14">
        <v>618</v>
      </c>
      <c r="AP14">
        <v>715.61290358228996</v>
      </c>
      <c r="AQ14">
        <v>0.83885644954866401</v>
      </c>
      <c r="AR14">
        <v>516</v>
      </c>
      <c r="AS14">
        <v>615.12312419798002</v>
      </c>
      <c r="AT14">
        <v>0.87906809276796705</v>
      </c>
      <c r="AU14">
        <v>1568</v>
      </c>
      <c r="AV14">
        <v>1783.7071017590399</v>
      </c>
      <c r="AW14">
        <v>1.0144551494106</v>
      </c>
      <c r="AX14">
        <v>1847</v>
      </c>
      <c r="AY14">
        <v>1820.6817729429499</v>
      </c>
      <c r="AZ14">
        <v>0.97516374271867501</v>
      </c>
      <c r="BA14">
        <v>225</v>
      </c>
      <c r="BB14">
        <v>230.73048160375399</v>
      </c>
      <c r="BC14">
        <v>1.14410281018965</v>
      </c>
      <c r="BD14">
        <v>285</v>
      </c>
      <c r="BE14">
        <v>249.10348743287801</v>
      </c>
      <c r="BF14">
        <v>0.66291761528409499</v>
      </c>
      <c r="BG14">
        <v>9</v>
      </c>
      <c r="BH14">
        <v>13.5763476373199</v>
      </c>
      <c r="BI14">
        <v>0.65311416875305495</v>
      </c>
      <c r="BJ14">
        <v>10</v>
      </c>
      <c r="BK14">
        <v>15.3112587024291</v>
      </c>
    </row>
    <row r="15" spans="1:63" x14ac:dyDescent="0.45">
      <c r="A15">
        <v>13</v>
      </c>
      <c r="B15" t="s">
        <v>75</v>
      </c>
      <c r="C15">
        <v>1.0096962016144999</v>
      </c>
      <c r="D15">
        <v>902</v>
      </c>
      <c r="E15">
        <v>893.33801450149099</v>
      </c>
      <c r="F15">
        <v>585</v>
      </c>
      <c r="G15">
        <v>0.998543039725452</v>
      </c>
      <c r="H15">
        <v>1.06189792706745</v>
      </c>
      <c r="I15">
        <v>0.94858484954979605</v>
      </c>
      <c r="J15">
        <v>245</v>
      </c>
      <c r="K15">
        <v>167</v>
      </c>
      <c r="L15">
        <v>173</v>
      </c>
      <c r="M15">
        <v>245.357476095734</v>
      </c>
      <c r="N15">
        <v>157.265586214287</v>
      </c>
      <c r="O15">
        <v>182.37693768997701</v>
      </c>
      <c r="P15">
        <v>146</v>
      </c>
      <c r="Q15">
        <v>130.67047034041801</v>
      </c>
      <c r="R15">
        <v>-14.722800618421299</v>
      </c>
      <c r="S15">
        <v>30.052330278003001</v>
      </c>
      <c r="T15">
        <v>0.98203929351810804</v>
      </c>
      <c r="U15">
        <v>0.95638599717690698</v>
      </c>
      <c r="V15">
        <v>805</v>
      </c>
      <c r="W15">
        <v>819.72280061842105</v>
      </c>
      <c r="X15">
        <v>659</v>
      </c>
      <c r="Y15">
        <v>689.05233027800296</v>
      </c>
      <c r="Z15">
        <v>442</v>
      </c>
      <c r="AA15">
        <v>460.65355492728099</v>
      </c>
      <c r="AB15">
        <v>-347</v>
      </c>
      <c r="AC15">
        <v>-386.61486398460102</v>
      </c>
      <c r="AD15">
        <v>363</v>
      </c>
      <c r="AE15">
        <v>359.06924569113897</v>
      </c>
      <c r="AF15">
        <v>312</v>
      </c>
      <c r="AG15">
        <v>302.437466293402</v>
      </c>
      <c r="AH15">
        <v>0.97755729963457905</v>
      </c>
      <c r="AI15">
        <v>6760</v>
      </c>
      <c r="AJ15">
        <v>6915.1956642612604</v>
      </c>
      <c r="AK15">
        <v>0.97020383660664999</v>
      </c>
      <c r="AL15">
        <v>6095</v>
      </c>
      <c r="AM15">
        <v>6282.1850110566902</v>
      </c>
      <c r="AN15">
        <v>1.005412023389</v>
      </c>
      <c r="AO15">
        <v>3003</v>
      </c>
      <c r="AP15">
        <v>2986.8351781566998</v>
      </c>
      <c r="AQ15">
        <v>1.01293969817624</v>
      </c>
      <c r="AR15">
        <v>2697</v>
      </c>
      <c r="AS15">
        <v>2662.5474397497001</v>
      </c>
      <c r="AT15">
        <v>0.93329971132240697</v>
      </c>
      <c r="AU15">
        <v>7073</v>
      </c>
      <c r="AV15">
        <v>7578.4872899812099</v>
      </c>
      <c r="AW15">
        <v>0.877181602684864</v>
      </c>
      <c r="AX15">
        <v>6748</v>
      </c>
      <c r="AY15">
        <v>7692.8197984839298</v>
      </c>
      <c r="AZ15">
        <v>0.85021803485151903</v>
      </c>
      <c r="BA15">
        <v>837</v>
      </c>
      <c r="BB15">
        <v>984.45335865660797</v>
      </c>
      <c r="BC15">
        <v>0.89055337383815603</v>
      </c>
      <c r="BD15">
        <v>928</v>
      </c>
      <c r="BE15">
        <v>1042.04871629473</v>
      </c>
      <c r="BF15">
        <v>0.66520460053656705</v>
      </c>
      <c r="BG15">
        <v>39</v>
      </c>
      <c r="BH15">
        <v>58.628578287855802</v>
      </c>
      <c r="BI15">
        <v>0.874124525604557</v>
      </c>
      <c r="BJ15">
        <v>56</v>
      </c>
      <c r="BK15">
        <v>64.064098832222498</v>
      </c>
    </row>
    <row r="16" spans="1:63" x14ac:dyDescent="0.45">
      <c r="A16">
        <v>14</v>
      </c>
      <c r="B16" t="s">
        <v>76</v>
      </c>
      <c r="C16">
        <v>1.0196320576056701</v>
      </c>
      <c r="D16">
        <v>267</v>
      </c>
      <c r="E16">
        <v>261.85916577297002</v>
      </c>
      <c r="F16">
        <v>216</v>
      </c>
      <c r="G16">
        <v>1.0109827333583199</v>
      </c>
      <c r="H16">
        <v>1.0506428338759699</v>
      </c>
      <c r="I16">
        <v>0.95982332033259299</v>
      </c>
      <c r="J16">
        <v>69</v>
      </c>
      <c r="K16">
        <v>60</v>
      </c>
      <c r="L16">
        <v>87</v>
      </c>
      <c r="M16">
        <v>68.250423793879193</v>
      </c>
      <c r="N16">
        <v>57.107894391332998</v>
      </c>
      <c r="O16">
        <v>90.641681814787702</v>
      </c>
      <c r="P16">
        <v>-55</v>
      </c>
      <c r="Q16">
        <v>-45.494763375374802</v>
      </c>
      <c r="R16">
        <v>-1.50607035393022</v>
      </c>
      <c r="S16">
        <v>-7.9991662706949</v>
      </c>
      <c r="T16">
        <v>0.99410553983377303</v>
      </c>
      <c r="U16">
        <v>1.0265752296151001</v>
      </c>
      <c r="V16">
        <v>254</v>
      </c>
      <c r="W16">
        <v>255.50607035393</v>
      </c>
      <c r="X16">
        <v>309</v>
      </c>
      <c r="Y16">
        <v>301.00083372930499</v>
      </c>
      <c r="Z16">
        <v>138</v>
      </c>
      <c r="AA16">
        <v>143.18275983272599</v>
      </c>
      <c r="AB16">
        <v>-163</v>
      </c>
      <c r="AC16">
        <v>-169.27784980969</v>
      </c>
      <c r="AD16">
        <v>116</v>
      </c>
      <c r="AE16">
        <v>112.323310521203</v>
      </c>
      <c r="AF16">
        <v>146</v>
      </c>
      <c r="AG16">
        <v>131.72298391961399</v>
      </c>
      <c r="AH16">
        <v>0.94583436375503904</v>
      </c>
      <c r="AI16">
        <v>2199</v>
      </c>
      <c r="AJ16">
        <v>2324.9313878487001</v>
      </c>
      <c r="AK16">
        <v>0.99269502904152296</v>
      </c>
      <c r="AL16">
        <v>2528</v>
      </c>
      <c r="AM16">
        <v>2546.60285993459</v>
      </c>
      <c r="AN16">
        <v>1.13256558464896</v>
      </c>
      <c r="AO16">
        <v>1121</v>
      </c>
      <c r="AP16">
        <v>989.788154606033</v>
      </c>
      <c r="AQ16">
        <v>1.15728477592527</v>
      </c>
      <c r="AR16">
        <v>1275</v>
      </c>
      <c r="AS16">
        <v>1101.7167308544299</v>
      </c>
      <c r="AT16">
        <v>0.97402815520441899</v>
      </c>
      <c r="AU16">
        <v>2769</v>
      </c>
      <c r="AV16">
        <v>2842.8336339198199</v>
      </c>
      <c r="AW16">
        <v>0.91348828463659504</v>
      </c>
      <c r="AX16">
        <v>2562</v>
      </c>
      <c r="AY16">
        <v>2804.6336697347001</v>
      </c>
      <c r="AZ16">
        <v>0.74098039665960502</v>
      </c>
      <c r="BA16">
        <v>284</v>
      </c>
      <c r="BB16">
        <v>383.27599661245102</v>
      </c>
      <c r="BC16">
        <v>0.767220762663953</v>
      </c>
      <c r="BD16">
        <v>278</v>
      </c>
      <c r="BE16">
        <v>362.34681532173897</v>
      </c>
      <c r="BF16">
        <v>0.71679351414611803</v>
      </c>
      <c r="BG16">
        <v>17</v>
      </c>
      <c r="BH16">
        <v>23.7167324543265</v>
      </c>
      <c r="BI16">
        <v>0.92356277286291899</v>
      </c>
      <c r="BJ16">
        <v>20</v>
      </c>
      <c r="BK16">
        <v>21.655268691702101</v>
      </c>
    </row>
    <row r="17" spans="1:63" x14ac:dyDescent="0.45">
      <c r="A17">
        <v>15</v>
      </c>
      <c r="B17" t="s">
        <v>77</v>
      </c>
      <c r="C17">
        <v>1.1355310579450599</v>
      </c>
      <c r="D17">
        <v>196</v>
      </c>
      <c r="E17">
        <v>172.606463406377</v>
      </c>
      <c r="F17">
        <v>92</v>
      </c>
      <c r="G17">
        <v>1.18481729688077</v>
      </c>
      <c r="H17">
        <v>0.81838905201366596</v>
      </c>
      <c r="I17">
        <v>0.73734850990235601</v>
      </c>
      <c r="J17">
        <v>59</v>
      </c>
      <c r="K17">
        <v>19</v>
      </c>
      <c r="L17">
        <v>14</v>
      </c>
      <c r="M17">
        <v>49.796707184581898</v>
      </c>
      <c r="N17">
        <v>23.2163418526311</v>
      </c>
      <c r="O17">
        <v>18.9869509627868</v>
      </c>
      <c r="P17">
        <v>100</v>
      </c>
      <c r="Q17">
        <v>66.374902137584499</v>
      </c>
      <c r="R17">
        <v>17.661351152833799</v>
      </c>
      <c r="S17">
        <v>15.963746709581599</v>
      </c>
      <c r="T17">
        <v>1.11225055815745</v>
      </c>
      <c r="U17">
        <v>0.82450429663425295</v>
      </c>
      <c r="V17">
        <v>175</v>
      </c>
      <c r="W17">
        <v>157.33864884716601</v>
      </c>
      <c r="X17">
        <v>75</v>
      </c>
      <c r="Y17">
        <v>90.963746709581599</v>
      </c>
      <c r="Z17">
        <v>97</v>
      </c>
      <c r="AA17">
        <v>88.604586120393904</v>
      </c>
      <c r="AB17">
        <v>-44</v>
      </c>
      <c r="AC17">
        <v>-51.098973754911299</v>
      </c>
      <c r="AD17">
        <v>78</v>
      </c>
      <c r="AE17">
        <v>68.734062726772194</v>
      </c>
      <c r="AF17">
        <v>31</v>
      </c>
      <c r="AG17">
        <v>39.864772954670201</v>
      </c>
      <c r="AH17">
        <v>1.0160358236398099</v>
      </c>
      <c r="AI17">
        <v>1250</v>
      </c>
      <c r="AJ17">
        <v>1230.2715818838301</v>
      </c>
      <c r="AK17">
        <v>1.0727131560908301</v>
      </c>
      <c r="AL17">
        <v>968</v>
      </c>
      <c r="AM17">
        <v>902.38475635702002</v>
      </c>
      <c r="AN17">
        <v>1.05543723512704</v>
      </c>
      <c r="AO17">
        <v>561</v>
      </c>
      <c r="AP17">
        <v>531.53326538879401</v>
      </c>
      <c r="AQ17">
        <v>1.1487155092835499</v>
      </c>
      <c r="AR17">
        <v>419</v>
      </c>
      <c r="AS17">
        <v>364.75523888532399</v>
      </c>
      <c r="AT17">
        <v>0.86141325170413297</v>
      </c>
      <c r="AU17">
        <v>1004</v>
      </c>
      <c r="AV17">
        <v>1165.52653214213</v>
      </c>
      <c r="AW17">
        <v>0.89301678350107905</v>
      </c>
      <c r="AX17">
        <v>1093</v>
      </c>
      <c r="AY17">
        <v>1223.94116235406</v>
      </c>
      <c r="AZ17">
        <v>0.986295130143653</v>
      </c>
      <c r="BA17">
        <v>145</v>
      </c>
      <c r="BB17">
        <v>147.01481896081199</v>
      </c>
      <c r="BC17">
        <v>0.85994619492088797</v>
      </c>
      <c r="BD17">
        <v>150</v>
      </c>
      <c r="BE17">
        <v>174.42951766743801</v>
      </c>
      <c r="BF17">
        <v>0.74285652256784895</v>
      </c>
      <c r="BG17">
        <v>6</v>
      </c>
      <c r="BH17">
        <v>8.0769298211983909</v>
      </c>
      <c r="BI17">
        <v>0.75058699603520496</v>
      </c>
      <c r="BJ17">
        <v>8</v>
      </c>
      <c r="BK17">
        <v>10.658324807461399</v>
      </c>
    </row>
    <row r="18" spans="1:63" x14ac:dyDescent="0.45">
      <c r="A18">
        <v>16</v>
      </c>
      <c r="B18" t="s">
        <v>78</v>
      </c>
      <c r="C18">
        <v>1.00542914088616</v>
      </c>
      <c r="D18">
        <v>627</v>
      </c>
      <c r="E18">
        <v>623.61431005209602</v>
      </c>
      <c r="F18">
        <v>460</v>
      </c>
      <c r="G18">
        <v>1.01663796846329</v>
      </c>
      <c r="H18">
        <v>0.960678560206501</v>
      </c>
      <c r="I18">
        <v>1.01270865758605</v>
      </c>
      <c r="J18">
        <v>169</v>
      </c>
      <c r="K18">
        <v>120</v>
      </c>
      <c r="L18">
        <v>171</v>
      </c>
      <c r="M18">
        <v>166.23420061268399</v>
      </c>
      <c r="N18">
        <v>124.911708214041</v>
      </c>
      <c r="O18">
        <v>168.85409117327299</v>
      </c>
      <c r="P18">
        <v>11</v>
      </c>
      <c r="Q18">
        <v>-3.4020192442366102</v>
      </c>
      <c r="R18">
        <v>-0.64468744791349697</v>
      </c>
      <c r="S18">
        <v>15.046706692150099</v>
      </c>
      <c r="T18">
        <v>0.99890292984573104</v>
      </c>
      <c r="U18">
        <v>0.97454227132681104</v>
      </c>
      <c r="V18">
        <v>587</v>
      </c>
      <c r="W18">
        <v>587.64468744791304</v>
      </c>
      <c r="X18">
        <v>576</v>
      </c>
      <c r="Y18">
        <v>591.04670669215</v>
      </c>
      <c r="Z18">
        <v>329</v>
      </c>
      <c r="AA18">
        <v>329.36560840615698</v>
      </c>
      <c r="AB18">
        <v>-312</v>
      </c>
      <c r="AC18">
        <v>-331.69453980805099</v>
      </c>
      <c r="AD18">
        <v>258</v>
      </c>
      <c r="AE18">
        <v>258.27907904175498</v>
      </c>
      <c r="AF18">
        <v>264</v>
      </c>
      <c r="AG18">
        <v>259.35216688409798</v>
      </c>
      <c r="AH18">
        <v>1.0586763860922599</v>
      </c>
      <c r="AI18">
        <v>5470</v>
      </c>
      <c r="AJ18">
        <v>5166.8291385912698</v>
      </c>
      <c r="AK18">
        <v>1.01849678310168</v>
      </c>
      <c r="AL18">
        <v>5281</v>
      </c>
      <c r="AM18">
        <v>5185.0924692343697</v>
      </c>
      <c r="AN18">
        <v>1.07293197477234</v>
      </c>
      <c r="AO18">
        <v>2377</v>
      </c>
      <c r="AP18">
        <v>2215.42470155607</v>
      </c>
      <c r="AQ18">
        <v>1.0239667629458999</v>
      </c>
      <c r="AR18">
        <v>2278</v>
      </c>
      <c r="AS18">
        <v>2224.68158384976</v>
      </c>
      <c r="AT18">
        <v>0.89418293923850301</v>
      </c>
      <c r="AU18">
        <v>5379</v>
      </c>
      <c r="AV18">
        <v>6015.5475618678402</v>
      </c>
      <c r="AW18">
        <v>0.85699247175771998</v>
      </c>
      <c r="AX18">
        <v>5154</v>
      </c>
      <c r="AY18">
        <v>6014.0551636690197</v>
      </c>
      <c r="AZ18">
        <v>0.86515386278556705</v>
      </c>
      <c r="BA18">
        <v>690</v>
      </c>
      <c r="BB18">
        <v>797.54599693791101</v>
      </c>
      <c r="BC18">
        <v>0.78963796928227103</v>
      </c>
      <c r="BD18">
        <v>629</v>
      </c>
      <c r="BE18">
        <v>796.56757206307998</v>
      </c>
      <c r="BF18">
        <v>0.39023890249704002</v>
      </c>
      <c r="BG18">
        <v>19</v>
      </c>
      <c r="BH18">
        <v>48.688123809347999</v>
      </c>
      <c r="BI18">
        <v>0.68386526452866803</v>
      </c>
      <c r="BJ18">
        <v>33</v>
      </c>
      <c r="BK18">
        <v>48.255119409733602</v>
      </c>
    </row>
    <row r="19" spans="1:63" x14ac:dyDescent="0.45">
      <c r="A19">
        <v>17</v>
      </c>
      <c r="B19" t="s">
        <v>79</v>
      </c>
      <c r="C19">
        <v>0.72674020752314095</v>
      </c>
      <c r="D19">
        <v>37</v>
      </c>
      <c r="E19">
        <v>50.912278716630397</v>
      </c>
      <c r="F19">
        <v>44</v>
      </c>
      <c r="G19">
        <v>0.68540018786343804</v>
      </c>
      <c r="H19">
        <v>0.86811325164962405</v>
      </c>
      <c r="I19">
        <v>1.2920062997836099</v>
      </c>
      <c r="J19">
        <v>9</v>
      </c>
      <c r="K19">
        <v>10</v>
      </c>
      <c r="L19">
        <v>25</v>
      </c>
      <c r="M19">
        <v>13.1310147843046</v>
      </c>
      <c r="N19">
        <v>11.5192343637164</v>
      </c>
      <c r="O19">
        <v>19.349750851978801</v>
      </c>
      <c r="P19">
        <v>-30</v>
      </c>
      <c r="Q19">
        <v>-13.2287296337323</v>
      </c>
      <c r="R19">
        <v>-4.5974184899590798</v>
      </c>
      <c r="S19">
        <v>-12.1738518763085</v>
      </c>
      <c r="T19">
        <v>0.909137291443605</v>
      </c>
      <c r="U19">
        <v>1.1907345536928799</v>
      </c>
      <c r="V19">
        <v>46</v>
      </c>
      <c r="W19">
        <v>50.597418489958997</v>
      </c>
      <c r="X19">
        <v>76</v>
      </c>
      <c r="Y19">
        <v>63.826148123691397</v>
      </c>
      <c r="Z19">
        <v>20</v>
      </c>
      <c r="AA19">
        <v>28.320035876047399</v>
      </c>
      <c r="AB19">
        <v>-46</v>
      </c>
      <c r="AC19">
        <v>-35.833923971028803</v>
      </c>
      <c r="AD19">
        <v>26</v>
      </c>
      <c r="AE19">
        <v>22.277382613911598</v>
      </c>
      <c r="AF19">
        <v>30</v>
      </c>
      <c r="AG19">
        <v>27.992224152662502</v>
      </c>
      <c r="AH19">
        <v>0.99856057832546496</v>
      </c>
      <c r="AI19">
        <v>467</v>
      </c>
      <c r="AJ19">
        <v>467.67317891032098</v>
      </c>
      <c r="AK19">
        <v>0.93440536517330097</v>
      </c>
      <c r="AL19">
        <v>496</v>
      </c>
      <c r="AM19">
        <v>530.81886993233195</v>
      </c>
      <c r="AN19">
        <v>1.1187944272019099</v>
      </c>
      <c r="AO19">
        <v>221</v>
      </c>
      <c r="AP19">
        <v>197.53405507454701</v>
      </c>
      <c r="AQ19">
        <v>1.10078732973244</v>
      </c>
      <c r="AR19">
        <v>253</v>
      </c>
      <c r="AS19">
        <v>229.83549425618301</v>
      </c>
      <c r="AT19">
        <v>1.05737972439334</v>
      </c>
      <c r="AU19">
        <v>614</v>
      </c>
      <c r="AV19">
        <v>580.68070139350698</v>
      </c>
      <c r="AW19">
        <v>1.0093415803431101</v>
      </c>
      <c r="AX19">
        <v>574</v>
      </c>
      <c r="AY19">
        <v>568.68755947305101</v>
      </c>
      <c r="AZ19">
        <v>0.93175214841232401</v>
      </c>
      <c r="BA19">
        <v>73</v>
      </c>
      <c r="BB19">
        <v>78.347015485169095</v>
      </c>
      <c r="BC19">
        <v>0.83826040021780801</v>
      </c>
      <c r="BD19">
        <v>61</v>
      </c>
      <c r="BE19">
        <v>72.769750287798502</v>
      </c>
      <c r="BF19">
        <v>0.626053910062355</v>
      </c>
      <c r="BG19">
        <v>3</v>
      </c>
      <c r="BH19">
        <v>4.7919195963510397</v>
      </c>
      <c r="BI19">
        <v>0.68694267136687104</v>
      </c>
      <c r="BJ19">
        <v>3</v>
      </c>
      <c r="BK19">
        <v>4.3671766583237996</v>
      </c>
    </row>
    <row r="20" spans="1:63" x14ac:dyDescent="0.45">
      <c r="A20">
        <v>18</v>
      </c>
      <c r="B20" t="s">
        <v>80</v>
      </c>
      <c r="C20">
        <v>0.979767037723416</v>
      </c>
      <c r="D20">
        <v>894</v>
      </c>
      <c r="E20">
        <v>912.46180528515697</v>
      </c>
      <c r="F20">
        <v>688</v>
      </c>
      <c r="G20">
        <v>0.96277920608151002</v>
      </c>
      <c r="H20">
        <v>1.0459204849057899</v>
      </c>
      <c r="I20">
        <v>1.00171974622003</v>
      </c>
      <c r="J20">
        <v>233</v>
      </c>
      <c r="K20">
        <v>195</v>
      </c>
      <c r="L20">
        <v>260</v>
      </c>
      <c r="M20">
        <v>242.00771945242201</v>
      </c>
      <c r="N20">
        <v>186.438646927891</v>
      </c>
      <c r="O20">
        <v>259.55363361968602</v>
      </c>
      <c r="P20">
        <v>-73</v>
      </c>
      <c r="Q20">
        <v>-36.916391691327298</v>
      </c>
      <c r="R20">
        <v>-30.341770485019602</v>
      </c>
      <c r="S20">
        <v>-5.7418378236529799</v>
      </c>
      <c r="T20">
        <v>0.96489609605700999</v>
      </c>
      <c r="U20">
        <v>1.0063709135346799</v>
      </c>
      <c r="V20">
        <v>834</v>
      </c>
      <c r="W20">
        <v>864.34177048501897</v>
      </c>
      <c r="X20">
        <v>907</v>
      </c>
      <c r="Y20">
        <v>901.25816217634701</v>
      </c>
      <c r="Z20">
        <v>471</v>
      </c>
      <c r="AA20">
        <v>485.14955048607698</v>
      </c>
      <c r="AB20">
        <v>-519</v>
      </c>
      <c r="AC20">
        <v>-506.170608060662</v>
      </c>
      <c r="AD20">
        <v>363</v>
      </c>
      <c r="AE20">
        <v>379.19221999894103</v>
      </c>
      <c r="AF20">
        <v>388</v>
      </c>
      <c r="AG20">
        <v>395.08755411568399</v>
      </c>
      <c r="AH20">
        <v>1.0160017504588299</v>
      </c>
      <c r="AI20">
        <v>7784</v>
      </c>
      <c r="AJ20">
        <v>7661.4041230585599</v>
      </c>
      <c r="AK20">
        <v>0.99018043947158696</v>
      </c>
      <c r="AL20">
        <v>7761</v>
      </c>
      <c r="AM20">
        <v>7837.9653754235696</v>
      </c>
      <c r="AN20">
        <v>0.97959784342983902</v>
      </c>
      <c r="AO20">
        <v>3203</v>
      </c>
      <c r="AP20">
        <v>3269.7091173510698</v>
      </c>
      <c r="AQ20">
        <v>0.98727847216395903</v>
      </c>
      <c r="AR20">
        <v>3318</v>
      </c>
      <c r="AS20">
        <v>3360.7539246019001</v>
      </c>
      <c r="AT20">
        <v>0.99295435374129504</v>
      </c>
      <c r="AU20">
        <v>8946</v>
      </c>
      <c r="AV20">
        <v>9009.47759208959</v>
      </c>
      <c r="AW20">
        <v>0.90335190082634897</v>
      </c>
      <c r="AX20">
        <v>8115</v>
      </c>
      <c r="AY20">
        <v>8983.2101892703504</v>
      </c>
      <c r="AZ20">
        <v>0.94248029963981494</v>
      </c>
      <c r="BA20">
        <v>1131</v>
      </c>
      <c r="BB20">
        <v>1200.025083211</v>
      </c>
      <c r="BC20">
        <v>0.85103655421723601</v>
      </c>
      <c r="BD20">
        <v>1009</v>
      </c>
      <c r="BE20">
        <v>1185.6129974676001</v>
      </c>
      <c r="BF20">
        <v>0.87427943412188303</v>
      </c>
      <c r="BG20">
        <v>64</v>
      </c>
      <c r="BH20">
        <v>73.203140211436903</v>
      </c>
      <c r="BI20">
        <v>0.656265739847401</v>
      </c>
      <c r="BJ20">
        <v>47</v>
      </c>
      <c r="BK20">
        <v>71.6173299110946</v>
      </c>
    </row>
    <row r="21" spans="1:63" x14ac:dyDescent="0.45">
      <c r="A21">
        <v>19</v>
      </c>
      <c r="B21" t="s">
        <v>81</v>
      </c>
      <c r="C21">
        <v>1.04727308708054</v>
      </c>
      <c r="D21">
        <v>233</v>
      </c>
      <c r="E21">
        <v>222.48256245133501</v>
      </c>
      <c r="F21">
        <v>138</v>
      </c>
      <c r="G21">
        <v>1.0622967567572901</v>
      </c>
      <c r="H21">
        <v>0.96969112855476602</v>
      </c>
      <c r="I21">
        <v>0.93019745727161696</v>
      </c>
      <c r="J21">
        <v>66</v>
      </c>
      <c r="K21">
        <v>35</v>
      </c>
      <c r="L21">
        <v>37</v>
      </c>
      <c r="M21">
        <v>62.129531677633899</v>
      </c>
      <c r="N21">
        <v>36.093967418433699</v>
      </c>
      <c r="O21">
        <v>39.776500903932202</v>
      </c>
      <c r="P21">
        <v>81</v>
      </c>
      <c r="Q21">
        <v>47.991473210111302</v>
      </c>
      <c r="R21">
        <v>33.579165957944497</v>
      </c>
      <c r="S21">
        <v>-0.57063916805588999</v>
      </c>
      <c r="T21">
        <v>1.1642648906864099</v>
      </c>
      <c r="U21">
        <v>1.00364790321344</v>
      </c>
      <c r="V21">
        <v>238</v>
      </c>
      <c r="W21">
        <v>204.42083404205499</v>
      </c>
      <c r="X21">
        <v>157</v>
      </c>
      <c r="Y21">
        <v>156.429360831944</v>
      </c>
      <c r="Z21">
        <v>127</v>
      </c>
      <c r="AA21">
        <v>114.853394771045</v>
      </c>
      <c r="AB21">
        <v>-88</v>
      </c>
      <c r="AC21">
        <v>-87.774022094232507</v>
      </c>
      <c r="AD21">
        <v>111</v>
      </c>
      <c r="AE21">
        <v>89.567439271010201</v>
      </c>
      <c r="AF21">
        <v>69</v>
      </c>
      <c r="AG21">
        <v>68.655338737711503</v>
      </c>
      <c r="AH21">
        <v>1.17359000683863</v>
      </c>
      <c r="AI21">
        <v>1983</v>
      </c>
      <c r="AJ21">
        <v>1689.68718926102</v>
      </c>
      <c r="AK21">
        <v>1.12050150447104</v>
      </c>
      <c r="AL21">
        <v>1629</v>
      </c>
      <c r="AM21">
        <v>1453.8133090405699</v>
      </c>
      <c r="AN21">
        <v>0.95405058585271996</v>
      </c>
      <c r="AO21">
        <v>693</v>
      </c>
      <c r="AP21">
        <v>726.37657821949097</v>
      </c>
      <c r="AQ21">
        <v>0.86412094737113598</v>
      </c>
      <c r="AR21">
        <v>524</v>
      </c>
      <c r="AS21">
        <v>606.39659482174795</v>
      </c>
      <c r="AT21">
        <v>0.81047921737074402</v>
      </c>
      <c r="AU21">
        <v>1442</v>
      </c>
      <c r="AV21">
        <v>1779.1942952935301</v>
      </c>
      <c r="AW21">
        <v>0.956551769954049</v>
      </c>
      <c r="AX21">
        <v>1743</v>
      </c>
      <c r="AY21">
        <v>1822.17006412912</v>
      </c>
      <c r="AZ21">
        <v>0.89409331796545999</v>
      </c>
      <c r="BA21">
        <v>206</v>
      </c>
      <c r="BB21">
        <v>230.401006092697</v>
      </c>
      <c r="BC21">
        <v>1.0128783267243699</v>
      </c>
      <c r="BD21">
        <v>254</v>
      </c>
      <c r="BE21">
        <v>250.77049562451501</v>
      </c>
      <c r="BF21">
        <v>0.74632762547738596</v>
      </c>
      <c r="BG21">
        <v>10</v>
      </c>
      <c r="BH21">
        <v>13.398941240589201</v>
      </c>
      <c r="BI21">
        <v>1.5563194605267101</v>
      </c>
      <c r="BJ21">
        <v>24</v>
      </c>
      <c r="BK21">
        <v>15.4209984573973</v>
      </c>
    </row>
    <row r="22" spans="1:63" x14ac:dyDescent="0.45">
      <c r="A22">
        <v>20</v>
      </c>
      <c r="B22" t="s">
        <v>82</v>
      </c>
      <c r="C22">
        <v>0.96039339559665904</v>
      </c>
      <c r="D22">
        <v>126</v>
      </c>
      <c r="E22">
        <v>131.19623747695599</v>
      </c>
      <c r="F22">
        <v>124</v>
      </c>
      <c r="G22">
        <v>0.94065655345423005</v>
      </c>
      <c r="H22">
        <v>1.02075150378153</v>
      </c>
      <c r="I22">
        <v>1.02188237154501</v>
      </c>
      <c r="J22">
        <v>31</v>
      </c>
      <c r="K22">
        <v>33</v>
      </c>
      <c r="L22">
        <v>60</v>
      </c>
      <c r="M22">
        <v>32.955705125492798</v>
      </c>
      <c r="N22">
        <v>32.329122100478003</v>
      </c>
      <c r="O22">
        <v>58.715172774029099</v>
      </c>
      <c r="P22">
        <v>-68</v>
      </c>
      <c r="Q22">
        <v>-54.024872383855097</v>
      </c>
      <c r="R22">
        <v>-10.3083426561785</v>
      </c>
      <c r="S22">
        <v>-3.66678495996632</v>
      </c>
      <c r="T22">
        <v>0.92381591220600201</v>
      </c>
      <c r="U22">
        <v>1.01936683407182</v>
      </c>
      <c r="V22">
        <v>125</v>
      </c>
      <c r="W22">
        <v>135.30834265617801</v>
      </c>
      <c r="X22">
        <v>193</v>
      </c>
      <c r="Y22">
        <v>189.333215040033</v>
      </c>
      <c r="Z22">
        <v>65</v>
      </c>
      <c r="AA22">
        <v>75.689032949182604</v>
      </c>
      <c r="AB22">
        <v>-102</v>
      </c>
      <c r="AC22">
        <v>-106.54352562609</v>
      </c>
      <c r="AD22">
        <v>60</v>
      </c>
      <c r="AE22">
        <v>59.6193097069958</v>
      </c>
      <c r="AF22">
        <v>91</v>
      </c>
      <c r="AG22">
        <v>82.789689413943293</v>
      </c>
      <c r="AH22">
        <v>0.92502506296306297</v>
      </c>
      <c r="AI22">
        <v>1186</v>
      </c>
      <c r="AJ22">
        <v>1282.12742279757</v>
      </c>
      <c r="AK22">
        <v>1.0590277546097799</v>
      </c>
      <c r="AL22">
        <v>1632</v>
      </c>
      <c r="AM22">
        <v>1541.0360992864901</v>
      </c>
      <c r="AN22">
        <v>1.0068558864573001</v>
      </c>
      <c r="AO22">
        <v>540</v>
      </c>
      <c r="AP22">
        <v>536.32303020050495</v>
      </c>
      <c r="AQ22">
        <v>1.1391271862713599</v>
      </c>
      <c r="AR22">
        <v>760</v>
      </c>
      <c r="AS22">
        <v>667.17747514012297</v>
      </c>
      <c r="AT22">
        <v>0.83150792565717202</v>
      </c>
      <c r="AU22">
        <v>1361</v>
      </c>
      <c r="AV22">
        <v>1636.78536067392</v>
      </c>
      <c r="AW22">
        <v>0.99031385745356204</v>
      </c>
      <c r="AX22">
        <v>1577</v>
      </c>
      <c r="AY22">
        <v>1592.42445021925</v>
      </c>
      <c r="AZ22">
        <v>0.70143772585394903</v>
      </c>
      <c r="BA22">
        <v>158</v>
      </c>
      <c r="BB22">
        <v>225.251642699494</v>
      </c>
      <c r="BC22">
        <v>0.85036269310796397</v>
      </c>
      <c r="BD22">
        <v>172</v>
      </c>
      <c r="BE22">
        <v>202.26663445377901</v>
      </c>
      <c r="BF22">
        <v>0.79431558685600001</v>
      </c>
      <c r="BG22">
        <v>11</v>
      </c>
      <c r="BH22">
        <v>13.848400033970499</v>
      </c>
      <c r="BI22">
        <v>0.76891751571973599</v>
      </c>
      <c r="BJ22">
        <v>9</v>
      </c>
      <c r="BK22">
        <v>11.704766526973501</v>
      </c>
    </row>
    <row r="23" spans="1:63" x14ac:dyDescent="0.45">
      <c r="A23">
        <v>21</v>
      </c>
      <c r="B23" t="s">
        <v>83</v>
      </c>
      <c r="C23">
        <v>0.96767491980593601</v>
      </c>
      <c r="D23">
        <v>445</v>
      </c>
      <c r="E23">
        <v>459.86517878260503</v>
      </c>
      <c r="F23">
        <v>366</v>
      </c>
      <c r="G23">
        <v>0.96762550666492997</v>
      </c>
      <c r="H23">
        <v>0.96785223735567105</v>
      </c>
      <c r="I23">
        <v>1.0486850291675101</v>
      </c>
      <c r="J23">
        <v>116</v>
      </c>
      <c r="K23">
        <v>97</v>
      </c>
      <c r="L23">
        <v>153</v>
      </c>
      <c r="M23">
        <v>119.88108953412301</v>
      </c>
      <c r="N23">
        <v>100.221910180235</v>
      </c>
      <c r="O23">
        <v>145.89700028564101</v>
      </c>
      <c r="P23">
        <v>-104</v>
      </c>
      <c r="Q23">
        <v>-54.409744061650301</v>
      </c>
      <c r="R23">
        <v>-7.9095429893178499</v>
      </c>
      <c r="S23">
        <v>-41.680712949031701</v>
      </c>
      <c r="T23">
        <v>0.98206084872717403</v>
      </c>
      <c r="U23">
        <v>1.08414918223191</v>
      </c>
      <c r="V23">
        <v>433</v>
      </c>
      <c r="W23">
        <v>440.909542989317</v>
      </c>
      <c r="X23">
        <v>537</v>
      </c>
      <c r="Y23">
        <v>495.319287050968</v>
      </c>
      <c r="Z23">
        <v>246</v>
      </c>
      <c r="AA23">
        <v>247.29969889447401</v>
      </c>
      <c r="AB23">
        <v>-293</v>
      </c>
      <c r="AC23">
        <v>-277.87269674254998</v>
      </c>
      <c r="AD23">
        <v>187</v>
      </c>
      <c r="AE23">
        <v>193.609844094843</v>
      </c>
      <c r="AF23">
        <v>244</v>
      </c>
      <c r="AG23">
        <v>217.446590308417</v>
      </c>
      <c r="AH23">
        <v>1.0902383967434299</v>
      </c>
      <c r="AI23">
        <v>4344</v>
      </c>
      <c r="AJ23">
        <v>3984.4496515400801</v>
      </c>
      <c r="AK23">
        <v>0.985682971211994</v>
      </c>
      <c r="AL23">
        <v>4188</v>
      </c>
      <c r="AM23">
        <v>4248.8306304515299</v>
      </c>
      <c r="AN23">
        <v>0.92417476621811301</v>
      </c>
      <c r="AO23">
        <v>1565</v>
      </c>
      <c r="AP23">
        <v>1693.4026519726899</v>
      </c>
      <c r="AQ23">
        <v>0.86200177914609899</v>
      </c>
      <c r="AR23">
        <v>1576</v>
      </c>
      <c r="AS23">
        <v>1828.3024909312601</v>
      </c>
      <c r="AT23">
        <v>0.89221253732974204</v>
      </c>
      <c r="AU23">
        <v>4291</v>
      </c>
      <c r="AV23">
        <v>4809.3921800766402</v>
      </c>
      <c r="AW23">
        <v>0.88216768638710097</v>
      </c>
      <c r="AX23">
        <v>4202</v>
      </c>
      <c r="AY23">
        <v>4763.2667403735904</v>
      </c>
      <c r="AZ23">
        <v>0.93854603682848403</v>
      </c>
      <c r="BA23">
        <v>608</v>
      </c>
      <c r="BB23">
        <v>647.810524089517</v>
      </c>
      <c r="BC23">
        <v>0.98641758162948501</v>
      </c>
      <c r="BD23">
        <v>615</v>
      </c>
      <c r="BE23">
        <v>623.46820601480704</v>
      </c>
      <c r="BF23">
        <v>0.60416023621220505</v>
      </c>
      <c r="BG23">
        <v>24</v>
      </c>
      <c r="BH23">
        <v>39.724560739826998</v>
      </c>
      <c r="BI23">
        <v>0.59024321470923202</v>
      </c>
      <c r="BJ23">
        <v>22</v>
      </c>
      <c r="BK23">
        <v>37.2727707015449</v>
      </c>
    </row>
    <row r="24" spans="1:63" x14ac:dyDescent="0.45">
      <c r="A24">
        <v>22</v>
      </c>
      <c r="B24" t="s">
        <v>84</v>
      </c>
      <c r="C24">
        <v>0.93394872892883596</v>
      </c>
      <c r="D24">
        <v>643</v>
      </c>
      <c r="E24">
        <v>688.47462401653297</v>
      </c>
      <c r="F24">
        <v>540</v>
      </c>
      <c r="G24">
        <v>0.91337777928031905</v>
      </c>
      <c r="H24">
        <v>1.0100307382387099</v>
      </c>
      <c r="I24">
        <v>1.06662074314906</v>
      </c>
      <c r="J24">
        <v>165</v>
      </c>
      <c r="K24">
        <v>148</v>
      </c>
      <c r="L24">
        <v>227</v>
      </c>
      <c r="M24">
        <v>180.648143345471</v>
      </c>
      <c r="N24">
        <v>146.53019398011699</v>
      </c>
      <c r="O24">
        <v>212.82166267440999</v>
      </c>
      <c r="P24">
        <v>-109</v>
      </c>
      <c r="Q24">
        <v>-66.356207278415695</v>
      </c>
      <c r="R24">
        <v>-40.581507629865797</v>
      </c>
      <c r="S24">
        <v>-2.0622850917184201</v>
      </c>
      <c r="T24">
        <v>0.93819273440039797</v>
      </c>
      <c r="U24">
        <v>1.00285264560029</v>
      </c>
      <c r="V24">
        <v>616</v>
      </c>
      <c r="W24">
        <v>656.58150762986497</v>
      </c>
      <c r="X24">
        <v>725</v>
      </c>
      <c r="Y24">
        <v>722.93771490828101</v>
      </c>
      <c r="Z24">
        <v>343</v>
      </c>
      <c r="AA24">
        <v>368.01814684860898</v>
      </c>
      <c r="AB24">
        <v>-412</v>
      </c>
      <c r="AC24">
        <v>-405.53179120349802</v>
      </c>
      <c r="AD24">
        <v>273</v>
      </c>
      <c r="AE24">
        <v>288.56336078125599</v>
      </c>
      <c r="AF24">
        <v>313</v>
      </c>
      <c r="AG24">
        <v>317.40592370478299</v>
      </c>
      <c r="AH24">
        <v>1.0436937732398199</v>
      </c>
      <c r="AI24">
        <v>6166</v>
      </c>
      <c r="AJ24">
        <v>5907.8631664722598</v>
      </c>
      <c r="AK24">
        <v>1.01224011642406</v>
      </c>
      <c r="AL24">
        <v>6305</v>
      </c>
      <c r="AM24">
        <v>6228.7592614622399</v>
      </c>
      <c r="AN24">
        <v>1.2178367717876299</v>
      </c>
      <c r="AO24">
        <v>3072</v>
      </c>
      <c r="AP24">
        <v>2522.5055370028499</v>
      </c>
      <c r="AQ24">
        <v>1.2311892977207499</v>
      </c>
      <c r="AR24">
        <v>3307</v>
      </c>
      <c r="AS24">
        <v>2686.0207493048401</v>
      </c>
      <c r="AT24">
        <v>0.96542147321355498</v>
      </c>
      <c r="AU24">
        <v>6850</v>
      </c>
      <c r="AV24">
        <v>7095.3466336300799</v>
      </c>
      <c r="AW24">
        <v>0.94628834614726698</v>
      </c>
      <c r="AX24">
        <v>6660</v>
      </c>
      <c r="AY24">
        <v>7038.0239037240799</v>
      </c>
      <c r="AZ24">
        <v>0.87026142477521495</v>
      </c>
      <c r="BA24">
        <v>827</v>
      </c>
      <c r="BB24">
        <v>950.28916191891403</v>
      </c>
      <c r="BC24">
        <v>0.86223035638157297</v>
      </c>
      <c r="BD24">
        <v>792</v>
      </c>
      <c r="BE24">
        <v>918.548035496799</v>
      </c>
      <c r="BF24">
        <v>0.80130299868840504</v>
      </c>
      <c r="BG24">
        <v>47</v>
      </c>
      <c r="BH24">
        <v>58.654466633634001</v>
      </c>
      <c r="BI24">
        <v>0.97355484056593899</v>
      </c>
      <c r="BJ24">
        <v>54</v>
      </c>
      <c r="BK24">
        <v>55.466829139906601</v>
      </c>
    </row>
    <row r="25" spans="1:63" x14ac:dyDescent="0.45">
      <c r="A25">
        <v>23</v>
      </c>
      <c r="B25" t="s">
        <v>85</v>
      </c>
      <c r="C25">
        <v>1.01119579618386</v>
      </c>
      <c r="D25">
        <v>1081</v>
      </c>
      <c r="E25">
        <v>1069.0313429699399</v>
      </c>
      <c r="F25">
        <v>781</v>
      </c>
      <c r="G25">
        <v>1.0046175647315301</v>
      </c>
      <c r="H25">
        <v>1.0377907128183399</v>
      </c>
      <c r="I25">
        <v>0.96706898096151594</v>
      </c>
      <c r="J25">
        <v>287</v>
      </c>
      <c r="K25">
        <v>220</v>
      </c>
      <c r="L25">
        <v>274</v>
      </c>
      <c r="M25">
        <v>285.68085018172599</v>
      </c>
      <c r="N25">
        <v>211.98879242476701</v>
      </c>
      <c r="O25">
        <v>283.33035739350498</v>
      </c>
      <c r="P25">
        <v>2</v>
      </c>
      <c r="Q25">
        <v>-0.95230604344112602</v>
      </c>
      <c r="R25">
        <v>45.561367726153499</v>
      </c>
      <c r="S25">
        <v>-42.609061682712401</v>
      </c>
      <c r="T25">
        <v>1.0454959158332999</v>
      </c>
      <c r="U25">
        <v>1.0425074290418399</v>
      </c>
      <c r="V25">
        <v>1047</v>
      </c>
      <c r="W25">
        <v>1001.43863227384</v>
      </c>
      <c r="X25">
        <v>1045</v>
      </c>
      <c r="Y25">
        <v>1002.39093831728</v>
      </c>
      <c r="Z25">
        <v>618</v>
      </c>
      <c r="AA25">
        <v>562.22114616809699</v>
      </c>
      <c r="AB25">
        <v>-583</v>
      </c>
      <c r="AC25">
        <v>-562.525625564763</v>
      </c>
      <c r="AD25">
        <v>429</v>
      </c>
      <c r="AE25">
        <v>439.21748610574798</v>
      </c>
      <c r="AF25">
        <v>462</v>
      </c>
      <c r="AG25">
        <v>439.86531275252401</v>
      </c>
      <c r="AH25">
        <v>1.08500932277885</v>
      </c>
      <c r="AI25">
        <v>9535</v>
      </c>
      <c r="AJ25">
        <v>8787.9429234576492</v>
      </c>
      <c r="AK25">
        <v>1.04480816363545</v>
      </c>
      <c r="AL25">
        <v>9185</v>
      </c>
      <c r="AM25">
        <v>8791.08751221891</v>
      </c>
      <c r="AN25">
        <v>1.20357593312839</v>
      </c>
      <c r="AO25">
        <v>4533</v>
      </c>
      <c r="AP25">
        <v>3766.2767052990298</v>
      </c>
      <c r="AQ25">
        <v>1.08480598090266</v>
      </c>
      <c r="AR25">
        <v>4086</v>
      </c>
      <c r="AS25">
        <v>3766.5721538519201</v>
      </c>
      <c r="AT25">
        <v>0.87410089158084203</v>
      </c>
      <c r="AU25">
        <v>8921</v>
      </c>
      <c r="AV25">
        <v>10205.915685391899</v>
      </c>
      <c r="AW25">
        <v>0.87118873800759</v>
      </c>
      <c r="AX25">
        <v>8893</v>
      </c>
      <c r="AY25">
        <v>10207.8913695995</v>
      </c>
      <c r="AZ25">
        <v>0.82969084896100398</v>
      </c>
      <c r="BA25">
        <v>1122</v>
      </c>
      <c r="BB25">
        <v>1352.3109256960499</v>
      </c>
      <c r="BC25">
        <v>0.82223008186633095</v>
      </c>
      <c r="BD25">
        <v>1113</v>
      </c>
      <c r="BE25">
        <v>1353.6357092088699</v>
      </c>
      <c r="BF25">
        <v>0.65615157922925205</v>
      </c>
      <c r="BG25">
        <v>54</v>
      </c>
      <c r="BH25">
        <v>82.298056896290703</v>
      </c>
      <c r="BI25">
        <v>0.62059792651170398</v>
      </c>
      <c r="BJ25">
        <v>51</v>
      </c>
      <c r="BK25">
        <v>82.178811467617905</v>
      </c>
    </row>
    <row r="26" spans="1:63" x14ac:dyDescent="0.45">
      <c r="A26">
        <v>24</v>
      </c>
      <c r="B26" t="s">
        <v>86</v>
      </c>
      <c r="C26">
        <v>1.1335878169750799</v>
      </c>
      <c r="D26">
        <v>43</v>
      </c>
      <c r="E26">
        <v>37.932658904841603</v>
      </c>
      <c r="F26">
        <v>46</v>
      </c>
      <c r="G26">
        <v>1.2449672129486899</v>
      </c>
      <c r="H26">
        <v>0.87520176375214498</v>
      </c>
      <c r="I26">
        <v>0.97130798199444901</v>
      </c>
      <c r="J26">
        <v>11</v>
      </c>
      <c r="K26">
        <v>10</v>
      </c>
      <c r="L26">
        <v>25</v>
      </c>
      <c r="M26">
        <v>8.8355740501362998</v>
      </c>
      <c r="N26">
        <v>11.4259367544327</v>
      </c>
      <c r="O26">
        <v>25.738489195430901</v>
      </c>
      <c r="P26">
        <v>-30</v>
      </c>
      <c r="Q26">
        <v>-36.3818120072293</v>
      </c>
      <c r="R26">
        <v>-5.2566379276810702</v>
      </c>
      <c r="S26">
        <v>11.638449934910399</v>
      </c>
      <c r="T26">
        <v>0.88122374012524696</v>
      </c>
      <c r="U26">
        <v>0.85567120964868804</v>
      </c>
      <c r="V26">
        <v>39</v>
      </c>
      <c r="W26">
        <v>44.256637927680998</v>
      </c>
      <c r="X26">
        <v>69</v>
      </c>
      <c r="Y26">
        <v>80.638449934910398</v>
      </c>
      <c r="Z26">
        <v>23</v>
      </c>
      <c r="AA26">
        <v>24.714772668906299</v>
      </c>
      <c r="AB26">
        <v>-40</v>
      </c>
      <c r="AC26">
        <v>-45.345941137018002</v>
      </c>
      <c r="AD26">
        <v>16</v>
      </c>
      <c r="AE26">
        <v>19.541865258774699</v>
      </c>
      <c r="AF26">
        <v>29</v>
      </c>
      <c r="AG26">
        <v>35.292508797892403</v>
      </c>
      <c r="AH26">
        <v>1.12653396739073</v>
      </c>
      <c r="AI26">
        <v>499</v>
      </c>
      <c r="AJ26">
        <v>442.95157930814599</v>
      </c>
      <c r="AK26">
        <v>1.0361869071007901</v>
      </c>
      <c r="AL26">
        <v>644</v>
      </c>
      <c r="AM26">
        <v>621.50949368959402</v>
      </c>
      <c r="AN26">
        <v>0.79206218014875296</v>
      </c>
      <c r="AO26">
        <v>143</v>
      </c>
      <c r="AP26">
        <v>180.54138119957099</v>
      </c>
      <c r="AQ26">
        <v>0.78952921462733106</v>
      </c>
      <c r="AR26">
        <v>214</v>
      </c>
      <c r="AS26">
        <v>271.04760157736598</v>
      </c>
      <c r="AT26">
        <v>1.0185744124999201</v>
      </c>
      <c r="AU26">
        <v>625</v>
      </c>
      <c r="AV26">
        <v>613.60269051530702</v>
      </c>
      <c r="AW26">
        <v>0.96630816070328696</v>
      </c>
      <c r="AX26">
        <v>560</v>
      </c>
      <c r="AY26">
        <v>579.52527234420404</v>
      </c>
      <c r="AZ26">
        <v>0.784037276127729</v>
      </c>
      <c r="BA26">
        <v>69</v>
      </c>
      <c r="BB26">
        <v>88.006019740264193</v>
      </c>
      <c r="BC26">
        <v>0.79618634891881601</v>
      </c>
      <c r="BD26">
        <v>58</v>
      </c>
      <c r="BE26">
        <v>72.847267575940293</v>
      </c>
      <c r="BF26">
        <v>0.74288399511204795</v>
      </c>
      <c r="BG26">
        <v>4</v>
      </c>
      <c r="BH26">
        <v>5.3844207525250001</v>
      </c>
      <c r="BI26">
        <v>0.99968911779019498</v>
      </c>
      <c r="BJ26">
        <v>4</v>
      </c>
      <c r="BK26">
        <v>4.0012439155504298</v>
      </c>
    </row>
    <row r="27" spans="1:63" x14ac:dyDescent="0.45">
      <c r="A27">
        <v>25</v>
      </c>
      <c r="B27" t="s">
        <v>87</v>
      </c>
      <c r="C27">
        <v>0.98828923769382604</v>
      </c>
      <c r="D27">
        <v>975</v>
      </c>
      <c r="E27">
        <v>986.55329109437901</v>
      </c>
      <c r="F27">
        <v>768</v>
      </c>
      <c r="G27">
        <v>0.97746582553154504</v>
      </c>
      <c r="H27">
        <v>1.0282993912353999</v>
      </c>
      <c r="I27">
        <v>0.99962600658270295</v>
      </c>
      <c r="J27">
        <v>253</v>
      </c>
      <c r="K27">
        <v>216</v>
      </c>
      <c r="L27">
        <v>299</v>
      </c>
      <c r="M27">
        <v>258.83257848162401</v>
      </c>
      <c r="N27">
        <v>210.05555564950399</v>
      </c>
      <c r="O27">
        <v>299.11186586886998</v>
      </c>
      <c r="P27">
        <v>-94</v>
      </c>
      <c r="Q27">
        <v>-83.245865850664003</v>
      </c>
      <c r="R27">
        <v>-31.423618395693701</v>
      </c>
      <c r="S27">
        <v>20.669484246357701</v>
      </c>
      <c r="T27">
        <v>0.96662117055312002</v>
      </c>
      <c r="U27">
        <v>0.97982814501247595</v>
      </c>
      <c r="V27">
        <v>910</v>
      </c>
      <c r="W27">
        <v>941.42361839569298</v>
      </c>
      <c r="X27">
        <v>1004</v>
      </c>
      <c r="Y27">
        <v>1024.6694842463501</v>
      </c>
      <c r="Z27">
        <v>518</v>
      </c>
      <c r="AA27">
        <v>528.09476240618903</v>
      </c>
      <c r="AB27">
        <v>-545</v>
      </c>
      <c r="AC27">
        <v>-575.26293924567199</v>
      </c>
      <c r="AD27">
        <v>392</v>
      </c>
      <c r="AE27">
        <v>413.32885598950401</v>
      </c>
      <c r="AF27">
        <v>459</v>
      </c>
      <c r="AG27">
        <v>449.40654500068501</v>
      </c>
      <c r="AH27">
        <v>1.0322783984164901</v>
      </c>
      <c r="AI27">
        <v>8715</v>
      </c>
      <c r="AJ27">
        <v>8442.4899458989803</v>
      </c>
      <c r="AK27">
        <v>0.96949789408857201</v>
      </c>
      <c r="AL27">
        <v>8575</v>
      </c>
      <c r="AM27">
        <v>8844.7845552685594</v>
      </c>
      <c r="AN27">
        <v>0.97580855372924702</v>
      </c>
      <c r="AO27">
        <v>3505</v>
      </c>
      <c r="AP27">
        <v>3591.8930886647199</v>
      </c>
      <c r="AQ27">
        <v>0.96080062040431302</v>
      </c>
      <c r="AR27">
        <v>3648</v>
      </c>
      <c r="AS27">
        <v>3796.83351834732</v>
      </c>
      <c r="AT27">
        <v>0.92704965286489205</v>
      </c>
      <c r="AU27">
        <v>9346</v>
      </c>
      <c r="AV27">
        <v>10081.444905478</v>
      </c>
      <c r="AW27">
        <v>0.85635573727815395</v>
      </c>
      <c r="AX27">
        <v>8575</v>
      </c>
      <c r="AY27">
        <v>10013.3620021684</v>
      </c>
      <c r="AZ27">
        <v>0.91671354595487597</v>
      </c>
      <c r="BA27">
        <v>1239</v>
      </c>
      <c r="BB27">
        <v>1351.5672430796401</v>
      </c>
      <c r="BC27">
        <v>0.83443422059955996</v>
      </c>
      <c r="BD27">
        <v>1096</v>
      </c>
      <c r="BE27">
        <v>1313.4648279555099</v>
      </c>
      <c r="BF27">
        <v>0.83488142097260098</v>
      </c>
      <c r="BG27">
        <v>69</v>
      </c>
      <c r="BH27">
        <v>82.646467230780999</v>
      </c>
      <c r="BI27">
        <v>0.75641493904613999</v>
      </c>
      <c r="BJ27">
        <v>60</v>
      </c>
      <c r="BK27">
        <v>79.321542850094403</v>
      </c>
    </row>
    <row r="28" spans="1:63" x14ac:dyDescent="0.45">
      <c r="A28">
        <v>26</v>
      </c>
      <c r="B28" t="s">
        <v>88</v>
      </c>
      <c r="C28">
        <v>0.99647674191004199</v>
      </c>
      <c r="D28">
        <v>557</v>
      </c>
      <c r="E28">
        <v>558.96939343746703</v>
      </c>
      <c r="F28">
        <v>413</v>
      </c>
      <c r="G28">
        <v>0.982056503745252</v>
      </c>
      <c r="H28">
        <v>1.0534092385370699</v>
      </c>
      <c r="I28">
        <v>0.97776354156787304</v>
      </c>
      <c r="J28">
        <v>146</v>
      </c>
      <c r="K28">
        <v>119</v>
      </c>
      <c r="L28">
        <v>148</v>
      </c>
      <c r="M28">
        <v>148.66761682571399</v>
      </c>
      <c r="N28">
        <v>112.966542960323</v>
      </c>
      <c r="O28">
        <v>151.36584021396101</v>
      </c>
      <c r="P28">
        <v>-12</v>
      </c>
      <c r="Q28">
        <v>-3.4861803759376899</v>
      </c>
      <c r="R28">
        <v>-45.364821774232396</v>
      </c>
      <c r="S28">
        <v>36.851002150170103</v>
      </c>
      <c r="T28">
        <v>0.91365081959422201</v>
      </c>
      <c r="U28">
        <v>0.93031874384213398</v>
      </c>
      <c r="V28">
        <v>480</v>
      </c>
      <c r="W28">
        <v>525.36482177423204</v>
      </c>
      <c r="X28">
        <v>492</v>
      </c>
      <c r="Y28">
        <v>528.85100215016996</v>
      </c>
      <c r="Z28">
        <v>244</v>
      </c>
      <c r="AA28">
        <v>294.97656261179998</v>
      </c>
      <c r="AB28">
        <v>-285</v>
      </c>
      <c r="AC28">
        <v>-297.20364198229601</v>
      </c>
      <c r="AD28">
        <v>236</v>
      </c>
      <c r="AE28">
        <v>230.38825916243201</v>
      </c>
      <c r="AF28">
        <v>207</v>
      </c>
      <c r="AG28">
        <v>231.64736016787401</v>
      </c>
      <c r="AH28">
        <v>0.90011381164135396</v>
      </c>
      <c r="AI28">
        <v>4167</v>
      </c>
      <c r="AJ28">
        <v>4629.4145763650504</v>
      </c>
      <c r="AK28">
        <v>0.94967562809740003</v>
      </c>
      <c r="AL28">
        <v>4414</v>
      </c>
      <c r="AM28">
        <v>4647.9027884953703</v>
      </c>
      <c r="AN28">
        <v>0.92436368276437397</v>
      </c>
      <c r="AO28">
        <v>1834</v>
      </c>
      <c r="AP28">
        <v>1984.0675636620499</v>
      </c>
      <c r="AQ28">
        <v>1.0191900863205301</v>
      </c>
      <c r="AR28">
        <v>2031</v>
      </c>
      <c r="AS28">
        <v>1992.7587868640701</v>
      </c>
      <c r="AT28">
        <v>0.97558162642650903</v>
      </c>
      <c r="AU28">
        <v>5275</v>
      </c>
      <c r="AV28">
        <v>5407.0309004505998</v>
      </c>
      <c r="AW28">
        <v>0.94390507677063196</v>
      </c>
      <c r="AX28">
        <v>5104</v>
      </c>
      <c r="AY28">
        <v>5407.3233904644603</v>
      </c>
      <c r="AZ28">
        <v>0.93722879222852795</v>
      </c>
      <c r="BA28">
        <v>672</v>
      </c>
      <c r="BB28">
        <v>717.007421850676</v>
      </c>
      <c r="BC28">
        <v>0.86834202612485301</v>
      </c>
      <c r="BD28">
        <v>621</v>
      </c>
      <c r="BE28">
        <v>715.155988443095</v>
      </c>
      <c r="BF28">
        <v>0.95831841849083998</v>
      </c>
      <c r="BG28">
        <v>42</v>
      </c>
      <c r="BH28">
        <v>43.826769046285897</v>
      </c>
      <c r="BI28">
        <v>0.57409661484457897</v>
      </c>
      <c r="BJ28">
        <v>25</v>
      </c>
      <c r="BK28">
        <v>43.5466772553049</v>
      </c>
    </row>
    <row r="29" spans="1:63" x14ac:dyDescent="0.45">
      <c r="A29">
        <v>27</v>
      </c>
      <c r="B29" t="s">
        <v>89</v>
      </c>
      <c r="C29">
        <v>0.94681188010685402</v>
      </c>
      <c r="D29">
        <v>1071</v>
      </c>
      <c r="E29">
        <v>1131.16451377767</v>
      </c>
      <c r="F29">
        <v>815</v>
      </c>
      <c r="G29">
        <v>0.90752543856203505</v>
      </c>
      <c r="H29">
        <v>1.1076137375386199</v>
      </c>
      <c r="I29">
        <v>1.0142159126197301</v>
      </c>
      <c r="J29">
        <v>275</v>
      </c>
      <c r="K29">
        <v>246</v>
      </c>
      <c r="L29">
        <v>294</v>
      </c>
      <c r="M29">
        <v>303.02180888255202</v>
      </c>
      <c r="N29">
        <v>222.09908713002</v>
      </c>
      <c r="O29">
        <v>289.87910398742599</v>
      </c>
      <c r="P29">
        <v>8</v>
      </c>
      <c r="Q29">
        <v>27.012611472281598</v>
      </c>
      <c r="R29">
        <v>-37.226172306983699</v>
      </c>
      <c r="S29">
        <v>18.213560834702001</v>
      </c>
      <c r="T29">
        <v>0.964755491500769</v>
      </c>
      <c r="U29">
        <v>0.98230341930208198</v>
      </c>
      <c r="V29">
        <v>1019</v>
      </c>
      <c r="W29">
        <v>1056.2261723069801</v>
      </c>
      <c r="X29">
        <v>1011</v>
      </c>
      <c r="Y29">
        <v>1029.2135608347</v>
      </c>
      <c r="Z29">
        <v>599</v>
      </c>
      <c r="AA29">
        <v>593.11713307253899</v>
      </c>
      <c r="AB29">
        <v>-549</v>
      </c>
      <c r="AC29">
        <v>-577.51393235376304</v>
      </c>
      <c r="AD29">
        <v>420</v>
      </c>
      <c r="AE29">
        <v>463.10903923444403</v>
      </c>
      <c r="AF29">
        <v>462</v>
      </c>
      <c r="AG29">
        <v>451.69962848093797</v>
      </c>
      <c r="AH29">
        <v>1.02226674595342</v>
      </c>
      <c r="AI29">
        <v>9430</v>
      </c>
      <c r="AJ29">
        <v>9224.5982150236396</v>
      </c>
      <c r="AK29">
        <v>1.0481850100094099</v>
      </c>
      <c r="AL29">
        <v>9538</v>
      </c>
      <c r="AM29">
        <v>9099.5386395712194</v>
      </c>
      <c r="AN29">
        <v>0.97824949609743805</v>
      </c>
      <c r="AO29">
        <v>3870</v>
      </c>
      <c r="AP29">
        <v>3956.0459938274498</v>
      </c>
      <c r="AQ29">
        <v>1.01236238337049</v>
      </c>
      <c r="AR29">
        <v>3941</v>
      </c>
      <c r="AS29">
        <v>3892.8747894396101</v>
      </c>
      <c r="AT29">
        <v>0.92503776571084495</v>
      </c>
      <c r="AU29">
        <v>9846</v>
      </c>
      <c r="AV29">
        <v>10643.889757769801</v>
      </c>
      <c r="AW29">
        <v>0.86902899267719602</v>
      </c>
      <c r="AX29">
        <v>9271</v>
      </c>
      <c r="AY29">
        <v>10668.228653038401</v>
      </c>
      <c r="AZ29">
        <v>0.96033446874152395</v>
      </c>
      <c r="BA29">
        <v>1351</v>
      </c>
      <c r="BB29">
        <v>1406.8015300652701</v>
      </c>
      <c r="BC29">
        <v>0.89084744110269398</v>
      </c>
      <c r="BD29">
        <v>1264</v>
      </c>
      <c r="BE29">
        <v>1418.87369450757</v>
      </c>
      <c r="BF29">
        <v>0.92424335372412303</v>
      </c>
      <c r="BG29">
        <v>79</v>
      </c>
      <c r="BH29">
        <v>85.475323876205707</v>
      </c>
      <c r="BI29">
        <v>0.76311276554423302</v>
      </c>
      <c r="BJ29">
        <v>66</v>
      </c>
      <c r="BK29">
        <v>86.487873064121004</v>
      </c>
    </row>
    <row r="30" spans="1:63" x14ac:dyDescent="0.45">
      <c r="A30">
        <v>28</v>
      </c>
      <c r="B30" t="s">
        <v>90</v>
      </c>
      <c r="C30">
        <v>0.99082517847993601</v>
      </c>
      <c r="D30">
        <v>233</v>
      </c>
      <c r="E30">
        <v>235.157528351726</v>
      </c>
      <c r="F30">
        <v>138</v>
      </c>
      <c r="G30">
        <v>0.96317636787787697</v>
      </c>
      <c r="H30">
        <v>1.1447049644045</v>
      </c>
      <c r="I30">
        <v>0.92343602621080401</v>
      </c>
      <c r="J30">
        <v>64</v>
      </c>
      <c r="K30">
        <v>41</v>
      </c>
      <c r="L30">
        <v>33</v>
      </c>
      <c r="M30">
        <v>66.446812997507607</v>
      </c>
      <c r="N30">
        <v>35.817089359203401</v>
      </c>
      <c r="O30">
        <v>35.7360976432889</v>
      </c>
      <c r="P30">
        <v>65</v>
      </c>
      <c r="Q30">
        <v>63.258954274697203</v>
      </c>
      <c r="R30">
        <v>1.4913899852550401</v>
      </c>
      <c r="S30">
        <v>0.24965574004767099</v>
      </c>
      <c r="T30">
        <v>1.0070180214587601</v>
      </c>
      <c r="U30">
        <v>0.99832726086495904</v>
      </c>
      <c r="V30">
        <v>214</v>
      </c>
      <c r="W30">
        <v>212.50861001474399</v>
      </c>
      <c r="X30">
        <v>149</v>
      </c>
      <c r="Y30">
        <v>149.24965574004699</v>
      </c>
      <c r="Z30">
        <v>109</v>
      </c>
      <c r="AA30">
        <v>119.836187987161</v>
      </c>
      <c r="AB30">
        <v>-87</v>
      </c>
      <c r="AC30">
        <v>-83.762833596033303</v>
      </c>
      <c r="AD30">
        <v>105</v>
      </c>
      <c r="AE30">
        <v>92.672422027583906</v>
      </c>
      <c r="AF30">
        <v>62</v>
      </c>
      <c r="AG30">
        <v>65.486822144014297</v>
      </c>
      <c r="AH30">
        <v>0.89924200998133097</v>
      </c>
      <c r="AI30">
        <v>1550</v>
      </c>
      <c r="AJ30">
        <v>1723.67391958498</v>
      </c>
      <c r="AK30">
        <v>0.89165139878628696</v>
      </c>
      <c r="AL30">
        <v>1264</v>
      </c>
      <c r="AM30">
        <v>1417.5943667228601</v>
      </c>
      <c r="AN30">
        <v>1.1321282980640399</v>
      </c>
      <c r="AO30">
        <v>846</v>
      </c>
      <c r="AP30">
        <v>747.265130150598</v>
      </c>
      <c r="AQ30">
        <v>1.1284649255528001</v>
      </c>
      <c r="AR30">
        <v>667</v>
      </c>
      <c r="AS30">
        <v>591.06843721638597</v>
      </c>
      <c r="AT30">
        <v>0.86903205934790295</v>
      </c>
      <c r="AU30">
        <v>1538</v>
      </c>
      <c r="AV30">
        <v>1769.7851114423399</v>
      </c>
      <c r="AW30">
        <v>0.83904487478258505</v>
      </c>
      <c r="AX30">
        <v>1530</v>
      </c>
      <c r="AY30">
        <v>1823.5019913523099</v>
      </c>
      <c r="AZ30">
        <v>0.87861547713524002</v>
      </c>
      <c r="BA30">
        <v>198</v>
      </c>
      <c r="BB30">
        <v>225.35455515259801</v>
      </c>
      <c r="BC30">
        <v>0.72320499972342001</v>
      </c>
      <c r="BD30">
        <v>183</v>
      </c>
      <c r="BE30">
        <v>253.04028604612199</v>
      </c>
      <c r="BF30">
        <v>1.3986993875189899</v>
      </c>
      <c r="BG30">
        <v>18</v>
      </c>
      <c r="BH30">
        <v>12.869098364251199</v>
      </c>
      <c r="BI30">
        <v>0.57299692318111095</v>
      </c>
      <c r="BJ30">
        <v>9</v>
      </c>
      <c r="BK30">
        <v>15.7068906234864</v>
      </c>
    </row>
    <row r="31" spans="1:63" x14ac:dyDescent="0.45">
      <c r="A31">
        <v>29</v>
      </c>
      <c r="B31" t="s">
        <v>91</v>
      </c>
      <c r="C31">
        <v>0.95608752941512698</v>
      </c>
      <c r="D31">
        <v>140</v>
      </c>
      <c r="E31">
        <v>146.43010780157601</v>
      </c>
      <c r="F31">
        <v>138</v>
      </c>
      <c r="G31">
        <v>1.01187641842192</v>
      </c>
      <c r="H31">
        <v>0.78948262070424902</v>
      </c>
      <c r="I31">
        <v>1.11280517878331</v>
      </c>
      <c r="J31">
        <v>37</v>
      </c>
      <c r="K31">
        <v>29</v>
      </c>
      <c r="L31">
        <v>72</v>
      </c>
      <c r="M31">
        <v>36.565730089553298</v>
      </c>
      <c r="N31">
        <v>36.732917532916503</v>
      </c>
      <c r="O31">
        <v>64.7013523775301</v>
      </c>
      <c r="P31">
        <v>-89</v>
      </c>
      <c r="Q31">
        <v>-58.428817147311797</v>
      </c>
      <c r="R31">
        <v>0.27867339582780898</v>
      </c>
      <c r="S31">
        <v>-30.849856248516002</v>
      </c>
      <c r="T31">
        <v>1.0018489314160499</v>
      </c>
      <c r="U31">
        <v>1.1475010042793501</v>
      </c>
      <c r="V31">
        <v>151</v>
      </c>
      <c r="W31">
        <v>150.72132660417199</v>
      </c>
      <c r="X31">
        <v>240</v>
      </c>
      <c r="Y31">
        <v>209.15014375148399</v>
      </c>
      <c r="Z31">
        <v>87</v>
      </c>
      <c r="AA31">
        <v>84.478316558301401</v>
      </c>
      <c r="AB31">
        <v>-136</v>
      </c>
      <c r="AC31">
        <v>-117.39634125188999</v>
      </c>
      <c r="AD31">
        <v>64</v>
      </c>
      <c r="AE31">
        <v>66.243010045870705</v>
      </c>
      <c r="AF31">
        <v>104</v>
      </c>
      <c r="AG31">
        <v>91.753802499593604</v>
      </c>
      <c r="AH31">
        <v>1.0369387740717999</v>
      </c>
      <c r="AI31">
        <v>1476</v>
      </c>
      <c r="AJ31">
        <v>1423.4205884732301</v>
      </c>
      <c r="AK31">
        <v>1.1090221387852299</v>
      </c>
      <c r="AL31">
        <v>1892</v>
      </c>
      <c r="AM31">
        <v>1706.00742206319</v>
      </c>
      <c r="AN31">
        <v>1.2732568128694499</v>
      </c>
      <c r="AO31">
        <v>759</v>
      </c>
      <c r="AP31">
        <v>596.10912137159005</v>
      </c>
      <c r="AQ31">
        <v>1.31592795598517</v>
      </c>
      <c r="AR31">
        <v>975</v>
      </c>
      <c r="AS31">
        <v>740.92202051445997</v>
      </c>
      <c r="AT31">
        <v>0.89162030366029299</v>
      </c>
      <c r="AU31">
        <v>1623</v>
      </c>
      <c r="AV31">
        <v>1820.28156305687</v>
      </c>
      <c r="AW31">
        <v>0.86678854973728703</v>
      </c>
      <c r="AX31">
        <v>1532</v>
      </c>
      <c r="AY31">
        <v>1767.44374445685</v>
      </c>
      <c r="AZ31">
        <v>0.76439168367305799</v>
      </c>
      <c r="BA31">
        <v>193</v>
      </c>
      <c r="BB31">
        <v>252.48835658780999</v>
      </c>
      <c r="BC31">
        <v>0.788716544053636</v>
      </c>
      <c r="BD31">
        <v>178</v>
      </c>
      <c r="BE31">
        <v>225.68310674093701</v>
      </c>
      <c r="BF31">
        <v>1.28263918949583</v>
      </c>
      <c r="BG31">
        <v>20</v>
      </c>
      <c r="BH31">
        <v>15.592849621148201</v>
      </c>
      <c r="BI31">
        <v>1.3053804904488</v>
      </c>
      <c r="BJ31">
        <v>17</v>
      </c>
      <c r="BK31">
        <v>13.0230228844274</v>
      </c>
    </row>
    <row r="32" spans="1:63" x14ac:dyDescent="0.45">
      <c r="A32">
        <v>30</v>
      </c>
      <c r="B32" t="s">
        <v>92</v>
      </c>
      <c r="C32">
        <v>0.97722488264959195</v>
      </c>
      <c r="D32">
        <v>687</v>
      </c>
      <c r="E32">
        <v>703.01116170651096</v>
      </c>
      <c r="F32">
        <v>460</v>
      </c>
      <c r="G32">
        <v>0.95181250192951905</v>
      </c>
      <c r="H32">
        <v>1.0969812030222399</v>
      </c>
      <c r="I32">
        <v>0.98176009674637799</v>
      </c>
      <c r="J32">
        <v>184</v>
      </c>
      <c r="K32">
        <v>135</v>
      </c>
      <c r="L32">
        <v>141</v>
      </c>
      <c r="M32">
        <v>193.31538472860299</v>
      </c>
      <c r="N32">
        <v>123.06500752069999</v>
      </c>
      <c r="O32">
        <v>143.619607750695</v>
      </c>
      <c r="P32">
        <v>105</v>
      </c>
      <c r="Q32">
        <v>103.448197000573</v>
      </c>
      <c r="R32">
        <v>-23.662021763511799</v>
      </c>
      <c r="S32">
        <v>25.213824762938302</v>
      </c>
      <c r="T32">
        <v>0.96329546186266202</v>
      </c>
      <c r="U32">
        <v>0.95341245251082996</v>
      </c>
      <c r="V32">
        <v>621</v>
      </c>
      <c r="W32">
        <v>644.66202176351101</v>
      </c>
      <c r="X32">
        <v>516</v>
      </c>
      <c r="Y32">
        <v>541.21382476293797</v>
      </c>
      <c r="Z32">
        <v>337</v>
      </c>
      <c r="AA32">
        <v>362.13273896624401</v>
      </c>
      <c r="AB32">
        <v>-272</v>
      </c>
      <c r="AC32">
        <v>-303.66866242889603</v>
      </c>
      <c r="AD32">
        <v>284</v>
      </c>
      <c r="AE32">
        <v>282.529282797267</v>
      </c>
      <c r="AF32">
        <v>244</v>
      </c>
      <c r="AG32">
        <v>237.54516233404101</v>
      </c>
      <c r="AH32">
        <v>1.0191182510872301</v>
      </c>
      <c r="AI32">
        <v>5543</v>
      </c>
      <c r="AJ32">
        <v>5439.0155353282398</v>
      </c>
      <c r="AK32">
        <v>0.91882118866293905</v>
      </c>
      <c r="AL32">
        <v>4539</v>
      </c>
      <c r="AM32">
        <v>4940.02538905868</v>
      </c>
      <c r="AN32">
        <v>1.1737401508877801</v>
      </c>
      <c r="AO32">
        <v>2754</v>
      </c>
      <c r="AP32">
        <v>2346.3455671316601</v>
      </c>
      <c r="AQ32">
        <v>1.07570864808023</v>
      </c>
      <c r="AR32">
        <v>2252</v>
      </c>
      <c r="AS32">
        <v>2093.5036675767501</v>
      </c>
      <c r="AT32">
        <v>0.940871653293052</v>
      </c>
      <c r="AU32">
        <v>5611</v>
      </c>
      <c r="AV32">
        <v>5963.6189275779398</v>
      </c>
      <c r="AW32">
        <v>0.91646948982468501</v>
      </c>
      <c r="AX32">
        <v>5547</v>
      </c>
      <c r="AY32">
        <v>6052.5746482418099</v>
      </c>
      <c r="AZ32">
        <v>0.88556901815115596</v>
      </c>
      <c r="BA32">
        <v>685</v>
      </c>
      <c r="BB32">
        <v>773.51396216424303</v>
      </c>
      <c r="BC32">
        <v>0.80584960405348105</v>
      </c>
      <c r="BD32">
        <v>661</v>
      </c>
      <c r="BE32">
        <v>820.25231094626395</v>
      </c>
      <c r="BF32">
        <v>1.0147653899301099</v>
      </c>
      <c r="BG32">
        <v>47</v>
      </c>
      <c r="BH32">
        <v>46.316124363717897</v>
      </c>
      <c r="BI32">
        <v>0.67379054045943598</v>
      </c>
      <c r="BJ32">
        <v>34</v>
      </c>
      <c r="BK32">
        <v>50.460785597875102</v>
      </c>
    </row>
    <row r="33" spans="1:63" x14ac:dyDescent="0.45">
      <c r="A33">
        <v>31</v>
      </c>
      <c r="B33" t="s">
        <v>93</v>
      </c>
      <c r="C33">
        <v>0.902638979021537</v>
      </c>
      <c r="D33">
        <v>138</v>
      </c>
      <c r="E33">
        <v>152.885043973607</v>
      </c>
      <c r="F33">
        <v>138</v>
      </c>
      <c r="G33">
        <v>0.92522168231944302</v>
      </c>
      <c r="H33">
        <v>0.82973178949351001</v>
      </c>
      <c r="I33">
        <v>1.1440530599241701</v>
      </c>
      <c r="J33">
        <v>36</v>
      </c>
      <c r="K33">
        <v>30</v>
      </c>
      <c r="L33">
        <v>72</v>
      </c>
      <c r="M33">
        <v>38.909593979413998</v>
      </c>
      <c r="N33">
        <v>36.156262035365302</v>
      </c>
      <c r="O33">
        <v>62.934143985220501</v>
      </c>
      <c r="P33">
        <v>-53</v>
      </c>
      <c r="Q33">
        <v>-49.919734727433699</v>
      </c>
      <c r="R33">
        <v>25.096830324370099</v>
      </c>
      <c r="S33">
        <v>-28.177095596936301</v>
      </c>
      <c r="T33">
        <v>1.16306896327908</v>
      </c>
      <c r="U33">
        <v>1.1382430285715801</v>
      </c>
      <c r="V33">
        <v>179</v>
      </c>
      <c r="W33">
        <v>153.90316967562899</v>
      </c>
      <c r="X33">
        <v>232</v>
      </c>
      <c r="Y33">
        <v>203.82290440306301</v>
      </c>
      <c r="Z33">
        <v>109</v>
      </c>
      <c r="AA33">
        <v>86.204399606533102</v>
      </c>
      <c r="AB33">
        <v>-118</v>
      </c>
      <c r="AC33">
        <v>-114.523456712845</v>
      </c>
      <c r="AD33">
        <v>70</v>
      </c>
      <c r="AE33">
        <v>67.698770069096796</v>
      </c>
      <c r="AF33">
        <v>114</v>
      </c>
      <c r="AG33">
        <v>89.299447690218301</v>
      </c>
      <c r="AH33">
        <v>1.0931237580938</v>
      </c>
      <c r="AI33">
        <v>1576</v>
      </c>
      <c r="AJ33">
        <v>1441.73977404739</v>
      </c>
      <c r="AK33">
        <v>1.1200806415679101</v>
      </c>
      <c r="AL33">
        <v>1883</v>
      </c>
      <c r="AM33">
        <v>1681.1289563616799</v>
      </c>
      <c r="AN33">
        <v>1.3923502653387201</v>
      </c>
      <c r="AO33">
        <v>844</v>
      </c>
      <c r="AP33">
        <v>606.16931027385704</v>
      </c>
      <c r="AQ33">
        <v>1.36225315338379</v>
      </c>
      <c r="AR33">
        <v>992</v>
      </c>
      <c r="AS33">
        <v>728.20532478555799</v>
      </c>
      <c r="AT33">
        <v>0.75049464467632399</v>
      </c>
      <c r="AU33">
        <v>1367</v>
      </c>
      <c r="AV33">
        <v>1821.46536247379</v>
      </c>
      <c r="AW33">
        <v>0.76523427004924505</v>
      </c>
      <c r="AX33">
        <v>1360</v>
      </c>
      <c r="AY33">
        <v>1777.23352603181</v>
      </c>
      <c r="AZ33">
        <v>0.62170558696273304</v>
      </c>
      <c r="BA33">
        <v>156</v>
      </c>
      <c r="BB33">
        <v>250.922628445594</v>
      </c>
      <c r="BC33">
        <v>0.89198876517880199</v>
      </c>
      <c r="BD33">
        <v>203</v>
      </c>
      <c r="BE33">
        <v>227.58134174403801</v>
      </c>
      <c r="BF33">
        <v>0.32140528309085797</v>
      </c>
      <c r="BG33">
        <v>5</v>
      </c>
      <c r="BH33">
        <v>15.5566826777596</v>
      </c>
      <c r="BI33">
        <v>0.89491464050729197</v>
      </c>
      <c r="BJ33">
        <v>12</v>
      </c>
      <c r="BK33">
        <v>13.4091001050085</v>
      </c>
    </row>
    <row r="34" spans="1:63" x14ac:dyDescent="0.45">
      <c r="A34">
        <v>32</v>
      </c>
      <c r="B34" t="s">
        <v>94</v>
      </c>
      <c r="C34">
        <v>0.80660479593170598</v>
      </c>
      <c r="D34">
        <v>63</v>
      </c>
      <c r="E34">
        <v>78.105164161872906</v>
      </c>
      <c r="F34">
        <v>78</v>
      </c>
      <c r="G34">
        <v>0.72111194381781296</v>
      </c>
      <c r="H34">
        <v>1.0573070514152301</v>
      </c>
      <c r="I34">
        <v>1.1104293980522599</v>
      </c>
      <c r="J34">
        <v>14</v>
      </c>
      <c r="K34">
        <v>21</v>
      </c>
      <c r="L34">
        <v>43</v>
      </c>
      <c r="M34">
        <v>19.414461402315901</v>
      </c>
      <c r="N34">
        <v>19.861779954925002</v>
      </c>
      <c r="O34">
        <v>38.723758642759002</v>
      </c>
      <c r="P34">
        <v>-63</v>
      </c>
      <c r="Q34">
        <v>-41.031277975585901</v>
      </c>
      <c r="R34">
        <v>-5.1143346999989996</v>
      </c>
      <c r="S34">
        <v>-16.854387324415001</v>
      </c>
      <c r="T34">
        <v>0.93846627397717597</v>
      </c>
      <c r="U34">
        <v>1.13576305244437</v>
      </c>
      <c r="V34">
        <v>78</v>
      </c>
      <c r="W34">
        <v>83.114334699999006</v>
      </c>
      <c r="X34">
        <v>141</v>
      </c>
      <c r="Y34">
        <v>124.145612675584</v>
      </c>
      <c r="Z34">
        <v>45</v>
      </c>
      <c r="AA34">
        <v>46.583385329345198</v>
      </c>
      <c r="AB34">
        <v>-81</v>
      </c>
      <c r="AC34">
        <v>-69.753138161638304</v>
      </c>
      <c r="AD34">
        <v>33</v>
      </c>
      <c r="AE34">
        <v>36.530949370653701</v>
      </c>
      <c r="AF34">
        <v>60</v>
      </c>
      <c r="AG34">
        <v>54.392474513946503</v>
      </c>
      <c r="AH34">
        <v>0.85814538057090795</v>
      </c>
      <c r="AI34">
        <v>683</v>
      </c>
      <c r="AJ34">
        <v>795.90243735346098</v>
      </c>
      <c r="AK34">
        <v>0.92987421091461997</v>
      </c>
      <c r="AL34">
        <v>927</v>
      </c>
      <c r="AM34">
        <v>996.90903255420596</v>
      </c>
      <c r="AN34">
        <v>0.910410644324541</v>
      </c>
      <c r="AO34">
        <v>300</v>
      </c>
      <c r="AP34">
        <v>329.52163056329101</v>
      </c>
      <c r="AQ34">
        <v>1.03764577307856</v>
      </c>
      <c r="AR34">
        <v>448</v>
      </c>
      <c r="AS34">
        <v>431.74656672174399</v>
      </c>
      <c r="AT34">
        <v>0.96475529651186798</v>
      </c>
      <c r="AU34">
        <v>996</v>
      </c>
      <c r="AV34">
        <v>1032.3861435133799</v>
      </c>
      <c r="AW34">
        <v>0.84699345271855497</v>
      </c>
      <c r="AX34">
        <v>846</v>
      </c>
      <c r="AY34">
        <v>998.82708335540599</v>
      </c>
      <c r="AZ34">
        <v>0.82207058062568406</v>
      </c>
      <c r="BA34">
        <v>118</v>
      </c>
      <c r="BB34">
        <v>143.53998644518899</v>
      </c>
      <c r="BC34">
        <v>0.70792598723404798</v>
      </c>
      <c r="BD34">
        <v>90</v>
      </c>
      <c r="BE34">
        <v>127.131934161141</v>
      </c>
      <c r="BF34">
        <v>1.70945177467641</v>
      </c>
      <c r="BG34">
        <v>15</v>
      </c>
      <c r="BH34">
        <v>8.7747430036974308</v>
      </c>
      <c r="BI34">
        <v>0.409167995504224</v>
      </c>
      <c r="BJ34">
        <v>3</v>
      </c>
      <c r="BK34">
        <v>7.3319517483351797</v>
      </c>
    </row>
    <row r="35" spans="1:63" x14ac:dyDescent="0.45">
      <c r="A35">
        <v>33</v>
      </c>
      <c r="B35" t="s">
        <v>95</v>
      </c>
      <c r="C35">
        <v>0.997237219850864</v>
      </c>
      <c r="D35">
        <v>1162</v>
      </c>
      <c r="E35">
        <v>1165.2192445983601</v>
      </c>
      <c r="F35">
        <v>826</v>
      </c>
      <c r="G35">
        <v>1.00154002019496</v>
      </c>
      <c r="H35">
        <v>0.97922392634798605</v>
      </c>
      <c r="I35">
        <v>1.0145402031518</v>
      </c>
      <c r="J35">
        <v>314</v>
      </c>
      <c r="K35">
        <v>220</v>
      </c>
      <c r="L35">
        <v>292</v>
      </c>
      <c r="M35">
        <v>313.51717721561897</v>
      </c>
      <c r="N35">
        <v>224.667712951509</v>
      </c>
      <c r="O35">
        <v>287.81510983287001</v>
      </c>
      <c r="P35">
        <v>43</v>
      </c>
      <c r="Q35">
        <v>56.724518642919897</v>
      </c>
      <c r="R35">
        <v>11.065777557641001</v>
      </c>
      <c r="S35">
        <v>-24.790296200560899</v>
      </c>
      <c r="T35">
        <v>1.0101713663651399</v>
      </c>
      <c r="U35">
        <v>1.02404001446962</v>
      </c>
      <c r="V35">
        <v>1099</v>
      </c>
      <c r="W35">
        <v>1087.9342224423499</v>
      </c>
      <c r="X35">
        <v>1056</v>
      </c>
      <c r="Y35">
        <v>1031.2097037994299</v>
      </c>
      <c r="Z35">
        <v>611</v>
      </c>
      <c r="AA35">
        <v>610.95068119130406</v>
      </c>
      <c r="AB35">
        <v>-606</v>
      </c>
      <c r="AC35">
        <v>-578.71530276714896</v>
      </c>
      <c r="AD35">
        <v>488</v>
      </c>
      <c r="AE35">
        <v>476.98354125105402</v>
      </c>
      <c r="AF35">
        <v>450</v>
      </c>
      <c r="AG35">
        <v>452.49440103228898</v>
      </c>
      <c r="AH35">
        <v>1.0416962761324</v>
      </c>
      <c r="AI35">
        <v>9833</v>
      </c>
      <c r="AJ35">
        <v>9439.4116839006492</v>
      </c>
      <c r="AK35">
        <v>1.03801231850761</v>
      </c>
      <c r="AL35">
        <v>9514</v>
      </c>
      <c r="AM35">
        <v>9165.5945024607699</v>
      </c>
      <c r="AN35">
        <v>1.0785288449260799</v>
      </c>
      <c r="AO35">
        <v>4364</v>
      </c>
      <c r="AP35">
        <v>4046.2524674516899</v>
      </c>
      <c r="AQ35">
        <v>1.0312918162650699</v>
      </c>
      <c r="AR35">
        <v>4031</v>
      </c>
      <c r="AS35">
        <v>3908.6899909655599</v>
      </c>
      <c r="AT35">
        <v>0.90274059957516695</v>
      </c>
      <c r="AU35">
        <v>9729</v>
      </c>
      <c r="AV35">
        <v>10777.1822875569</v>
      </c>
      <c r="AW35">
        <v>0.95741403110613399</v>
      </c>
      <c r="AX35">
        <v>10362</v>
      </c>
      <c r="AY35">
        <v>10822.9038465505</v>
      </c>
      <c r="AZ35">
        <v>0.91100030546416699</v>
      </c>
      <c r="BA35">
        <v>1294</v>
      </c>
      <c r="BB35">
        <v>1420.41664776466</v>
      </c>
      <c r="BC35">
        <v>0.95771184687231004</v>
      </c>
      <c r="BD35">
        <v>1384</v>
      </c>
      <c r="BE35">
        <v>1445.1110785773999</v>
      </c>
      <c r="BF35">
        <v>0.59429721375935995</v>
      </c>
      <c r="BG35">
        <v>51</v>
      </c>
      <c r="BH35">
        <v>85.815647153026404</v>
      </c>
      <c r="BI35">
        <v>0.75877072919365096</v>
      </c>
      <c r="BJ35">
        <v>67</v>
      </c>
      <c r="BK35">
        <v>88.300717755943296</v>
      </c>
    </row>
    <row r="36" spans="1:63" x14ac:dyDescent="0.45">
      <c r="A36">
        <v>34</v>
      </c>
      <c r="B36" t="s">
        <v>96</v>
      </c>
      <c r="C36">
        <v>1.0051609800437</v>
      </c>
      <c r="D36">
        <v>871</v>
      </c>
      <c r="E36">
        <v>866.52786697124702</v>
      </c>
      <c r="F36">
        <v>631</v>
      </c>
      <c r="G36">
        <v>0.99385043705815102</v>
      </c>
      <c r="H36">
        <v>1.0507469363447199</v>
      </c>
      <c r="I36">
        <v>0.96780535867163098</v>
      </c>
      <c r="J36">
        <v>230</v>
      </c>
      <c r="K36">
        <v>181</v>
      </c>
      <c r="L36">
        <v>220</v>
      </c>
      <c r="M36">
        <v>231.42315123471801</v>
      </c>
      <c r="N36">
        <v>172.25841326709099</v>
      </c>
      <c r="O36">
        <v>227.31843549819001</v>
      </c>
      <c r="P36">
        <v>-21</v>
      </c>
      <c r="Q36">
        <v>6.0746560776518601</v>
      </c>
      <c r="R36">
        <v>-44.088404903528897</v>
      </c>
      <c r="S36">
        <v>17.013748825876998</v>
      </c>
      <c r="T36">
        <v>0.94590966496603801</v>
      </c>
      <c r="U36">
        <v>0.978969765531711</v>
      </c>
      <c r="V36">
        <v>771</v>
      </c>
      <c r="W36">
        <v>815.08840490352895</v>
      </c>
      <c r="X36">
        <v>792</v>
      </c>
      <c r="Y36">
        <v>809.01374882587697</v>
      </c>
      <c r="Z36">
        <v>424</v>
      </c>
      <c r="AA36">
        <v>457.88608913215</v>
      </c>
      <c r="AB36">
        <v>-453</v>
      </c>
      <c r="AC36">
        <v>-454.343412286118</v>
      </c>
      <c r="AD36">
        <v>347</v>
      </c>
      <c r="AE36">
        <v>357.20231577137798</v>
      </c>
      <c r="AF36">
        <v>339</v>
      </c>
      <c r="AG36">
        <v>354.67033653975801</v>
      </c>
      <c r="AH36">
        <v>1.0195284097772299</v>
      </c>
      <c r="AI36">
        <v>7274</v>
      </c>
      <c r="AJ36">
        <v>7134.6712168514496</v>
      </c>
      <c r="AK36">
        <v>1.03028372484338</v>
      </c>
      <c r="AL36">
        <v>7318</v>
      </c>
      <c r="AM36">
        <v>7102.8977975095104</v>
      </c>
      <c r="AN36">
        <v>0.92167770087772405</v>
      </c>
      <c r="AO36">
        <v>2805</v>
      </c>
      <c r="AP36">
        <v>3043.3632031335501</v>
      </c>
      <c r="AQ36">
        <v>0.94539877964692498</v>
      </c>
      <c r="AR36">
        <v>2864</v>
      </c>
      <c r="AS36">
        <v>3029.4094530877301</v>
      </c>
      <c r="AT36">
        <v>0.92974596032466195</v>
      </c>
      <c r="AU36">
        <v>7663</v>
      </c>
      <c r="AV36">
        <v>8242.0363486431397</v>
      </c>
      <c r="AW36">
        <v>0.90147984989176599</v>
      </c>
      <c r="AX36">
        <v>7429</v>
      </c>
      <c r="AY36">
        <v>8240.8941263545094</v>
      </c>
      <c r="AZ36">
        <v>0.90946190386338299</v>
      </c>
      <c r="BA36">
        <v>996</v>
      </c>
      <c r="BB36">
        <v>1095.1530743277999</v>
      </c>
      <c r="BC36">
        <v>0.82706936144904197</v>
      </c>
      <c r="BD36">
        <v>908</v>
      </c>
      <c r="BE36">
        <v>1097.8522991217601</v>
      </c>
      <c r="BF36">
        <v>0.86105217188311201</v>
      </c>
      <c r="BG36">
        <v>57</v>
      </c>
      <c r="BH36">
        <v>66.198079351384195</v>
      </c>
      <c r="BI36">
        <v>0.64909844435817798</v>
      </c>
      <c r="BJ36">
        <v>43</v>
      </c>
      <c r="BK36">
        <v>66.245729555734599</v>
      </c>
    </row>
    <row r="37" spans="1:63" x14ac:dyDescent="0.45">
      <c r="A37">
        <v>35</v>
      </c>
      <c r="B37" t="s">
        <v>97</v>
      </c>
      <c r="C37">
        <v>0.95677616218597805</v>
      </c>
      <c r="D37">
        <v>246</v>
      </c>
      <c r="E37">
        <v>257.1134291619</v>
      </c>
      <c r="F37">
        <v>230</v>
      </c>
      <c r="G37">
        <v>0.952833284037508</v>
      </c>
      <c r="H37">
        <v>0.969209153705199</v>
      </c>
      <c r="I37">
        <v>1.0482916725384499</v>
      </c>
      <c r="J37">
        <v>62</v>
      </c>
      <c r="K37">
        <v>60</v>
      </c>
      <c r="L37">
        <v>108</v>
      </c>
      <c r="M37">
        <v>65.069095547631306</v>
      </c>
      <c r="N37">
        <v>61.9061425190067</v>
      </c>
      <c r="O37">
        <v>103.02476193336101</v>
      </c>
      <c r="P37">
        <v>-104</v>
      </c>
      <c r="Q37">
        <v>-79.311600808878694</v>
      </c>
      <c r="R37">
        <v>-19.945932708610201</v>
      </c>
      <c r="S37">
        <v>-4.7424664825110199</v>
      </c>
      <c r="T37">
        <v>0.92267397861573397</v>
      </c>
      <c r="U37">
        <v>1.0140618548473801</v>
      </c>
      <c r="V37">
        <v>238</v>
      </c>
      <c r="W37">
        <v>257.94593270860997</v>
      </c>
      <c r="X37">
        <v>342</v>
      </c>
      <c r="Y37">
        <v>337.25753351748898</v>
      </c>
      <c r="Z37">
        <v>123</v>
      </c>
      <c r="AA37">
        <v>144.453800223722</v>
      </c>
      <c r="AB37">
        <v>-217</v>
      </c>
      <c r="AC37">
        <v>-189.47636566540399</v>
      </c>
      <c r="AD37">
        <v>115</v>
      </c>
      <c r="AE37">
        <v>113.49213248488699</v>
      </c>
      <c r="AF37">
        <v>125</v>
      </c>
      <c r="AG37">
        <v>147.781167852084</v>
      </c>
      <c r="AH37">
        <v>0.96825735334086305</v>
      </c>
      <c r="AI37">
        <v>2333</v>
      </c>
      <c r="AJ37">
        <v>2409.4833795480499</v>
      </c>
      <c r="AK37">
        <v>0.959273188122164</v>
      </c>
      <c r="AL37">
        <v>2680</v>
      </c>
      <c r="AM37">
        <v>2793.7818268915198</v>
      </c>
      <c r="AN37">
        <v>1.0793079506427801</v>
      </c>
      <c r="AO37">
        <v>1094</v>
      </c>
      <c r="AP37">
        <v>1013.61247209238</v>
      </c>
      <c r="AQ37">
        <v>1.0584337064771101</v>
      </c>
      <c r="AR37">
        <v>1279</v>
      </c>
      <c r="AS37">
        <v>1208.38933243822</v>
      </c>
      <c r="AT37">
        <v>0.73340217384672401</v>
      </c>
      <c r="AU37">
        <v>2227</v>
      </c>
      <c r="AV37">
        <v>3036.5331320458099</v>
      </c>
      <c r="AW37">
        <v>0.83276054999016502</v>
      </c>
      <c r="AX37">
        <v>2472</v>
      </c>
      <c r="AY37">
        <v>2968.4403278099498</v>
      </c>
      <c r="AZ37">
        <v>0.68720350506599304</v>
      </c>
      <c r="BA37">
        <v>287</v>
      </c>
      <c r="BB37">
        <v>417.63465681456103</v>
      </c>
      <c r="BC37">
        <v>0.73534267269497899</v>
      </c>
      <c r="BD37">
        <v>280</v>
      </c>
      <c r="BE37">
        <v>380.77485558375002</v>
      </c>
      <c r="BF37">
        <v>0.58141106482342297</v>
      </c>
      <c r="BG37">
        <v>15</v>
      </c>
      <c r="BH37">
        <v>25.799302606247299</v>
      </c>
      <c r="BI37">
        <v>0.62648540299284095</v>
      </c>
      <c r="BJ37">
        <v>14</v>
      </c>
      <c r="BK37">
        <v>22.346889381810499</v>
      </c>
    </row>
    <row r="38" spans="1:63" x14ac:dyDescent="0.45">
      <c r="A38">
        <v>36</v>
      </c>
      <c r="B38" t="s">
        <v>98</v>
      </c>
      <c r="C38">
        <v>0.81858092258013804</v>
      </c>
      <c r="D38">
        <v>42</v>
      </c>
      <c r="E38">
        <v>51.308305436214503</v>
      </c>
      <c r="F38">
        <v>46</v>
      </c>
      <c r="G38">
        <v>0.76559932932855002</v>
      </c>
      <c r="H38">
        <v>0.98982802146499205</v>
      </c>
      <c r="I38">
        <v>1.15301357641312</v>
      </c>
      <c r="J38">
        <v>10</v>
      </c>
      <c r="K38">
        <v>12</v>
      </c>
      <c r="L38">
        <v>24</v>
      </c>
      <c r="M38">
        <v>13.0616624348015</v>
      </c>
      <c r="N38">
        <v>12.1233181318098</v>
      </c>
      <c r="O38">
        <v>20.8150194333885</v>
      </c>
      <c r="P38">
        <v>-33</v>
      </c>
      <c r="Q38">
        <v>-16.202171221522001</v>
      </c>
      <c r="R38">
        <v>-4.6699852801078299</v>
      </c>
      <c r="S38">
        <v>-12.12784349837</v>
      </c>
      <c r="T38">
        <v>0.90961899340997598</v>
      </c>
      <c r="U38">
        <v>1.1786865796444601</v>
      </c>
      <c r="V38">
        <v>47</v>
      </c>
      <c r="W38">
        <v>51.669985280107802</v>
      </c>
      <c r="X38">
        <v>80</v>
      </c>
      <c r="Y38">
        <v>67.872156501629902</v>
      </c>
      <c r="Z38">
        <v>27</v>
      </c>
      <c r="AA38">
        <v>28.960214363625699</v>
      </c>
      <c r="AB38">
        <v>-44</v>
      </c>
      <c r="AC38">
        <v>-38.082338601834799</v>
      </c>
      <c r="AD38">
        <v>20</v>
      </c>
      <c r="AE38">
        <v>22.7097709164821</v>
      </c>
      <c r="AF38">
        <v>36</v>
      </c>
      <c r="AG38">
        <v>29.789817899795</v>
      </c>
      <c r="AH38">
        <v>1.1249800517028301</v>
      </c>
      <c r="AI38">
        <v>544</v>
      </c>
      <c r="AJ38">
        <v>483.56413002752299</v>
      </c>
      <c r="AK38">
        <v>1.0682857577388001</v>
      </c>
      <c r="AL38">
        <v>601</v>
      </c>
      <c r="AM38">
        <v>562.58355561353903</v>
      </c>
      <c r="AN38">
        <v>1.3484727828321801</v>
      </c>
      <c r="AO38">
        <v>274</v>
      </c>
      <c r="AP38">
        <v>203.19282931652401</v>
      </c>
      <c r="AQ38">
        <v>1.3630526886838501</v>
      </c>
      <c r="AR38">
        <v>332</v>
      </c>
      <c r="AS38">
        <v>243.570921913939</v>
      </c>
      <c r="AT38">
        <v>0.97159732635612595</v>
      </c>
      <c r="AU38">
        <v>591</v>
      </c>
      <c r="AV38">
        <v>608.27668414494599</v>
      </c>
      <c r="AW38">
        <v>1.0575469490707501</v>
      </c>
      <c r="AX38">
        <v>628</v>
      </c>
      <c r="AY38">
        <v>593.827064180756</v>
      </c>
      <c r="AZ38">
        <v>0.82791233335882897</v>
      </c>
      <c r="BA38">
        <v>69</v>
      </c>
      <c r="BB38">
        <v>83.342157399767004</v>
      </c>
      <c r="BC38">
        <v>1.14172396127286</v>
      </c>
      <c r="BD38">
        <v>87</v>
      </c>
      <c r="BE38">
        <v>76.200555432862402</v>
      </c>
      <c r="BF38">
        <v>0.78364120237858303</v>
      </c>
      <c r="BG38">
        <v>4</v>
      </c>
      <c r="BH38">
        <v>5.1043768345242801</v>
      </c>
      <c r="BI38">
        <v>0.91087534236631895</v>
      </c>
      <c r="BJ38">
        <v>4</v>
      </c>
      <c r="BK38">
        <v>4.3913802624282097</v>
      </c>
    </row>
    <row r="39" spans="1:63" x14ac:dyDescent="0.45">
      <c r="A39">
        <v>37</v>
      </c>
      <c r="B39" t="s">
        <v>99</v>
      </c>
      <c r="C39">
        <v>0.99394930247300395</v>
      </c>
      <c r="D39">
        <v>576</v>
      </c>
      <c r="E39">
        <v>579.50641805057603</v>
      </c>
      <c r="F39">
        <v>414</v>
      </c>
      <c r="G39">
        <v>0.94934990249889895</v>
      </c>
      <c r="H39">
        <v>1.18049023506944</v>
      </c>
      <c r="I39">
        <v>0.91601450655538297</v>
      </c>
      <c r="J39">
        <v>148</v>
      </c>
      <c r="K39">
        <v>132</v>
      </c>
      <c r="L39">
        <v>134</v>
      </c>
      <c r="M39">
        <v>155.89615547484701</v>
      </c>
      <c r="N39">
        <v>111.81795162603299</v>
      </c>
      <c r="O39">
        <v>146.28589289911801</v>
      </c>
      <c r="P39">
        <v>20</v>
      </c>
      <c r="Q39">
        <v>20.8477431407617</v>
      </c>
      <c r="R39">
        <v>-49.802441137512801</v>
      </c>
      <c r="S39">
        <v>48.954697996751001</v>
      </c>
      <c r="T39">
        <v>0.90841813612800704</v>
      </c>
      <c r="U39">
        <v>0.90638826234035397</v>
      </c>
      <c r="V39">
        <v>494</v>
      </c>
      <c r="W39">
        <v>543.80244113751201</v>
      </c>
      <c r="X39">
        <v>474</v>
      </c>
      <c r="Y39">
        <v>522.95469799675095</v>
      </c>
      <c r="Z39">
        <v>291</v>
      </c>
      <c r="AA39">
        <v>305.22684360311899</v>
      </c>
      <c r="AB39">
        <v>-253</v>
      </c>
      <c r="AC39">
        <v>-293.64785341445003</v>
      </c>
      <c r="AD39">
        <v>203</v>
      </c>
      <c r="AE39">
        <v>238.57559753439301</v>
      </c>
      <c r="AF39">
        <v>221</v>
      </c>
      <c r="AG39">
        <v>229.30684458229999</v>
      </c>
      <c r="AH39">
        <v>0.96852724988142302</v>
      </c>
      <c r="AI39">
        <v>4579</v>
      </c>
      <c r="AJ39">
        <v>4727.7967662351302</v>
      </c>
      <c r="AK39">
        <v>1.0093558508682301</v>
      </c>
      <c r="AL39">
        <v>4663</v>
      </c>
      <c r="AM39">
        <v>4619.7780455613602</v>
      </c>
      <c r="AN39">
        <v>0.91313145376159899</v>
      </c>
      <c r="AO39">
        <v>1847</v>
      </c>
      <c r="AP39">
        <v>2022.70986547596</v>
      </c>
      <c r="AQ39">
        <v>0.98498215078996898</v>
      </c>
      <c r="AR39">
        <v>1939</v>
      </c>
      <c r="AS39">
        <v>1968.5635911725799</v>
      </c>
      <c r="AT39">
        <v>0.91579203226996198</v>
      </c>
      <c r="AU39">
        <v>4946</v>
      </c>
      <c r="AV39">
        <v>5400.7895086621402</v>
      </c>
      <c r="AW39">
        <v>0.94076400486374001</v>
      </c>
      <c r="AX39">
        <v>5097</v>
      </c>
      <c r="AY39">
        <v>5417.9368828405004</v>
      </c>
      <c r="AZ39">
        <v>0.95901281432288898</v>
      </c>
      <c r="BA39">
        <v>684</v>
      </c>
      <c r="BB39">
        <v>713.233431070405</v>
      </c>
      <c r="BC39">
        <v>1.0530348565524199</v>
      </c>
      <c r="BD39">
        <v>762</v>
      </c>
      <c r="BE39">
        <v>723.62277018515897</v>
      </c>
      <c r="BF39">
        <v>1.0281695290675099</v>
      </c>
      <c r="BG39">
        <v>44</v>
      </c>
      <c r="BH39">
        <v>42.794499113298102</v>
      </c>
      <c r="BI39">
        <v>0.85982116616983295</v>
      </c>
      <c r="BJ39">
        <v>38</v>
      </c>
      <c r="BK39">
        <v>44.195236748212501</v>
      </c>
    </row>
    <row r="40" spans="1:63" x14ac:dyDescent="0.45">
      <c r="A40">
        <v>38</v>
      </c>
      <c r="B40" t="s">
        <v>100</v>
      </c>
      <c r="C40">
        <v>0.97556531742416297</v>
      </c>
      <c r="D40">
        <v>813</v>
      </c>
      <c r="E40">
        <v>833.36295938298201</v>
      </c>
      <c r="F40">
        <v>632</v>
      </c>
      <c r="G40">
        <v>0.94466212460253396</v>
      </c>
      <c r="H40">
        <v>1.09369098213815</v>
      </c>
      <c r="I40">
        <v>0.98323837789808199</v>
      </c>
      <c r="J40">
        <v>208</v>
      </c>
      <c r="K40">
        <v>189</v>
      </c>
      <c r="L40">
        <v>235</v>
      </c>
      <c r="M40">
        <v>220.184544910716</v>
      </c>
      <c r="N40">
        <v>172.809324650832</v>
      </c>
      <c r="O40">
        <v>239.00613043844999</v>
      </c>
      <c r="P40">
        <v>-73</v>
      </c>
      <c r="Q40">
        <v>-40.200707269558102</v>
      </c>
      <c r="R40">
        <v>-71.104560625026195</v>
      </c>
      <c r="S40">
        <v>38.305267894584397</v>
      </c>
      <c r="T40">
        <v>0.90966313221643202</v>
      </c>
      <c r="U40">
        <v>0.95369875016985195</v>
      </c>
      <c r="V40">
        <v>716</v>
      </c>
      <c r="W40">
        <v>787.10456062502601</v>
      </c>
      <c r="X40">
        <v>789</v>
      </c>
      <c r="Y40">
        <v>827.30526789458395</v>
      </c>
      <c r="Z40">
        <v>406</v>
      </c>
      <c r="AA40">
        <v>441.745588875973</v>
      </c>
      <c r="AB40">
        <v>-474</v>
      </c>
      <c r="AC40">
        <v>-464.67323920252198</v>
      </c>
      <c r="AD40">
        <v>310</v>
      </c>
      <c r="AE40">
        <v>345.35897174905301</v>
      </c>
      <c r="AF40">
        <v>315</v>
      </c>
      <c r="AG40">
        <v>362.632028692061</v>
      </c>
      <c r="AH40">
        <v>0.98235359982018899</v>
      </c>
      <c r="AI40">
        <v>6881</v>
      </c>
      <c r="AJ40">
        <v>7004.6060820253497</v>
      </c>
      <c r="AK40">
        <v>0.99806646373796104</v>
      </c>
      <c r="AL40">
        <v>7184</v>
      </c>
      <c r="AM40">
        <v>7197.9174343705099</v>
      </c>
      <c r="AN40">
        <v>0.95557402840049799</v>
      </c>
      <c r="AO40">
        <v>2857</v>
      </c>
      <c r="AP40">
        <v>2989.82592147489</v>
      </c>
      <c r="AQ40">
        <v>0.98791833543061303</v>
      </c>
      <c r="AR40">
        <v>3053</v>
      </c>
      <c r="AS40">
        <v>3090.3364078866498</v>
      </c>
      <c r="AT40">
        <v>0.99067915022798503</v>
      </c>
      <c r="AU40">
        <v>8207</v>
      </c>
      <c r="AV40">
        <v>8284.2159321828003</v>
      </c>
      <c r="AW40">
        <v>0.92867874452546295</v>
      </c>
      <c r="AX40">
        <v>7662</v>
      </c>
      <c r="AY40">
        <v>8250.4311045851791</v>
      </c>
      <c r="AZ40">
        <v>0.97053542406984405</v>
      </c>
      <c r="BA40">
        <v>1072</v>
      </c>
      <c r="BB40">
        <v>1104.5449485034401</v>
      </c>
      <c r="BC40">
        <v>0.88801471178369895</v>
      </c>
      <c r="BD40">
        <v>965</v>
      </c>
      <c r="BE40">
        <v>1086.69370810497</v>
      </c>
      <c r="BF40">
        <v>0.96021962128740201</v>
      </c>
      <c r="BG40">
        <v>65</v>
      </c>
      <c r="BH40">
        <v>67.692847093513905</v>
      </c>
      <c r="BI40">
        <v>0.82189264723928701</v>
      </c>
      <c r="BJ40">
        <v>54</v>
      </c>
      <c r="BK40">
        <v>65.702011304498598</v>
      </c>
    </row>
    <row r="41" spans="1:63" x14ac:dyDescent="0.45">
      <c r="A41">
        <v>39</v>
      </c>
      <c r="B41" t="s">
        <v>101</v>
      </c>
      <c r="C41">
        <v>0.99916704179917304</v>
      </c>
      <c r="D41">
        <v>729</v>
      </c>
      <c r="E41">
        <v>729.60773274437497</v>
      </c>
      <c r="F41">
        <v>540</v>
      </c>
      <c r="G41">
        <v>0.97680743714319695</v>
      </c>
      <c r="H41">
        <v>1.0884887094553599</v>
      </c>
      <c r="I41">
        <v>0.95780303765392405</v>
      </c>
      <c r="J41">
        <v>190</v>
      </c>
      <c r="K41">
        <v>159</v>
      </c>
      <c r="L41">
        <v>191</v>
      </c>
      <c r="M41">
        <v>194.51121354653</v>
      </c>
      <c r="N41">
        <v>146.07409210478301</v>
      </c>
      <c r="O41">
        <v>199.414694348685</v>
      </c>
      <c r="P41">
        <v>21</v>
      </c>
      <c r="Q41">
        <v>-11.157252377772201</v>
      </c>
      <c r="R41">
        <v>-9.0904708435839403</v>
      </c>
      <c r="S41">
        <v>41.247723221356097</v>
      </c>
      <c r="T41">
        <v>0.98673099213832205</v>
      </c>
      <c r="U41">
        <v>0.94075711582866794</v>
      </c>
      <c r="V41">
        <v>676</v>
      </c>
      <c r="W41">
        <v>685.09047084358394</v>
      </c>
      <c r="X41">
        <v>655</v>
      </c>
      <c r="Y41">
        <v>696.24772322135595</v>
      </c>
      <c r="Z41">
        <v>363</v>
      </c>
      <c r="AA41">
        <v>384.57279015453798</v>
      </c>
      <c r="AB41">
        <v>-366</v>
      </c>
      <c r="AC41">
        <v>-390.65931014312901</v>
      </c>
      <c r="AD41">
        <v>313</v>
      </c>
      <c r="AE41">
        <v>300.51768068904499</v>
      </c>
      <c r="AF41">
        <v>289</v>
      </c>
      <c r="AG41">
        <v>305.58841307822701</v>
      </c>
      <c r="AH41">
        <v>0.90517247577033</v>
      </c>
      <c r="AI41">
        <v>5468</v>
      </c>
      <c r="AJ41">
        <v>6040.8376816214604</v>
      </c>
      <c r="AK41">
        <v>0.91939075854246899</v>
      </c>
      <c r="AL41">
        <v>5605</v>
      </c>
      <c r="AM41">
        <v>6096.4284749671897</v>
      </c>
      <c r="AN41">
        <v>1.06480719170822</v>
      </c>
      <c r="AO41">
        <v>2758</v>
      </c>
      <c r="AP41">
        <v>2590.14028218146</v>
      </c>
      <c r="AQ41">
        <v>1.0882687591145099</v>
      </c>
      <c r="AR41">
        <v>2850</v>
      </c>
      <c r="AS41">
        <v>2618.83838539934</v>
      </c>
      <c r="AT41">
        <v>0.91274507812139705</v>
      </c>
      <c r="AU41">
        <v>6445</v>
      </c>
      <c r="AV41">
        <v>7061.1172324971903</v>
      </c>
      <c r="AW41">
        <v>0.90742312904924005</v>
      </c>
      <c r="AX41">
        <v>6398</v>
      </c>
      <c r="AY41">
        <v>7050.7349825913698</v>
      </c>
      <c r="AZ41">
        <v>0.87180600146168197</v>
      </c>
      <c r="BA41">
        <v>817</v>
      </c>
      <c r="BB41">
        <v>937.13509499843497</v>
      </c>
      <c r="BC41">
        <v>0.89776690295320405</v>
      </c>
      <c r="BD41">
        <v>837</v>
      </c>
      <c r="BE41">
        <v>932.31327335267997</v>
      </c>
      <c r="BF41">
        <v>0.76994490786580405</v>
      </c>
      <c r="BG41">
        <v>44</v>
      </c>
      <c r="BH41">
        <v>57.146945905470901</v>
      </c>
      <c r="BI41">
        <v>0.93259098636801696</v>
      </c>
      <c r="BJ41">
        <v>53</v>
      </c>
      <c r="BK41">
        <v>56.830915990737601</v>
      </c>
    </row>
    <row r="42" spans="1:63" x14ac:dyDescent="0.45">
      <c r="A42">
        <v>40</v>
      </c>
      <c r="B42" t="s">
        <v>102</v>
      </c>
      <c r="C42">
        <v>1.0515617909791399</v>
      </c>
      <c r="D42">
        <v>1106</v>
      </c>
      <c r="E42">
        <v>1051.76891124026</v>
      </c>
      <c r="F42">
        <v>736</v>
      </c>
      <c r="G42">
        <v>1.07291994644065</v>
      </c>
      <c r="H42">
        <v>0.96001133499192903</v>
      </c>
      <c r="I42">
        <v>0.94946834475888398</v>
      </c>
      <c r="J42">
        <v>305</v>
      </c>
      <c r="K42">
        <v>191</v>
      </c>
      <c r="L42">
        <v>240</v>
      </c>
      <c r="M42">
        <v>284.27097567886301</v>
      </c>
      <c r="N42">
        <v>198.95598420367099</v>
      </c>
      <c r="O42">
        <v>252.77304011746401</v>
      </c>
      <c r="P42">
        <v>138</v>
      </c>
      <c r="Q42">
        <v>65.504261518086196</v>
      </c>
      <c r="R42">
        <v>27.622441558750499</v>
      </c>
      <c r="S42">
        <v>44.873296923163203</v>
      </c>
      <c r="T42">
        <v>1.02817530993127</v>
      </c>
      <c r="U42">
        <v>0.95095135351083204</v>
      </c>
      <c r="V42">
        <v>1008</v>
      </c>
      <c r="W42">
        <v>980.37755844124899</v>
      </c>
      <c r="X42">
        <v>870</v>
      </c>
      <c r="Y42">
        <v>914.87329692316302</v>
      </c>
      <c r="Z42">
        <v>565</v>
      </c>
      <c r="AA42">
        <v>550.80970041103603</v>
      </c>
      <c r="AB42">
        <v>-493</v>
      </c>
      <c r="AC42">
        <v>-513.43673673387605</v>
      </c>
      <c r="AD42">
        <v>443</v>
      </c>
      <c r="AE42">
        <v>429.56785803021199</v>
      </c>
      <c r="AF42">
        <v>377</v>
      </c>
      <c r="AG42">
        <v>401.43656018928601</v>
      </c>
      <c r="AH42">
        <v>0.96820691064239905</v>
      </c>
      <c r="AI42">
        <v>8189</v>
      </c>
      <c r="AJ42">
        <v>8457.9028614520503</v>
      </c>
      <c r="AK42">
        <v>1.0794980436483801</v>
      </c>
      <c r="AL42">
        <v>8797</v>
      </c>
      <c r="AM42">
        <v>8149.1578903364798</v>
      </c>
      <c r="AN42">
        <v>0.944861442594365</v>
      </c>
      <c r="AO42">
        <v>3426</v>
      </c>
      <c r="AP42">
        <v>3625.9284648053899</v>
      </c>
      <c r="AQ42">
        <v>1.0697302568497</v>
      </c>
      <c r="AR42">
        <v>3710</v>
      </c>
      <c r="AS42">
        <v>3468.16403130049</v>
      </c>
      <c r="AT42">
        <v>0.86649742449785505</v>
      </c>
      <c r="AU42">
        <v>8307</v>
      </c>
      <c r="AV42">
        <v>9586.8721188802101</v>
      </c>
      <c r="AW42">
        <v>0.94607209855390195</v>
      </c>
      <c r="AX42">
        <v>9123</v>
      </c>
      <c r="AY42">
        <v>9643.0282786531297</v>
      </c>
      <c r="AZ42">
        <v>0.81800618860851104</v>
      </c>
      <c r="BA42">
        <v>1032</v>
      </c>
      <c r="BB42">
        <v>1261.6041472198399</v>
      </c>
      <c r="BC42">
        <v>0.97866968861062698</v>
      </c>
      <c r="BD42">
        <v>1264</v>
      </c>
      <c r="BE42">
        <v>1291.54914544706</v>
      </c>
      <c r="BF42">
        <v>0.61976467122700596</v>
      </c>
      <c r="BG42">
        <v>47</v>
      </c>
      <c r="BH42">
        <v>75.835235827414394</v>
      </c>
      <c r="BI42">
        <v>0.98037583847349097</v>
      </c>
      <c r="BJ42">
        <v>77</v>
      </c>
      <c r="BK42">
        <v>78.541307300977493</v>
      </c>
    </row>
    <row r="43" spans="1:63" x14ac:dyDescent="0.45">
      <c r="A43">
        <v>41</v>
      </c>
      <c r="B43" t="s">
        <v>103</v>
      </c>
      <c r="C43">
        <v>0.96677374897841595</v>
      </c>
      <c r="D43">
        <v>383</v>
      </c>
      <c r="E43">
        <v>396.16301167125499</v>
      </c>
      <c r="F43">
        <v>321</v>
      </c>
      <c r="G43">
        <v>0.88965356057263401</v>
      </c>
      <c r="H43">
        <v>1.2452011538372201</v>
      </c>
      <c r="I43">
        <v>0.92663575263422304</v>
      </c>
      <c r="J43">
        <v>92</v>
      </c>
      <c r="K43">
        <v>107</v>
      </c>
      <c r="L43">
        <v>122</v>
      </c>
      <c r="M43">
        <v>103.41104006910599</v>
      </c>
      <c r="N43">
        <v>85.929891463935704</v>
      </c>
      <c r="O43">
        <v>131.659068466957</v>
      </c>
      <c r="P43">
        <v>-65</v>
      </c>
      <c r="Q43">
        <v>-60.116488946237801</v>
      </c>
      <c r="R43">
        <v>8.1224204597664293</v>
      </c>
      <c r="S43">
        <v>-13.0059315135285</v>
      </c>
      <c r="T43">
        <v>1.02110390651871</v>
      </c>
      <c r="U43">
        <v>1.0292272019664499</v>
      </c>
      <c r="V43">
        <v>393</v>
      </c>
      <c r="W43">
        <v>384.877579540233</v>
      </c>
      <c r="X43">
        <v>458</v>
      </c>
      <c r="Y43">
        <v>444.99406848647101</v>
      </c>
      <c r="Z43">
        <v>245</v>
      </c>
      <c r="AA43">
        <v>215.81372855445099</v>
      </c>
      <c r="AB43">
        <v>-273</v>
      </c>
      <c r="AC43">
        <v>-249.877478074523</v>
      </c>
      <c r="AD43">
        <v>148</v>
      </c>
      <c r="AE43">
        <v>169.06385098578099</v>
      </c>
      <c r="AF43">
        <v>185</v>
      </c>
      <c r="AG43">
        <v>195.11659041194699</v>
      </c>
      <c r="AH43">
        <v>1.1036402744885001</v>
      </c>
      <c r="AI43">
        <v>3845</v>
      </c>
      <c r="AJ43">
        <v>3483.9250513778302</v>
      </c>
      <c r="AK43">
        <v>1.05754521104129</v>
      </c>
      <c r="AL43">
        <v>3994</v>
      </c>
      <c r="AM43">
        <v>3776.6706882132798</v>
      </c>
      <c r="AN43">
        <v>1.1695683411651201</v>
      </c>
      <c r="AO43">
        <v>1726</v>
      </c>
      <c r="AP43">
        <v>1475.7581402045801</v>
      </c>
      <c r="AQ43">
        <v>1.1297384161325099</v>
      </c>
      <c r="AR43">
        <v>1835</v>
      </c>
      <c r="AS43">
        <v>1624.2698077682701</v>
      </c>
      <c r="AT43">
        <v>0.79124077865700904</v>
      </c>
      <c r="AU43">
        <v>3335</v>
      </c>
      <c r="AV43">
        <v>4214.8990420597002</v>
      </c>
      <c r="AW43">
        <v>0.83179370680744502</v>
      </c>
      <c r="AX43">
        <v>3463</v>
      </c>
      <c r="AY43">
        <v>4163.2918975686098</v>
      </c>
      <c r="AZ43">
        <v>0.784450198329946</v>
      </c>
      <c r="BA43">
        <v>447</v>
      </c>
      <c r="BB43">
        <v>569.82584866654304</v>
      </c>
      <c r="BC43">
        <v>0.70508361686848298</v>
      </c>
      <c r="BD43">
        <v>384</v>
      </c>
      <c r="BE43">
        <v>544.61625658737398</v>
      </c>
      <c r="BF43">
        <v>0.88744341623094303</v>
      </c>
      <c r="BG43">
        <v>31</v>
      </c>
      <c r="BH43">
        <v>34.931804589480102</v>
      </c>
      <c r="BI43">
        <v>0.46085768180395797</v>
      </c>
      <c r="BJ43">
        <v>15</v>
      </c>
      <c r="BK43">
        <v>32.548009054085298</v>
      </c>
    </row>
    <row r="44" spans="1:63" x14ac:dyDescent="0.45">
      <c r="A44">
        <v>42</v>
      </c>
      <c r="B44" t="s">
        <v>104</v>
      </c>
      <c r="C44">
        <v>1.0136910973928499</v>
      </c>
      <c r="D44">
        <v>502</v>
      </c>
      <c r="E44">
        <v>495.219896170646</v>
      </c>
      <c r="F44">
        <v>320</v>
      </c>
      <c r="G44">
        <v>1.0283795378623599</v>
      </c>
      <c r="H44">
        <v>0.94167392251931903</v>
      </c>
      <c r="I44">
        <v>1.0101221442408499</v>
      </c>
      <c r="J44">
        <v>141</v>
      </c>
      <c r="K44">
        <v>79</v>
      </c>
      <c r="L44">
        <v>100</v>
      </c>
      <c r="M44">
        <v>137.10891242846799</v>
      </c>
      <c r="N44">
        <v>83.893158885239501</v>
      </c>
      <c r="O44">
        <v>98.997928686291502</v>
      </c>
      <c r="P44">
        <v>133</v>
      </c>
      <c r="Q44">
        <v>81.714377607005503</v>
      </c>
      <c r="R44">
        <v>57.668195832348097</v>
      </c>
      <c r="S44">
        <v>-6.3825734393536697</v>
      </c>
      <c r="T44">
        <v>1.1266509286294299</v>
      </c>
      <c r="U44">
        <v>1.01708317917102</v>
      </c>
      <c r="V44">
        <v>513</v>
      </c>
      <c r="W44">
        <v>455.331804167651</v>
      </c>
      <c r="X44">
        <v>380</v>
      </c>
      <c r="Y44">
        <v>373.61742656064598</v>
      </c>
      <c r="Z44">
        <v>302</v>
      </c>
      <c r="AA44">
        <v>256.02786209388597</v>
      </c>
      <c r="AB44">
        <v>-198</v>
      </c>
      <c r="AC44">
        <v>-209.73982843337001</v>
      </c>
      <c r="AD44">
        <v>211</v>
      </c>
      <c r="AE44">
        <v>199.303942073765</v>
      </c>
      <c r="AF44">
        <v>182</v>
      </c>
      <c r="AG44">
        <v>163.87759812727501</v>
      </c>
      <c r="AH44">
        <v>1.22628437177512</v>
      </c>
      <c r="AI44">
        <v>4689</v>
      </c>
      <c r="AJ44">
        <v>3823.7460314464802</v>
      </c>
      <c r="AK44">
        <v>1.06591125810402</v>
      </c>
      <c r="AL44">
        <v>3651</v>
      </c>
      <c r="AM44">
        <v>3425.2382384009702</v>
      </c>
      <c r="AN44">
        <v>0.98307873079941999</v>
      </c>
      <c r="AO44">
        <v>1616</v>
      </c>
      <c r="AP44">
        <v>1643.81544363786</v>
      </c>
      <c r="AQ44">
        <v>0.90752845391587</v>
      </c>
      <c r="AR44">
        <v>1307</v>
      </c>
      <c r="AS44">
        <v>1440.1752301654601</v>
      </c>
      <c r="AT44">
        <v>0.83560933242399904</v>
      </c>
      <c r="AU44">
        <v>3468</v>
      </c>
      <c r="AV44">
        <v>4150.2648013034504</v>
      </c>
      <c r="AW44">
        <v>0.92734701203259196</v>
      </c>
      <c r="AX44">
        <v>3912</v>
      </c>
      <c r="AY44">
        <v>4218.4855822477202</v>
      </c>
      <c r="AZ44">
        <v>0.86075022447048299</v>
      </c>
      <c r="BA44">
        <v>465</v>
      </c>
      <c r="BB44">
        <v>540.22640573350805</v>
      </c>
      <c r="BC44">
        <v>1.02819489331388</v>
      </c>
      <c r="BD44">
        <v>592</v>
      </c>
      <c r="BE44">
        <v>575.76632975872599</v>
      </c>
      <c r="BF44">
        <v>0.53432602455744505</v>
      </c>
      <c r="BG44">
        <v>17</v>
      </c>
      <c r="BH44">
        <v>31.8157814118827</v>
      </c>
      <c r="BI44">
        <v>0.93621424788316299</v>
      </c>
      <c r="BJ44">
        <v>33</v>
      </c>
      <c r="BK44">
        <v>35.248342005705403</v>
      </c>
    </row>
    <row r="45" spans="1:63" x14ac:dyDescent="0.45">
      <c r="A45">
        <v>43</v>
      </c>
      <c r="B45" t="s">
        <v>105</v>
      </c>
      <c r="C45">
        <v>1.01097533146397</v>
      </c>
      <c r="D45">
        <v>93</v>
      </c>
      <c r="E45">
        <v>91.990375141328499</v>
      </c>
      <c r="F45">
        <v>92</v>
      </c>
      <c r="G45">
        <v>1.0215798610250699</v>
      </c>
      <c r="H45">
        <v>0.98167813579470597</v>
      </c>
      <c r="I45">
        <v>0.99915803180540197</v>
      </c>
      <c r="J45">
        <v>23</v>
      </c>
      <c r="K45">
        <v>24</v>
      </c>
      <c r="L45">
        <v>45</v>
      </c>
      <c r="M45">
        <v>22.514147818968699</v>
      </c>
      <c r="N45">
        <v>24.447931684422201</v>
      </c>
      <c r="O45">
        <v>45.037920496608898</v>
      </c>
      <c r="P45">
        <v>-57</v>
      </c>
      <c r="Q45">
        <v>-49.1613082497284</v>
      </c>
      <c r="R45">
        <v>-9.8351918763889596</v>
      </c>
      <c r="S45">
        <v>1.99650012611738</v>
      </c>
      <c r="T45">
        <v>0.89843370281184798</v>
      </c>
      <c r="U45">
        <v>0.98632501378873605</v>
      </c>
      <c r="V45">
        <v>87</v>
      </c>
      <c r="W45">
        <v>96.835191876388905</v>
      </c>
      <c r="X45">
        <v>144</v>
      </c>
      <c r="Y45">
        <v>145.99650012611701</v>
      </c>
      <c r="Z45">
        <v>45</v>
      </c>
      <c r="AA45">
        <v>54.558908117990299</v>
      </c>
      <c r="AB45">
        <v>-84</v>
      </c>
      <c r="AC45">
        <v>-82.386939335082602</v>
      </c>
      <c r="AD45">
        <v>42</v>
      </c>
      <c r="AE45">
        <v>42.276283758398499</v>
      </c>
      <c r="AF45">
        <v>60</v>
      </c>
      <c r="AG45">
        <v>63.609560791034703</v>
      </c>
      <c r="AH45">
        <v>1.03258993457832</v>
      </c>
      <c r="AI45">
        <v>965</v>
      </c>
      <c r="AJ45">
        <v>934.54329515043105</v>
      </c>
      <c r="AK45">
        <v>1.0550003297078101</v>
      </c>
      <c r="AL45">
        <v>1238</v>
      </c>
      <c r="AM45">
        <v>1173.4593489111601</v>
      </c>
      <c r="AN45">
        <v>0.75460773088671795</v>
      </c>
      <c r="AO45">
        <v>290</v>
      </c>
      <c r="AP45">
        <v>384.30563076689998</v>
      </c>
      <c r="AQ45">
        <v>0.80593018629491098</v>
      </c>
      <c r="AR45">
        <v>408</v>
      </c>
      <c r="AS45">
        <v>506.24732382303603</v>
      </c>
      <c r="AT45">
        <v>0.76533673891209297</v>
      </c>
      <c r="AU45">
        <v>936</v>
      </c>
      <c r="AV45">
        <v>1222.9910736161701</v>
      </c>
      <c r="AW45">
        <v>0.96714496374627101</v>
      </c>
      <c r="AX45">
        <v>1140</v>
      </c>
      <c r="AY45">
        <v>1178.7271223376499</v>
      </c>
      <c r="AZ45">
        <v>0.85411714843406095</v>
      </c>
      <c r="BA45">
        <v>146</v>
      </c>
      <c r="BB45">
        <v>170.93673890950001</v>
      </c>
      <c r="BC45">
        <v>0.80566093165602604</v>
      </c>
      <c r="BD45">
        <v>121</v>
      </c>
      <c r="BE45">
        <v>150.18725030055199</v>
      </c>
      <c r="BF45">
        <v>0.283296626709721</v>
      </c>
      <c r="BG45">
        <v>3</v>
      </c>
      <c r="BH45">
        <v>10.589607207267999</v>
      </c>
      <c r="BI45">
        <v>0.46657159290817102</v>
      </c>
      <c r="BJ45">
        <v>4</v>
      </c>
      <c r="BK45">
        <v>8.5731751799712708</v>
      </c>
    </row>
    <row r="46" spans="1:63" x14ac:dyDescent="0.45">
      <c r="A46">
        <v>44</v>
      </c>
      <c r="B46" t="s">
        <v>106</v>
      </c>
      <c r="C46">
        <v>0.99863485710855204</v>
      </c>
      <c r="D46">
        <v>147</v>
      </c>
      <c r="E46">
        <v>147.20095033095799</v>
      </c>
      <c r="F46">
        <v>126</v>
      </c>
      <c r="G46">
        <v>1.0247311907331</v>
      </c>
      <c r="H46">
        <v>0.90841191795528398</v>
      </c>
      <c r="I46">
        <v>1.0379380432696299</v>
      </c>
      <c r="J46">
        <v>39</v>
      </c>
      <c r="K46">
        <v>30</v>
      </c>
      <c r="L46">
        <v>57</v>
      </c>
      <c r="M46">
        <v>38.058761510029697</v>
      </c>
      <c r="N46">
        <v>33.0246658008693</v>
      </c>
      <c r="O46">
        <v>54.916572689100803</v>
      </c>
      <c r="P46">
        <v>-42</v>
      </c>
      <c r="Q46">
        <v>-34.722822916594701</v>
      </c>
      <c r="R46">
        <v>-2.8283964422531001</v>
      </c>
      <c r="S46">
        <v>-4.4487806411520898</v>
      </c>
      <c r="T46">
        <v>0.98060462494783596</v>
      </c>
      <c r="U46">
        <v>1.0246399922246401</v>
      </c>
      <c r="V46">
        <v>143</v>
      </c>
      <c r="W46">
        <v>145.82839644225299</v>
      </c>
      <c r="X46">
        <v>185</v>
      </c>
      <c r="Y46">
        <v>180.55121935884699</v>
      </c>
      <c r="Z46">
        <v>73</v>
      </c>
      <c r="AA46">
        <v>81.719976280218006</v>
      </c>
      <c r="AB46">
        <v>-124</v>
      </c>
      <c r="AC46">
        <v>-101.586977014453</v>
      </c>
      <c r="AD46">
        <v>70</v>
      </c>
      <c r="AE46">
        <v>64.108420162035003</v>
      </c>
      <c r="AF46">
        <v>61</v>
      </c>
      <c r="AG46">
        <v>78.964242344394293</v>
      </c>
      <c r="AH46">
        <v>0.84274080378508198</v>
      </c>
      <c r="AI46">
        <v>1130</v>
      </c>
      <c r="AJ46">
        <v>1340.86304463332</v>
      </c>
      <c r="AK46">
        <v>0.96298002328334698</v>
      </c>
      <c r="AL46">
        <v>1450</v>
      </c>
      <c r="AM46">
        <v>1505.7425543015099</v>
      </c>
      <c r="AN46">
        <v>1.0302009394308</v>
      </c>
      <c r="AO46">
        <v>586</v>
      </c>
      <c r="AP46">
        <v>568.82106933795706</v>
      </c>
      <c r="AQ46">
        <v>1.1784860748580099</v>
      </c>
      <c r="AR46">
        <v>770</v>
      </c>
      <c r="AS46">
        <v>653.380652030845</v>
      </c>
      <c r="AT46">
        <v>0.949306098782429</v>
      </c>
      <c r="AU46">
        <v>1576</v>
      </c>
      <c r="AV46">
        <v>1660.15998635357</v>
      </c>
      <c r="AW46">
        <v>0.83321184404460602</v>
      </c>
      <c r="AX46">
        <v>1358</v>
      </c>
      <c r="AY46">
        <v>1629.83760937428</v>
      </c>
      <c r="AZ46">
        <v>0.75619358203825404</v>
      </c>
      <c r="BA46">
        <v>170</v>
      </c>
      <c r="BB46">
        <v>224.810159776521</v>
      </c>
      <c r="BC46">
        <v>0.755150986915061</v>
      </c>
      <c r="BD46">
        <v>158</v>
      </c>
      <c r="BE46">
        <v>209.229680868803</v>
      </c>
      <c r="BF46">
        <v>1.5153528976424</v>
      </c>
      <c r="BG46">
        <v>21</v>
      </c>
      <c r="BH46">
        <v>13.858158078340599</v>
      </c>
      <c r="BI46">
        <v>0.72292973242078695</v>
      </c>
      <c r="BJ46">
        <v>9</v>
      </c>
      <c r="BK46">
        <v>12.4493427180851</v>
      </c>
    </row>
    <row r="47" spans="1:63" x14ac:dyDescent="0.45">
      <c r="A47">
        <v>45</v>
      </c>
      <c r="B47" t="s">
        <v>107</v>
      </c>
      <c r="C47">
        <v>1.0022007073524599</v>
      </c>
      <c r="D47">
        <v>861</v>
      </c>
      <c r="E47">
        <v>859.10935173306598</v>
      </c>
      <c r="F47">
        <v>598</v>
      </c>
      <c r="G47">
        <v>1.0210196868489601</v>
      </c>
      <c r="H47">
        <v>0.91985130373657997</v>
      </c>
      <c r="I47">
        <v>1.0385620657124499</v>
      </c>
      <c r="J47">
        <v>238</v>
      </c>
      <c r="K47">
        <v>147</v>
      </c>
      <c r="L47">
        <v>213</v>
      </c>
      <c r="M47">
        <v>233.100304593055</v>
      </c>
      <c r="N47">
        <v>159.80843795389799</v>
      </c>
      <c r="O47">
        <v>205.09125745304499</v>
      </c>
      <c r="P47">
        <v>36</v>
      </c>
      <c r="Q47">
        <v>58.714463218400198</v>
      </c>
      <c r="R47">
        <v>-16.521554188235701</v>
      </c>
      <c r="S47">
        <v>-6.1929090301645102</v>
      </c>
      <c r="T47">
        <v>0.97936151237677804</v>
      </c>
      <c r="U47">
        <v>1.0083484090480499</v>
      </c>
      <c r="V47">
        <v>784</v>
      </c>
      <c r="W47">
        <v>800.52155418823497</v>
      </c>
      <c r="X47">
        <v>748</v>
      </c>
      <c r="Y47">
        <v>741.80709096983503</v>
      </c>
      <c r="Z47">
        <v>488</v>
      </c>
      <c r="AA47">
        <v>449.55413532827299</v>
      </c>
      <c r="AB47">
        <v>-434</v>
      </c>
      <c r="AC47">
        <v>-416.15320051796999</v>
      </c>
      <c r="AD47">
        <v>296</v>
      </c>
      <c r="AE47">
        <v>350.96741885996101</v>
      </c>
      <c r="AF47">
        <v>314</v>
      </c>
      <c r="AG47">
        <v>325.65389045186498</v>
      </c>
      <c r="AH47">
        <v>1.0438760265317699</v>
      </c>
      <c r="AI47">
        <v>7210</v>
      </c>
      <c r="AJ47">
        <v>6906.9504584321803</v>
      </c>
      <c r="AK47">
        <v>1.0511655962973301</v>
      </c>
      <c r="AL47">
        <v>6948</v>
      </c>
      <c r="AM47">
        <v>6609.8053669887204</v>
      </c>
      <c r="AN47">
        <v>0.96663477785613705</v>
      </c>
      <c r="AO47">
        <v>2862</v>
      </c>
      <c r="AP47">
        <v>2960.78732688215</v>
      </c>
      <c r="AQ47">
        <v>0.99813703340992999</v>
      </c>
      <c r="AR47">
        <v>2805</v>
      </c>
      <c r="AS47">
        <v>2810.2353746131298</v>
      </c>
      <c r="AT47">
        <v>0.928429105179856</v>
      </c>
      <c r="AU47">
        <v>7230</v>
      </c>
      <c r="AV47">
        <v>7787.3474233656198</v>
      </c>
      <c r="AW47">
        <v>0.92143180392305002</v>
      </c>
      <c r="AX47">
        <v>7224</v>
      </c>
      <c r="AY47">
        <v>7839.9724963295002</v>
      </c>
      <c r="AZ47">
        <v>1.04031930672093</v>
      </c>
      <c r="BA47">
        <v>1067</v>
      </c>
      <c r="BB47">
        <v>1025.64663859134</v>
      </c>
      <c r="BC47">
        <v>0.962500707092387</v>
      </c>
      <c r="BD47">
        <v>1012</v>
      </c>
      <c r="BE47">
        <v>1051.42779900613</v>
      </c>
      <c r="BF47">
        <v>0.95813981786815705</v>
      </c>
      <c r="BG47">
        <v>59</v>
      </c>
      <c r="BH47">
        <v>61.5776517160865</v>
      </c>
      <c r="BI47">
        <v>0.99818453972124399</v>
      </c>
      <c r="BJ47">
        <v>64</v>
      </c>
      <c r="BK47">
        <v>64.116400778830695</v>
      </c>
    </row>
    <row r="48" spans="1:63" x14ac:dyDescent="0.45">
      <c r="A48">
        <v>46</v>
      </c>
      <c r="B48" t="s">
        <v>108</v>
      </c>
      <c r="C48">
        <v>1.0714468795537</v>
      </c>
      <c r="D48">
        <v>638</v>
      </c>
      <c r="E48">
        <v>595.45649175416895</v>
      </c>
      <c r="F48">
        <v>354</v>
      </c>
      <c r="G48">
        <v>1.08504938441364</v>
      </c>
      <c r="H48">
        <v>0.997251176003494</v>
      </c>
      <c r="I48">
        <v>0.85095420006586897</v>
      </c>
      <c r="J48">
        <v>182</v>
      </c>
      <c r="K48">
        <v>92</v>
      </c>
      <c r="L48">
        <v>80</v>
      </c>
      <c r="M48">
        <v>167.73430095843099</v>
      </c>
      <c r="N48">
        <v>92.253588878873899</v>
      </c>
      <c r="O48">
        <v>94.012110162694299</v>
      </c>
      <c r="P48">
        <v>216</v>
      </c>
      <c r="Q48">
        <v>155.93288496968</v>
      </c>
      <c r="R48">
        <v>48.580056288688901</v>
      </c>
      <c r="S48">
        <v>11.487058741630699</v>
      </c>
      <c r="T48">
        <v>1.0895617074038499</v>
      </c>
      <c r="U48">
        <v>0.97027828362731805</v>
      </c>
      <c r="V48">
        <v>591</v>
      </c>
      <c r="W48">
        <v>542.41994371131102</v>
      </c>
      <c r="X48">
        <v>375</v>
      </c>
      <c r="Y48">
        <v>386.48705874162999</v>
      </c>
      <c r="Z48">
        <v>336</v>
      </c>
      <c r="AA48">
        <v>304.82091079500799</v>
      </c>
      <c r="AB48">
        <v>-203</v>
      </c>
      <c r="AC48">
        <v>-216.91676870385101</v>
      </c>
      <c r="AD48">
        <v>255</v>
      </c>
      <c r="AE48">
        <v>237.59903291630201</v>
      </c>
      <c r="AF48">
        <v>172</v>
      </c>
      <c r="AG48">
        <v>169.57029003777899</v>
      </c>
      <c r="AH48">
        <v>1.0281498342729101</v>
      </c>
      <c r="AI48">
        <v>4532</v>
      </c>
      <c r="AJ48">
        <v>4407.9178432245899</v>
      </c>
      <c r="AK48">
        <v>0.98037610110089202</v>
      </c>
      <c r="AL48">
        <v>3579</v>
      </c>
      <c r="AM48">
        <v>3650.6397860790698</v>
      </c>
      <c r="AN48">
        <v>1.1239943307675899</v>
      </c>
      <c r="AO48">
        <v>2147</v>
      </c>
      <c r="AP48">
        <v>1910.1519831810699</v>
      </c>
      <c r="AQ48">
        <v>1.0349895416910999</v>
      </c>
      <c r="AR48">
        <v>1576</v>
      </c>
      <c r="AS48">
        <v>1522.7207005637199</v>
      </c>
      <c r="AT48">
        <v>0.95672804053791105</v>
      </c>
      <c r="AU48">
        <v>4344</v>
      </c>
      <c r="AV48">
        <v>4540.4752614521703</v>
      </c>
      <c r="AW48">
        <v>0.93495169779180398</v>
      </c>
      <c r="AX48">
        <v>4368</v>
      </c>
      <c r="AY48">
        <v>4671.8991048590697</v>
      </c>
      <c r="AZ48">
        <v>0.94356700703461205</v>
      </c>
      <c r="BA48">
        <v>547</v>
      </c>
      <c r="BB48">
        <v>579.71505565786902</v>
      </c>
      <c r="BC48">
        <v>0.87678892596265501</v>
      </c>
      <c r="BD48">
        <v>567</v>
      </c>
      <c r="BE48">
        <v>646.67787561011005</v>
      </c>
      <c r="BF48">
        <v>0.89865692213167503</v>
      </c>
      <c r="BG48">
        <v>30</v>
      </c>
      <c r="BH48">
        <v>33.383151301876097</v>
      </c>
      <c r="BI48">
        <v>0.98080068532151898</v>
      </c>
      <c r="BJ48">
        <v>39</v>
      </c>
      <c r="BK48">
        <v>39.763430617113798</v>
      </c>
    </row>
    <row r="49" spans="1:63" x14ac:dyDescent="0.45">
      <c r="A49">
        <v>47</v>
      </c>
      <c r="B49" t="s">
        <v>109</v>
      </c>
      <c r="C49">
        <v>0.99177549113555097</v>
      </c>
      <c r="D49">
        <v>705</v>
      </c>
      <c r="E49">
        <v>710.84636220723405</v>
      </c>
      <c r="F49">
        <v>552</v>
      </c>
      <c r="G49">
        <v>0.99611163358108701</v>
      </c>
      <c r="H49">
        <v>0.97565388996409597</v>
      </c>
      <c r="I49">
        <v>1.0204758884485401</v>
      </c>
      <c r="J49">
        <v>186</v>
      </c>
      <c r="K49">
        <v>147</v>
      </c>
      <c r="L49">
        <v>219</v>
      </c>
      <c r="M49">
        <v>186.72605933866799</v>
      </c>
      <c r="N49">
        <v>150.66818419122899</v>
      </c>
      <c r="O49">
        <v>214.60575647010199</v>
      </c>
      <c r="P49">
        <v>-95</v>
      </c>
      <c r="Q49">
        <v>-57.985753859507597</v>
      </c>
      <c r="R49">
        <v>-1.42758445836602</v>
      </c>
      <c r="S49">
        <v>-35.586661682126298</v>
      </c>
      <c r="T49">
        <v>0.99788952359252303</v>
      </c>
      <c r="U49">
        <v>1.0484559032705401</v>
      </c>
      <c r="V49">
        <v>675</v>
      </c>
      <c r="W49">
        <v>676.42758445836603</v>
      </c>
      <c r="X49">
        <v>770</v>
      </c>
      <c r="Y49">
        <v>734.41333831787301</v>
      </c>
      <c r="Z49">
        <v>401</v>
      </c>
      <c r="AA49">
        <v>379.46065830424101</v>
      </c>
      <c r="AB49">
        <v>-451</v>
      </c>
      <c r="AC49">
        <v>-412.40013779356599</v>
      </c>
      <c r="AD49">
        <v>274</v>
      </c>
      <c r="AE49">
        <v>296.966926154124</v>
      </c>
      <c r="AF49">
        <v>319</v>
      </c>
      <c r="AG49">
        <v>322.01320052430702</v>
      </c>
      <c r="AH49">
        <v>1.0340100972517501</v>
      </c>
      <c r="AI49">
        <v>6270</v>
      </c>
      <c r="AJ49">
        <v>6063.77057309668</v>
      </c>
      <c r="AK49">
        <v>1.1553755111925801</v>
      </c>
      <c r="AL49">
        <v>7335</v>
      </c>
      <c r="AM49">
        <v>6348.5853118253599</v>
      </c>
      <c r="AN49">
        <v>1.0630333096894999</v>
      </c>
      <c r="AO49">
        <v>2744</v>
      </c>
      <c r="AP49">
        <v>2581.2925850851002</v>
      </c>
      <c r="AQ49">
        <v>1.1344317834094799</v>
      </c>
      <c r="AR49">
        <v>3092</v>
      </c>
      <c r="AS49">
        <v>2725.59359250948</v>
      </c>
      <c r="AT49">
        <v>0.85268042862493698</v>
      </c>
      <c r="AU49">
        <v>6171</v>
      </c>
      <c r="AV49">
        <v>7237.1779541739497</v>
      </c>
      <c r="AW49">
        <v>0.88284240221221799</v>
      </c>
      <c r="AX49">
        <v>6348</v>
      </c>
      <c r="AY49">
        <v>7190.4113170065702</v>
      </c>
      <c r="AZ49">
        <v>0.81976464158196805</v>
      </c>
      <c r="BA49">
        <v>796</v>
      </c>
      <c r="BB49">
        <v>971.01040911436701</v>
      </c>
      <c r="BC49">
        <v>0.90828687606758396</v>
      </c>
      <c r="BD49">
        <v>859</v>
      </c>
      <c r="BE49">
        <v>945.73644366527401</v>
      </c>
      <c r="BF49">
        <v>0.519517907580067</v>
      </c>
      <c r="BG49">
        <v>31</v>
      </c>
      <c r="BH49">
        <v>59.670705374525198</v>
      </c>
      <c r="BI49">
        <v>0.66594887829143601</v>
      </c>
      <c r="BJ49">
        <v>38</v>
      </c>
      <c r="BK49">
        <v>57.061437054287197</v>
      </c>
    </row>
    <row r="50" spans="1:63" x14ac:dyDescent="0.45">
      <c r="A50">
        <v>48</v>
      </c>
      <c r="B50" t="s">
        <v>110</v>
      </c>
      <c r="C50">
        <v>0.932854631732557</v>
      </c>
      <c r="D50">
        <v>423</v>
      </c>
      <c r="E50">
        <v>453.44685614561001</v>
      </c>
      <c r="F50">
        <v>322</v>
      </c>
      <c r="G50">
        <v>0.909027150504365</v>
      </c>
      <c r="H50">
        <v>1.03304404771699</v>
      </c>
      <c r="I50">
        <v>1.0729778156521801</v>
      </c>
      <c r="J50">
        <v>111</v>
      </c>
      <c r="K50">
        <v>90</v>
      </c>
      <c r="L50">
        <v>121</v>
      </c>
      <c r="M50">
        <v>122.108564016391</v>
      </c>
      <c r="N50">
        <v>87.121164096437198</v>
      </c>
      <c r="O50">
        <v>112.77027188717101</v>
      </c>
      <c r="P50">
        <v>18</v>
      </c>
      <c r="Q50">
        <v>18.591461467836599</v>
      </c>
      <c r="R50">
        <v>-37.875262548913597</v>
      </c>
      <c r="S50">
        <v>37.283801081076902</v>
      </c>
      <c r="T50">
        <v>0.91085557129946204</v>
      </c>
      <c r="U50">
        <v>0.908232124977986</v>
      </c>
      <c r="V50">
        <v>387</v>
      </c>
      <c r="W50">
        <v>424.87526254891299</v>
      </c>
      <c r="X50">
        <v>369</v>
      </c>
      <c r="Y50">
        <v>406.28380108107598</v>
      </c>
      <c r="Z50">
        <v>195</v>
      </c>
      <c r="AA50">
        <v>238.75147437266099</v>
      </c>
      <c r="AB50">
        <v>-217</v>
      </c>
      <c r="AC50">
        <v>-228.16336345093001</v>
      </c>
      <c r="AD50">
        <v>192</v>
      </c>
      <c r="AE50">
        <v>186.12378817625199</v>
      </c>
      <c r="AF50">
        <v>152</v>
      </c>
      <c r="AG50">
        <v>178.120437630146</v>
      </c>
      <c r="AH50">
        <v>1.1108847533022701</v>
      </c>
      <c r="AI50">
        <v>4089</v>
      </c>
      <c r="AJ50">
        <v>3680.8498702001598</v>
      </c>
      <c r="AK50">
        <v>0.99638678720084095</v>
      </c>
      <c r="AL50">
        <v>3579</v>
      </c>
      <c r="AM50">
        <v>3591.9785829903599</v>
      </c>
      <c r="AN50">
        <v>0.95873942053515104</v>
      </c>
      <c r="AO50">
        <v>1511</v>
      </c>
      <c r="AP50">
        <v>1576.0278211535101</v>
      </c>
      <c r="AQ50">
        <v>0.84157446272459702</v>
      </c>
      <c r="AR50">
        <v>1288</v>
      </c>
      <c r="AS50">
        <v>1530.4646909438</v>
      </c>
      <c r="AT50">
        <v>0.970693709176076</v>
      </c>
      <c r="AU50">
        <v>4079</v>
      </c>
      <c r="AV50">
        <v>4202.1494127763999</v>
      </c>
      <c r="AW50">
        <v>0.96665562046004105</v>
      </c>
      <c r="AX50">
        <v>4075</v>
      </c>
      <c r="AY50">
        <v>4215.5654131102701</v>
      </c>
      <c r="AZ50">
        <v>0.96109452733379297</v>
      </c>
      <c r="BA50">
        <v>534</v>
      </c>
      <c r="BB50">
        <v>555.61652346662299</v>
      </c>
      <c r="BC50">
        <v>0.99561433214833495</v>
      </c>
      <c r="BD50">
        <v>560</v>
      </c>
      <c r="BE50">
        <v>562.46679252962599</v>
      </c>
      <c r="BF50">
        <v>0.90064716683504797</v>
      </c>
      <c r="BG50">
        <v>30</v>
      </c>
      <c r="BH50">
        <v>33.309381414502802</v>
      </c>
      <c r="BI50">
        <v>0.46646603262962599</v>
      </c>
      <c r="BJ50">
        <v>16</v>
      </c>
      <c r="BK50">
        <v>34.300461085671301</v>
      </c>
    </row>
    <row r="51" spans="1:63" x14ac:dyDescent="0.45">
      <c r="A51">
        <v>49</v>
      </c>
      <c r="B51" t="s">
        <v>111</v>
      </c>
      <c r="C51">
        <v>1.0234638076108</v>
      </c>
      <c r="D51">
        <v>829</v>
      </c>
      <c r="E51">
        <v>809.99444614972197</v>
      </c>
      <c r="F51">
        <v>538</v>
      </c>
      <c r="G51">
        <v>1.0370871149074701</v>
      </c>
      <c r="H51">
        <v>0.96081113082397096</v>
      </c>
      <c r="I51">
        <v>0.98510358035456902</v>
      </c>
      <c r="J51">
        <v>230</v>
      </c>
      <c r="K51">
        <v>139</v>
      </c>
      <c r="L51">
        <v>169</v>
      </c>
      <c r="M51">
        <v>221.77500490932101</v>
      </c>
      <c r="N51">
        <v>144.669431421757</v>
      </c>
      <c r="O51">
        <v>171.55556366892</v>
      </c>
      <c r="P51">
        <v>110</v>
      </c>
      <c r="Q51">
        <v>102.81461487927299</v>
      </c>
      <c r="R51">
        <v>-19.931776808062601</v>
      </c>
      <c r="S51">
        <v>27.1171619287887</v>
      </c>
      <c r="T51">
        <v>0.97320752059606497</v>
      </c>
      <c r="U51">
        <v>0.95770326620612101</v>
      </c>
      <c r="V51">
        <v>724</v>
      </c>
      <c r="W51">
        <v>743.93177680806195</v>
      </c>
      <c r="X51">
        <v>614</v>
      </c>
      <c r="Y51">
        <v>641.11716192878805</v>
      </c>
      <c r="Z51">
        <v>418</v>
      </c>
      <c r="AA51">
        <v>417.60260282673801</v>
      </c>
      <c r="AB51">
        <v>-343</v>
      </c>
      <c r="AC51">
        <v>-359.61577683853602</v>
      </c>
      <c r="AD51">
        <v>306</v>
      </c>
      <c r="AE51">
        <v>326.32917398132298</v>
      </c>
      <c r="AF51">
        <v>271</v>
      </c>
      <c r="AG51">
        <v>281.50138509025197</v>
      </c>
      <c r="AH51">
        <v>0.956591112278527</v>
      </c>
      <c r="AI51">
        <v>6036</v>
      </c>
      <c r="AJ51">
        <v>6309.9060011363699</v>
      </c>
      <c r="AK51">
        <v>0.95986735895393904</v>
      </c>
      <c r="AL51">
        <v>5586</v>
      </c>
      <c r="AM51">
        <v>5819.5540747292498</v>
      </c>
      <c r="AN51">
        <v>1.09006225622581</v>
      </c>
      <c r="AO51">
        <v>2970</v>
      </c>
      <c r="AP51">
        <v>2724.6150236255198</v>
      </c>
      <c r="AQ51">
        <v>1.09426234133094</v>
      </c>
      <c r="AR51">
        <v>2706</v>
      </c>
      <c r="AS51">
        <v>2472.89877188746</v>
      </c>
      <c r="AT51">
        <v>0.95955855277842295</v>
      </c>
      <c r="AU51">
        <v>6692</v>
      </c>
      <c r="AV51">
        <v>6974.0402819850497</v>
      </c>
      <c r="AW51">
        <v>0.97564524301040101</v>
      </c>
      <c r="AX51">
        <v>6893</v>
      </c>
      <c r="AY51">
        <v>7065.0680146108298</v>
      </c>
      <c r="AZ51">
        <v>0.90392536773507803</v>
      </c>
      <c r="BA51">
        <v>820</v>
      </c>
      <c r="BB51">
        <v>907.15453871444504</v>
      </c>
      <c r="BC51">
        <v>0.99027232453268599</v>
      </c>
      <c r="BD51">
        <v>945</v>
      </c>
      <c r="BE51">
        <v>954.28295488915001</v>
      </c>
      <c r="BF51">
        <v>1.03459005763115</v>
      </c>
      <c r="BG51">
        <v>56</v>
      </c>
      <c r="BH51">
        <v>54.127719077660501</v>
      </c>
      <c r="BI51">
        <v>1.1455059259871001</v>
      </c>
      <c r="BJ51">
        <v>67</v>
      </c>
      <c r="BK51">
        <v>58.489439888549597</v>
      </c>
    </row>
    <row r="52" spans="1:63" x14ac:dyDescent="0.45">
      <c r="A52">
        <v>50</v>
      </c>
      <c r="B52" t="s">
        <v>112</v>
      </c>
      <c r="C52">
        <v>0.96315401393808497</v>
      </c>
      <c r="D52">
        <v>235</v>
      </c>
      <c r="E52">
        <v>243.990054133862</v>
      </c>
      <c r="F52">
        <v>218</v>
      </c>
      <c r="G52">
        <v>0.93064253930640495</v>
      </c>
      <c r="H52">
        <v>1.0697539871053401</v>
      </c>
      <c r="I52">
        <v>1.00349692244794</v>
      </c>
      <c r="J52">
        <v>58</v>
      </c>
      <c r="K52">
        <v>61</v>
      </c>
      <c r="L52">
        <v>99</v>
      </c>
      <c r="M52">
        <v>62.322532605512002</v>
      </c>
      <c r="N52">
        <v>57.022456317325997</v>
      </c>
      <c r="O52">
        <v>98.655011077161902</v>
      </c>
      <c r="P52">
        <v>-92</v>
      </c>
      <c r="Q52">
        <v>-74.5669081941748</v>
      </c>
      <c r="R52">
        <v>17.384169000676501</v>
      </c>
      <c r="S52">
        <v>-34.8172608065017</v>
      </c>
      <c r="T52">
        <v>1.07077788483725</v>
      </c>
      <c r="U52">
        <v>1.10874184190628</v>
      </c>
      <c r="V52">
        <v>263</v>
      </c>
      <c r="W52">
        <v>245.61583099932301</v>
      </c>
      <c r="X52">
        <v>355</v>
      </c>
      <c r="Y52">
        <v>320.18273919349798</v>
      </c>
      <c r="Z52">
        <v>141</v>
      </c>
      <c r="AA52">
        <v>137.73565536831501</v>
      </c>
      <c r="AB52">
        <v>-192</v>
      </c>
      <c r="AC52">
        <v>-180.02415054694401</v>
      </c>
      <c r="AD52">
        <v>122</v>
      </c>
      <c r="AE52">
        <v>107.88017563100701</v>
      </c>
      <c r="AF52">
        <v>163</v>
      </c>
      <c r="AG52">
        <v>140.158588646553</v>
      </c>
      <c r="AH52">
        <v>0.90823983397594799</v>
      </c>
      <c r="AI52">
        <v>2077</v>
      </c>
      <c r="AJ52">
        <v>2286.8409007207201</v>
      </c>
      <c r="AK52">
        <v>1.3203937829571399</v>
      </c>
      <c r="AL52">
        <v>3496</v>
      </c>
      <c r="AM52">
        <v>2647.6949869987802</v>
      </c>
      <c r="AN52">
        <v>1.1048231996181701</v>
      </c>
      <c r="AO52">
        <v>1066</v>
      </c>
      <c r="AP52">
        <v>964.86026032799202</v>
      </c>
      <c r="AQ52">
        <v>1.5319697932377401</v>
      </c>
      <c r="AR52">
        <v>1759</v>
      </c>
      <c r="AS52">
        <v>1148.1949629584001</v>
      </c>
      <c r="AT52">
        <v>0.675621171577376</v>
      </c>
      <c r="AU52">
        <v>1943</v>
      </c>
      <c r="AV52">
        <v>2875.87198527788</v>
      </c>
      <c r="AW52">
        <v>0.925683042079816</v>
      </c>
      <c r="AX52">
        <v>2603</v>
      </c>
      <c r="AY52">
        <v>2811.9776226553699</v>
      </c>
      <c r="AZ52">
        <v>0.40206174744052597</v>
      </c>
      <c r="BA52">
        <v>158</v>
      </c>
      <c r="BB52">
        <v>392.97446475773302</v>
      </c>
      <c r="BC52">
        <v>0.67742969998824298</v>
      </c>
      <c r="BD52">
        <v>244</v>
      </c>
      <c r="BE52">
        <v>360.18497565759901</v>
      </c>
      <c r="BF52">
        <v>0.24807150425750699</v>
      </c>
      <c r="BG52">
        <v>6</v>
      </c>
      <c r="BH52">
        <v>24.1865748263121</v>
      </c>
      <c r="BI52">
        <v>0.99141049140648596</v>
      </c>
      <c r="BJ52">
        <v>21</v>
      </c>
      <c r="BK52">
        <v>21.1819424769329</v>
      </c>
    </row>
    <row r="53" spans="1:63" x14ac:dyDescent="0.45">
      <c r="A53">
        <v>51</v>
      </c>
      <c r="B53" t="s">
        <v>113</v>
      </c>
      <c r="C53">
        <v>0.97705098772865595</v>
      </c>
      <c r="D53">
        <v>332</v>
      </c>
      <c r="E53">
        <v>339.79802914052402</v>
      </c>
      <c r="F53">
        <v>276</v>
      </c>
      <c r="G53">
        <v>0.96265276780881404</v>
      </c>
      <c r="H53">
        <v>1.0279686510091299</v>
      </c>
      <c r="I53">
        <v>1.01066232525467</v>
      </c>
      <c r="J53">
        <v>85</v>
      </c>
      <c r="K53">
        <v>77</v>
      </c>
      <c r="L53">
        <v>114</v>
      </c>
      <c r="M53">
        <v>88.297673722453993</v>
      </c>
      <c r="N53">
        <v>74.9050079731621</v>
      </c>
      <c r="O53">
        <v>112.797318304383</v>
      </c>
      <c r="P53">
        <v>-46</v>
      </c>
      <c r="Q53">
        <v>-49.046712252384502</v>
      </c>
      <c r="R53">
        <v>-27.161798325621501</v>
      </c>
      <c r="S53">
        <v>30.208510578006099</v>
      </c>
      <c r="T53">
        <v>0.917230468432922</v>
      </c>
      <c r="U53">
        <v>0.91991561767332097</v>
      </c>
      <c r="V53">
        <v>301</v>
      </c>
      <c r="W53">
        <v>328.16179832562102</v>
      </c>
      <c r="X53">
        <v>347</v>
      </c>
      <c r="Y53">
        <v>377.20851057800598</v>
      </c>
      <c r="Z53">
        <v>157</v>
      </c>
      <c r="AA53">
        <v>184.03714222331399</v>
      </c>
      <c r="AB53">
        <v>-194</v>
      </c>
      <c r="AC53">
        <v>-211.750365307957</v>
      </c>
      <c r="AD53">
        <v>144</v>
      </c>
      <c r="AE53">
        <v>144.124656102307</v>
      </c>
      <c r="AF53">
        <v>153</v>
      </c>
      <c r="AG53">
        <v>165.45814527004899</v>
      </c>
      <c r="AH53">
        <v>0.96908216290275595</v>
      </c>
      <c r="AI53">
        <v>2892</v>
      </c>
      <c r="AJ53">
        <v>2984.2670835436602</v>
      </c>
      <c r="AK53">
        <v>0.883367601287954</v>
      </c>
      <c r="AL53">
        <v>2845</v>
      </c>
      <c r="AM53">
        <v>3220.6297761565802</v>
      </c>
      <c r="AN53">
        <v>1.1693443380803299</v>
      </c>
      <c r="AO53">
        <v>1487</v>
      </c>
      <c r="AP53">
        <v>1271.65279855987</v>
      </c>
      <c r="AQ53">
        <v>1.06128023436033</v>
      </c>
      <c r="AR53">
        <v>1477</v>
      </c>
      <c r="AS53">
        <v>1391.7153567739999</v>
      </c>
      <c r="AT53">
        <v>1.0176499146253399</v>
      </c>
      <c r="AU53">
        <v>3698</v>
      </c>
      <c r="AV53">
        <v>3633.8626347366699</v>
      </c>
      <c r="AW53">
        <v>0.99237700162789599</v>
      </c>
      <c r="AX53">
        <v>3566</v>
      </c>
      <c r="AY53">
        <v>3593.3924246030701</v>
      </c>
      <c r="AZ53">
        <v>0.83542577290235098</v>
      </c>
      <c r="BA53">
        <v>408</v>
      </c>
      <c r="BB53">
        <v>488.37372898201102</v>
      </c>
      <c r="BC53">
        <v>1.01478986169573</v>
      </c>
      <c r="BD53">
        <v>473</v>
      </c>
      <c r="BE53">
        <v>466.10635152543699</v>
      </c>
      <c r="BF53">
        <v>0.46393308738563699</v>
      </c>
      <c r="BG53">
        <v>14</v>
      </c>
      <c r="BH53">
        <v>30.1767655307643</v>
      </c>
      <c r="BI53">
        <v>0.82234987390935999</v>
      </c>
      <c r="BJ53">
        <v>23</v>
      </c>
      <c r="BK53">
        <v>27.9686307856539</v>
      </c>
    </row>
    <row r="54" spans="1:63" x14ac:dyDescent="0.45">
      <c r="A54">
        <v>52</v>
      </c>
      <c r="B54" t="s">
        <v>114</v>
      </c>
      <c r="C54">
        <v>1.05764152154128</v>
      </c>
      <c r="D54">
        <v>432</v>
      </c>
      <c r="E54">
        <v>408.45597605741801</v>
      </c>
      <c r="F54">
        <v>276</v>
      </c>
      <c r="G54">
        <v>1.04706195100599</v>
      </c>
      <c r="H54">
        <v>1.1038482245773</v>
      </c>
      <c r="I54">
        <v>0.85281725422238297</v>
      </c>
      <c r="J54">
        <v>116</v>
      </c>
      <c r="K54">
        <v>84</v>
      </c>
      <c r="L54">
        <v>76</v>
      </c>
      <c r="M54">
        <v>110.786185944919</v>
      </c>
      <c r="N54">
        <v>76.097418222659797</v>
      </c>
      <c r="O54">
        <v>89.116395832420594</v>
      </c>
      <c r="P54">
        <v>72</v>
      </c>
      <c r="Q54">
        <v>43.864165146364499</v>
      </c>
      <c r="R54">
        <v>-19.979883267669202</v>
      </c>
      <c r="S54">
        <v>48.115718121304702</v>
      </c>
      <c r="T54">
        <v>0.94671745296425103</v>
      </c>
      <c r="U54">
        <v>0.85468609465504897</v>
      </c>
      <c r="V54">
        <v>355</v>
      </c>
      <c r="W54">
        <v>374.97988326766898</v>
      </c>
      <c r="X54">
        <v>283</v>
      </c>
      <c r="Y54">
        <v>331.11571812130398</v>
      </c>
      <c r="Z54">
        <v>203</v>
      </c>
      <c r="AA54">
        <v>210.81000032365901</v>
      </c>
      <c r="AB54">
        <v>-159</v>
      </c>
      <c r="AC54">
        <v>-185.91245636920399</v>
      </c>
      <c r="AD54">
        <v>152</v>
      </c>
      <c r="AE54">
        <v>164.169882944009</v>
      </c>
      <c r="AF54">
        <v>124</v>
      </c>
      <c r="AG54">
        <v>145.203261752099</v>
      </c>
      <c r="AH54">
        <v>1.0301591506780301</v>
      </c>
      <c r="AI54">
        <v>3306</v>
      </c>
      <c r="AJ54">
        <v>3209.21286562764</v>
      </c>
      <c r="AK54">
        <v>0.96853718752185303</v>
      </c>
      <c r="AL54">
        <v>2904</v>
      </c>
      <c r="AM54">
        <v>2998.33608602093</v>
      </c>
      <c r="AN54">
        <v>1.0576056189693801</v>
      </c>
      <c r="AO54">
        <v>1459</v>
      </c>
      <c r="AP54">
        <v>1379.5312485402301</v>
      </c>
      <c r="AQ54">
        <v>0.88605687083454299</v>
      </c>
      <c r="AR54">
        <v>1127</v>
      </c>
      <c r="AS54">
        <v>1271.92738648764</v>
      </c>
      <c r="AT54">
        <v>0.77049088198745697</v>
      </c>
      <c r="AU54">
        <v>2763</v>
      </c>
      <c r="AV54">
        <v>3586.0255644725098</v>
      </c>
      <c r="AW54">
        <v>1.01630491099663</v>
      </c>
      <c r="AX54">
        <v>3683</v>
      </c>
      <c r="AY54">
        <v>3623.9124303633098</v>
      </c>
      <c r="AZ54">
        <v>0.78095113109765402</v>
      </c>
      <c r="BA54">
        <v>366</v>
      </c>
      <c r="BB54">
        <v>468.65928663881101</v>
      </c>
      <c r="BC54">
        <v>1.0046265128951</v>
      </c>
      <c r="BD54">
        <v>492</v>
      </c>
      <c r="BE54">
        <v>489.73423823164597</v>
      </c>
      <c r="BF54">
        <v>0.49972369864135702</v>
      </c>
      <c r="BG54">
        <v>14</v>
      </c>
      <c r="BH54">
        <v>28.015481431164901</v>
      </c>
      <c r="BI54">
        <v>0.89825097322056402</v>
      </c>
      <c r="BJ54">
        <v>27</v>
      </c>
      <c r="BK54">
        <v>30.058414413062</v>
      </c>
    </row>
    <row r="55" spans="1:63" x14ac:dyDescent="0.45">
      <c r="A55">
        <v>53</v>
      </c>
      <c r="B55" t="s">
        <v>115</v>
      </c>
      <c r="C55">
        <v>0.983257251259822</v>
      </c>
      <c r="D55">
        <v>107</v>
      </c>
      <c r="E55">
        <v>108.82197905268799</v>
      </c>
      <c r="F55">
        <v>92</v>
      </c>
      <c r="G55">
        <v>0.96226676218246998</v>
      </c>
      <c r="H55">
        <v>1.0549491832037301</v>
      </c>
      <c r="I55">
        <v>0.992479657844348</v>
      </c>
      <c r="J55">
        <v>27</v>
      </c>
      <c r="K55">
        <v>26</v>
      </c>
      <c r="L55">
        <v>39</v>
      </c>
      <c r="M55">
        <v>28.058747388055401</v>
      </c>
      <c r="N55">
        <v>24.645736888521501</v>
      </c>
      <c r="O55">
        <v>39.295515723422902</v>
      </c>
      <c r="P55">
        <v>-10</v>
      </c>
      <c r="Q55">
        <v>-23.3041122863246</v>
      </c>
      <c r="R55">
        <v>25.289148276526301</v>
      </c>
      <c r="S55">
        <v>-11.9850359902017</v>
      </c>
      <c r="T55">
        <v>1.2369875965572801</v>
      </c>
      <c r="U55">
        <v>1.0921819736788001</v>
      </c>
      <c r="V55">
        <v>132</v>
      </c>
      <c r="W55">
        <v>106.710851723473</v>
      </c>
      <c r="X55">
        <v>142</v>
      </c>
      <c r="Y55">
        <v>130.01496400979801</v>
      </c>
      <c r="Z55">
        <v>76</v>
      </c>
      <c r="AA55">
        <v>59.851379250563603</v>
      </c>
      <c r="AB55">
        <v>-80</v>
      </c>
      <c r="AC55">
        <v>-72.964883379405904</v>
      </c>
      <c r="AD55">
        <v>56</v>
      </c>
      <c r="AE55">
        <v>46.859472472909999</v>
      </c>
      <c r="AF55">
        <v>62</v>
      </c>
      <c r="AG55">
        <v>57.050080630392301</v>
      </c>
      <c r="AH55">
        <v>0.86464697350766495</v>
      </c>
      <c r="AI55">
        <v>850</v>
      </c>
      <c r="AJ55">
        <v>983.06016911358995</v>
      </c>
      <c r="AK55">
        <v>0.96474221802335003</v>
      </c>
      <c r="AL55">
        <v>1054</v>
      </c>
      <c r="AM55">
        <v>1092.51982582407</v>
      </c>
      <c r="AN55">
        <v>0.98653376337683596</v>
      </c>
      <c r="AO55">
        <v>411</v>
      </c>
      <c r="AP55">
        <v>416.61017114424499</v>
      </c>
      <c r="AQ55">
        <v>1.13521980846649</v>
      </c>
      <c r="AR55">
        <v>537</v>
      </c>
      <c r="AS55">
        <v>473.03614330461897</v>
      </c>
      <c r="AT55">
        <v>0.781012440747336</v>
      </c>
      <c r="AU55">
        <v>948</v>
      </c>
      <c r="AV55">
        <v>1213.8090900227801</v>
      </c>
      <c r="AW55">
        <v>0.908209353587771</v>
      </c>
      <c r="AX55">
        <v>1083</v>
      </c>
      <c r="AY55">
        <v>1192.4563380918</v>
      </c>
      <c r="AZ55">
        <v>0.64937218886687997</v>
      </c>
      <c r="BA55">
        <v>107</v>
      </c>
      <c r="BB55">
        <v>164.77453428781601</v>
      </c>
      <c r="BC55">
        <v>0.95540420653195002</v>
      </c>
      <c r="BD55">
        <v>147</v>
      </c>
      <c r="BE55">
        <v>153.86157920907499</v>
      </c>
      <c r="BF55">
        <v>0.69060600597819999</v>
      </c>
      <c r="BG55">
        <v>7</v>
      </c>
      <c r="BH55">
        <v>10.1360253739538</v>
      </c>
      <c r="BI55">
        <v>1.07537858905397</v>
      </c>
      <c r="BJ55">
        <v>10</v>
      </c>
      <c r="BK55">
        <v>9.2990506801861201</v>
      </c>
    </row>
    <row r="56" spans="1:63" x14ac:dyDescent="0.45">
      <c r="A56">
        <v>54</v>
      </c>
      <c r="B56" t="s">
        <v>116</v>
      </c>
      <c r="C56">
        <v>1.05447442558343</v>
      </c>
      <c r="D56">
        <v>1122</v>
      </c>
      <c r="E56">
        <v>1064.0371855194101</v>
      </c>
      <c r="F56">
        <v>736</v>
      </c>
      <c r="G56">
        <v>1.0460265201280401</v>
      </c>
      <c r="H56">
        <v>1.0907984965546</v>
      </c>
      <c r="I56">
        <v>0.87281883697970197</v>
      </c>
      <c r="J56">
        <v>301</v>
      </c>
      <c r="K56">
        <v>219</v>
      </c>
      <c r="L56">
        <v>216</v>
      </c>
      <c r="M56">
        <v>287.75561059690398</v>
      </c>
      <c r="N56">
        <v>200.77035372869801</v>
      </c>
      <c r="O56">
        <v>247.47403567439599</v>
      </c>
      <c r="P56">
        <v>164</v>
      </c>
      <c r="Q56">
        <v>81.294254275563503</v>
      </c>
      <c r="R56">
        <v>36.531766404247698</v>
      </c>
      <c r="S56">
        <v>46.1739793201887</v>
      </c>
      <c r="T56">
        <v>1.03722154742635</v>
      </c>
      <c r="U56">
        <v>0.94870549429227002</v>
      </c>
      <c r="V56">
        <v>1018</v>
      </c>
      <c r="W56">
        <v>981.46823359575205</v>
      </c>
      <c r="X56">
        <v>854</v>
      </c>
      <c r="Y56">
        <v>900.17397932018798</v>
      </c>
      <c r="Z56">
        <v>562</v>
      </c>
      <c r="AA56">
        <v>550.96594293609803</v>
      </c>
      <c r="AB56">
        <v>-508</v>
      </c>
      <c r="AC56">
        <v>-504.81490285953902</v>
      </c>
      <c r="AD56">
        <v>456</v>
      </c>
      <c r="AE56">
        <v>430.502290659653</v>
      </c>
      <c r="AF56">
        <v>346</v>
      </c>
      <c r="AG56">
        <v>395.35907646064902</v>
      </c>
      <c r="AH56">
        <v>1.03044927985668</v>
      </c>
      <c r="AI56">
        <v>8728</v>
      </c>
      <c r="AJ56">
        <v>8470.0918042408393</v>
      </c>
      <c r="AK56">
        <v>1.0115664075331601</v>
      </c>
      <c r="AL56">
        <v>8169</v>
      </c>
      <c r="AM56">
        <v>8075.5943842788902</v>
      </c>
      <c r="AN56">
        <v>1.0919984658053301</v>
      </c>
      <c r="AO56">
        <v>3978</v>
      </c>
      <c r="AP56">
        <v>3642.8622608606402</v>
      </c>
      <c r="AQ56">
        <v>1.02189470727641</v>
      </c>
      <c r="AR56">
        <v>3520</v>
      </c>
      <c r="AS56">
        <v>3444.5818878753398</v>
      </c>
      <c r="AT56">
        <v>0.85853830604477999</v>
      </c>
      <c r="AU56">
        <v>8231</v>
      </c>
      <c r="AV56">
        <v>9587.2251034663495</v>
      </c>
      <c r="AW56">
        <v>0.92039639326914102</v>
      </c>
      <c r="AX56">
        <v>8888</v>
      </c>
      <c r="AY56">
        <v>9656.7088539220094</v>
      </c>
      <c r="AZ56">
        <v>0.80923882936573999</v>
      </c>
      <c r="BA56">
        <v>1017</v>
      </c>
      <c r="BB56">
        <v>1256.7365320286101</v>
      </c>
      <c r="BC56">
        <v>0.87119130183098203</v>
      </c>
      <c r="BD56">
        <v>1129</v>
      </c>
      <c r="BE56">
        <v>1295.92662096967</v>
      </c>
      <c r="BF56">
        <v>0.72716507381573203</v>
      </c>
      <c r="BG56">
        <v>55</v>
      </c>
      <c r="BH56">
        <v>75.636195934703693</v>
      </c>
      <c r="BI56">
        <v>0.68966687403827198</v>
      </c>
      <c r="BJ56">
        <v>55</v>
      </c>
      <c r="BK56">
        <v>79.748646876358094</v>
      </c>
    </row>
    <row r="57" spans="1:63" x14ac:dyDescent="0.45">
      <c r="A57">
        <v>55</v>
      </c>
      <c r="B57" t="s">
        <v>117</v>
      </c>
      <c r="C57">
        <v>1.03996685890219</v>
      </c>
      <c r="D57">
        <v>1092</v>
      </c>
      <c r="E57">
        <v>1050.03346082848</v>
      </c>
      <c r="F57">
        <v>768</v>
      </c>
      <c r="G57">
        <v>1.0495502623422299</v>
      </c>
      <c r="H57">
        <v>1.00155710399213</v>
      </c>
      <c r="I57">
        <v>0.94893540613569005</v>
      </c>
      <c r="J57">
        <v>294</v>
      </c>
      <c r="K57">
        <v>210</v>
      </c>
      <c r="L57">
        <v>264</v>
      </c>
      <c r="M57">
        <v>280.11998143270699</v>
      </c>
      <c r="N57">
        <v>209.67351653036599</v>
      </c>
      <c r="O57">
        <v>278.20650203692497</v>
      </c>
      <c r="P57">
        <v>47</v>
      </c>
      <c r="Q57">
        <v>3.7952103245187301</v>
      </c>
      <c r="R57">
        <v>29.724552353671601</v>
      </c>
      <c r="S57">
        <v>13.480237321809501</v>
      </c>
      <c r="T57">
        <v>1.0301994247898301</v>
      </c>
      <c r="U57">
        <v>0.98625139313502996</v>
      </c>
      <c r="V57">
        <v>1014</v>
      </c>
      <c r="W57">
        <v>984.27544764632796</v>
      </c>
      <c r="X57">
        <v>967</v>
      </c>
      <c r="Y57">
        <v>980.480237321809</v>
      </c>
      <c r="Z57">
        <v>569</v>
      </c>
      <c r="AA57">
        <v>552.44577899195201</v>
      </c>
      <c r="AB57">
        <v>-536</v>
      </c>
      <c r="AC57">
        <v>-550.36040331796198</v>
      </c>
      <c r="AD57">
        <v>445</v>
      </c>
      <c r="AE57">
        <v>431.82966865437601</v>
      </c>
      <c r="AF57">
        <v>431</v>
      </c>
      <c r="AG57">
        <v>430.11983400384599</v>
      </c>
      <c r="AH57">
        <v>1.04407328522433</v>
      </c>
      <c r="AI57">
        <v>9019</v>
      </c>
      <c r="AJ57">
        <v>8638.2825110424092</v>
      </c>
      <c r="AK57">
        <v>1.0391227975022801</v>
      </c>
      <c r="AL57">
        <v>8960</v>
      </c>
      <c r="AM57">
        <v>8622.6575160673201</v>
      </c>
      <c r="AN57">
        <v>1.07085487919464</v>
      </c>
      <c r="AO57">
        <v>3967</v>
      </c>
      <c r="AP57">
        <v>3704.5169024055199</v>
      </c>
      <c r="AQ57">
        <v>1.0794207950910799</v>
      </c>
      <c r="AR57">
        <v>3990</v>
      </c>
      <c r="AS57">
        <v>3696.4268412703</v>
      </c>
      <c r="AT57">
        <v>0.96290510176726296</v>
      </c>
      <c r="AU57">
        <v>9670</v>
      </c>
      <c r="AV57">
        <v>10042.5264984599</v>
      </c>
      <c r="AW57">
        <v>0.92459587953890099</v>
      </c>
      <c r="AX57">
        <v>9288</v>
      </c>
      <c r="AY57">
        <v>10045.4698161016</v>
      </c>
      <c r="AZ57">
        <v>0.902010926446836</v>
      </c>
      <c r="BA57">
        <v>1199</v>
      </c>
      <c r="BB57">
        <v>1329.25219068359</v>
      </c>
      <c r="BC57">
        <v>0.88934796759285395</v>
      </c>
      <c r="BD57">
        <v>1184</v>
      </c>
      <c r="BE57">
        <v>1331.3124256691799</v>
      </c>
      <c r="BF57">
        <v>0.80160901047313904</v>
      </c>
      <c r="BG57">
        <v>65</v>
      </c>
      <c r="BH57">
        <v>81.086912884916998</v>
      </c>
      <c r="BI57">
        <v>0.77510374115589398</v>
      </c>
      <c r="BJ57">
        <v>63</v>
      </c>
      <c r="BK57">
        <v>81.279442550553995</v>
      </c>
    </row>
    <row r="58" spans="1:63" x14ac:dyDescent="0.45">
      <c r="A58">
        <v>56</v>
      </c>
      <c r="B58" t="s">
        <v>118</v>
      </c>
      <c r="C58">
        <v>1.0522591535636201</v>
      </c>
      <c r="D58">
        <v>917</v>
      </c>
      <c r="E58">
        <v>871.45832554124399</v>
      </c>
      <c r="F58">
        <v>630</v>
      </c>
      <c r="G58">
        <v>1.05679736334089</v>
      </c>
      <c r="H58">
        <v>1.0335721704390599</v>
      </c>
      <c r="I58">
        <v>0.91596266832419104</v>
      </c>
      <c r="J58">
        <v>247</v>
      </c>
      <c r="K58">
        <v>176</v>
      </c>
      <c r="L58">
        <v>207</v>
      </c>
      <c r="M58">
        <v>233.725034304731</v>
      </c>
      <c r="N58">
        <v>170.28322262705001</v>
      </c>
      <c r="O58">
        <v>225.991743068218</v>
      </c>
      <c r="P58">
        <v>35</v>
      </c>
      <c r="Q58">
        <v>16.569313391881899</v>
      </c>
      <c r="R58">
        <v>2.3557949388677999</v>
      </c>
      <c r="S58">
        <v>16.074891669250199</v>
      </c>
      <c r="T58">
        <v>1.0028953625235799</v>
      </c>
      <c r="U58">
        <v>0.97983264579368901</v>
      </c>
      <c r="V58">
        <v>816</v>
      </c>
      <c r="W58">
        <v>813.64420506113197</v>
      </c>
      <c r="X58">
        <v>781</v>
      </c>
      <c r="Y58">
        <v>797.07489166924995</v>
      </c>
      <c r="Z58">
        <v>438</v>
      </c>
      <c r="AA58">
        <v>456.55619652746202</v>
      </c>
      <c r="AB58">
        <v>-435</v>
      </c>
      <c r="AC58">
        <v>-447.20583199591499</v>
      </c>
      <c r="AD58">
        <v>378</v>
      </c>
      <c r="AE58">
        <v>357.08800853366898</v>
      </c>
      <c r="AF58">
        <v>346</v>
      </c>
      <c r="AG58">
        <v>349.86905967333399</v>
      </c>
      <c r="AH58">
        <v>0.96121587518676199</v>
      </c>
      <c r="AI58">
        <v>6846</v>
      </c>
      <c r="AJ58">
        <v>7122.2294353698999</v>
      </c>
      <c r="AK58">
        <v>1.01463630523195</v>
      </c>
      <c r="AL58">
        <v>7144</v>
      </c>
      <c r="AM58">
        <v>7040.9465570688499</v>
      </c>
      <c r="AN58">
        <v>1.06747854538547</v>
      </c>
      <c r="AO58">
        <v>3266</v>
      </c>
      <c r="AP58">
        <v>3059.5462682770799</v>
      </c>
      <c r="AQ58">
        <v>1.1148957966094599</v>
      </c>
      <c r="AR58">
        <v>3367</v>
      </c>
      <c r="AS58">
        <v>3020.0131799217902</v>
      </c>
      <c r="AT58">
        <v>0.93914228699989699</v>
      </c>
      <c r="AU58">
        <v>7731</v>
      </c>
      <c r="AV58">
        <v>8231.9794423236708</v>
      </c>
      <c r="AW58">
        <v>0.87668700022946799</v>
      </c>
      <c r="AX58">
        <v>7231</v>
      </c>
      <c r="AY58">
        <v>8248.0976655377799</v>
      </c>
      <c r="AZ58">
        <v>0.93131690058979899</v>
      </c>
      <c r="BA58">
        <v>1011</v>
      </c>
      <c r="BB58">
        <v>1085.5595977692799</v>
      </c>
      <c r="BC58">
        <v>0.75114028049927195</v>
      </c>
      <c r="BD58">
        <v>822</v>
      </c>
      <c r="BE58">
        <v>1094.3361996957799</v>
      </c>
      <c r="BF58">
        <v>0.86392554380400299</v>
      </c>
      <c r="BG58">
        <v>57</v>
      </c>
      <c r="BH58">
        <v>65.977907944496906</v>
      </c>
      <c r="BI58">
        <v>0.67211784103706995</v>
      </c>
      <c r="BJ58">
        <v>45</v>
      </c>
      <c r="BK58">
        <v>66.952545003961603</v>
      </c>
    </row>
    <row r="59" spans="1:63" x14ac:dyDescent="0.45">
      <c r="A59">
        <v>57</v>
      </c>
      <c r="B59" t="s">
        <v>119</v>
      </c>
      <c r="C59">
        <v>1.04009419453719</v>
      </c>
      <c r="D59">
        <v>447</v>
      </c>
      <c r="E59">
        <v>429.76876743254797</v>
      </c>
      <c r="F59">
        <v>274</v>
      </c>
      <c r="G59">
        <v>1.0357905750730201</v>
      </c>
      <c r="H59">
        <v>1.06197986559602</v>
      </c>
      <c r="I59">
        <v>0.89646571316532697</v>
      </c>
      <c r="J59">
        <v>124</v>
      </c>
      <c r="K59">
        <v>75</v>
      </c>
      <c r="L59">
        <v>75</v>
      </c>
      <c r="M59">
        <v>119.715319857257</v>
      </c>
      <c r="N59">
        <v>70.622807860775296</v>
      </c>
      <c r="O59">
        <v>83.661872281966893</v>
      </c>
      <c r="P59">
        <v>98</v>
      </c>
      <c r="Q59">
        <v>78.721949061010704</v>
      </c>
      <c r="R59">
        <v>45.216427777289901</v>
      </c>
      <c r="S59">
        <v>-25.938376838300599</v>
      </c>
      <c r="T59">
        <v>1.1136709279486601</v>
      </c>
      <c r="U59">
        <v>1.0812958217327</v>
      </c>
      <c r="V59">
        <v>443</v>
      </c>
      <c r="W59">
        <v>397.78357222271001</v>
      </c>
      <c r="X59">
        <v>345</v>
      </c>
      <c r="Y59">
        <v>319.061623161699</v>
      </c>
      <c r="Z59">
        <v>254</v>
      </c>
      <c r="AA59">
        <v>223.50633203266901</v>
      </c>
      <c r="AB59">
        <v>-192</v>
      </c>
      <c r="AC59">
        <v>-179.06916638697399</v>
      </c>
      <c r="AD59">
        <v>189</v>
      </c>
      <c r="AE59">
        <v>174.27724019004</v>
      </c>
      <c r="AF59">
        <v>153</v>
      </c>
      <c r="AG59">
        <v>139.99245677472399</v>
      </c>
      <c r="AH59">
        <v>1.1228612818142401</v>
      </c>
      <c r="AI59">
        <v>3722</v>
      </c>
      <c r="AJ59">
        <v>3314.7460512541902</v>
      </c>
      <c r="AK59">
        <v>1.12270746570805</v>
      </c>
      <c r="AL59">
        <v>3288</v>
      </c>
      <c r="AM59">
        <v>2928.6346625711399</v>
      </c>
      <c r="AN59">
        <v>0.94533267869146198</v>
      </c>
      <c r="AO59">
        <v>1345</v>
      </c>
      <c r="AP59">
        <v>1422.77954662665</v>
      </c>
      <c r="AQ59">
        <v>0.96383494994065999</v>
      </c>
      <c r="AR59">
        <v>1182</v>
      </c>
      <c r="AS59">
        <v>1226.3510470052599</v>
      </c>
      <c r="AT59">
        <v>0.80451778778523098</v>
      </c>
      <c r="AU59">
        <v>2849</v>
      </c>
      <c r="AV59">
        <v>3541.2517202920399</v>
      </c>
      <c r="AW59">
        <v>0.90609217974866396</v>
      </c>
      <c r="AX59">
        <v>3268</v>
      </c>
      <c r="AY59">
        <v>3606.69705912978</v>
      </c>
      <c r="AZ59">
        <v>0.96516835049331895</v>
      </c>
      <c r="BA59">
        <v>444</v>
      </c>
      <c r="BB59">
        <v>460.02337288936297</v>
      </c>
      <c r="BC59">
        <v>0.98167607390155098</v>
      </c>
      <c r="BD59">
        <v>484</v>
      </c>
      <c r="BE59">
        <v>493.034324526624</v>
      </c>
      <c r="BF59">
        <v>0.92859611548201704</v>
      </c>
      <c r="BG59">
        <v>25</v>
      </c>
      <c r="BH59">
        <v>26.9223611677752</v>
      </c>
      <c r="BI59">
        <v>0.76493279466164599</v>
      </c>
      <c r="BJ59">
        <v>23</v>
      </c>
      <c r="BK59">
        <v>30.068000954480699</v>
      </c>
    </row>
    <row r="60" spans="1:63" x14ac:dyDescent="0.45">
      <c r="A60">
        <v>58</v>
      </c>
      <c r="B60" t="s">
        <v>120</v>
      </c>
      <c r="C60">
        <v>0.97836547880943203</v>
      </c>
      <c r="D60">
        <v>214</v>
      </c>
      <c r="E60">
        <v>218.73216567331801</v>
      </c>
      <c r="F60">
        <v>184</v>
      </c>
      <c r="G60">
        <v>1.02607626696539</v>
      </c>
      <c r="H60">
        <v>0.81376685422788597</v>
      </c>
      <c r="I60">
        <v>1.0980612134537799</v>
      </c>
      <c r="J60">
        <v>58</v>
      </c>
      <c r="K60">
        <v>40</v>
      </c>
      <c r="L60">
        <v>86</v>
      </c>
      <c r="M60">
        <v>56.5260126048274</v>
      </c>
      <c r="N60">
        <v>49.154127858835601</v>
      </c>
      <c r="O60">
        <v>78.319859536336807</v>
      </c>
      <c r="P60">
        <v>-68</v>
      </c>
      <c r="Q60">
        <v>-46.458559993962403</v>
      </c>
      <c r="R60">
        <v>-0.273717458253315</v>
      </c>
      <c r="S60">
        <v>-21.267722547784199</v>
      </c>
      <c r="T60">
        <v>0.99872258034489603</v>
      </c>
      <c r="U60">
        <v>1.0815691971688499</v>
      </c>
      <c r="V60">
        <v>214</v>
      </c>
      <c r="W60">
        <v>214.273717458253</v>
      </c>
      <c r="X60">
        <v>282</v>
      </c>
      <c r="Y60">
        <v>260.73227745221499</v>
      </c>
      <c r="Z60">
        <v>122</v>
      </c>
      <c r="AA60">
        <v>120.13922086984699</v>
      </c>
      <c r="AB60">
        <v>-161</v>
      </c>
      <c r="AC60">
        <v>-146.45788021575899</v>
      </c>
      <c r="AD60">
        <v>92</v>
      </c>
      <c r="AE60">
        <v>94.134496588405696</v>
      </c>
      <c r="AF60">
        <v>121</v>
      </c>
      <c r="AG60">
        <v>114.274397236456</v>
      </c>
      <c r="AH60">
        <v>0.97005971691826798</v>
      </c>
      <c r="AI60">
        <v>1906</v>
      </c>
      <c r="AJ60">
        <v>1964.8274912961699</v>
      </c>
      <c r="AK60">
        <v>0.99672706584890902</v>
      </c>
      <c r="AL60">
        <v>2183</v>
      </c>
      <c r="AM60">
        <v>2190.16827654895</v>
      </c>
      <c r="AN60">
        <v>0.93146311314633901</v>
      </c>
      <c r="AO60">
        <v>775</v>
      </c>
      <c r="AP60">
        <v>832.02435937819303</v>
      </c>
      <c r="AQ60">
        <v>0.91599697340222896</v>
      </c>
      <c r="AR60">
        <v>867</v>
      </c>
      <c r="AS60">
        <v>946.50967762454104</v>
      </c>
      <c r="AT60">
        <v>0.94097505115699798</v>
      </c>
      <c r="AU60">
        <v>2280</v>
      </c>
      <c r="AV60">
        <v>2423.0185457059301</v>
      </c>
      <c r="AW60">
        <v>0.99053749626306298</v>
      </c>
      <c r="AX60">
        <v>2360</v>
      </c>
      <c r="AY60">
        <v>2382.5448394466798</v>
      </c>
      <c r="AZ60">
        <v>0.79565421401549896</v>
      </c>
      <c r="BA60">
        <v>262</v>
      </c>
      <c r="BB60">
        <v>329.28877316911399</v>
      </c>
      <c r="BC60">
        <v>0.78395799396954602</v>
      </c>
      <c r="BD60">
        <v>242</v>
      </c>
      <c r="BE60">
        <v>308.69000872692197</v>
      </c>
      <c r="BF60">
        <v>0.59099184430125196</v>
      </c>
      <c r="BG60">
        <v>12</v>
      </c>
      <c r="BH60">
        <v>20.3048487313525</v>
      </c>
      <c r="BI60">
        <v>1.1488669399992599</v>
      </c>
      <c r="BJ60">
        <v>21</v>
      </c>
      <c r="BK60">
        <v>18.2788791885799</v>
      </c>
    </row>
    <row r="61" spans="1:63" x14ac:dyDescent="0.45">
      <c r="A61">
        <v>59</v>
      </c>
      <c r="B61" t="s">
        <v>121</v>
      </c>
      <c r="C61">
        <v>1.2510204239537599</v>
      </c>
      <c r="D61">
        <v>80</v>
      </c>
      <c r="E61">
        <v>63.947796908994597</v>
      </c>
      <c r="F61">
        <v>34</v>
      </c>
      <c r="G61">
        <v>1.3498002972743599</v>
      </c>
      <c r="H61">
        <v>0.59637248669769205</v>
      </c>
      <c r="I61">
        <v>0.563799577736252</v>
      </c>
      <c r="J61">
        <v>25</v>
      </c>
      <c r="K61">
        <v>5</v>
      </c>
      <c r="L61">
        <v>4</v>
      </c>
      <c r="M61">
        <v>18.521258330200499</v>
      </c>
      <c r="N61">
        <v>8.3840219183930103</v>
      </c>
      <c r="O61">
        <v>7.09471975140643</v>
      </c>
      <c r="P61">
        <v>50</v>
      </c>
      <c r="Q61">
        <v>24.5186121672483</v>
      </c>
      <c r="R61">
        <v>19.728425958960099</v>
      </c>
      <c r="S61">
        <v>5.7529618737914801</v>
      </c>
      <c r="T61">
        <v>1.33856003177579</v>
      </c>
      <c r="U61">
        <v>0.82955682836656297</v>
      </c>
      <c r="V61">
        <v>78</v>
      </c>
      <c r="W61">
        <v>58.271574041039798</v>
      </c>
      <c r="X61">
        <v>28</v>
      </c>
      <c r="Y61">
        <v>33.752961873791399</v>
      </c>
      <c r="Z61">
        <v>37</v>
      </c>
      <c r="AA61">
        <v>32.844760663121001</v>
      </c>
      <c r="AB61">
        <v>-15</v>
      </c>
      <c r="AC61">
        <v>-18.9465559435275</v>
      </c>
      <c r="AD61">
        <v>41</v>
      </c>
      <c r="AE61">
        <v>25.426813377918801</v>
      </c>
      <c r="AF61">
        <v>13</v>
      </c>
      <c r="AG61">
        <v>14.8064059302639</v>
      </c>
      <c r="AH61">
        <v>1.04279203728796</v>
      </c>
      <c r="AI61">
        <v>474</v>
      </c>
      <c r="AJ61">
        <v>454.54892543363798</v>
      </c>
      <c r="AK61">
        <v>0.91624389600817802</v>
      </c>
      <c r="AL61">
        <v>306</v>
      </c>
      <c r="AM61">
        <v>333.97221125636599</v>
      </c>
      <c r="AN61">
        <v>1.1715696322853699</v>
      </c>
      <c r="AO61">
        <v>232</v>
      </c>
      <c r="AP61">
        <v>198.02493475990701</v>
      </c>
      <c r="AQ61">
        <v>0.98696467304683899</v>
      </c>
      <c r="AR61">
        <v>134</v>
      </c>
      <c r="AS61">
        <v>135.76980378267299</v>
      </c>
      <c r="AT61">
        <v>1.0064363775845</v>
      </c>
      <c r="AU61">
        <v>433</v>
      </c>
      <c r="AV61">
        <v>430.230871661474</v>
      </c>
      <c r="AW61">
        <v>0.91684499544093301</v>
      </c>
      <c r="AX61">
        <v>414</v>
      </c>
      <c r="AY61">
        <v>451.54851917024098</v>
      </c>
      <c r="AZ61">
        <v>0.924482561362727</v>
      </c>
      <c r="BA61">
        <v>50</v>
      </c>
      <c r="BB61">
        <v>54.084308444172102</v>
      </c>
      <c r="BC61">
        <v>0.62453426778673804</v>
      </c>
      <c r="BD61">
        <v>40</v>
      </c>
      <c r="BE61">
        <v>64.0477265430996</v>
      </c>
      <c r="BF61">
        <v>2.0392986902539998</v>
      </c>
      <c r="BG61">
        <v>6</v>
      </c>
      <c r="BH61">
        <v>2.9421879338590999</v>
      </c>
      <c r="BI61">
        <v>0.50760959135080197</v>
      </c>
      <c r="BJ61">
        <v>2</v>
      </c>
      <c r="BK61">
        <v>3.9400358741799799</v>
      </c>
    </row>
    <row r="62" spans="1:63" x14ac:dyDescent="0.45">
      <c r="A62">
        <v>60</v>
      </c>
      <c r="B62" t="s">
        <v>122</v>
      </c>
      <c r="C62">
        <v>0.97499737651543605</v>
      </c>
      <c r="D62">
        <v>757</v>
      </c>
      <c r="E62">
        <v>776.41234554441303</v>
      </c>
      <c r="F62">
        <v>506</v>
      </c>
      <c r="G62">
        <v>0.98294379955571898</v>
      </c>
      <c r="H62">
        <v>0.93840768577332501</v>
      </c>
      <c r="I62">
        <v>1.0785267001854899</v>
      </c>
      <c r="J62">
        <v>209</v>
      </c>
      <c r="K62">
        <v>130</v>
      </c>
      <c r="L62">
        <v>167</v>
      </c>
      <c r="M62">
        <v>212.626601942517</v>
      </c>
      <c r="N62">
        <v>138.53253971685999</v>
      </c>
      <c r="O62">
        <v>154.84085834062199</v>
      </c>
      <c r="P62">
        <v>94</v>
      </c>
      <c r="Q62">
        <v>121.77196618886499</v>
      </c>
      <c r="R62">
        <v>-62.250559683998397</v>
      </c>
      <c r="S62">
        <v>34.478593495133197</v>
      </c>
      <c r="T62">
        <v>0.91272273279171601</v>
      </c>
      <c r="U62">
        <v>0.94170779150029005</v>
      </c>
      <c r="V62">
        <v>651</v>
      </c>
      <c r="W62">
        <v>713.25055968399795</v>
      </c>
      <c r="X62">
        <v>557</v>
      </c>
      <c r="Y62">
        <v>591.47859349513305</v>
      </c>
      <c r="Z62">
        <v>359</v>
      </c>
      <c r="AA62">
        <v>400.97470438821398</v>
      </c>
      <c r="AB62">
        <v>-295</v>
      </c>
      <c r="AC62">
        <v>-331.82840402447198</v>
      </c>
      <c r="AD62">
        <v>292</v>
      </c>
      <c r="AE62">
        <v>312.27585529578403</v>
      </c>
      <c r="AF62">
        <v>262</v>
      </c>
      <c r="AG62">
        <v>259.65018947066</v>
      </c>
      <c r="AH62">
        <v>1.06555956246946</v>
      </c>
      <c r="AI62">
        <v>6398</v>
      </c>
      <c r="AJ62">
        <v>6004.3569832665398</v>
      </c>
      <c r="AK62">
        <v>1.06195006074394</v>
      </c>
      <c r="AL62">
        <v>5753</v>
      </c>
      <c r="AM62">
        <v>5417.3922227282001</v>
      </c>
      <c r="AN62">
        <v>0.93701961383990395</v>
      </c>
      <c r="AO62">
        <v>2425</v>
      </c>
      <c r="AP62">
        <v>2587.9927849774199</v>
      </c>
      <c r="AQ62">
        <v>0.94608326158662504</v>
      </c>
      <c r="AR62">
        <v>2166</v>
      </c>
      <c r="AS62">
        <v>2289.4390884450399</v>
      </c>
      <c r="AT62">
        <v>0.87220044820928899</v>
      </c>
      <c r="AU62">
        <v>5717</v>
      </c>
      <c r="AV62">
        <v>6554.6859231012104</v>
      </c>
      <c r="AW62">
        <v>0.87949190629569496</v>
      </c>
      <c r="AX62">
        <v>5856</v>
      </c>
      <c r="AY62">
        <v>6658.3898704249596</v>
      </c>
      <c r="AZ62">
        <v>0.91907421425782498</v>
      </c>
      <c r="BA62">
        <v>782</v>
      </c>
      <c r="BB62">
        <v>850.85620711433296</v>
      </c>
      <c r="BC62">
        <v>0.928232236978632</v>
      </c>
      <c r="BD62">
        <v>841</v>
      </c>
      <c r="BE62">
        <v>906.02326281775004</v>
      </c>
      <c r="BF62">
        <v>0.87322720578637203</v>
      </c>
      <c r="BG62">
        <v>44</v>
      </c>
      <c r="BH62">
        <v>50.387802519707797</v>
      </c>
      <c r="BI62">
        <v>0.71634454454967</v>
      </c>
      <c r="BJ62">
        <v>40</v>
      </c>
      <c r="BK62">
        <v>55.839051618863103</v>
      </c>
    </row>
    <row r="63" spans="1:63" x14ac:dyDescent="0.45">
      <c r="A63">
        <v>61</v>
      </c>
      <c r="B63" t="s">
        <v>123</v>
      </c>
      <c r="C63">
        <v>1.03784752591024</v>
      </c>
      <c r="D63">
        <v>977</v>
      </c>
      <c r="E63">
        <v>941.37142076155897</v>
      </c>
      <c r="F63">
        <v>628</v>
      </c>
      <c r="G63">
        <v>1.0655042019868901</v>
      </c>
      <c r="H63">
        <v>0.90968884047783904</v>
      </c>
      <c r="I63">
        <v>0.99104545602856797</v>
      </c>
      <c r="J63">
        <v>275</v>
      </c>
      <c r="K63">
        <v>152</v>
      </c>
      <c r="L63">
        <v>201</v>
      </c>
      <c r="M63">
        <v>258.09377333960202</v>
      </c>
      <c r="N63">
        <v>167.09010074275201</v>
      </c>
      <c r="O63">
        <v>202.816125917644</v>
      </c>
      <c r="P63">
        <v>146</v>
      </c>
      <c r="Q63">
        <v>116.121700254065</v>
      </c>
      <c r="R63">
        <v>48.379915127281002</v>
      </c>
      <c r="S63">
        <v>-18.501615381346699</v>
      </c>
      <c r="T63">
        <v>1.0556333920626499</v>
      </c>
      <c r="U63">
        <v>1.0245542867231301</v>
      </c>
      <c r="V63">
        <v>918</v>
      </c>
      <c r="W63">
        <v>869.62008487271896</v>
      </c>
      <c r="X63">
        <v>772</v>
      </c>
      <c r="Y63">
        <v>753.49838461865295</v>
      </c>
      <c r="Z63">
        <v>544</v>
      </c>
      <c r="AA63">
        <v>488.82053168426398</v>
      </c>
      <c r="AB63">
        <v>-412</v>
      </c>
      <c r="AC63">
        <v>-422.81177618357998</v>
      </c>
      <c r="AD63">
        <v>374</v>
      </c>
      <c r="AE63">
        <v>380.79955318845401</v>
      </c>
      <c r="AF63">
        <v>360</v>
      </c>
      <c r="AG63">
        <v>330.686608435072</v>
      </c>
      <c r="AH63">
        <v>1.0819758093410501</v>
      </c>
      <c r="AI63">
        <v>7984</v>
      </c>
      <c r="AJ63">
        <v>7379.0928882803601</v>
      </c>
      <c r="AK63">
        <v>1.0868202635150399</v>
      </c>
      <c r="AL63">
        <v>7403</v>
      </c>
      <c r="AM63">
        <v>6811.6138873385098</v>
      </c>
      <c r="AN63">
        <v>1.0798241013269201</v>
      </c>
      <c r="AO63">
        <v>3436</v>
      </c>
      <c r="AP63">
        <v>3181.9997310466701</v>
      </c>
      <c r="AQ63">
        <v>1.1395193470723699</v>
      </c>
      <c r="AR63">
        <v>3296</v>
      </c>
      <c r="AS63">
        <v>2892.4475994795498</v>
      </c>
      <c r="AT63">
        <v>0.955606757777271</v>
      </c>
      <c r="AU63">
        <v>7786</v>
      </c>
      <c r="AV63">
        <v>8147.7029506468998</v>
      </c>
      <c r="AW63">
        <v>0.96023583905984999</v>
      </c>
      <c r="AX63">
        <v>7923</v>
      </c>
      <c r="AY63">
        <v>8251.0979883413493</v>
      </c>
      <c r="AZ63">
        <v>0.89754978790801498</v>
      </c>
      <c r="BA63">
        <v>953</v>
      </c>
      <c r="BB63">
        <v>1061.7795389615301</v>
      </c>
      <c r="BC63">
        <v>0.96808629936325996</v>
      </c>
      <c r="BD63">
        <v>1077</v>
      </c>
      <c r="BE63">
        <v>1112.5041235563101</v>
      </c>
      <c r="BF63">
        <v>0.68025666042858601</v>
      </c>
      <c r="BG63">
        <v>43</v>
      </c>
      <c r="BH63">
        <v>63.211435479232797</v>
      </c>
      <c r="BI63">
        <v>1.05595645019064</v>
      </c>
      <c r="BJ63">
        <v>72</v>
      </c>
      <c r="BK63">
        <v>68.184630139813706</v>
      </c>
    </row>
    <row r="64" spans="1:63" x14ac:dyDescent="0.45">
      <c r="A64">
        <v>62</v>
      </c>
      <c r="B64" t="s">
        <v>124</v>
      </c>
      <c r="C64">
        <v>1.07690122663556</v>
      </c>
      <c r="D64">
        <v>298</v>
      </c>
      <c r="E64">
        <v>276.71990023728199</v>
      </c>
      <c r="F64">
        <v>184</v>
      </c>
      <c r="G64">
        <v>1.1201499209772401</v>
      </c>
      <c r="H64">
        <v>0.87626699720211199</v>
      </c>
      <c r="I64">
        <v>0.94842114838317704</v>
      </c>
      <c r="J64">
        <v>85</v>
      </c>
      <c r="K64">
        <v>43</v>
      </c>
      <c r="L64">
        <v>56</v>
      </c>
      <c r="M64">
        <v>75.882699635280702</v>
      </c>
      <c r="N64">
        <v>49.071801331440497</v>
      </c>
      <c r="O64">
        <v>59.045499033278702</v>
      </c>
      <c r="P64">
        <v>53</v>
      </c>
      <c r="Q64">
        <v>33.444444850751097</v>
      </c>
      <c r="R64">
        <v>10.9281877919775</v>
      </c>
      <c r="S64">
        <v>8.6273673572713907</v>
      </c>
      <c r="T64">
        <v>1.0428435729427601</v>
      </c>
      <c r="U64">
        <v>0.96107264432120498</v>
      </c>
      <c r="V64">
        <v>266</v>
      </c>
      <c r="W64">
        <v>255.07181220802201</v>
      </c>
      <c r="X64">
        <v>213</v>
      </c>
      <c r="Y64">
        <v>221.627367357271</v>
      </c>
      <c r="Z64">
        <v>159</v>
      </c>
      <c r="AA64">
        <v>143.23741505341999</v>
      </c>
      <c r="AB64">
        <v>-115</v>
      </c>
      <c r="AC64">
        <v>-124.155939059437</v>
      </c>
      <c r="AD64">
        <v>107</v>
      </c>
      <c r="AE64">
        <v>111.834397154602</v>
      </c>
      <c r="AF64">
        <v>98</v>
      </c>
      <c r="AG64">
        <v>97.471428297833995</v>
      </c>
      <c r="AH64">
        <v>1.04117233833642</v>
      </c>
      <c r="AI64">
        <v>2249</v>
      </c>
      <c r="AJ64">
        <v>2160.0650701049499</v>
      </c>
      <c r="AK64">
        <v>0.91677668771189502</v>
      </c>
      <c r="AL64">
        <v>1833</v>
      </c>
      <c r="AM64">
        <v>1999.39639016653</v>
      </c>
      <c r="AN64">
        <v>1.2176199262129299</v>
      </c>
      <c r="AO64">
        <v>1135</v>
      </c>
      <c r="AP64">
        <v>932.146374714888</v>
      </c>
      <c r="AQ64">
        <v>0.97878925214285195</v>
      </c>
      <c r="AR64">
        <v>833</v>
      </c>
      <c r="AS64">
        <v>851.05143745328496</v>
      </c>
      <c r="AT64">
        <v>0.98478441721665699</v>
      </c>
      <c r="AU64">
        <v>2350</v>
      </c>
      <c r="AV64">
        <v>2386.30908340519</v>
      </c>
      <c r="AW64">
        <v>0.97752835282240702</v>
      </c>
      <c r="AX64">
        <v>2361</v>
      </c>
      <c r="AY64">
        <v>2415.2752124100598</v>
      </c>
      <c r="AZ64">
        <v>0.963496455858047</v>
      </c>
      <c r="BA64">
        <v>299</v>
      </c>
      <c r="BB64">
        <v>310.32807456849798</v>
      </c>
      <c r="BC64">
        <v>0.83650925559840095</v>
      </c>
      <c r="BD64">
        <v>272</v>
      </c>
      <c r="BE64">
        <v>325.160777576123</v>
      </c>
      <c r="BF64">
        <v>1.02810935035423</v>
      </c>
      <c r="BG64">
        <v>19</v>
      </c>
      <c r="BH64">
        <v>18.480524463135598</v>
      </c>
      <c r="BI64">
        <v>0.55804539772490402</v>
      </c>
      <c r="BJ64">
        <v>11</v>
      </c>
      <c r="BK64">
        <v>19.711657949059099</v>
      </c>
    </row>
    <row r="65" spans="3:58" x14ac:dyDescent="0.45">
      <c r="C65">
        <f>AVERAGE(Table1[rPoints])</f>
        <v>0.9828304756532168</v>
      </c>
      <c r="G65">
        <f>SUBTOTAL(101,Table1[rWins])</f>
        <v>0.97573233939817872</v>
      </c>
      <c r="H65">
        <f>SUBTOTAL(101,Table1[rDraws])</f>
        <v>1.002036993479954</v>
      </c>
      <c r="T65">
        <f>SUBTOTAL(101,Table1[rGoalsF])</f>
        <v>0.99787123834035385</v>
      </c>
      <c r="Z65">
        <f>SUBTOTAL(101,Table1[SHGoalsF])</f>
        <v>261.71428571428572</v>
      </c>
      <c r="AA65">
        <f>SUBTOTAL(101,Table1[xSHGoalsF])</f>
        <v>262.0501143695916</v>
      </c>
      <c r="AD65">
        <f>SUBTOTAL(101,Table1[HTGoalsF])</f>
        <v>203.68253968253967</v>
      </c>
      <c r="AE65">
        <f>SUBTOTAL(101,Table1[xHTGoalsF])</f>
        <v>204.7177221128762</v>
      </c>
      <c r="AH65">
        <f>SUBTOTAL(101,Table1[rShotsF])</f>
        <v>1.0226327317831181</v>
      </c>
      <c r="AK65">
        <f>SUBTOTAL(101,Table1[rShotsA])</f>
        <v>1.0280182875238639</v>
      </c>
      <c r="AN65">
        <f>SUBTOTAL(101,Table1[rShotsTF])</f>
        <v>1.0464512533707409</v>
      </c>
      <c r="AT65">
        <f>SUBTOTAL(101,Table1[rFouls])</f>
        <v>0.90663737270153488</v>
      </c>
      <c r="AU65">
        <f>SUBTOTAL(109,Table1[Fouls])</f>
        <v>272186</v>
      </c>
      <c r="AV65">
        <f>SUBTOTAL(109,Table1[xFouls])</f>
        <v>298373.34776608733</v>
      </c>
      <c r="AZ65">
        <f>SUBTOTAL(101,Table1[rYCard])</f>
        <v>0.86539669760977289</v>
      </c>
      <c r="BF65">
        <f>SUBTOTAL(101,Table1[rRCard])</f>
        <v>0.80985051436853472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2000-2021_Championship_10-12-20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2021-12-11T18:55:10Z</dcterms:created>
  <dcterms:modified xsi:type="dcterms:W3CDTF">2021-12-11T18:58:17Z</dcterms:modified>
</cp:coreProperties>
</file>