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EB3F425B-EAA3-4900-BC67-FCD1375BB97D}" xr6:coauthVersionLast="47" xr6:coauthVersionMax="47" xr10:uidLastSave="{00000000-0000-0000-0000-000000000000}"/>
  <bookViews>
    <workbookView xWindow="-98" yWindow="-98" windowWidth="22695" windowHeight="14595"/>
  </bookViews>
  <sheets>
    <sheet name="2000-2021_LaLiga_2_11-12-2021" sheetId="1" r:id="rId1"/>
  </sheets>
  <calcPr calcId="0"/>
</workbook>
</file>

<file path=xl/calcChain.xml><?xml version="1.0" encoding="utf-8"?>
<calcChain xmlns="http://schemas.openxmlformats.org/spreadsheetml/2006/main">
  <c r="AD46" i="1" l="1"/>
  <c r="Z46" i="1"/>
  <c r="BF42" i="1"/>
  <c r="AZ42" i="1"/>
  <c r="AT42" i="1"/>
  <c r="AN42" i="1"/>
  <c r="AE42" i="1"/>
  <c r="AD42" i="1"/>
  <c r="AA42" i="1"/>
  <c r="Z42" i="1"/>
  <c r="AH42" i="1"/>
  <c r="T42" i="1"/>
  <c r="H42" i="1"/>
  <c r="G42" i="1"/>
</calcChain>
</file>

<file path=xl/sharedStrings.xml><?xml version="1.0" encoding="utf-8"?>
<sst xmlns="http://schemas.openxmlformats.org/spreadsheetml/2006/main" count="103" uniqueCount="103">
  <si>
    <t>Club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</si>
  <si>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</si>
  <si>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</si>
  <si>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</si>
  <si>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</si>
  <si>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</si>
  <si>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</si>
  <si>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</si>
  <si>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</si>
  <si>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</si>
  <si>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</si>
  <si>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</si>
  <si>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</si>
  <si>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</si>
  <si>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</si>
  <si>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</si>
  <si>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</si>
  <si>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</si>
  <si>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</si>
  <si>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</si>
  <si>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</si>
  <si>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</si>
  <si>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</si>
  <si>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</si>
  <si>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</si>
  <si>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</si>
  <si>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</si>
  <si>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</si>
  <si>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</si>
  <si>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</si>
  <si>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</si>
  <si>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</si>
  <si>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</si>
  <si>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</si>
  <si>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</si>
  <si>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</si>
  <si>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</si>
  <si>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</si>
  <si>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</si>
  <si>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</si>
  <si>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</si>
  <si>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</si>
  <si>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</si>
  <si>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</si>
  <si>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</si>
  <si>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</si>
  <si>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</si>
  <si>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</si>
  <si>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</si>
  <si>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</si>
  <si>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</si>
  <si>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</si>
  <si>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</si>
  <si>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</si>
  <si>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</si>
  <si>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</si>
  <si>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</si>
  <si>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</si>
  <si>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</si>
  <si>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</si>
  <si>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</si>
  <si>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</si>
  <si>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Extremadura UD</t>
  </si>
  <si>
    <t>Sp Gijon</t>
  </si>
  <si>
    <t>Lugo</t>
  </si>
  <si>
    <t>Logrones</t>
  </si>
  <si>
    <t>Cadiz</t>
  </si>
  <si>
    <t>Ponferradina</t>
  </si>
  <si>
    <t>Tenerife</t>
  </si>
  <si>
    <t>Mallorca</t>
  </si>
  <si>
    <t>Oviedo</t>
  </si>
  <si>
    <t>Granada</t>
  </si>
  <si>
    <t>Malaga</t>
  </si>
  <si>
    <t>Vallecano</t>
  </si>
  <si>
    <t>Barcelona B</t>
  </si>
  <si>
    <t>La Coruna</t>
  </si>
  <si>
    <t>Sabadell</t>
  </si>
  <si>
    <t>Almeria</t>
  </si>
  <si>
    <t>Cartagena</t>
  </si>
  <si>
    <t>Sevilla B</t>
  </si>
  <si>
    <t>Leganes</t>
  </si>
  <si>
    <t>Zaragoza</t>
  </si>
  <si>
    <t>Cordoba</t>
  </si>
  <si>
    <t>Gimnastic</t>
  </si>
  <si>
    <t>Rayo Majadahonda</t>
  </si>
  <si>
    <t>Santander</t>
  </si>
  <si>
    <t>Elche</t>
  </si>
  <si>
    <t>Lorca</t>
  </si>
  <si>
    <t>Reus Deportiu</t>
  </si>
  <si>
    <t>Alcorcon</t>
  </si>
  <si>
    <t>Las Palmas</t>
  </si>
  <si>
    <t>Mirandes</t>
  </si>
  <si>
    <t>Osasuna</t>
  </si>
  <si>
    <t>Espanol</t>
  </si>
  <si>
    <t>Valladolid</t>
  </si>
  <si>
    <t>Castellon</t>
  </si>
  <si>
    <t>Leonesa</t>
  </si>
  <si>
    <t>Albacete</t>
  </si>
  <si>
    <t>Numancia</t>
  </si>
  <si>
    <t>Huesca</t>
  </si>
  <si>
    <t>Girona</t>
  </si>
  <si>
    <t>Fuenlabrada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</si>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</sst>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K42" totalsRowCount="1">
  <autoFilter ref="A1:BK41"/>
  <sortState xmlns:xlrd2="http://schemas.microsoft.com/office/spreadsheetml/2017/richdata2" ref="A2:BK41">
    <sortCondition ref="H1:H41"/>
  </sortState>
  <tableColumns count="63">
    <tableColumn id="1" name="Index"/>
    <tableColumn id="2" name="Club"/>
    <tableColumn id="3" name="rPoints"/>
    <tableColumn id="4" name="Points"/>
    <tableColumn id="5" name="xPoints"/>
    <tableColumn id="6" name="Matches"/>
    <tableColumn id="7" name="rWins" totalsRowFunction="custom">
      <totalsRowFormula>AVERAGE(Table1[rWins])</totalsRowFormula>
    </tableColumn>
    <tableColumn id="8" name="rDraws" totalsRowFunction="average"/>
    <tableColumn id="9" name="rLosses"/>
    <tableColumn id="10" name="Wins"/>
    <tableColumn id="11" name="Draws"/>
    <tableColumn id="12" name="Losses"/>
    <tableColumn id="13" name="xWins"/>
    <tableColumn id="14" name="xDraws"/>
    <tableColumn id="15" name="xLosses"/>
    <tableColumn id="16" name="GoalDiff"/>
    <tableColumn id="17" name="xGoalDiff"/>
    <tableColumn id="18" name="GoalsF_Diff"/>
    <tableColumn id="19" name="GoalsA_Diff"/>
    <tableColumn id="20" name="rGoalsF" totalsRowFunction="average"/>
    <tableColumn id="21" name="rGoalsA"/>
    <tableColumn id="22" name="GoalsF"/>
    <tableColumn id="23" name="xGoalsF"/>
    <tableColumn id="24" name="GoalsA"/>
    <tableColumn id="25" name="xGoalsA"/>
    <tableColumn id="26" name="SHGoalsF" totalsRowFunction="sum"/>
    <tableColumn id="27" name="xSHGoalsF" totalsRowFunction="sum"/>
    <tableColumn id="28" name="SHGoalsA"/>
    <tableColumn id="29" name="xSHGoalsA"/>
    <tableColumn id="30" name="HTGoalsF" totalsRowFunction="sum"/>
    <tableColumn id="31" name="xHTGoalsF" totalsRowFunction="sum"/>
    <tableColumn id="32" name="HTGoalsA"/>
    <tableColumn id="33" name="xHTGoalsA"/>
    <tableColumn id="34" name="rShotsF" totalsRowFunction="average"/>
    <tableColumn id="35" name="ShotsF"/>
    <tableColumn id="36" name="xShotsF"/>
    <tableColumn id="37" name="rShotsA"/>
    <tableColumn id="38" name="ShotsA"/>
    <tableColumn id="39" name="xShotsA"/>
    <tableColumn id="40" name="rShotsTF" totalsRowFunction="average"/>
    <tableColumn id="41" name="ShotsTF"/>
    <tableColumn id="42" name="xShotsTF"/>
    <tableColumn id="43" name="rShotsTA"/>
    <tableColumn id="44" name="ShotsTA"/>
    <tableColumn id="45" name="xShotsTA"/>
    <tableColumn id="46" name="rFouls" totalsRowFunction="average"/>
    <tableColumn id="47" name="Fouls"/>
    <tableColumn id="48" name="xFouls"/>
    <tableColumn id="49" name="rFoulsA"/>
    <tableColumn id="50" name="FoulsA"/>
    <tableColumn id="51" name="xFoulsA"/>
    <tableColumn id="52" name="rYCard" totalsRowFunction="average"/>
    <tableColumn id="53" name="YCard"/>
    <tableColumn id="54" name="xYCard"/>
    <tableColumn id="55" name="rYCardA"/>
    <tableColumn id="56" name="YCardA"/>
    <tableColumn id="57" name="xYCardA"/>
    <tableColumn id="58" name="rRCard" totalsRowFunction="average"/>
    <tableColumn id="59" name="RCard"/>
    <tableColumn id="60" name="xRCard"/>
    <tableColumn id="61" name="rRCardA"/>
    <tableColumn id="62" name="RCardA"/>
    <tableColumn id="63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6"/>
  <sheetViews>
    <sheetView tabSelected="1" topLeftCell="AE15" workbookViewId="0">
      <selection activeCell="AT42" sqref="AT42"/>
    </sheetView>
  </sheetViews>
  <sheetFormatPr defaultRowHeight="14.25" x14ac:dyDescent="0.45"/>
  <cols>
    <col min="6" max="6" width="9.33203125" customWidth="1"/>
    <col min="17" max="17" width="9.9296875" customWidth="1"/>
    <col min="18" max="18" width="11.59765625" customWidth="1"/>
    <col min="19" max="19" width="11.86328125" customWidth="1"/>
    <col min="26" max="26" width="9.86328125" customWidth="1"/>
    <col min="27" max="27" width="10.73046875" customWidth="1"/>
    <col min="28" max="28" width="10.1328125" customWidth="1"/>
    <col min="29" max="29" width="11" customWidth="1"/>
    <col min="30" max="30" width="9.9296875" customWidth="1"/>
    <col min="31" max="31" width="10.796875" customWidth="1"/>
    <col min="32" max="32" width="10.19921875" customWidth="1"/>
    <col min="33" max="33" width="11.06640625" customWidth="1"/>
    <col min="40" max="40" width="9.33203125" customWidth="1"/>
    <col min="42" max="42" width="9.53125" customWidth="1"/>
    <col min="43" max="43" width="9.59765625" customWidth="1"/>
    <col min="45" max="45" width="9.796875" customWidth="1"/>
    <col min="57" max="57" width="9.1328125" customWidth="1"/>
    <col min="63" max="63" width="9.265625" customWidth="1"/>
  </cols>
  <sheetData>
    <row r="1" spans="1:63" x14ac:dyDescent="0.45">
      <c r="A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45">
      <c r="A2">
        <v>33</v>
      </c>
      <c r="B2" t="s">
        <v>95</v>
      </c>
      <c r="C2">
        <v>0.870664850658039</v>
      </c>
      <c r="D2">
        <v>41</v>
      </c>
      <c r="E2">
        <v>47.090450440272797</v>
      </c>
      <c r="F2">
        <v>42</v>
      </c>
      <c r="G2">
        <v>0.96392853870975204</v>
      </c>
      <c r="H2">
        <v>0.62229944101444801</v>
      </c>
      <c r="I2">
        <v>1.29703015763148</v>
      </c>
      <c r="J2">
        <v>11</v>
      </c>
      <c r="K2">
        <v>8</v>
      </c>
      <c r="L2">
        <v>23</v>
      </c>
      <c r="M2">
        <v>11.411634325843099</v>
      </c>
      <c r="N2">
        <v>12.8555474627435</v>
      </c>
      <c r="O2">
        <v>17.732818211413299</v>
      </c>
      <c r="P2">
        <v>-19</v>
      </c>
      <c r="Q2">
        <v>-13.6101743076121</v>
      </c>
      <c r="R2">
        <v>-12.067774023920601</v>
      </c>
      <c r="S2">
        <v>6.6779483315328001</v>
      </c>
      <c r="T2">
        <v>0.74360856713156598</v>
      </c>
      <c r="U2">
        <v>0.88994439470751696</v>
      </c>
      <c r="V2">
        <v>35</v>
      </c>
      <c r="W2">
        <v>47.067774023920599</v>
      </c>
      <c r="X2">
        <v>54</v>
      </c>
      <c r="Y2">
        <v>60.677948331532797</v>
      </c>
      <c r="Z2">
        <v>24</v>
      </c>
      <c r="AA2">
        <v>26.380671779346901</v>
      </c>
      <c r="AB2">
        <v>-26</v>
      </c>
      <c r="AC2">
        <v>-34.2044380774595</v>
      </c>
      <c r="AD2">
        <v>11</v>
      </c>
      <c r="AE2">
        <v>20.687102244573701</v>
      </c>
      <c r="AF2">
        <v>28</v>
      </c>
      <c r="AG2">
        <v>26.473510254073201</v>
      </c>
      <c r="AH2">
        <v>0.79480800056035705</v>
      </c>
      <c r="AI2">
        <v>350</v>
      </c>
      <c r="AJ2">
        <v>440.35792260928599</v>
      </c>
      <c r="AK2">
        <v>1.0315657274199399</v>
      </c>
      <c r="AL2">
        <v>522</v>
      </c>
      <c r="AM2">
        <v>506.02689302753203</v>
      </c>
      <c r="AN2">
        <v>0.53714890552739103</v>
      </c>
      <c r="AO2">
        <v>99</v>
      </c>
      <c r="AP2">
        <v>184.30643529432101</v>
      </c>
      <c r="AQ2">
        <v>0.80883566503647997</v>
      </c>
      <c r="AR2">
        <v>176</v>
      </c>
      <c r="AS2">
        <v>217.596735168771</v>
      </c>
      <c r="AT2">
        <v>1.0361866691372601</v>
      </c>
      <c r="AU2">
        <v>576</v>
      </c>
      <c r="AV2">
        <v>555.88439530840503</v>
      </c>
      <c r="AW2">
        <v>1.06531330663692</v>
      </c>
      <c r="AX2">
        <v>580</v>
      </c>
      <c r="AY2">
        <v>544.44077285675996</v>
      </c>
      <c r="AZ2">
        <v>1.1856753684742101</v>
      </c>
      <c r="BA2">
        <v>91</v>
      </c>
      <c r="BB2">
        <v>76.749507006376405</v>
      </c>
      <c r="BC2">
        <v>1.3091142432617899</v>
      </c>
      <c r="BD2">
        <v>92</v>
      </c>
      <c r="BE2">
        <v>70.276525118825802</v>
      </c>
      <c r="BF2">
        <v>1.0500001547025599</v>
      </c>
      <c r="BG2">
        <v>5</v>
      </c>
      <c r="BH2">
        <v>4.76190406030591</v>
      </c>
      <c r="BI2">
        <v>0.96878422219482896</v>
      </c>
      <c r="BJ2">
        <v>4</v>
      </c>
      <c r="BK2">
        <v>4.12888640045953</v>
      </c>
    </row>
    <row r="3" spans="1:63" x14ac:dyDescent="0.45">
      <c r="A3">
        <v>21</v>
      </c>
      <c r="B3" t="s">
        <v>83</v>
      </c>
      <c r="C3">
        <v>0.933393612580251</v>
      </c>
      <c r="D3">
        <v>85</v>
      </c>
      <c r="E3">
        <v>91.065547111499797</v>
      </c>
      <c r="F3">
        <v>83</v>
      </c>
      <c r="G3">
        <v>1.02691923567619</v>
      </c>
      <c r="H3">
        <v>0.67017715109133802</v>
      </c>
      <c r="I3">
        <v>1.1979755976622699</v>
      </c>
      <c r="J3">
        <v>23</v>
      </c>
      <c r="K3">
        <v>16</v>
      </c>
      <c r="L3">
        <v>44</v>
      </c>
      <c r="M3">
        <v>22.397087522520799</v>
      </c>
      <c r="N3">
        <v>23.874284543937399</v>
      </c>
      <c r="O3">
        <v>36.728627933541702</v>
      </c>
      <c r="P3">
        <v>-40</v>
      </c>
      <c r="Q3">
        <v>-30.989073658969399</v>
      </c>
      <c r="R3">
        <v>-20.153508206964101</v>
      </c>
      <c r="S3">
        <v>11.142581865933501</v>
      </c>
      <c r="T3">
        <v>0.78365271909901602</v>
      </c>
      <c r="U3">
        <v>0.91024367547013896</v>
      </c>
      <c r="V3">
        <v>73</v>
      </c>
      <c r="W3">
        <v>93.153508206964105</v>
      </c>
      <c r="X3">
        <v>113</v>
      </c>
      <c r="Y3">
        <v>124.142581865933</v>
      </c>
      <c r="Z3">
        <v>42</v>
      </c>
      <c r="AA3">
        <v>52.313435416093398</v>
      </c>
      <c r="AB3">
        <v>-55</v>
      </c>
      <c r="AC3">
        <v>-69.786152993902107</v>
      </c>
      <c r="AD3">
        <v>31</v>
      </c>
      <c r="AE3">
        <v>40.8400727908707</v>
      </c>
      <c r="AF3">
        <v>58</v>
      </c>
      <c r="AG3">
        <v>54.356428872031401</v>
      </c>
      <c r="AH3">
        <v>1.03046283365492</v>
      </c>
      <c r="AI3">
        <v>895</v>
      </c>
      <c r="AJ3">
        <v>868.54175693609602</v>
      </c>
      <c r="AK3">
        <v>1.0666998813286901</v>
      </c>
      <c r="AL3">
        <v>1088</v>
      </c>
      <c r="AM3">
        <v>1019.9682394684201</v>
      </c>
      <c r="AN3">
        <v>0.78912996384930501</v>
      </c>
      <c r="AO3">
        <v>286</v>
      </c>
      <c r="AP3">
        <v>362.42445871009301</v>
      </c>
      <c r="AQ3">
        <v>0.89944167727033997</v>
      </c>
      <c r="AR3">
        <v>395</v>
      </c>
      <c r="AS3">
        <v>439.16132638945601</v>
      </c>
      <c r="AT3">
        <v>1.26957640850849</v>
      </c>
      <c r="AU3">
        <v>1392</v>
      </c>
      <c r="AV3">
        <v>1096.4286912319999</v>
      </c>
      <c r="AW3">
        <v>1.0866441434532701</v>
      </c>
      <c r="AX3">
        <v>1162</v>
      </c>
      <c r="AY3">
        <v>1069.3473176114901</v>
      </c>
      <c r="AZ3">
        <v>1.68648309893547</v>
      </c>
      <c r="BA3">
        <v>256</v>
      </c>
      <c r="BB3">
        <v>151.79517669734699</v>
      </c>
      <c r="BC3">
        <v>1.52067065722773</v>
      </c>
      <c r="BD3">
        <v>209</v>
      </c>
      <c r="BE3">
        <v>137.43935875044599</v>
      </c>
      <c r="BF3">
        <v>1.2904230434300601</v>
      </c>
      <c r="BG3">
        <v>12</v>
      </c>
      <c r="BH3">
        <v>9.2992759708497399</v>
      </c>
      <c r="BI3">
        <v>1.1177196129431399</v>
      </c>
      <c r="BJ3">
        <v>9</v>
      </c>
      <c r="BK3">
        <v>8.05210886145362</v>
      </c>
    </row>
    <row r="4" spans="1:63" x14ac:dyDescent="0.45">
      <c r="A4">
        <v>22</v>
      </c>
      <c r="B4" t="s">
        <v>84</v>
      </c>
      <c r="C4">
        <v>0.92604560237881095</v>
      </c>
      <c r="D4">
        <v>42</v>
      </c>
      <c r="E4">
        <v>45.354137951857901</v>
      </c>
      <c r="F4">
        <v>41</v>
      </c>
      <c r="G4">
        <v>0.98118350345116701</v>
      </c>
      <c r="H4">
        <v>0.76783386943180099</v>
      </c>
      <c r="I4">
        <v>1.1622910487759901</v>
      </c>
      <c r="J4">
        <v>11</v>
      </c>
      <c r="K4">
        <v>9</v>
      </c>
      <c r="L4">
        <v>21</v>
      </c>
      <c r="M4">
        <v>11.210950817363999</v>
      </c>
      <c r="N4">
        <v>11.721285499765701</v>
      </c>
      <c r="O4">
        <v>18.067763682870101</v>
      </c>
      <c r="P4">
        <v>-16</v>
      </c>
      <c r="Q4">
        <v>-14.4197066047838</v>
      </c>
      <c r="R4">
        <v>-1.4489890153020599</v>
      </c>
      <c r="S4">
        <v>-0.13130437991407701</v>
      </c>
      <c r="T4">
        <v>0.96880472436494303</v>
      </c>
      <c r="U4">
        <v>1.00215717420221</v>
      </c>
      <c r="V4">
        <v>45</v>
      </c>
      <c r="W4">
        <v>46.448989015301997</v>
      </c>
      <c r="X4">
        <v>61</v>
      </c>
      <c r="Y4">
        <v>60.868695620085902</v>
      </c>
      <c r="Z4">
        <v>29</v>
      </c>
      <c r="AA4">
        <v>25.950060849477801</v>
      </c>
      <c r="AB4">
        <v>-38</v>
      </c>
      <c r="AC4">
        <v>-34.237730389779799</v>
      </c>
      <c r="AD4">
        <v>16</v>
      </c>
      <c r="AE4">
        <v>20.4989281658242</v>
      </c>
      <c r="AF4">
        <v>23</v>
      </c>
      <c r="AG4">
        <v>26.630965230306</v>
      </c>
      <c r="AH4">
        <v>1.22576308727287</v>
      </c>
      <c r="AI4">
        <v>528</v>
      </c>
      <c r="AJ4">
        <v>430.752080465007</v>
      </c>
      <c r="AK4">
        <v>1.0213405653766501</v>
      </c>
      <c r="AL4">
        <v>511</v>
      </c>
      <c r="AM4">
        <v>500.32282798006003</v>
      </c>
      <c r="AN4">
        <v>0.95941826270834396</v>
      </c>
      <c r="AO4">
        <v>174</v>
      </c>
      <c r="AP4">
        <v>181.35989980930199</v>
      </c>
      <c r="AQ4">
        <v>0.73065256025291303</v>
      </c>
      <c r="AR4">
        <v>158</v>
      </c>
      <c r="AS4">
        <v>216.24505078762499</v>
      </c>
      <c r="AT4">
        <v>1.11000158109571</v>
      </c>
      <c r="AU4">
        <v>599</v>
      </c>
      <c r="AV4">
        <v>539.63887097233601</v>
      </c>
      <c r="AW4">
        <v>1.23187185266787</v>
      </c>
      <c r="AX4">
        <v>650</v>
      </c>
      <c r="AY4">
        <v>527.65228671495902</v>
      </c>
      <c r="AZ4">
        <v>1.5611689472667001</v>
      </c>
      <c r="BA4">
        <v>116</v>
      </c>
      <c r="BB4">
        <v>74.303297028225401</v>
      </c>
      <c r="BC4">
        <v>1.7134151414941099</v>
      </c>
      <c r="BD4">
        <v>115</v>
      </c>
      <c r="BE4">
        <v>67.117417848729204</v>
      </c>
      <c r="BF4">
        <v>0.65313663519236098</v>
      </c>
      <c r="BG4">
        <v>3</v>
      </c>
      <c r="BH4">
        <v>4.5932196088134596</v>
      </c>
      <c r="BI4">
        <v>1.03394790176969</v>
      </c>
      <c r="BJ4">
        <v>4</v>
      </c>
      <c r="BK4">
        <v>3.8686668768838599</v>
      </c>
    </row>
    <row r="5" spans="1:63" x14ac:dyDescent="0.45">
      <c r="A5">
        <v>25</v>
      </c>
      <c r="B5" t="s">
        <v>87</v>
      </c>
      <c r="C5">
        <v>0.78798894237203698</v>
      </c>
      <c r="D5">
        <v>33</v>
      </c>
      <c r="E5">
        <v>41.878760253490299</v>
      </c>
      <c r="F5">
        <v>41</v>
      </c>
      <c r="G5">
        <v>0.79216886258417296</v>
      </c>
      <c r="H5">
        <v>0.77705515057338603</v>
      </c>
      <c r="I5">
        <v>1.24230331066536</v>
      </c>
      <c r="J5">
        <v>8</v>
      </c>
      <c r="K5">
        <v>9</v>
      </c>
      <c r="L5">
        <v>24</v>
      </c>
      <c r="M5">
        <v>10.0988569203576</v>
      </c>
      <c r="N5">
        <v>11.5821894924175</v>
      </c>
      <c r="O5">
        <v>19.318953587224801</v>
      </c>
      <c r="P5">
        <v>-29</v>
      </c>
      <c r="Q5">
        <v>-19.763016170739601</v>
      </c>
      <c r="R5">
        <v>-7.0354581479396101</v>
      </c>
      <c r="S5">
        <v>-2.2015256813207</v>
      </c>
      <c r="T5">
        <v>0.84023197568869101</v>
      </c>
      <c r="U5">
        <v>1.03450749731606</v>
      </c>
      <c r="V5">
        <v>37</v>
      </c>
      <c r="W5">
        <v>44.0354581479396</v>
      </c>
      <c r="X5">
        <v>66</v>
      </c>
      <c r="Y5">
        <v>63.798474318679297</v>
      </c>
      <c r="Z5">
        <v>19</v>
      </c>
      <c r="AA5">
        <v>24.680245138772801</v>
      </c>
      <c r="AB5">
        <v>-43</v>
      </c>
      <c r="AC5">
        <v>-35.8958370904204</v>
      </c>
      <c r="AD5">
        <v>18</v>
      </c>
      <c r="AE5">
        <v>19.3552130091667</v>
      </c>
      <c r="AF5">
        <v>23</v>
      </c>
      <c r="AG5">
        <v>27.902637228258801</v>
      </c>
      <c r="AH5">
        <v>1.05008358007094</v>
      </c>
      <c r="AI5">
        <v>441</v>
      </c>
      <c r="AJ5">
        <v>419.96657063260199</v>
      </c>
      <c r="AK5">
        <v>0.97579086598136699</v>
      </c>
      <c r="AL5">
        <v>502</v>
      </c>
      <c r="AM5">
        <v>514.45449788580504</v>
      </c>
      <c r="AN5">
        <v>0.928016688413552</v>
      </c>
      <c r="AO5">
        <v>162</v>
      </c>
      <c r="AP5">
        <v>174.56582626433001</v>
      </c>
      <c r="AQ5">
        <v>0.824837180512073</v>
      </c>
      <c r="AR5">
        <v>184</v>
      </c>
      <c r="AS5">
        <v>223.07432830048799</v>
      </c>
      <c r="AT5">
        <v>1.1671974593165799</v>
      </c>
      <c r="AU5">
        <v>634</v>
      </c>
      <c r="AV5">
        <v>543.18144281364403</v>
      </c>
      <c r="AW5">
        <v>1.0589501083242101</v>
      </c>
      <c r="AX5">
        <v>558</v>
      </c>
      <c r="AY5">
        <v>526.937006393091</v>
      </c>
      <c r="AZ5">
        <v>1.3529199085855901</v>
      </c>
      <c r="BA5">
        <v>102</v>
      </c>
      <c r="BB5">
        <v>75.392489498240707</v>
      </c>
      <c r="BC5">
        <v>1.35300210026011</v>
      </c>
      <c r="BD5">
        <v>91</v>
      </c>
      <c r="BE5">
        <v>67.257840902468303</v>
      </c>
      <c r="BF5">
        <v>1.0695595922849701</v>
      </c>
      <c r="BG5">
        <v>5</v>
      </c>
      <c r="BH5">
        <v>4.6748213340017504</v>
      </c>
      <c r="BI5">
        <v>0.25171046795417301</v>
      </c>
      <c r="BJ5">
        <v>1</v>
      </c>
      <c r="BK5">
        <v>3.9728184851734398</v>
      </c>
    </row>
    <row r="6" spans="1:63" x14ac:dyDescent="0.45">
      <c r="A6">
        <v>37</v>
      </c>
      <c r="B6" t="s">
        <v>99</v>
      </c>
      <c r="C6">
        <v>1.10091591398587</v>
      </c>
      <c r="D6">
        <v>142</v>
      </c>
      <c r="E6">
        <v>128.98351108931399</v>
      </c>
      <c r="F6">
        <v>83</v>
      </c>
      <c r="G6">
        <v>1.1706248649598701</v>
      </c>
      <c r="H6">
        <v>0.79459933128553295</v>
      </c>
      <c r="I6">
        <v>0.95576279949106902</v>
      </c>
      <c r="J6">
        <v>41</v>
      </c>
      <c r="K6">
        <v>19</v>
      </c>
      <c r="L6">
        <v>23</v>
      </c>
      <c r="M6">
        <v>35.024029667612702</v>
      </c>
      <c r="N6">
        <v>23.911422086476001</v>
      </c>
      <c r="O6">
        <v>24.064548245911201</v>
      </c>
      <c r="P6">
        <v>32</v>
      </c>
      <c r="Q6">
        <v>22.877648500423401</v>
      </c>
      <c r="R6">
        <v>-4.5422008639406499</v>
      </c>
      <c r="S6">
        <v>13.664552363517201</v>
      </c>
      <c r="T6">
        <v>0.96168283673799804</v>
      </c>
      <c r="U6">
        <v>0.85716180104420403</v>
      </c>
      <c r="V6">
        <v>114</v>
      </c>
      <c r="W6">
        <v>118.54220086394</v>
      </c>
      <c r="X6">
        <v>82</v>
      </c>
      <c r="Y6">
        <v>95.664552363517203</v>
      </c>
      <c r="Z6">
        <v>63</v>
      </c>
      <c r="AA6">
        <v>66.719623871185107</v>
      </c>
      <c r="AB6">
        <v>-43</v>
      </c>
      <c r="AC6">
        <v>-53.703789346454897</v>
      </c>
      <c r="AD6">
        <v>51</v>
      </c>
      <c r="AE6">
        <v>51.822576992755501</v>
      </c>
      <c r="AF6">
        <v>39</v>
      </c>
      <c r="AG6">
        <v>41.960763017062298</v>
      </c>
      <c r="AH6">
        <v>1.06991362153559</v>
      </c>
      <c r="AI6">
        <v>1061</v>
      </c>
      <c r="AJ6">
        <v>991.66884002953702</v>
      </c>
      <c r="AK6">
        <v>0.96228900234269998</v>
      </c>
      <c r="AL6">
        <v>851</v>
      </c>
      <c r="AM6">
        <v>884.34970983585299</v>
      </c>
      <c r="AN6">
        <v>0.92023034197990305</v>
      </c>
      <c r="AO6">
        <v>393</v>
      </c>
      <c r="AP6">
        <v>427.06698754840897</v>
      </c>
      <c r="AQ6">
        <v>0.79658703506634898</v>
      </c>
      <c r="AR6">
        <v>297</v>
      </c>
      <c r="AS6">
        <v>372.84061493074898</v>
      </c>
      <c r="AT6">
        <v>1.10457084826653</v>
      </c>
      <c r="AU6">
        <v>1189</v>
      </c>
      <c r="AV6">
        <v>1076.4361578670701</v>
      </c>
      <c r="AW6">
        <v>1.1688909006455199</v>
      </c>
      <c r="AX6">
        <v>1280</v>
      </c>
      <c r="AY6">
        <v>1095.05514953801</v>
      </c>
      <c r="AZ6">
        <v>1.4802047723976599</v>
      </c>
      <c r="BA6">
        <v>206</v>
      </c>
      <c r="BB6">
        <v>139.16993367499799</v>
      </c>
      <c r="BC6">
        <v>1.6006279124196301</v>
      </c>
      <c r="BD6">
        <v>240</v>
      </c>
      <c r="BE6">
        <v>149.941156303588</v>
      </c>
      <c r="BF6">
        <v>1.2122927686348199</v>
      </c>
      <c r="BG6">
        <v>10</v>
      </c>
      <c r="BH6">
        <v>8.2488325087191008</v>
      </c>
      <c r="BI6">
        <v>1.39488236825836</v>
      </c>
      <c r="BJ6">
        <v>13</v>
      </c>
      <c r="BK6">
        <v>9.3197822955004295</v>
      </c>
    </row>
    <row r="7" spans="1:63" x14ac:dyDescent="0.45">
      <c r="A7">
        <v>18</v>
      </c>
      <c r="B7" t="s">
        <v>80</v>
      </c>
      <c r="C7">
        <v>1.1028372994937199</v>
      </c>
      <c r="D7">
        <v>73</v>
      </c>
      <c r="E7">
        <v>66.192900832708304</v>
      </c>
      <c r="F7">
        <v>41</v>
      </c>
      <c r="G7">
        <v>1.1734114090003001</v>
      </c>
      <c r="H7">
        <v>0.79978939205413502</v>
      </c>
      <c r="I7">
        <v>0.94338092062680201</v>
      </c>
      <c r="J7">
        <v>21</v>
      </c>
      <c r="K7">
        <v>10</v>
      </c>
      <c r="L7">
        <v>10</v>
      </c>
      <c r="M7">
        <v>17.896536405667799</v>
      </c>
      <c r="N7">
        <v>12.503291615704599</v>
      </c>
      <c r="O7">
        <v>10.600171978627399</v>
      </c>
      <c r="P7">
        <v>20</v>
      </c>
      <c r="Q7">
        <v>15.253868983252801</v>
      </c>
      <c r="R7">
        <v>-9.5171024526054104</v>
      </c>
      <c r="S7">
        <v>14.2632334693525</v>
      </c>
      <c r="T7">
        <v>0.84273697736835895</v>
      </c>
      <c r="U7">
        <v>0.684882577401145</v>
      </c>
      <c r="V7">
        <v>51</v>
      </c>
      <c r="W7">
        <v>60.5171024526054</v>
      </c>
      <c r="X7">
        <v>31</v>
      </c>
      <c r="Y7">
        <v>45.2632334693525</v>
      </c>
      <c r="Z7">
        <v>27</v>
      </c>
      <c r="AA7">
        <v>34.097345568772496</v>
      </c>
      <c r="AB7">
        <v>-22</v>
      </c>
      <c r="AC7">
        <v>-25.416240201941299</v>
      </c>
      <c r="AD7">
        <v>24</v>
      </c>
      <c r="AE7">
        <v>26.4197568838328</v>
      </c>
      <c r="AF7">
        <v>9</v>
      </c>
      <c r="AG7">
        <v>19.8469932674112</v>
      </c>
      <c r="AH7">
        <v>0.88092340125136004</v>
      </c>
      <c r="AI7">
        <v>442</v>
      </c>
      <c r="AJ7">
        <v>501.74623511208199</v>
      </c>
      <c r="AK7">
        <v>0.93143874423714601</v>
      </c>
      <c r="AL7">
        <v>397</v>
      </c>
      <c r="AM7">
        <v>426.22233878100599</v>
      </c>
      <c r="AN7">
        <v>0.72876335141572601</v>
      </c>
      <c r="AO7">
        <v>157</v>
      </c>
      <c r="AP7">
        <v>215.433445843572</v>
      </c>
      <c r="AQ7">
        <v>0.71156771567270705</v>
      </c>
      <c r="AR7">
        <v>126</v>
      </c>
      <c r="AS7">
        <v>177.07380088328</v>
      </c>
      <c r="AT7">
        <v>1.1848739409432001</v>
      </c>
      <c r="AU7">
        <v>626</v>
      </c>
      <c r="AV7">
        <v>528.32624498575501</v>
      </c>
      <c r="AW7">
        <v>1.2045945129558</v>
      </c>
      <c r="AX7">
        <v>652</v>
      </c>
      <c r="AY7">
        <v>541.26097453336297</v>
      </c>
      <c r="AZ7">
        <v>1.2948847331180799</v>
      </c>
      <c r="BA7">
        <v>88</v>
      </c>
      <c r="BB7">
        <v>67.959716992025605</v>
      </c>
      <c r="BC7">
        <v>1.3381615050289499</v>
      </c>
      <c r="BD7">
        <v>101</v>
      </c>
      <c r="BE7">
        <v>75.476689189183105</v>
      </c>
      <c r="BF7">
        <v>1.5484672995969899</v>
      </c>
      <c r="BG7">
        <v>6</v>
      </c>
      <c r="BH7">
        <v>3.8747992944775498</v>
      </c>
      <c r="BI7">
        <v>1.4769727859339701</v>
      </c>
      <c r="BJ7">
        <v>7</v>
      </c>
      <c r="BK7">
        <v>4.7394238178691204</v>
      </c>
    </row>
    <row r="8" spans="1:63" x14ac:dyDescent="0.45">
      <c r="A8">
        <v>20</v>
      </c>
      <c r="B8" t="s">
        <v>82</v>
      </c>
      <c r="C8">
        <v>0.82478389921321305</v>
      </c>
      <c r="D8">
        <v>82</v>
      </c>
      <c r="E8">
        <v>99.419981498453495</v>
      </c>
      <c r="F8">
        <v>83</v>
      </c>
      <c r="G8">
        <v>0.82838852861892298</v>
      </c>
      <c r="H8">
        <v>0.81305297213191297</v>
      </c>
      <c r="I8">
        <v>1.25434406164012</v>
      </c>
      <c r="J8">
        <v>21</v>
      </c>
      <c r="K8">
        <v>19</v>
      </c>
      <c r="L8">
        <v>43</v>
      </c>
      <c r="M8">
        <v>25.3504234721971</v>
      </c>
      <c r="N8">
        <v>23.368711081862099</v>
      </c>
      <c r="O8">
        <v>34.280865445940698</v>
      </c>
      <c r="P8">
        <v>-40</v>
      </c>
      <c r="Q8">
        <v>-19.317380055854201</v>
      </c>
      <c r="R8">
        <v>5.9186711077642897</v>
      </c>
      <c r="S8">
        <v>-26.60129105191</v>
      </c>
      <c r="T8">
        <v>1.0603445240252301</v>
      </c>
      <c r="U8">
        <v>1.2265892980447699</v>
      </c>
      <c r="V8">
        <v>104</v>
      </c>
      <c r="W8">
        <v>98.081328892235703</v>
      </c>
      <c r="X8">
        <v>144</v>
      </c>
      <c r="Y8">
        <v>117.39870894808899</v>
      </c>
      <c r="Z8">
        <v>66</v>
      </c>
      <c r="AA8">
        <v>54.978123493473902</v>
      </c>
      <c r="AB8">
        <v>-80</v>
      </c>
      <c r="AC8">
        <v>-65.952764235842807</v>
      </c>
      <c r="AD8">
        <v>38</v>
      </c>
      <c r="AE8">
        <v>43.103205398761801</v>
      </c>
      <c r="AF8">
        <v>64</v>
      </c>
      <c r="AG8">
        <v>51.445944712247098</v>
      </c>
      <c r="AH8">
        <v>1.0851981600604601</v>
      </c>
      <c r="AI8">
        <v>969</v>
      </c>
      <c r="AJ8">
        <v>892.92447744844003</v>
      </c>
      <c r="AK8">
        <v>0.96262208726862397</v>
      </c>
      <c r="AL8">
        <v>949</v>
      </c>
      <c r="AM8">
        <v>985.84897702973205</v>
      </c>
      <c r="AN8">
        <v>0.93176139805290903</v>
      </c>
      <c r="AO8">
        <v>353</v>
      </c>
      <c r="AP8">
        <v>378.85235505319201</v>
      </c>
      <c r="AQ8">
        <v>0.87099908793936698</v>
      </c>
      <c r="AR8">
        <v>371</v>
      </c>
      <c r="AS8">
        <v>425.94763316884899</v>
      </c>
      <c r="AT8">
        <v>1.19747733130023</v>
      </c>
      <c r="AU8">
        <v>1307</v>
      </c>
      <c r="AV8">
        <v>1091.46116242621</v>
      </c>
      <c r="AW8">
        <v>1.2409738481035399</v>
      </c>
      <c r="AX8">
        <v>1335</v>
      </c>
      <c r="AY8">
        <v>1075.76803656268</v>
      </c>
      <c r="AZ8">
        <v>1.50114458047684</v>
      </c>
      <c r="BA8">
        <v>222</v>
      </c>
      <c r="BB8">
        <v>147.88715416704301</v>
      </c>
      <c r="BC8">
        <v>1.5323393902314399</v>
      </c>
      <c r="BD8">
        <v>213</v>
      </c>
      <c r="BE8">
        <v>139.003148622205</v>
      </c>
      <c r="BF8">
        <v>1.1017310640475899</v>
      </c>
      <c r="BG8">
        <v>10</v>
      </c>
      <c r="BH8">
        <v>9.0766252548616606</v>
      </c>
      <c r="BI8">
        <v>1.9305478564060901</v>
      </c>
      <c r="BJ8">
        <v>16</v>
      </c>
      <c r="BK8">
        <v>8.2878028363334906</v>
      </c>
    </row>
    <row r="9" spans="1:63" x14ac:dyDescent="0.45">
      <c r="A9">
        <v>32</v>
      </c>
      <c r="B9" t="s">
        <v>94</v>
      </c>
      <c r="C9">
        <v>1.01685072396918</v>
      </c>
      <c r="D9">
        <v>67</v>
      </c>
      <c r="E9">
        <v>65.889710673038905</v>
      </c>
      <c r="F9">
        <v>42</v>
      </c>
      <c r="G9">
        <v>1.0539298653220599</v>
      </c>
      <c r="H9">
        <v>0.84699712640911695</v>
      </c>
      <c r="I9">
        <v>1.06856756013941</v>
      </c>
      <c r="J9">
        <v>19</v>
      </c>
      <c r="K9">
        <v>10</v>
      </c>
      <c r="L9">
        <v>13</v>
      </c>
      <c r="M9">
        <v>18.027765058345501</v>
      </c>
      <c r="N9">
        <v>11.806415498002201</v>
      </c>
      <c r="O9">
        <v>12.165819443652101</v>
      </c>
      <c r="P9">
        <v>14</v>
      </c>
      <c r="Q9">
        <v>12.2635576684178</v>
      </c>
      <c r="R9">
        <v>8.8937262459581596</v>
      </c>
      <c r="S9">
        <v>-7.1572839143760101</v>
      </c>
      <c r="T9">
        <v>1.1479666878427901</v>
      </c>
      <c r="U9">
        <v>1.14960028401327</v>
      </c>
      <c r="V9">
        <v>69</v>
      </c>
      <c r="W9">
        <v>60.106273754041801</v>
      </c>
      <c r="X9">
        <v>55</v>
      </c>
      <c r="Y9">
        <v>47.842716085623898</v>
      </c>
      <c r="Z9">
        <v>40</v>
      </c>
      <c r="AA9">
        <v>33.818246326069897</v>
      </c>
      <c r="AB9">
        <v>-30</v>
      </c>
      <c r="AC9">
        <v>-26.8740410748436</v>
      </c>
      <c r="AD9">
        <v>29</v>
      </c>
      <c r="AE9">
        <v>26.288027427971901</v>
      </c>
      <c r="AF9">
        <v>25</v>
      </c>
      <c r="AG9">
        <v>20.968675010780299</v>
      </c>
      <c r="AH9">
        <v>0.98808996850729502</v>
      </c>
      <c r="AI9">
        <v>497</v>
      </c>
      <c r="AJ9">
        <v>502.99063429498801</v>
      </c>
      <c r="AK9">
        <v>1.0812429091673099</v>
      </c>
      <c r="AL9">
        <v>481</v>
      </c>
      <c r="AM9">
        <v>444.85840870894299</v>
      </c>
      <c r="AN9">
        <v>0.91953110426663098</v>
      </c>
      <c r="AO9">
        <v>200</v>
      </c>
      <c r="AP9">
        <v>217.50215851535401</v>
      </c>
      <c r="AQ9">
        <v>0.85895656944117704</v>
      </c>
      <c r="AR9">
        <v>161</v>
      </c>
      <c r="AS9">
        <v>187.436717673332</v>
      </c>
      <c r="AT9">
        <v>1.20952744909212</v>
      </c>
      <c r="AU9">
        <v>658</v>
      </c>
      <c r="AV9">
        <v>544.01411104303395</v>
      </c>
      <c r="AW9">
        <v>1.1138858218882099</v>
      </c>
      <c r="AX9">
        <v>618</v>
      </c>
      <c r="AY9">
        <v>554.81449521674404</v>
      </c>
      <c r="AZ9">
        <v>1.75966522913131</v>
      </c>
      <c r="BA9">
        <v>123</v>
      </c>
      <c r="BB9">
        <v>69.899659300945899</v>
      </c>
      <c r="BC9">
        <v>1.52740273422844</v>
      </c>
      <c r="BD9">
        <v>116</v>
      </c>
      <c r="BE9">
        <v>75.945916162443396</v>
      </c>
      <c r="BF9">
        <v>1.44640261235667</v>
      </c>
      <c r="BG9">
        <v>6</v>
      </c>
      <c r="BH9">
        <v>4.1482225963516299</v>
      </c>
      <c r="BI9">
        <v>2.1408530263454799</v>
      </c>
      <c r="BJ9">
        <v>10</v>
      </c>
      <c r="BK9">
        <v>4.6710352728278304</v>
      </c>
    </row>
    <row r="10" spans="1:63" x14ac:dyDescent="0.45">
      <c r="A10">
        <v>31</v>
      </c>
      <c r="B10" t="s">
        <v>93</v>
      </c>
      <c r="C10">
        <v>1.0316313143731299</v>
      </c>
      <c r="D10">
        <v>82</v>
      </c>
      <c r="E10">
        <v>79.485760908514493</v>
      </c>
      <c r="F10">
        <v>42</v>
      </c>
      <c r="G10">
        <v>1.0607852268973601</v>
      </c>
      <c r="H10">
        <v>0.86121424760179799</v>
      </c>
      <c r="I10">
        <v>1.0304314709762901</v>
      </c>
      <c r="J10">
        <v>24</v>
      </c>
      <c r="K10">
        <v>10</v>
      </c>
      <c r="L10">
        <v>8</v>
      </c>
      <c r="M10">
        <v>22.6247494699717</v>
      </c>
      <c r="N10">
        <v>11.6115124985992</v>
      </c>
      <c r="O10">
        <v>7.7637380314289901</v>
      </c>
      <c r="P10">
        <v>43</v>
      </c>
      <c r="Q10">
        <v>32.539831471642103</v>
      </c>
      <c r="R10">
        <v>-2.2720480509714398</v>
      </c>
      <c r="S10">
        <v>12.732216579329201</v>
      </c>
      <c r="T10">
        <v>0.96899161260797695</v>
      </c>
      <c r="U10">
        <v>0.68741655503740395</v>
      </c>
      <c r="V10">
        <v>71</v>
      </c>
      <c r="W10">
        <v>73.272048050971406</v>
      </c>
      <c r="X10">
        <v>28</v>
      </c>
      <c r="Y10">
        <v>40.732216579329197</v>
      </c>
      <c r="Z10">
        <v>34</v>
      </c>
      <c r="AA10">
        <v>41.303128429673599</v>
      </c>
      <c r="AB10">
        <v>-17</v>
      </c>
      <c r="AC10">
        <v>-22.843618324445799</v>
      </c>
      <c r="AD10">
        <v>37</v>
      </c>
      <c r="AE10">
        <v>31.9689196212978</v>
      </c>
      <c r="AF10">
        <v>11</v>
      </c>
      <c r="AG10">
        <v>17.888598254883401</v>
      </c>
      <c r="AH10">
        <v>0.94561570654735505</v>
      </c>
      <c r="AI10">
        <v>536</v>
      </c>
      <c r="AJ10">
        <v>566.82645633822005</v>
      </c>
      <c r="AK10">
        <v>0.86656389288194702</v>
      </c>
      <c r="AL10">
        <v>351</v>
      </c>
      <c r="AM10">
        <v>405.048032676128</v>
      </c>
      <c r="AN10">
        <v>0.76580330344535297</v>
      </c>
      <c r="AO10">
        <v>189</v>
      </c>
      <c r="AP10">
        <v>246.79966663722601</v>
      </c>
      <c r="AQ10">
        <v>0.67480305794626505</v>
      </c>
      <c r="AR10">
        <v>111</v>
      </c>
      <c r="AS10">
        <v>164.49243774594501</v>
      </c>
      <c r="AT10">
        <v>1.0365426405647</v>
      </c>
      <c r="AU10">
        <v>550</v>
      </c>
      <c r="AV10">
        <v>530.61010562996205</v>
      </c>
      <c r="AW10">
        <v>1.07130769094072</v>
      </c>
      <c r="AX10">
        <v>600</v>
      </c>
      <c r="AY10">
        <v>560.06318733055502</v>
      </c>
      <c r="AZ10">
        <v>1.13355973165483</v>
      </c>
      <c r="BA10">
        <v>76</v>
      </c>
      <c r="BB10">
        <v>67.045430318039607</v>
      </c>
      <c r="BC10">
        <v>1.25506509551755</v>
      </c>
      <c r="BD10">
        <v>101</v>
      </c>
      <c r="BE10">
        <v>80.473913552946399</v>
      </c>
      <c r="BF10">
        <v>1.35023458129226</v>
      </c>
      <c r="BG10">
        <v>5</v>
      </c>
      <c r="BH10">
        <v>3.7030602454387398</v>
      </c>
      <c r="BI10">
        <v>1.0216552982454401</v>
      </c>
      <c r="BJ10">
        <v>5</v>
      </c>
      <c r="BK10">
        <v>4.8940185682850297</v>
      </c>
    </row>
    <row r="11" spans="1:63" x14ac:dyDescent="0.45">
      <c r="A11">
        <v>3</v>
      </c>
      <c r="B11" t="s">
        <v>65</v>
      </c>
      <c r="C11">
        <v>0.95481165245764199</v>
      </c>
      <c r="D11">
        <v>44</v>
      </c>
      <c r="E11">
        <v>46.082386915519898</v>
      </c>
      <c r="F11">
        <v>41</v>
      </c>
      <c r="G11">
        <v>0.98378067141013403</v>
      </c>
      <c r="H11">
        <v>0.87731018459027299</v>
      </c>
      <c r="I11">
        <v>1.09951659955006</v>
      </c>
      <c r="J11">
        <v>11</v>
      </c>
      <c r="K11">
        <v>11</v>
      </c>
      <c r="L11">
        <v>19</v>
      </c>
      <c r="M11">
        <v>11.1813540555058</v>
      </c>
      <c r="N11">
        <v>12.5383247490023</v>
      </c>
      <c r="O11">
        <v>17.280321195491801</v>
      </c>
      <c r="P11">
        <v>-23</v>
      </c>
      <c r="Q11">
        <v>-13.0652736000399</v>
      </c>
      <c r="R11">
        <v>-18.285603372732702</v>
      </c>
      <c r="S11">
        <v>8.3508769727726104</v>
      </c>
      <c r="T11">
        <v>0.604939721202707</v>
      </c>
      <c r="U11">
        <v>0.85929648560031202</v>
      </c>
      <c r="V11">
        <v>28</v>
      </c>
      <c r="W11">
        <v>46.285603372732702</v>
      </c>
      <c r="X11">
        <v>51</v>
      </c>
      <c r="Y11">
        <v>59.350876972772603</v>
      </c>
      <c r="Z11">
        <v>20</v>
      </c>
      <c r="AA11">
        <v>25.950566223103198</v>
      </c>
      <c r="AB11">
        <v>-27</v>
      </c>
      <c r="AC11">
        <v>-33.2244258591627</v>
      </c>
      <c r="AD11">
        <v>8</v>
      </c>
      <c r="AE11">
        <v>20.3350371496294</v>
      </c>
      <c r="AF11">
        <v>24</v>
      </c>
      <c r="AG11">
        <v>26.1264511136098</v>
      </c>
      <c r="AH11">
        <v>0.81606473247198497</v>
      </c>
      <c r="AI11">
        <v>353</v>
      </c>
      <c r="AJ11">
        <v>432.56372436376301</v>
      </c>
      <c r="AK11">
        <v>0.88420203612269799</v>
      </c>
      <c r="AL11">
        <v>438</v>
      </c>
      <c r="AM11">
        <v>495.361899324126</v>
      </c>
      <c r="AN11">
        <v>0.524875178110909</v>
      </c>
      <c r="AO11">
        <v>95</v>
      </c>
      <c r="AP11">
        <v>180.99541369419799</v>
      </c>
      <c r="AQ11">
        <v>0.71114466516839603</v>
      </c>
      <c r="AR11">
        <v>152</v>
      </c>
      <c r="AS11">
        <v>213.739914598117</v>
      </c>
      <c r="AT11">
        <v>1.21498097639521</v>
      </c>
      <c r="AU11">
        <v>659</v>
      </c>
      <c r="AV11">
        <v>542.39532371545204</v>
      </c>
      <c r="AW11">
        <v>1.1270856191361001</v>
      </c>
      <c r="AX11">
        <v>598</v>
      </c>
      <c r="AY11">
        <v>530.57193690250301</v>
      </c>
      <c r="AZ11">
        <v>1.23292177040575</v>
      </c>
      <c r="BA11">
        <v>92</v>
      </c>
      <c r="BB11">
        <v>74.619495095558804</v>
      </c>
      <c r="BC11">
        <v>1.0783554867759899</v>
      </c>
      <c r="BD11">
        <v>74</v>
      </c>
      <c r="BE11">
        <v>68.623010600373107</v>
      </c>
      <c r="BF11">
        <v>0.87342591103372702</v>
      </c>
      <c r="BG11">
        <v>4</v>
      </c>
      <c r="BH11">
        <v>4.5796672041316802</v>
      </c>
      <c r="BI11">
        <v>1.23981162851418</v>
      </c>
      <c r="BJ11">
        <v>5</v>
      </c>
      <c r="BK11">
        <v>4.0328707079414103</v>
      </c>
    </row>
    <row r="12" spans="1:63" x14ac:dyDescent="0.45">
      <c r="A12">
        <v>7</v>
      </c>
      <c r="B12" t="s">
        <v>69</v>
      </c>
      <c r="C12">
        <v>1.1386491313408</v>
      </c>
      <c r="D12">
        <v>145</v>
      </c>
      <c r="E12">
        <v>127.343881454734</v>
      </c>
      <c r="F12">
        <v>82</v>
      </c>
      <c r="G12">
        <v>1.19693419975142</v>
      </c>
      <c r="H12">
        <v>0.894987814346906</v>
      </c>
      <c r="I12">
        <v>0.82022132783356105</v>
      </c>
      <c r="J12">
        <v>41</v>
      </c>
      <c r="K12">
        <v>22</v>
      </c>
      <c r="L12">
        <v>19</v>
      </c>
      <c r="M12">
        <v>34.254180395643097</v>
      </c>
      <c r="N12">
        <v>24.581340267804499</v>
      </c>
      <c r="O12">
        <v>23.164479336552201</v>
      </c>
      <c r="P12">
        <v>40</v>
      </c>
      <c r="Q12">
        <v>23.272868027026</v>
      </c>
      <c r="R12">
        <v>-12.471109345868101</v>
      </c>
      <c r="S12">
        <v>29.198241318842001</v>
      </c>
      <c r="T12">
        <v>0.89383679599764598</v>
      </c>
      <c r="U12">
        <v>0.69003411411883997</v>
      </c>
      <c r="V12">
        <v>105</v>
      </c>
      <c r="W12">
        <v>117.471109345868</v>
      </c>
      <c r="X12">
        <v>65</v>
      </c>
      <c r="Y12">
        <v>94.198241318842094</v>
      </c>
      <c r="Z12">
        <v>55</v>
      </c>
      <c r="AA12">
        <v>66.148280865188994</v>
      </c>
      <c r="AB12">
        <v>-33</v>
      </c>
      <c r="AC12">
        <v>-52.943375265511499</v>
      </c>
      <c r="AD12">
        <v>50</v>
      </c>
      <c r="AE12">
        <v>51.3228284806791</v>
      </c>
      <c r="AF12">
        <v>32</v>
      </c>
      <c r="AG12">
        <v>41.254866053330502</v>
      </c>
      <c r="AH12">
        <v>0.959839440949116</v>
      </c>
      <c r="AI12">
        <v>945</v>
      </c>
      <c r="AJ12">
        <v>984.53966328530703</v>
      </c>
      <c r="AK12">
        <v>1.02179035530538</v>
      </c>
      <c r="AL12">
        <v>887</v>
      </c>
      <c r="AM12">
        <v>868.08413819378995</v>
      </c>
      <c r="AN12">
        <v>0.81868791610756597</v>
      </c>
      <c r="AO12">
        <v>348</v>
      </c>
      <c r="AP12">
        <v>425.07040003052498</v>
      </c>
      <c r="AQ12">
        <v>0.74154055395396601</v>
      </c>
      <c r="AR12">
        <v>271</v>
      </c>
      <c r="AS12">
        <v>365.45540032167003</v>
      </c>
      <c r="AT12">
        <v>1.11704226990637</v>
      </c>
      <c r="AU12">
        <v>1185</v>
      </c>
      <c r="AV12">
        <v>1060.8372054705801</v>
      </c>
      <c r="AW12">
        <v>1.15190122603676</v>
      </c>
      <c r="AX12">
        <v>1247</v>
      </c>
      <c r="AY12">
        <v>1082.5580977028901</v>
      </c>
      <c r="AZ12">
        <v>1.44641438534194</v>
      </c>
      <c r="BA12">
        <v>199</v>
      </c>
      <c r="BB12">
        <v>137.581596267762</v>
      </c>
      <c r="BC12">
        <v>1.4808988594828401</v>
      </c>
      <c r="BD12">
        <v>220</v>
      </c>
      <c r="BE12">
        <v>148.55842354880801</v>
      </c>
      <c r="BF12">
        <v>1.09899676955285</v>
      </c>
      <c r="BG12">
        <v>9</v>
      </c>
      <c r="BH12">
        <v>8.1892870382701499</v>
      </c>
      <c r="BI12">
        <v>2.0732389095721899</v>
      </c>
      <c r="BJ12">
        <v>19</v>
      </c>
      <c r="BK12">
        <v>9.1644045036375505</v>
      </c>
    </row>
    <row r="13" spans="1:63" x14ac:dyDescent="0.45">
      <c r="A13">
        <v>38</v>
      </c>
      <c r="B13" t="s">
        <v>100</v>
      </c>
      <c r="C13">
        <v>1.0469285511789099</v>
      </c>
      <c r="D13">
        <v>131</v>
      </c>
      <c r="E13">
        <v>125.12792764366201</v>
      </c>
      <c r="F13">
        <v>83</v>
      </c>
      <c r="G13">
        <v>1.07889842909542</v>
      </c>
      <c r="H13">
        <v>0.91905057675162105</v>
      </c>
      <c r="I13">
        <v>0.97533988612705602</v>
      </c>
      <c r="J13">
        <v>36</v>
      </c>
      <c r="K13">
        <v>23</v>
      </c>
      <c r="L13">
        <v>24</v>
      </c>
      <c r="M13">
        <v>33.367367148901401</v>
      </c>
      <c r="N13">
        <v>25.025826196957901</v>
      </c>
      <c r="O13">
        <v>24.606806654140598</v>
      </c>
      <c r="P13">
        <v>14</v>
      </c>
      <c r="Q13">
        <v>18.588569099245301</v>
      </c>
      <c r="R13">
        <v>-22.773309852554</v>
      </c>
      <c r="S13">
        <v>18.184740753308599</v>
      </c>
      <c r="T13">
        <v>0.80329395538956605</v>
      </c>
      <c r="U13">
        <v>0.81288481491689701</v>
      </c>
      <c r="V13">
        <v>93</v>
      </c>
      <c r="W13">
        <v>115.77330985255399</v>
      </c>
      <c r="X13">
        <v>79</v>
      </c>
      <c r="Y13">
        <v>97.184740753308603</v>
      </c>
      <c r="Z13">
        <v>53</v>
      </c>
      <c r="AA13">
        <v>64.949953457419696</v>
      </c>
      <c r="AB13">
        <v>-50</v>
      </c>
      <c r="AC13">
        <v>-54.479414039456003</v>
      </c>
      <c r="AD13">
        <v>40</v>
      </c>
      <c r="AE13">
        <v>50.823356395134297</v>
      </c>
      <c r="AF13">
        <v>29</v>
      </c>
      <c r="AG13">
        <v>42.7053267138526</v>
      </c>
      <c r="AH13">
        <v>0.94132769053643095</v>
      </c>
      <c r="AI13">
        <v>923</v>
      </c>
      <c r="AJ13">
        <v>980.52995708010303</v>
      </c>
      <c r="AK13">
        <v>0.96898989160198101</v>
      </c>
      <c r="AL13">
        <v>862</v>
      </c>
      <c r="AM13">
        <v>889.58616335501597</v>
      </c>
      <c r="AN13">
        <v>0.72574703627635795</v>
      </c>
      <c r="AO13">
        <v>306</v>
      </c>
      <c r="AP13">
        <v>421.63451547803101</v>
      </c>
      <c r="AQ13">
        <v>0.74008141376264702</v>
      </c>
      <c r="AR13">
        <v>278</v>
      </c>
      <c r="AS13">
        <v>375.63434891118197</v>
      </c>
      <c r="AT13">
        <v>1.24716248042153</v>
      </c>
      <c r="AU13">
        <v>1342</v>
      </c>
      <c r="AV13">
        <v>1076.04263363215</v>
      </c>
      <c r="AW13">
        <v>1.1302411412960101</v>
      </c>
      <c r="AX13">
        <v>1234</v>
      </c>
      <c r="AY13">
        <v>1091.80240827635</v>
      </c>
      <c r="AZ13">
        <v>1.4639264672672001</v>
      </c>
      <c r="BA13">
        <v>205</v>
      </c>
      <c r="BB13">
        <v>140.03435594868699</v>
      </c>
      <c r="BC13">
        <v>1.5529676832020001</v>
      </c>
      <c r="BD13">
        <v>231</v>
      </c>
      <c r="BE13">
        <v>148.74746106996199</v>
      </c>
      <c r="BF13">
        <v>2.0154930070159498</v>
      </c>
      <c r="BG13">
        <v>17</v>
      </c>
      <c r="BH13">
        <v>8.4346608699820802</v>
      </c>
      <c r="BI13">
        <v>1.6366758945058899</v>
      </c>
      <c r="BJ13">
        <v>15</v>
      </c>
      <c r="BK13">
        <v>9.1649177765451402</v>
      </c>
    </row>
    <row r="14" spans="1:63" x14ac:dyDescent="0.45">
      <c r="A14">
        <v>1</v>
      </c>
      <c r="B14" t="s">
        <v>63</v>
      </c>
      <c r="C14">
        <v>1.01024749952968</v>
      </c>
      <c r="D14">
        <v>247</v>
      </c>
      <c r="E14">
        <v>244.49454229284299</v>
      </c>
      <c r="F14">
        <v>165</v>
      </c>
      <c r="G14">
        <v>1.0313545061270499</v>
      </c>
      <c r="H14">
        <v>0.92732211075281801</v>
      </c>
      <c r="I14">
        <v>1.03109781048494</v>
      </c>
      <c r="J14">
        <v>67</v>
      </c>
      <c r="K14">
        <v>46</v>
      </c>
      <c r="L14">
        <v>52</v>
      </c>
      <c r="M14">
        <v>64.963113654875798</v>
      </c>
      <c r="N14">
        <v>49.605201328216197</v>
      </c>
      <c r="O14">
        <v>50.431685016907899</v>
      </c>
      <c r="P14">
        <v>36</v>
      </c>
      <c r="Q14">
        <v>30.205777778816099</v>
      </c>
      <c r="R14">
        <v>-47.735666638288997</v>
      </c>
      <c r="S14">
        <v>53.529888859472898</v>
      </c>
      <c r="T14">
        <v>0.78853290067457904</v>
      </c>
      <c r="U14">
        <v>0.72623168165382201</v>
      </c>
      <c r="V14">
        <v>178</v>
      </c>
      <c r="W14">
        <v>225.73566663828899</v>
      </c>
      <c r="X14">
        <v>142</v>
      </c>
      <c r="Y14">
        <v>195.52988885947201</v>
      </c>
      <c r="Z14">
        <v>97</v>
      </c>
      <c r="AA14">
        <v>126.83525722556899</v>
      </c>
      <c r="AB14">
        <v>-85</v>
      </c>
      <c r="AC14">
        <v>-109.67545375992999</v>
      </c>
      <c r="AD14">
        <v>81</v>
      </c>
      <c r="AE14">
        <v>98.900409412719696</v>
      </c>
      <c r="AF14">
        <v>57</v>
      </c>
      <c r="AG14">
        <v>85.854435099541902</v>
      </c>
      <c r="AH14">
        <v>0.91666613031930799</v>
      </c>
      <c r="AI14">
        <v>1767</v>
      </c>
      <c r="AJ14">
        <v>1927.63749150902</v>
      </c>
      <c r="AK14">
        <v>1.0639412404041799</v>
      </c>
      <c r="AL14">
        <v>1897</v>
      </c>
      <c r="AM14">
        <v>1782.99320296986</v>
      </c>
      <c r="AN14">
        <v>0.76733956170657702</v>
      </c>
      <c r="AO14">
        <v>637</v>
      </c>
      <c r="AP14">
        <v>830.14095947731403</v>
      </c>
      <c r="AQ14">
        <v>0.83381220978598003</v>
      </c>
      <c r="AR14">
        <v>631</v>
      </c>
      <c r="AS14">
        <v>756.76512360254605</v>
      </c>
      <c r="AT14">
        <v>1.1787122416789699</v>
      </c>
      <c r="AU14">
        <v>2527</v>
      </c>
      <c r="AV14">
        <v>2143.86506786466</v>
      </c>
      <c r="AW14">
        <v>1.0780263217774499</v>
      </c>
      <c r="AX14">
        <v>2340</v>
      </c>
      <c r="AY14">
        <v>2170.6334555373201</v>
      </c>
      <c r="AZ14">
        <v>1.40313613106183</v>
      </c>
      <c r="BA14">
        <v>392</v>
      </c>
      <c r="BB14">
        <v>279.37417569266802</v>
      </c>
      <c r="BC14">
        <v>1.38877382951593</v>
      </c>
      <c r="BD14">
        <v>408</v>
      </c>
      <c r="BE14">
        <v>293.78433790202598</v>
      </c>
      <c r="BF14">
        <v>0.77084880505132602</v>
      </c>
      <c r="BG14">
        <v>13</v>
      </c>
      <c r="BH14">
        <v>16.864526369907701</v>
      </c>
      <c r="BI14">
        <v>0.93544047883197701</v>
      </c>
      <c r="BJ14">
        <v>17</v>
      </c>
      <c r="BK14">
        <v>18.173256754108799</v>
      </c>
    </row>
    <row r="15" spans="1:63" x14ac:dyDescent="0.45">
      <c r="A15">
        <v>19</v>
      </c>
      <c r="B15" t="s">
        <v>81</v>
      </c>
      <c r="C15">
        <v>0.97279226533509799</v>
      </c>
      <c r="D15">
        <v>232</v>
      </c>
      <c r="E15">
        <v>238.48873831257501</v>
      </c>
      <c r="F15">
        <v>167</v>
      </c>
      <c r="G15">
        <v>0.98339825634114097</v>
      </c>
      <c r="H15">
        <v>0.93214239238255803</v>
      </c>
      <c r="I15">
        <v>1.08049442675645</v>
      </c>
      <c r="J15">
        <v>62</v>
      </c>
      <c r="K15">
        <v>46</v>
      </c>
      <c r="L15">
        <v>59</v>
      </c>
      <c r="M15">
        <v>63.046684901271703</v>
      </c>
      <c r="N15">
        <v>49.348683608760503</v>
      </c>
      <c r="O15">
        <v>54.604631489967701</v>
      </c>
      <c r="P15">
        <v>7</v>
      </c>
      <c r="Q15">
        <v>18.344322953866001</v>
      </c>
      <c r="R15">
        <v>-25.115562211647799</v>
      </c>
      <c r="S15">
        <v>13.7712392577817</v>
      </c>
      <c r="T15">
        <v>0.88743249479019604</v>
      </c>
      <c r="U15">
        <v>0.93274817641531405</v>
      </c>
      <c r="V15">
        <v>198</v>
      </c>
      <c r="W15">
        <v>223.11556221164699</v>
      </c>
      <c r="X15">
        <v>191</v>
      </c>
      <c r="Y15">
        <v>204.77123925778099</v>
      </c>
      <c r="Z15">
        <v>109</v>
      </c>
      <c r="AA15">
        <v>125.231524101669</v>
      </c>
      <c r="AB15">
        <v>-113</v>
      </c>
      <c r="AC15">
        <v>-114.79623714774</v>
      </c>
      <c r="AD15">
        <v>89</v>
      </c>
      <c r="AE15">
        <v>97.884038109977993</v>
      </c>
      <c r="AF15">
        <v>78</v>
      </c>
      <c r="AG15">
        <v>89.975002110041203</v>
      </c>
      <c r="AH15">
        <v>1.03600502414284</v>
      </c>
      <c r="AI15">
        <v>1992</v>
      </c>
      <c r="AJ15">
        <v>1922.7705981909701</v>
      </c>
      <c r="AK15">
        <v>1.0307806325029201</v>
      </c>
      <c r="AL15">
        <v>1892</v>
      </c>
      <c r="AM15">
        <v>1835.50208486734</v>
      </c>
      <c r="AN15">
        <v>0.81711731312954194</v>
      </c>
      <c r="AO15">
        <v>676</v>
      </c>
      <c r="AP15">
        <v>827.29858875579805</v>
      </c>
      <c r="AQ15">
        <v>0.86673584889553601</v>
      </c>
      <c r="AR15">
        <v>678</v>
      </c>
      <c r="AS15">
        <v>782.24524907324599</v>
      </c>
      <c r="AT15">
        <v>1.0401171386677599</v>
      </c>
      <c r="AU15">
        <v>2263</v>
      </c>
      <c r="AV15">
        <v>2175.7164802596799</v>
      </c>
      <c r="AW15">
        <v>1.0996934739317099</v>
      </c>
      <c r="AX15">
        <v>2409</v>
      </c>
      <c r="AY15">
        <v>2190.6104356399801</v>
      </c>
      <c r="AZ15">
        <v>1.3535128374447101</v>
      </c>
      <c r="BA15">
        <v>387</v>
      </c>
      <c r="BB15">
        <v>285.922666777666</v>
      </c>
      <c r="BC15">
        <v>1.2854073170172</v>
      </c>
      <c r="BD15">
        <v>378</v>
      </c>
      <c r="BE15">
        <v>294.07021027167599</v>
      </c>
      <c r="BF15">
        <v>1.15664874971105</v>
      </c>
      <c r="BG15">
        <v>20</v>
      </c>
      <c r="BH15">
        <v>17.291334128010899</v>
      </c>
      <c r="BI15">
        <v>1.4348581093480299</v>
      </c>
      <c r="BJ15">
        <v>26</v>
      </c>
      <c r="BK15">
        <v>18.1202586030014</v>
      </c>
    </row>
    <row r="16" spans="1:63" x14ac:dyDescent="0.45">
      <c r="A16">
        <v>17</v>
      </c>
      <c r="B16" t="s">
        <v>79</v>
      </c>
      <c r="C16">
        <v>0.76103830698290498</v>
      </c>
      <c r="D16">
        <v>32</v>
      </c>
      <c r="E16">
        <v>42.047817706919602</v>
      </c>
      <c r="F16">
        <v>42</v>
      </c>
      <c r="G16">
        <v>0.69264436595063605</v>
      </c>
      <c r="H16">
        <v>0.93782809355735697</v>
      </c>
      <c r="I16">
        <v>1.1902060857291099</v>
      </c>
      <c r="J16">
        <v>7</v>
      </c>
      <c r="K16">
        <v>11</v>
      </c>
      <c r="L16">
        <v>24</v>
      </c>
      <c r="M16">
        <v>10.1061964033919</v>
      </c>
      <c r="N16">
        <v>11.7292284967439</v>
      </c>
      <c r="O16">
        <v>20.164575099864098</v>
      </c>
      <c r="P16">
        <v>-31</v>
      </c>
      <c r="Q16">
        <v>-21.741540773477698</v>
      </c>
      <c r="R16">
        <v>-15.3215437953624</v>
      </c>
      <c r="S16">
        <v>6.06308456884019</v>
      </c>
      <c r="T16">
        <v>0.65430933845391903</v>
      </c>
      <c r="U16">
        <v>0.90822280539259004</v>
      </c>
      <c r="V16">
        <v>29</v>
      </c>
      <c r="W16">
        <v>44.321543795362402</v>
      </c>
      <c r="X16">
        <v>60</v>
      </c>
      <c r="Y16">
        <v>66.063084568840196</v>
      </c>
      <c r="Z16">
        <v>20</v>
      </c>
      <c r="AA16">
        <v>24.788795651842101</v>
      </c>
      <c r="AB16">
        <v>-35</v>
      </c>
      <c r="AC16">
        <v>-37.091837825774597</v>
      </c>
      <c r="AD16">
        <v>9</v>
      </c>
      <c r="AE16">
        <v>19.532748143520202</v>
      </c>
      <c r="AF16">
        <v>25</v>
      </c>
      <c r="AG16">
        <v>28.9712467430655</v>
      </c>
      <c r="AH16">
        <v>0.95888674867332102</v>
      </c>
      <c r="AI16">
        <v>409</v>
      </c>
      <c r="AJ16">
        <v>426.53629384896198</v>
      </c>
      <c r="AK16">
        <v>1.01112501086372</v>
      </c>
      <c r="AL16">
        <v>538</v>
      </c>
      <c r="AM16">
        <v>532.08059757163801</v>
      </c>
      <c r="AN16">
        <v>0.87633437425379002</v>
      </c>
      <c r="AO16">
        <v>155</v>
      </c>
      <c r="AP16">
        <v>176.87312577688601</v>
      </c>
      <c r="AQ16">
        <v>0.83674202051388702</v>
      </c>
      <c r="AR16">
        <v>193</v>
      </c>
      <c r="AS16">
        <v>230.65651690525601</v>
      </c>
      <c r="AT16">
        <v>1.1293960621479899</v>
      </c>
      <c r="AU16">
        <v>628</v>
      </c>
      <c r="AV16">
        <v>556.04939759184799</v>
      </c>
      <c r="AW16">
        <v>1.2155094453362101</v>
      </c>
      <c r="AX16">
        <v>654</v>
      </c>
      <c r="AY16">
        <v>538.04600409263105</v>
      </c>
      <c r="AZ16">
        <v>1.5047669306762099</v>
      </c>
      <c r="BA16">
        <v>117</v>
      </c>
      <c r="BB16">
        <v>77.752904861766396</v>
      </c>
      <c r="BC16">
        <v>1.55356638436197</v>
      </c>
      <c r="BD16">
        <v>106</v>
      </c>
      <c r="BE16">
        <v>68.230106590219606</v>
      </c>
      <c r="BF16">
        <v>1.8816131847679101</v>
      </c>
      <c r="BG16">
        <v>9</v>
      </c>
      <c r="BH16">
        <v>4.7831297489074904</v>
      </c>
      <c r="BI16">
        <v>1.28402303291829</v>
      </c>
      <c r="BJ16">
        <v>5</v>
      </c>
      <c r="BK16">
        <v>3.8940111445166998</v>
      </c>
    </row>
    <row r="17" spans="1:63" x14ac:dyDescent="0.45">
      <c r="A17">
        <v>9</v>
      </c>
      <c r="B17" t="s">
        <v>71</v>
      </c>
      <c r="C17">
        <v>1.05839933845488</v>
      </c>
      <c r="D17">
        <v>137</v>
      </c>
      <c r="E17">
        <v>129.440746060934</v>
      </c>
      <c r="F17">
        <v>83</v>
      </c>
      <c r="G17">
        <v>1.08090362634834</v>
      </c>
      <c r="H17">
        <v>0.95939530147219199</v>
      </c>
      <c r="I17">
        <v>0.92162828050315104</v>
      </c>
      <c r="J17">
        <v>38</v>
      </c>
      <c r="K17">
        <v>23</v>
      </c>
      <c r="L17">
        <v>22</v>
      </c>
      <c r="M17">
        <v>35.155770666046003</v>
      </c>
      <c r="N17">
        <v>23.973434062796098</v>
      </c>
      <c r="O17">
        <v>23.8707952711578</v>
      </c>
      <c r="P17">
        <v>28</v>
      </c>
      <c r="Q17">
        <v>23.9917230177806</v>
      </c>
      <c r="R17">
        <v>-13.487429201202</v>
      </c>
      <c r="S17">
        <v>17.495706183421401</v>
      </c>
      <c r="T17">
        <v>0.88712260953835598</v>
      </c>
      <c r="U17">
        <v>0.81679065077735602</v>
      </c>
      <c r="V17">
        <v>106</v>
      </c>
      <c r="W17">
        <v>119.487429201202</v>
      </c>
      <c r="X17">
        <v>78</v>
      </c>
      <c r="Y17">
        <v>95.495706183421404</v>
      </c>
      <c r="Z17">
        <v>53</v>
      </c>
      <c r="AA17">
        <v>67.089800319966599</v>
      </c>
      <c r="AB17">
        <v>-54</v>
      </c>
      <c r="AC17">
        <v>-53.473761340885503</v>
      </c>
      <c r="AD17">
        <v>53</v>
      </c>
      <c r="AE17">
        <v>52.397628881235399</v>
      </c>
      <c r="AF17">
        <v>24</v>
      </c>
      <c r="AG17">
        <v>42.021944842535802</v>
      </c>
      <c r="AH17">
        <v>1.0077751859622801</v>
      </c>
      <c r="AI17">
        <v>1004</v>
      </c>
      <c r="AJ17">
        <v>996.25394034813803</v>
      </c>
      <c r="AK17">
        <v>0.96373747836039503</v>
      </c>
      <c r="AL17">
        <v>849</v>
      </c>
      <c r="AM17">
        <v>880.94529792947503</v>
      </c>
      <c r="AN17">
        <v>0.75731730781760498</v>
      </c>
      <c r="AO17">
        <v>326</v>
      </c>
      <c r="AP17">
        <v>430.466855352148</v>
      </c>
      <c r="AQ17">
        <v>0.75200451362357001</v>
      </c>
      <c r="AR17">
        <v>280</v>
      </c>
      <c r="AS17">
        <v>372.33819069889103</v>
      </c>
      <c r="AT17">
        <v>1.1489200655635099</v>
      </c>
      <c r="AU17">
        <v>1235</v>
      </c>
      <c r="AV17">
        <v>1074.9224746059799</v>
      </c>
      <c r="AW17">
        <v>1.1275605752889499</v>
      </c>
      <c r="AX17">
        <v>1233</v>
      </c>
      <c r="AY17">
        <v>1093.51109556488</v>
      </c>
      <c r="AZ17">
        <v>1.4345996193538999</v>
      </c>
      <c r="BA17">
        <v>199</v>
      </c>
      <c r="BB17">
        <v>138.71466109103099</v>
      </c>
      <c r="BC17">
        <v>1.40288392901069</v>
      </c>
      <c r="BD17">
        <v>210</v>
      </c>
      <c r="BE17">
        <v>149.69164280618</v>
      </c>
      <c r="BF17">
        <v>1.2233956711487499</v>
      </c>
      <c r="BG17">
        <v>10</v>
      </c>
      <c r="BH17">
        <v>8.1739703971733597</v>
      </c>
      <c r="BI17">
        <v>1.07945689695641</v>
      </c>
      <c r="BJ17">
        <v>10</v>
      </c>
      <c r="BK17">
        <v>9.2639178351591092</v>
      </c>
    </row>
    <row r="18" spans="1:63" x14ac:dyDescent="0.45">
      <c r="A18">
        <v>0</v>
      </c>
      <c r="B18" t="s">
        <v>62</v>
      </c>
      <c r="C18">
        <v>0.95886547939667399</v>
      </c>
      <c r="D18">
        <v>90</v>
      </c>
      <c r="E18">
        <v>93.860924116935195</v>
      </c>
      <c r="F18">
        <v>82</v>
      </c>
      <c r="G18">
        <v>0.94644618118743196</v>
      </c>
      <c r="H18">
        <v>0.99476205639791204</v>
      </c>
      <c r="I18">
        <v>1.0395977916054699</v>
      </c>
      <c r="J18">
        <v>22</v>
      </c>
      <c r="K18">
        <v>24</v>
      </c>
      <c r="L18">
        <v>36</v>
      </c>
      <c r="M18">
        <v>23.2448505126813</v>
      </c>
      <c r="N18">
        <v>24.1263725788911</v>
      </c>
      <c r="O18">
        <v>34.628776908427398</v>
      </c>
      <c r="P18">
        <v>-22</v>
      </c>
      <c r="Q18">
        <v>-24.714447217419</v>
      </c>
      <c r="R18">
        <v>-11.3978857961222</v>
      </c>
      <c r="S18">
        <v>14.1123330135412</v>
      </c>
      <c r="T18">
        <v>0.87796419909330004</v>
      </c>
      <c r="U18">
        <v>0.88051770163642995</v>
      </c>
      <c r="V18">
        <v>82</v>
      </c>
      <c r="W18">
        <v>93.397885796122196</v>
      </c>
      <c r="X18">
        <v>104</v>
      </c>
      <c r="Y18">
        <v>118.112333013541</v>
      </c>
      <c r="Z18">
        <v>48</v>
      </c>
      <c r="AA18">
        <v>52.434819568255797</v>
      </c>
      <c r="AB18">
        <v>-58</v>
      </c>
      <c r="AC18">
        <v>-66.499586779063705</v>
      </c>
      <c r="AD18">
        <v>34</v>
      </c>
      <c r="AE18">
        <v>40.963066227866399</v>
      </c>
      <c r="AF18">
        <v>46</v>
      </c>
      <c r="AG18">
        <v>51.612746234477498</v>
      </c>
      <c r="AH18">
        <v>1.0884087458383001</v>
      </c>
      <c r="AI18">
        <v>944</v>
      </c>
      <c r="AJ18">
        <v>867.32121880637806</v>
      </c>
      <c r="AK18">
        <v>1.02753281406163</v>
      </c>
      <c r="AL18">
        <v>1013</v>
      </c>
      <c r="AM18">
        <v>985.85659371383804</v>
      </c>
      <c r="AN18">
        <v>0.87872000009056905</v>
      </c>
      <c r="AO18">
        <v>321</v>
      </c>
      <c r="AP18">
        <v>365.30407862221699</v>
      </c>
      <c r="AQ18">
        <v>0.79046547909107701</v>
      </c>
      <c r="AR18">
        <v>336</v>
      </c>
      <c r="AS18">
        <v>425.06600084086102</v>
      </c>
      <c r="AT18">
        <v>1.2316106338258499</v>
      </c>
      <c r="AU18">
        <v>1331</v>
      </c>
      <c r="AV18">
        <v>1080.6986911645899</v>
      </c>
      <c r="AW18">
        <v>1.1464208590973901</v>
      </c>
      <c r="AX18">
        <v>1216</v>
      </c>
      <c r="AY18">
        <v>1060.6924938171301</v>
      </c>
      <c r="AZ18">
        <v>1.42092622820763</v>
      </c>
      <c r="BA18">
        <v>210</v>
      </c>
      <c r="BB18">
        <v>147.79092385738701</v>
      </c>
      <c r="BC18">
        <v>1.79295265112559</v>
      </c>
      <c r="BD18">
        <v>245</v>
      </c>
      <c r="BE18">
        <v>136.646107105054</v>
      </c>
      <c r="BF18">
        <v>1.0903053434741601</v>
      </c>
      <c r="BG18">
        <v>10</v>
      </c>
      <c r="BH18">
        <v>9.1717426314135295</v>
      </c>
      <c r="BI18">
        <v>2.3688916241145099</v>
      </c>
      <c r="BJ18">
        <v>19</v>
      </c>
      <c r="BK18">
        <v>8.0206286377082101</v>
      </c>
    </row>
    <row r="19" spans="1:63" x14ac:dyDescent="0.45">
      <c r="A19">
        <v>16</v>
      </c>
      <c r="B19" t="s">
        <v>78</v>
      </c>
      <c r="C19">
        <v>0.96654937004283903</v>
      </c>
      <c r="D19">
        <v>49</v>
      </c>
      <c r="E19">
        <v>50.695806669273601</v>
      </c>
      <c r="F19">
        <v>42</v>
      </c>
      <c r="G19">
        <v>0.95417259788981701</v>
      </c>
      <c r="H19">
        <v>1.0025616564067299</v>
      </c>
      <c r="I19">
        <v>1.03300289880267</v>
      </c>
      <c r="J19">
        <v>12</v>
      </c>
      <c r="K19">
        <v>13</v>
      </c>
      <c r="L19">
        <v>17</v>
      </c>
      <c r="M19">
        <v>12.5763410378147</v>
      </c>
      <c r="N19">
        <v>12.9667835558294</v>
      </c>
      <c r="O19">
        <v>16.456875406355799</v>
      </c>
      <c r="P19">
        <v>-8</v>
      </c>
      <c r="Q19">
        <v>-8.1691639184357907</v>
      </c>
      <c r="R19">
        <v>-5.3325455758931701</v>
      </c>
      <c r="S19">
        <v>5.5017094943289599</v>
      </c>
      <c r="T19">
        <v>0.89190613389918005</v>
      </c>
      <c r="U19">
        <v>0.90432094032140797</v>
      </c>
      <c r="V19">
        <v>44</v>
      </c>
      <c r="W19">
        <v>49.3325455758931</v>
      </c>
      <c r="X19">
        <v>52</v>
      </c>
      <c r="Y19">
        <v>57.5017094943289</v>
      </c>
      <c r="Z19">
        <v>27</v>
      </c>
      <c r="AA19">
        <v>27.699814180004498</v>
      </c>
      <c r="AB19">
        <v>-32</v>
      </c>
      <c r="AC19">
        <v>-32.375786099337198</v>
      </c>
      <c r="AD19">
        <v>17</v>
      </c>
      <c r="AE19">
        <v>21.632731395888602</v>
      </c>
      <c r="AF19">
        <v>20</v>
      </c>
      <c r="AG19">
        <v>25.125923394991698</v>
      </c>
      <c r="AH19">
        <v>0.87870844150042204</v>
      </c>
      <c r="AI19">
        <v>396</v>
      </c>
      <c r="AJ19">
        <v>450.66142681390102</v>
      </c>
      <c r="AK19">
        <v>0.90468457349402398</v>
      </c>
      <c r="AL19">
        <v>443</v>
      </c>
      <c r="AM19">
        <v>489.67343202180302</v>
      </c>
      <c r="AN19">
        <v>0.65547269185939905</v>
      </c>
      <c r="AO19">
        <v>125</v>
      </c>
      <c r="AP19">
        <v>190.702071272273</v>
      </c>
      <c r="AQ19">
        <v>0.68784380901433295</v>
      </c>
      <c r="AR19">
        <v>145</v>
      </c>
      <c r="AS19">
        <v>210.80367097841901</v>
      </c>
      <c r="AT19">
        <v>1.2053276381748299</v>
      </c>
      <c r="AU19">
        <v>667</v>
      </c>
      <c r="AV19">
        <v>553.37650849025897</v>
      </c>
      <c r="AW19">
        <v>1.2367346240301</v>
      </c>
      <c r="AX19">
        <v>675</v>
      </c>
      <c r="AY19">
        <v>545.79211003278999</v>
      </c>
      <c r="AZ19">
        <v>1.55095152747795</v>
      </c>
      <c r="BA19">
        <v>117</v>
      </c>
      <c r="BB19">
        <v>75.437560702014295</v>
      </c>
      <c r="BC19">
        <v>1.62727693615932</v>
      </c>
      <c r="BD19">
        <v>116</v>
      </c>
      <c r="BE19">
        <v>71.284731825537804</v>
      </c>
      <c r="BF19">
        <v>1.4970649323573599</v>
      </c>
      <c r="BG19">
        <v>7</v>
      </c>
      <c r="BH19">
        <v>4.6758158906156497</v>
      </c>
      <c r="BI19">
        <v>1.64230902099556</v>
      </c>
      <c r="BJ19">
        <v>7</v>
      </c>
      <c r="BK19">
        <v>4.2622916336150896</v>
      </c>
    </row>
    <row r="20" spans="1:63" x14ac:dyDescent="0.45">
      <c r="A20">
        <v>30</v>
      </c>
      <c r="B20" t="s">
        <v>92</v>
      </c>
      <c r="C20">
        <v>1.14569964154944</v>
      </c>
      <c r="D20">
        <v>148</v>
      </c>
      <c r="E20">
        <v>129.178708478815</v>
      </c>
      <c r="F20">
        <v>83</v>
      </c>
      <c r="G20">
        <v>1.17578883971867</v>
      </c>
      <c r="H20">
        <v>1.01758020140026</v>
      </c>
      <c r="I20">
        <v>0.72150975090090896</v>
      </c>
      <c r="J20">
        <v>41</v>
      </c>
      <c r="K20">
        <v>25</v>
      </c>
      <c r="L20">
        <v>17</v>
      </c>
      <c r="M20">
        <v>34.870206804999</v>
      </c>
      <c r="N20">
        <v>24.5680880638186</v>
      </c>
      <c r="O20">
        <v>23.561705131182201</v>
      </c>
      <c r="P20">
        <v>33</v>
      </c>
      <c r="Q20">
        <v>24.460772445265199</v>
      </c>
      <c r="R20">
        <v>-17.1375172942641</v>
      </c>
      <c r="S20">
        <v>25.676744848998901</v>
      </c>
      <c r="T20">
        <v>0.85615347974781697</v>
      </c>
      <c r="U20">
        <v>0.72879565209016095</v>
      </c>
      <c r="V20">
        <v>102</v>
      </c>
      <c r="W20">
        <v>119.137517294264</v>
      </c>
      <c r="X20">
        <v>69</v>
      </c>
      <c r="Y20">
        <v>94.676744848998894</v>
      </c>
      <c r="Z20">
        <v>65</v>
      </c>
      <c r="AA20">
        <v>67.052654914708398</v>
      </c>
      <c r="AB20">
        <v>-35</v>
      </c>
      <c r="AC20">
        <v>-53.121378568904802</v>
      </c>
      <c r="AD20">
        <v>37</v>
      </c>
      <c r="AE20">
        <v>52.084862379555702</v>
      </c>
      <c r="AF20">
        <v>34</v>
      </c>
      <c r="AG20">
        <v>41.555366280093999</v>
      </c>
      <c r="AH20">
        <v>0.97232251619508303</v>
      </c>
      <c r="AI20">
        <v>967</v>
      </c>
      <c r="AJ20">
        <v>994.52597661122502</v>
      </c>
      <c r="AK20">
        <v>0.92924656385062598</v>
      </c>
      <c r="AL20">
        <v>818</v>
      </c>
      <c r="AM20">
        <v>880.28305061506899</v>
      </c>
      <c r="AN20">
        <v>0.78141210171153896</v>
      </c>
      <c r="AO20">
        <v>336</v>
      </c>
      <c r="AP20">
        <v>429.99078113079298</v>
      </c>
      <c r="AQ20">
        <v>0.67975076132684797</v>
      </c>
      <c r="AR20">
        <v>252</v>
      </c>
      <c r="AS20">
        <v>370.72411586285699</v>
      </c>
      <c r="AT20">
        <v>1.12350920779222</v>
      </c>
      <c r="AU20">
        <v>1209</v>
      </c>
      <c r="AV20">
        <v>1076.0926493657901</v>
      </c>
      <c r="AW20">
        <v>1.2809372934316601</v>
      </c>
      <c r="AX20">
        <v>1405</v>
      </c>
      <c r="AY20">
        <v>1096.85306783126</v>
      </c>
      <c r="AZ20">
        <v>1.6155054053915401</v>
      </c>
      <c r="BA20">
        <v>224</v>
      </c>
      <c r="BB20">
        <v>138.656298674352</v>
      </c>
      <c r="BC20">
        <v>1.71877366600269</v>
      </c>
      <c r="BD20">
        <v>257</v>
      </c>
      <c r="BE20">
        <v>149.52521386815101</v>
      </c>
      <c r="BF20">
        <v>1.21717253796363</v>
      </c>
      <c r="BG20">
        <v>10</v>
      </c>
      <c r="BH20">
        <v>8.2157620946084702</v>
      </c>
      <c r="BI20">
        <v>1.41141554248209</v>
      </c>
      <c r="BJ20">
        <v>13</v>
      </c>
      <c r="BK20">
        <v>9.2106113392646698</v>
      </c>
    </row>
    <row r="21" spans="1:63" x14ac:dyDescent="0.45">
      <c r="A21">
        <v>15</v>
      </c>
      <c r="B21" t="s">
        <v>77</v>
      </c>
      <c r="C21">
        <v>1.04803460660596</v>
      </c>
      <c r="D21">
        <v>239</v>
      </c>
      <c r="E21">
        <v>228.04590468056799</v>
      </c>
      <c r="F21">
        <v>165</v>
      </c>
      <c r="G21">
        <v>1.05608215919366</v>
      </c>
      <c r="H21">
        <v>1.0186918606675599</v>
      </c>
      <c r="I21">
        <v>0.92423093256097899</v>
      </c>
      <c r="J21">
        <v>63</v>
      </c>
      <c r="K21">
        <v>50</v>
      </c>
      <c r="L21">
        <v>52</v>
      </c>
      <c r="M21">
        <v>59.654449657686897</v>
      </c>
      <c r="N21">
        <v>49.082555707507098</v>
      </c>
      <c r="O21">
        <v>56.2629946348058</v>
      </c>
      <c r="P21">
        <v>44</v>
      </c>
      <c r="Q21">
        <v>7.18643558387111</v>
      </c>
      <c r="R21">
        <v>-6.0148228827314298</v>
      </c>
      <c r="S21">
        <v>42.828387298860299</v>
      </c>
      <c r="T21">
        <v>0.97202600824403596</v>
      </c>
      <c r="U21">
        <v>0.79392426676884797</v>
      </c>
      <c r="V21">
        <v>209</v>
      </c>
      <c r="W21">
        <v>215.01482288273101</v>
      </c>
      <c r="X21">
        <v>165</v>
      </c>
      <c r="Y21">
        <v>207.82838729886001</v>
      </c>
      <c r="Z21">
        <v>120</v>
      </c>
      <c r="AA21">
        <v>120.664727946672</v>
      </c>
      <c r="AB21">
        <v>-104</v>
      </c>
      <c r="AC21">
        <v>-116.480763322434</v>
      </c>
      <c r="AD21">
        <v>89</v>
      </c>
      <c r="AE21">
        <v>94.350094936059307</v>
      </c>
      <c r="AF21">
        <v>61</v>
      </c>
      <c r="AG21">
        <v>91.347623976426206</v>
      </c>
      <c r="AH21">
        <v>0.97523184940774099</v>
      </c>
      <c r="AI21">
        <v>1829</v>
      </c>
      <c r="AJ21">
        <v>1875.4514642961501</v>
      </c>
      <c r="AK21">
        <v>0.98799931385893902</v>
      </c>
      <c r="AL21">
        <v>1818</v>
      </c>
      <c r="AM21">
        <v>1840.0822495505899</v>
      </c>
      <c r="AN21">
        <v>0.811302439900906</v>
      </c>
      <c r="AO21">
        <v>652</v>
      </c>
      <c r="AP21">
        <v>803.64604854341997</v>
      </c>
      <c r="AQ21">
        <v>0.75655293107156796</v>
      </c>
      <c r="AR21">
        <v>594</v>
      </c>
      <c r="AS21">
        <v>785.140041898547</v>
      </c>
      <c r="AT21">
        <v>1.2246006016339299</v>
      </c>
      <c r="AU21">
        <v>2639</v>
      </c>
      <c r="AV21">
        <v>2154.9883255641698</v>
      </c>
      <c r="AW21">
        <v>1.1379109142977899</v>
      </c>
      <c r="AX21">
        <v>2462</v>
      </c>
      <c r="AY21">
        <v>2163.6140132457599</v>
      </c>
      <c r="AZ21">
        <v>1.56201333015601</v>
      </c>
      <c r="BA21">
        <v>444</v>
      </c>
      <c r="BB21">
        <v>284.24853452156702</v>
      </c>
      <c r="BC21">
        <v>1.48446352478409</v>
      </c>
      <c r="BD21">
        <v>428</v>
      </c>
      <c r="BE21">
        <v>288.31964737041898</v>
      </c>
      <c r="BF21">
        <v>1.62457797154348</v>
      </c>
      <c r="BG21">
        <v>28</v>
      </c>
      <c r="BH21">
        <v>17.235245393237399</v>
      </c>
      <c r="BI21">
        <v>1.5959082020722599</v>
      </c>
      <c r="BJ21">
        <v>28</v>
      </c>
      <c r="BK21">
        <v>17.544868786088202</v>
      </c>
    </row>
    <row r="22" spans="1:63" x14ac:dyDescent="0.45">
      <c r="A22">
        <v>36</v>
      </c>
      <c r="B22" t="s">
        <v>98</v>
      </c>
      <c r="C22">
        <v>0.96091428139130797</v>
      </c>
      <c r="D22">
        <v>161</v>
      </c>
      <c r="E22">
        <v>167.548763836549</v>
      </c>
      <c r="F22">
        <v>125</v>
      </c>
      <c r="G22">
        <v>0.94113542971548203</v>
      </c>
      <c r="H22">
        <v>1.0310518958697801</v>
      </c>
      <c r="I22">
        <v>1.03185202722869</v>
      </c>
      <c r="J22">
        <v>41</v>
      </c>
      <c r="K22">
        <v>38</v>
      </c>
      <c r="L22">
        <v>46</v>
      </c>
      <c r="M22">
        <v>43.564399666044601</v>
      </c>
      <c r="N22">
        <v>36.855564838415397</v>
      </c>
      <c r="O22">
        <v>44.580035495539803</v>
      </c>
      <c r="P22">
        <v>-4</v>
      </c>
      <c r="Q22">
        <v>-1.94339358383084</v>
      </c>
      <c r="R22">
        <v>-18.7414360621116</v>
      </c>
      <c r="S22">
        <v>16.6848296459425</v>
      </c>
      <c r="T22">
        <v>0.88193734082902797</v>
      </c>
      <c r="U22">
        <v>0.89616425095818697</v>
      </c>
      <c r="V22">
        <v>140</v>
      </c>
      <c r="W22">
        <v>158.74143606211101</v>
      </c>
      <c r="X22">
        <v>144</v>
      </c>
      <c r="Y22">
        <v>160.68482964594199</v>
      </c>
      <c r="Z22">
        <v>90</v>
      </c>
      <c r="AA22">
        <v>89.100246595859403</v>
      </c>
      <c r="AB22">
        <v>-76</v>
      </c>
      <c r="AC22">
        <v>-89.954824388342601</v>
      </c>
      <c r="AD22">
        <v>50</v>
      </c>
      <c r="AE22">
        <v>69.6411894662522</v>
      </c>
      <c r="AF22">
        <v>68</v>
      </c>
      <c r="AG22">
        <v>70.7300052575998</v>
      </c>
      <c r="AH22">
        <v>1.0204185019193699</v>
      </c>
      <c r="AI22">
        <v>1429</v>
      </c>
      <c r="AJ22">
        <v>1400.4058112549901</v>
      </c>
      <c r="AK22">
        <v>1.0316378470179199</v>
      </c>
      <c r="AL22">
        <v>1454</v>
      </c>
      <c r="AM22">
        <v>1409.4093234393799</v>
      </c>
      <c r="AN22">
        <v>0.75038681758307402</v>
      </c>
      <c r="AO22">
        <v>451</v>
      </c>
      <c r="AP22">
        <v>601.02335146641894</v>
      </c>
      <c r="AQ22">
        <v>0.83824907210092103</v>
      </c>
      <c r="AR22">
        <v>508</v>
      </c>
      <c r="AS22">
        <v>606.02512654954501</v>
      </c>
      <c r="AT22">
        <v>1.0734493720199301</v>
      </c>
      <c r="AU22">
        <v>1761</v>
      </c>
      <c r="AV22">
        <v>1640.5058737761301</v>
      </c>
      <c r="AW22">
        <v>1.1480812617086</v>
      </c>
      <c r="AX22">
        <v>1881</v>
      </c>
      <c r="AY22">
        <v>1638.3857682692701</v>
      </c>
      <c r="AZ22">
        <v>1.31104074587327</v>
      </c>
      <c r="BA22">
        <v>285</v>
      </c>
      <c r="BB22">
        <v>217.38454803718901</v>
      </c>
      <c r="BC22">
        <v>1.6818632626071801</v>
      </c>
      <c r="BD22">
        <v>363</v>
      </c>
      <c r="BE22">
        <v>215.832052504247</v>
      </c>
      <c r="BF22">
        <v>1.2730723126203001</v>
      </c>
      <c r="BG22">
        <v>17</v>
      </c>
      <c r="BH22">
        <v>13.353522680113601</v>
      </c>
      <c r="BI22">
        <v>1.3581251092718101</v>
      </c>
      <c r="BJ22">
        <v>18</v>
      </c>
      <c r="BK22">
        <v>13.253565431575799</v>
      </c>
    </row>
    <row r="23" spans="1:63" x14ac:dyDescent="0.45">
      <c r="A23">
        <v>27</v>
      </c>
      <c r="B23" t="s">
        <v>89</v>
      </c>
      <c r="C23">
        <v>0.94638157699749603</v>
      </c>
      <c r="D23">
        <v>206</v>
      </c>
      <c r="E23">
        <v>217.67118571090299</v>
      </c>
      <c r="F23">
        <v>166</v>
      </c>
      <c r="G23">
        <v>0.91785940896646601</v>
      </c>
      <c r="H23">
        <v>1.0396439736124301</v>
      </c>
      <c r="I23">
        <v>1.0427713772501499</v>
      </c>
      <c r="J23">
        <v>51</v>
      </c>
      <c r="K23">
        <v>53</v>
      </c>
      <c r="L23">
        <v>62</v>
      </c>
      <c r="M23">
        <v>55.564065151794097</v>
      </c>
      <c r="N23">
        <v>50.978990255521303</v>
      </c>
      <c r="O23">
        <v>59.456944592684501</v>
      </c>
      <c r="P23">
        <v>-17</v>
      </c>
      <c r="Q23">
        <v>-9.0435423627769094</v>
      </c>
      <c r="R23">
        <v>-51.687417914393201</v>
      </c>
      <c r="S23">
        <v>43.730960277170098</v>
      </c>
      <c r="T23">
        <v>0.74992470061336103</v>
      </c>
      <c r="U23">
        <v>0.79728936346927304</v>
      </c>
      <c r="V23">
        <v>155</v>
      </c>
      <c r="W23">
        <v>206.687417914393</v>
      </c>
      <c r="X23">
        <v>172</v>
      </c>
      <c r="Y23">
        <v>215.73096027717</v>
      </c>
      <c r="Z23">
        <v>75</v>
      </c>
      <c r="AA23">
        <v>115.909460555435</v>
      </c>
      <c r="AB23">
        <v>-107</v>
      </c>
      <c r="AC23">
        <v>-121.055435816981</v>
      </c>
      <c r="AD23">
        <v>80</v>
      </c>
      <c r="AE23">
        <v>90.777957358958005</v>
      </c>
      <c r="AF23">
        <v>65</v>
      </c>
      <c r="AG23">
        <v>94.675524460188996</v>
      </c>
      <c r="AH23">
        <v>0.92388836353752002</v>
      </c>
      <c r="AI23">
        <v>1700</v>
      </c>
      <c r="AJ23">
        <v>1840.0491521408301</v>
      </c>
      <c r="AK23">
        <v>0.89362878259339695</v>
      </c>
      <c r="AL23">
        <v>1681</v>
      </c>
      <c r="AM23">
        <v>1881.09428964628</v>
      </c>
      <c r="AN23">
        <v>0.70838819225904504</v>
      </c>
      <c r="AO23">
        <v>558</v>
      </c>
      <c r="AP23">
        <v>787.703699888816</v>
      </c>
      <c r="AQ23">
        <v>0.69655080533622205</v>
      </c>
      <c r="AR23">
        <v>563</v>
      </c>
      <c r="AS23">
        <v>808.26839289668396</v>
      </c>
      <c r="AT23">
        <v>1.25797236611133</v>
      </c>
      <c r="AU23">
        <v>2738</v>
      </c>
      <c r="AV23">
        <v>2176.5183987814899</v>
      </c>
      <c r="AW23">
        <v>1.15689869111155</v>
      </c>
      <c r="AX23">
        <v>2510</v>
      </c>
      <c r="AY23">
        <v>2169.5936033849098</v>
      </c>
      <c r="AZ23">
        <v>1.5545489897846201</v>
      </c>
      <c r="BA23">
        <v>451</v>
      </c>
      <c r="BB23">
        <v>290.116299302014</v>
      </c>
      <c r="BC23">
        <v>1.42704782165386</v>
      </c>
      <c r="BD23">
        <v>408</v>
      </c>
      <c r="BE23">
        <v>285.90492470473203</v>
      </c>
      <c r="BF23">
        <v>1.74133420701743</v>
      </c>
      <c r="BG23">
        <v>31</v>
      </c>
      <c r="BH23">
        <v>17.802441297639799</v>
      </c>
      <c r="BI23">
        <v>1.2094145250453601</v>
      </c>
      <c r="BJ23">
        <v>21</v>
      </c>
      <c r="BK23">
        <v>17.363773598809999</v>
      </c>
    </row>
    <row r="24" spans="1:63" x14ac:dyDescent="0.45">
      <c r="A24">
        <v>5</v>
      </c>
      <c r="B24" t="s">
        <v>67</v>
      </c>
      <c r="C24">
        <v>1.0513230785952099</v>
      </c>
      <c r="D24">
        <v>108</v>
      </c>
      <c r="E24">
        <v>102.727698267891</v>
      </c>
      <c r="F24">
        <v>84</v>
      </c>
      <c r="G24">
        <v>1.04996926415617</v>
      </c>
      <c r="H24">
        <v>1.0554055503069799</v>
      </c>
      <c r="I24">
        <v>0.91736446256426396</v>
      </c>
      <c r="J24">
        <v>27</v>
      </c>
      <c r="K24">
        <v>27</v>
      </c>
      <c r="L24">
        <v>30</v>
      </c>
      <c r="M24">
        <v>25.7150384508626</v>
      </c>
      <c r="N24">
        <v>25.582582915303501</v>
      </c>
      <c r="O24">
        <v>32.702378633833703</v>
      </c>
      <c r="P24">
        <v>-10</v>
      </c>
      <c r="Q24">
        <v>-14.7829913842839</v>
      </c>
      <c r="R24">
        <v>-9.5657400227958895</v>
      </c>
      <c r="S24">
        <v>14.3487314070798</v>
      </c>
      <c r="T24">
        <v>0.90392538617594897</v>
      </c>
      <c r="U24">
        <v>0.87451779105446603</v>
      </c>
      <c r="V24">
        <v>90</v>
      </c>
      <c r="W24">
        <v>99.565740022795893</v>
      </c>
      <c r="X24">
        <v>100</v>
      </c>
      <c r="Y24">
        <v>114.348731407079</v>
      </c>
      <c r="Z24">
        <v>56</v>
      </c>
      <c r="AA24">
        <v>55.913982127141097</v>
      </c>
      <c r="AB24">
        <v>-55</v>
      </c>
      <c r="AC24">
        <v>-64.359361851811499</v>
      </c>
      <c r="AD24">
        <v>34</v>
      </c>
      <c r="AE24">
        <v>43.651757895654697</v>
      </c>
      <c r="AF24">
        <v>45</v>
      </c>
      <c r="AG24">
        <v>49.989369555268297</v>
      </c>
      <c r="AH24">
        <v>0.97573515133523703</v>
      </c>
      <c r="AI24">
        <v>885</v>
      </c>
      <c r="AJ24">
        <v>907.00842209991902</v>
      </c>
      <c r="AK24">
        <v>0.89195079315964299</v>
      </c>
      <c r="AL24">
        <v>872</v>
      </c>
      <c r="AM24">
        <v>977.63240605575299</v>
      </c>
      <c r="AN24">
        <v>0.82925646043546597</v>
      </c>
      <c r="AO24">
        <v>319</v>
      </c>
      <c r="AP24">
        <v>384.68195934522299</v>
      </c>
      <c r="AQ24">
        <v>0.71714371069896699</v>
      </c>
      <c r="AR24">
        <v>302</v>
      </c>
      <c r="AS24">
        <v>421.11503663004203</v>
      </c>
      <c r="AT24">
        <v>1.0910471331315099</v>
      </c>
      <c r="AU24">
        <v>1207</v>
      </c>
      <c r="AV24">
        <v>1106.2766798494499</v>
      </c>
      <c r="AW24">
        <v>1.20769747168109</v>
      </c>
      <c r="AX24">
        <v>1320</v>
      </c>
      <c r="AY24">
        <v>1092.9889570461501</v>
      </c>
      <c r="AZ24">
        <v>1.1414360719696699</v>
      </c>
      <c r="BA24">
        <v>171</v>
      </c>
      <c r="BB24">
        <v>149.81128089365501</v>
      </c>
      <c r="BC24">
        <v>1.78561231695414</v>
      </c>
      <c r="BD24">
        <v>255</v>
      </c>
      <c r="BE24">
        <v>142.80815470346499</v>
      </c>
      <c r="BF24">
        <v>0.64410200668093198</v>
      </c>
      <c r="BG24">
        <v>6</v>
      </c>
      <c r="BH24">
        <v>9.3152946858807102</v>
      </c>
      <c r="BI24">
        <v>1.7577219006370299</v>
      </c>
      <c r="BJ24">
        <v>15</v>
      </c>
      <c r="BK24">
        <v>8.5337731722883508</v>
      </c>
    </row>
    <row r="25" spans="1:63" x14ac:dyDescent="0.45">
      <c r="A25">
        <v>35</v>
      </c>
      <c r="B25" t="s">
        <v>97</v>
      </c>
      <c r="C25">
        <v>1.0220432026700801</v>
      </c>
      <c r="D25">
        <v>206</v>
      </c>
      <c r="E25">
        <v>201.55703737554899</v>
      </c>
      <c r="F25">
        <v>165</v>
      </c>
      <c r="G25">
        <v>1.00887235356996</v>
      </c>
      <c r="H25">
        <v>1.06206956073514</v>
      </c>
      <c r="I25">
        <v>0.94506329627600605</v>
      </c>
      <c r="J25">
        <v>51</v>
      </c>
      <c r="K25">
        <v>53</v>
      </c>
      <c r="L25">
        <v>61</v>
      </c>
      <c r="M25">
        <v>50.5514893133236</v>
      </c>
      <c r="N25">
        <v>49.9025694355784</v>
      </c>
      <c r="O25">
        <v>64.545941251097801</v>
      </c>
      <c r="P25">
        <v>-28</v>
      </c>
      <c r="Q25">
        <v>-29.779801028609398</v>
      </c>
      <c r="R25">
        <v>-42.768466814369901</v>
      </c>
      <c r="S25">
        <v>44.5482678429793</v>
      </c>
      <c r="T25">
        <v>0.781535466307127</v>
      </c>
      <c r="U25">
        <v>0.80248898265096502</v>
      </c>
      <c r="V25">
        <v>153</v>
      </c>
      <c r="W25">
        <v>195.76846681436899</v>
      </c>
      <c r="X25">
        <v>181</v>
      </c>
      <c r="Y25">
        <v>225.54826784297899</v>
      </c>
      <c r="Z25">
        <v>82</v>
      </c>
      <c r="AA25">
        <v>109.866081504931</v>
      </c>
      <c r="AB25">
        <v>-112</v>
      </c>
      <c r="AC25">
        <v>-126.76914727724601</v>
      </c>
      <c r="AD25">
        <v>71</v>
      </c>
      <c r="AE25">
        <v>85.902385309438301</v>
      </c>
      <c r="AF25">
        <v>69</v>
      </c>
      <c r="AG25">
        <v>98.779120565732597</v>
      </c>
      <c r="AH25">
        <v>0.93942013711541905</v>
      </c>
      <c r="AI25">
        <v>1673</v>
      </c>
      <c r="AJ25">
        <v>1780.88581871058</v>
      </c>
      <c r="AK25">
        <v>0.966960087060179</v>
      </c>
      <c r="AL25">
        <v>1863</v>
      </c>
      <c r="AM25">
        <v>1926.6565651784199</v>
      </c>
      <c r="AN25">
        <v>0.73480300877664995</v>
      </c>
      <c r="AO25">
        <v>556</v>
      </c>
      <c r="AP25">
        <v>756.66538291081099</v>
      </c>
      <c r="AQ25">
        <v>0.749359581922034</v>
      </c>
      <c r="AR25">
        <v>622</v>
      </c>
      <c r="AS25">
        <v>830.04209862057201</v>
      </c>
      <c r="AT25">
        <v>1.1732151158319599</v>
      </c>
      <c r="AU25">
        <v>2548</v>
      </c>
      <c r="AV25">
        <v>2171.80972663579</v>
      </c>
      <c r="AW25">
        <v>1.2110017086666101</v>
      </c>
      <c r="AX25">
        <v>2598</v>
      </c>
      <c r="AY25">
        <v>2145.3314073854999</v>
      </c>
      <c r="AZ25">
        <v>1.6145754869215201</v>
      </c>
      <c r="BA25">
        <v>475</v>
      </c>
      <c r="BB25">
        <v>294.19497809029099</v>
      </c>
      <c r="BC25">
        <v>1.4685285409739599</v>
      </c>
      <c r="BD25">
        <v>411</v>
      </c>
      <c r="BE25">
        <v>279.87198650386102</v>
      </c>
      <c r="BF25">
        <v>1.3227343160570899</v>
      </c>
      <c r="BG25">
        <v>24</v>
      </c>
      <c r="BH25">
        <v>18.144233281510999</v>
      </c>
      <c r="BI25">
        <v>1.31270177426803</v>
      </c>
      <c r="BJ25">
        <v>22</v>
      </c>
      <c r="BK25">
        <v>16.759328303846601</v>
      </c>
    </row>
    <row r="26" spans="1:63" x14ac:dyDescent="0.45">
      <c r="A26">
        <v>14</v>
      </c>
      <c r="B26" t="s">
        <v>76</v>
      </c>
      <c r="C26">
        <v>0.89629718262148295</v>
      </c>
      <c r="D26">
        <v>40</v>
      </c>
      <c r="E26">
        <v>44.628055041976403</v>
      </c>
      <c r="F26">
        <v>40</v>
      </c>
      <c r="G26">
        <v>0.82913504582238995</v>
      </c>
      <c r="H26">
        <v>1.07758628560473</v>
      </c>
      <c r="I26">
        <v>1.0537830018183101</v>
      </c>
      <c r="J26">
        <v>9</v>
      </c>
      <c r="K26">
        <v>13</v>
      </c>
      <c r="L26">
        <v>18</v>
      </c>
      <c r="M26">
        <v>10.8546853077151</v>
      </c>
      <c r="N26">
        <v>12.0639991188311</v>
      </c>
      <c r="O26">
        <v>17.081315573453701</v>
      </c>
      <c r="P26">
        <v>-10</v>
      </c>
      <c r="Q26">
        <v>-13.7901912127594</v>
      </c>
      <c r="R26">
        <v>-7.7908066665115498</v>
      </c>
      <c r="S26">
        <v>11.580997879271001</v>
      </c>
      <c r="T26">
        <v>0.82606237202831001</v>
      </c>
      <c r="U26">
        <v>0.80230794458062604</v>
      </c>
      <c r="V26">
        <v>37</v>
      </c>
      <c r="W26">
        <v>44.7908066665115</v>
      </c>
      <c r="X26">
        <v>47</v>
      </c>
      <c r="Y26">
        <v>58.580997879271003</v>
      </c>
      <c r="Z26">
        <v>19</v>
      </c>
      <c r="AA26">
        <v>25.171465051275799</v>
      </c>
      <c r="AB26">
        <v>-31</v>
      </c>
      <c r="AC26">
        <v>-32.980881350970201</v>
      </c>
      <c r="AD26">
        <v>18</v>
      </c>
      <c r="AE26">
        <v>19.619341615235601</v>
      </c>
      <c r="AF26">
        <v>16</v>
      </c>
      <c r="AG26">
        <v>25.600116528300699</v>
      </c>
      <c r="AH26">
        <v>0.86220257929061095</v>
      </c>
      <c r="AI26">
        <v>361</v>
      </c>
      <c r="AJ26">
        <v>418.695105617774</v>
      </c>
      <c r="AK26">
        <v>0.95365752013185201</v>
      </c>
      <c r="AL26">
        <v>462</v>
      </c>
      <c r="AM26">
        <v>484.45064422720998</v>
      </c>
      <c r="AN26">
        <v>0.67722186556562203</v>
      </c>
      <c r="AO26">
        <v>119</v>
      </c>
      <c r="AP26">
        <v>175.71789401780401</v>
      </c>
      <c r="AQ26">
        <v>0.81193614749607401</v>
      </c>
      <c r="AR26">
        <v>170</v>
      </c>
      <c r="AS26">
        <v>209.37607042655</v>
      </c>
      <c r="AT26">
        <v>1.14627078938379</v>
      </c>
      <c r="AU26">
        <v>607</v>
      </c>
      <c r="AV26">
        <v>529.54328560209206</v>
      </c>
      <c r="AW26">
        <v>1.0240142981391001</v>
      </c>
      <c r="AX26">
        <v>530</v>
      </c>
      <c r="AY26">
        <v>517.57089814384904</v>
      </c>
      <c r="AZ26">
        <v>1.23976564234674</v>
      </c>
      <c r="BA26">
        <v>91</v>
      </c>
      <c r="BB26">
        <v>73.4009694184994</v>
      </c>
      <c r="BC26">
        <v>1.1993152628915</v>
      </c>
      <c r="BD26">
        <v>80</v>
      </c>
      <c r="BE26">
        <v>66.704729336240604</v>
      </c>
      <c r="BF26">
        <v>1.3068862534980701</v>
      </c>
      <c r="BG26">
        <v>6</v>
      </c>
      <c r="BH26">
        <v>4.5910652009232704</v>
      </c>
      <c r="BI26">
        <v>1.01835914894796</v>
      </c>
      <c r="BJ26">
        <v>4</v>
      </c>
      <c r="BK26">
        <v>3.9278873314314402</v>
      </c>
    </row>
    <row r="27" spans="1:63" x14ac:dyDescent="0.45">
      <c r="A27">
        <v>10</v>
      </c>
      <c r="B27" t="s">
        <v>72</v>
      </c>
      <c r="C27">
        <v>1.0152179579467999</v>
      </c>
      <c r="D27">
        <v>177</v>
      </c>
      <c r="E27">
        <v>174.346797763475</v>
      </c>
      <c r="F27">
        <v>125</v>
      </c>
      <c r="G27">
        <v>0.99066248578681904</v>
      </c>
      <c r="H27">
        <v>1.1031047921999599</v>
      </c>
      <c r="I27">
        <v>0.91562956651234695</v>
      </c>
      <c r="J27">
        <v>45</v>
      </c>
      <c r="K27">
        <v>42</v>
      </c>
      <c r="L27">
        <v>38</v>
      </c>
      <c r="M27">
        <v>45.424148633486801</v>
      </c>
      <c r="N27">
        <v>38.074351863015401</v>
      </c>
      <c r="O27">
        <v>41.501499503497698</v>
      </c>
      <c r="P27">
        <v>11</v>
      </c>
      <c r="Q27">
        <v>9.3151363731522494</v>
      </c>
      <c r="R27">
        <v>-43.125169271861402</v>
      </c>
      <c r="S27">
        <v>44.810032898709203</v>
      </c>
      <c r="T27">
        <v>0.73883345911451903</v>
      </c>
      <c r="U27">
        <v>0.71240598525616206</v>
      </c>
      <c r="V27">
        <v>122</v>
      </c>
      <c r="W27">
        <v>165.12516927186101</v>
      </c>
      <c r="X27">
        <v>111</v>
      </c>
      <c r="Y27">
        <v>155.81003289870901</v>
      </c>
      <c r="Z27">
        <v>70</v>
      </c>
      <c r="AA27">
        <v>92.558734270601306</v>
      </c>
      <c r="AB27">
        <v>-62</v>
      </c>
      <c r="AC27">
        <v>-87.326112742438099</v>
      </c>
      <c r="AD27">
        <v>52</v>
      </c>
      <c r="AE27">
        <v>72.566435001260103</v>
      </c>
      <c r="AF27">
        <v>49</v>
      </c>
      <c r="AG27">
        <v>68.483920156270997</v>
      </c>
      <c r="AH27">
        <v>0.94873488900771896</v>
      </c>
      <c r="AI27">
        <v>1357</v>
      </c>
      <c r="AJ27">
        <v>1430.3258114806799</v>
      </c>
      <c r="AK27">
        <v>0.89930865471135801</v>
      </c>
      <c r="AL27">
        <v>1247</v>
      </c>
      <c r="AM27">
        <v>1386.62070410101</v>
      </c>
      <c r="AN27">
        <v>0.71794390045144196</v>
      </c>
      <c r="AO27">
        <v>440</v>
      </c>
      <c r="AP27">
        <v>612.86125520855899</v>
      </c>
      <c r="AQ27">
        <v>0.67632438498293301</v>
      </c>
      <c r="AR27">
        <v>400</v>
      </c>
      <c r="AS27">
        <v>591.43217201919094</v>
      </c>
      <c r="AT27">
        <v>1.1890010831470399</v>
      </c>
      <c r="AU27">
        <v>1941</v>
      </c>
      <c r="AV27">
        <v>1632.4627685473199</v>
      </c>
      <c r="AW27">
        <v>1.1359700911683099</v>
      </c>
      <c r="AX27">
        <v>1861</v>
      </c>
      <c r="AY27">
        <v>1638.24735745112</v>
      </c>
      <c r="AZ27">
        <v>1.54616974259752</v>
      </c>
      <c r="BA27">
        <v>333</v>
      </c>
      <c r="BB27">
        <v>215.37092003919801</v>
      </c>
      <c r="BC27">
        <v>1.47103839652999</v>
      </c>
      <c r="BD27">
        <v>323</v>
      </c>
      <c r="BE27">
        <v>219.57278665323599</v>
      </c>
      <c r="BF27">
        <v>1.3730710142161</v>
      </c>
      <c r="BG27">
        <v>18</v>
      </c>
      <c r="BH27">
        <v>13.109300111674299</v>
      </c>
      <c r="BI27">
        <v>1.1137765233215</v>
      </c>
      <c r="BJ27">
        <v>15</v>
      </c>
      <c r="BK27">
        <v>13.4676927425862</v>
      </c>
    </row>
    <row r="28" spans="1:63" x14ac:dyDescent="0.45">
      <c r="A28">
        <v>8</v>
      </c>
      <c r="B28" t="s">
        <v>70</v>
      </c>
      <c r="C28">
        <v>0.97557255351739602</v>
      </c>
      <c r="D28">
        <v>229</v>
      </c>
      <c r="E28">
        <v>234.73395102634601</v>
      </c>
      <c r="F28">
        <v>166</v>
      </c>
      <c r="G28">
        <v>0.94033485041266596</v>
      </c>
      <c r="H28">
        <v>1.10678494869599</v>
      </c>
      <c r="I28">
        <v>0.97022755321068899</v>
      </c>
      <c r="J28">
        <v>58</v>
      </c>
      <c r="K28">
        <v>55</v>
      </c>
      <c r="L28">
        <v>53</v>
      </c>
      <c r="M28">
        <v>61.680155717451697</v>
      </c>
      <c r="N28">
        <v>49.693483873990701</v>
      </c>
      <c r="O28">
        <v>54.626360408557403</v>
      </c>
      <c r="P28">
        <v>0</v>
      </c>
      <c r="Q28">
        <v>15.4923721960762</v>
      </c>
      <c r="R28">
        <v>-26.180247712806501</v>
      </c>
      <c r="S28">
        <v>10.6878755167302</v>
      </c>
      <c r="T28">
        <v>0.88109629276575696</v>
      </c>
      <c r="U28">
        <v>0.94778452075019604</v>
      </c>
      <c r="V28">
        <v>194</v>
      </c>
      <c r="W28">
        <v>220.18024771280599</v>
      </c>
      <c r="X28">
        <v>194</v>
      </c>
      <c r="Y28">
        <v>204.68787551673</v>
      </c>
      <c r="Z28">
        <v>109</v>
      </c>
      <c r="AA28">
        <v>123.49317611582001</v>
      </c>
      <c r="AB28">
        <v>-116</v>
      </c>
      <c r="AC28">
        <v>-115.023590422997</v>
      </c>
      <c r="AD28">
        <v>85</v>
      </c>
      <c r="AE28">
        <v>96.6870715969863</v>
      </c>
      <c r="AF28">
        <v>78</v>
      </c>
      <c r="AG28">
        <v>89.664285093732602</v>
      </c>
      <c r="AH28">
        <v>0.89545999736661797</v>
      </c>
      <c r="AI28">
        <v>1706</v>
      </c>
      <c r="AJ28">
        <v>1905.16606550491</v>
      </c>
      <c r="AK28">
        <v>0.92176258350850104</v>
      </c>
      <c r="AL28">
        <v>1686</v>
      </c>
      <c r="AM28">
        <v>1829.10440298258</v>
      </c>
      <c r="AN28">
        <v>0.71161695345579601</v>
      </c>
      <c r="AO28">
        <v>582</v>
      </c>
      <c r="AP28">
        <v>817.85572585596299</v>
      </c>
      <c r="AQ28">
        <v>0.72007968993219595</v>
      </c>
      <c r="AR28">
        <v>561</v>
      </c>
      <c r="AS28">
        <v>779.08043768436801</v>
      </c>
      <c r="AT28">
        <v>1.2144823729884999</v>
      </c>
      <c r="AU28">
        <v>2630</v>
      </c>
      <c r="AV28">
        <v>2165.5316359415601</v>
      </c>
      <c r="AW28">
        <v>1.18097416907465</v>
      </c>
      <c r="AX28">
        <v>2574</v>
      </c>
      <c r="AY28">
        <v>2179.5565622039298</v>
      </c>
      <c r="AZ28">
        <v>1.6773858221339999</v>
      </c>
      <c r="BA28">
        <v>477</v>
      </c>
      <c r="BB28">
        <v>284.37106937815298</v>
      </c>
      <c r="BC28">
        <v>1.47757971213004</v>
      </c>
      <c r="BD28">
        <v>431</v>
      </c>
      <c r="BE28">
        <v>291.69323080287899</v>
      </c>
      <c r="BF28">
        <v>1.7968880015652999</v>
      </c>
      <c r="BG28">
        <v>31</v>
      </c>
      <c r="BH28">
        <v>17.252049083190101</v>
      </c>
      <c r="BI28">
        <v>1.0607194248156</v>
      </c>
      <c r="BJ28">
        <v>19</v>
      </c>
      <c r="BK28">
        <v>17.912371128022698</v>
      </c>
    </row>
    <row r="29" spans="1:63" x14ac:dyDescent="0.45">
      <c r="A29">
        <v>29</v>
      </c>
      <c r="B29" t="s">
        <v>91</v>
      </c>
      <c r="C29">
        <v>1.0706132688205801</v>
      </c>
      <c r="D29">
        <v>107</v>
      </c>
      <c r="E29">
        <v>99.942717988050305</v>
      </c>
      <c r="F29">
        <v>83</v>
      </c>
      <c r="G29">
        <v>1.0433164226728799</v>
      </c>
      <c r="H29">
        <v>1.1516563491132501</v>
      </c>
      <c r="I29">
        <v>0.85110663238086404</v>
      </c>
      <c r="J29">
        <v>26</v>
      </c>
      <c r="K29">
        <v>29</v>
      </c>
      <c r="L29">
        <v>28</v>
      </c>
      <c r="M29">
        <v>24.9205317149999</v>
      </c>
      <c r="N29">
        <v>25.181122843050499</v>
      </c>
      <c r="O29">
        <v>32.898345441949402</v>
      </c>
      <c r="P29">
        <v>-8</v>
      </c>
      <c r="Q29">
        <v>-16.840570763705099</v>
      </c>
      <c r="R29">
        <v>-6.5256553406687203</v>
      </c>
      <c r="S29">
        <v>15.3662261043738</v>
      </c>
      <c r="T29">
        <v>0.93308780835284999</v>
      </c>
      <c r="U29">
        <v>0.86564017518292302</v>
      </c>
      <c r="V29">
        <v>91</v>
      </c>
      <c r="W29">
        <v>97.525655340668706</v>
      </c>
      <c r="X29">
        <v>99</v>
      </c>
      <c r="Y29">
        <v>114.366226104373</v>
      </c>
      <c r="Z29">
        <v>53</v>
      </c>
      <c r="AA29">
        <v>54.7610877646689</v>
      </c>
      <c r="AB29">
        <v>-58</v>
      </c>
      <c r="AC29">
        <v>-64.196523864583199</v>
      </c>
      <c r="AD29">
        <v>38</v>
      </c>
      <c r="AE29">
        <v>42.764567575999699</v>
      </c>
      <c r="AF29">
        <v>41</v>
      </c>
      <c r="AG29">
        <v>50.169702239790503</v>
      </c>
      <c r="AH29">
        <v>1.0013625067110501</v>
      </c>
      <c r="AI29">
        <v>892</v>
      </c>
      <c r="AJ29">
        <v>890.78629769128099</v>
      </c>
      <c r="AK29">
        <v>0.91668593380224195</v>
      </c>
      <c r="AL29">
        <v>892</v>
      </c>
      <c r="AM29">
        <v>973.070456421372</v>
      </c>
      <c r="AN29">
        <v>0.78272098228809595</v>
      </c>
      <c r="AO29">
        <v>296</v>
      </c>
      <c r="AP29">
        <v>378.16796367808502</v>
      </c>
      <c r="AQ29">
        <v>0.72369934758223098</v>
      </c>
      <c r="AR29">
        <v>304</v>
      </c>
      <c r="AS29">
        <v>420.06394093848098</v>
      </c>
      <c r="AT29">
        <v>1.09187650618332</v>
      </c>
      <c r="AU29">
        <v>1193</v>
      </c>
      <c r="AV29">
        <v>1092.6144057904</v>
      </c>
      <c r="AW29">
        <v>1.06933779595492</v>
      </c>
      <c r="AX29">
        <v>1153</v>
      </c>
      <c r="AY29">
        <v>1078.2373954811601</v>
      </c>
      <c r="AZ29">
        <v>1.24831216141989</v>
      </c>
      <c r="BA29">
        <v>185</v>
      </c>
      <c r="BB29">
        <v>148.20011029097901</v>
      </c>
      <c r="BC29">
        <v>1.3637069762421099</v>
      </c>
      <c r="BD29">
        <v>192</v>
      </c>
      <c r="BE29">
        <v>140.792709390607</v>
      </c>
      <c r="BF29">
        <v>1.0859032303767999</v>
      </c>
      <c r="BG29">
        <v>10</v>
      </c>
      <c r="BH29">
        <v>9.20892370541163</v>
      </c>
      <c r="BI29">
        <v>1.2901456269631899</v>
      </c>
      <c r="BJ29">
        <v>11</v>
      </c>
      <c r="BK29">
        <v>8.5261692712103105</v>
      </c>
    </row>
    <row r="30" spans="1:63" x14ac:dyDescent="0.45">
      <c r="A30">
        <v>6</v>
      </c>
      <c r="B30" t="s">
        <v>68</v>
      </c>
      <c r="C30">
        <v>0.92119637724166903</v>
      </c>
      <c r="D30">
        <v>213</v>
      </c>
      <c r="E30">
        <v>231.22105694529901</v>
      </c>
      <c r="F30">
        <v>165</v>
      </c>
      <c r="G30">
        <v>0.85820207399656601</v>
      </c>
      <c r="H30">
        <v>1.15278003290774</v>
      </c>
      <c r="I30">
        <v>1.01887607263987</v>
      </c>
      <c r="J30">
        <v>52</v>
      </c>
      <c r="K30">
        <v>57</v>
      </c>
      <c r="L30">
        <v>56</v>
      </c>
      <c r="M30">
        <v>60.591790180418499</v>
      </c>
      <c r="N30">
        <v>49.445686404043997</v>
      </c>
      <c r="O30">
        <v>54.962523415537298</v>
      </c>
      <c r="P30">
        <v>3</v>
      </c>
      <c r="Q30">
        <v>11.6728551107473</v>
      </c>
      <c r="R30">
        <v>-34.740830448754799</v>
      </c>
      <c r="S30">
        <v>26.0679753380075</v>
      </c>
      <c r="T30">
        <v>0.839712571107044</v>
      </c>
      <c r="U30">
        <v>0.87288129560434502</v>
      </c>
      <c r="V30">
        <v>182</v>
      </c>
      <c r="W30">
        <v>216.740830448754</v>
      </c>
      <c r="X30">
        <v>179</v>
      </c>
      <c r="Y30">
        <v>205.06797533800699</v>
      </c>
      <c r="Z30">
        <v>110</v>
      </c>
      <c r="AA30">
        <v>121.978059344993</v>
      </c>
      <c r="AB30">
        <v>-88</v>
      </c>
      <c r="AC30">
        <v>-115.19413879389</v>
      </c>
      <c r="AD30">
        <v>72</v>
      </c>
      <c r="AE30">
        <v>94.762771103761494</v>
      </c>
      <c r="AF30">
        <v>91</v>
      </c>
      <c r="AG30">
        <v>89.873836544117196</v>
      </c>
      <c r="AH30">
        <v>1.02564710981963</v>
      </c>
      <c r="AI30">
        <v>1928</v>
      </c>
      <c r="AJ30">
        <v>1879.7888489531699</v>
      </c>
      <c r="AK30">
        <v>0.96568605880906699</v>
      </c>
      <c r="AL30">
        <v>1765</v>
      </c>
      <c r="AM30">
        <v>1827.71614428884</v>
      </c>
      <c r="AN30">
        <v>0.78277654466039803</v>
      </c>
      <c r="AO30">
        <v>633</v>
      </c>
      <c r="AP30">
        <v>808.65989702670697</v>
      </c>
      <c r="AQ30">
        <v>0.79112349756574696</v>
      </c>
      <c r="AR30">
        <v>619</v>
      </c>
      <c r="AS30">
        <v>782.43156966596996</v>
      </c>
      <c r="AT30">
        <v>1.2226166603455499</v>
      </c>
      <c r="AU30">
        <v>2640</v>
      </c>
      <c r="AV30">
        <v>2159.3031451524998</v>
      </c>
      <c r="AW30">
        <v>1.1145604812679799</v>
      </c>
      <c r="AX30">
        <v>2416</v>
      </c>
      <c r="AY30">
        <v>2167.6706115144402</v>
      </c>
      <c r="AZ30">
        <v>1.6903454647079801</v>
      </c>
      <c r="BA30">
        <v>480</v>
      </c>
      <c r="BB30">
        <v>283.96562124235498</v>
      </c>
      <c r="BC30">
        <v>1.5066810748326001</v>
      </c>
      <c r="BD30">
        <v>435</v>
      </c>
      <c r="BE30">
        <v>288.71405320354802</v>
      </c>
      <c r="BF30">
        <v>1.50729893834888</v>
      </c>
      <c r="BG30">
        <v>26</v>
      </c>
      <c r="BH30">
        <v>17.249398469344499</v>
      </c>
      <c r="BI30">
        <v>1.18661563097863</v>
      </c>
      <c r="BJ30">
        <v>21</v>
      </c>
      <c r="BK30">
        <v>17.697390335807899</v>
      </c>
    </row>
    <row r="31" spans="1:63" x14ac:dyDescent="0.45">
      <c r="A31">
        <v>2</v>
      </c>
      <c r="B31" t="s">
        <v>64</v>
      </c>
      <c r="C31">
        <v>1.0219143108014199</v>
      </c>
      <c r="D31">
        <v>198</v>
      </c>
      <c r="E31">
        <v>193.754014311357</v>
      </c>
      <c r="F31">
        <v>167</v>
      </c>
      <c r="G31">
        <v>0.97598759183624395</v>
      </c>
      <c r="H31">
        <v>1.1565393331265399</v>
      </c>
      <c r="I31">
        <v>0.90571004185495196</v>
      </c>
      <c r="J31">
        <v>47</v>
      </c>
      <c r="K31">
        <v>57</v>
      </c>
      <c r="L31">
        <v>63</v>
      </c>
      <c r="M31">
        <v>48.156349930200598</v>
      </c>
      <c r="N31">
        <v>49.284964520755501</v>
      </c>
      <c r="O31">
        <v>69.558685549043801</v>
      </c>
      <c r="P31">
        <v>-44</v>
      </c>
      <c r="Q31">
        <v>-44.7201367622013</v>
      </c>
      <c r="R31">
        <v>-31.3783507332403</v>
      </c>
      <c r="S31">
        <v>32.098487495441702</v>
      </c>
      <c r="T31">
        <v>0.83773596881832002</v>
      </c>
      <c r="U31">
        <v>0.86518819236070799</v>
      </c>
      <c r="V31">
        <v>162</v>
      </c>
      <c r="W31">
        <v>193.37835073324001</v>
      </c>
      <c r="X31">
        <v>206</v>
      </c>
      <c r="Y31">
        <v>238.09848749544099</v>
      </c>
      <c r="Z31">
        <v>100</v>
      </c>
      <c r="AA31">
        <v>108.40547218658401</v>
      </c>
      <c r="AB31">
        <v>-122</v>
      </c>
      <c r="AC31">
        <v>-133.78621879903801</v>
      </c>
      <c r="AD31">
        <v>62</v>
      </c>
      <c r="AE31">
        <v>84.972878546655394</v>
      </c>
      <c r="AF31">
        <v>84</v>
      </c>
      <c r="AG31">
        <v>104.312268696403</v>
      </c>
      <c r="AH31">
        <v>0.928155259929062</v>
      </c>
      <c r="AI31">
        <v>1648</v>
      </c>
      <c r="AJ31">
        <v>1775.5650063610601</v>
      </c>
      <c r="AK31">
        <v>1.00866794229556</v>
      </c>
      <c r="AL31">
        <v>2011</v>
      </c>
      <c r="AM31">
        <v>1993.71856254624</v>
      </c>
      <c r="AN31">
        <v>0.74070047910744996</v>
      </c>
      <c r="AO31">
        <v>556</v>
      </c>
      <c r="AP31">
        <v>750.64079973322498</v>
      </c>
      <c r="AQ31">
        <v>0.78848677496674502</v>
      </c>
      <c r="AR31">
        <v>679</v>
      </c>
      <c r="AS31">
        <v>861.14316886118604</v>
      </c>
      <c r="AT31">
        <v>1.14793709859128</v>
      </c>
      <c r="AU31">
        <v>2526</v>
      </c>
      <c r="AV31">
        <v>2200.4690005226198</v>
      </c>
      <c r="AW31">
        <v>1.1126100295846699</v>
      </c>
      <c r="AX31">
        <v>2405</v>
      </c>
      <c r="AY31">
        <v>2161.5839656755102</v>
      </c>
      <c r="AZ31">
        <v>1.4926564493311301</v>
      </c>
      <c r="BA31">
        <v>448</v>
      </c>
      <c r="BB31">
        <v>300.13604282535999</v>
      </c>
      <c r="BC31">
        <v>1.52239702051431</v>
      </c>
      <c r="BD31">
        <v>426</v>
      </c>
      <c r="BE31">
        <v>279.82188237341899</v>
      </c>
      <c r="BF31">
        <v>1.4026723843822599</v>
      </c>
      <c r="BG31">
        <v>26</v>
      </c>
      <c r="BH31">
        <v>18.536046114182501</v>
      </c>
      <c r="BI31">
        <v>1.20107125315487</v>
      </c>
      <c r="BJ31">
        <v>20</v>
      </c>
      <c r="BK31">
        <v>16.651801420994499</v>
      </c>
    </row>
    <row r="32" spans="1:63" x14ac:dyDescent="0.45">
      <c r="A32">
        <v>12</v>
      </c>
      <c r="B32" t="s">
        <v>74</v>
      </c>
      <c r="C32">
        <v>0.83625146654181703</v>
      </c>
      <c r="D32">
        <v>44</v>
      </c>
      <c r="E32">
        <v>52.615752271209502</v>
      </c>
      <c r="F32">
        <v>42</v>
      </c>
      <c r="G32">
        <v>0.73955982288267197</v>
      </c>
      <c r="H32">
        <v>1.1617213651704801</v>
      </c>
      <c r="I32">
        <v>1.09573291111423</v>
      </c>
      <c r="J32">
        <v>10</v>
      </c>
      <c r="K32">
        <v>14</v>
      </c>
      <c r="L32">
        <v>18</v>
      </c>
      <c r="M32">
        <v>13.521556594329001</v>
      </c>
      <c r="N32">
        <v>12.0510824882225</v>
      </c>
      <c r="O32">
        <v>16.4273609174484</v>
      </c>
      <c r="P32">
        <v>-8</v>
      </c>
      <c r="Q32">
        <v>-5.6480524546917898</v>
      </c>
      <c r="R32">
        <v>-4.8320636340686303</v>
      </c>
      <c r="S32">
        <v>2.4801160887604201</v>
      </c>
      <c r="T32">
        <v>0.90494063611397202</v>
      </c>
      <c r="U32">
        <v>0.95608868641730704</v>
      </c>
      <c r="V32">
        <v>46</v>
      </c>
      <c r="W32">
        <v>50.832063634068597</v>
      </c>
      <c r="X32">
        <v>54</v>
      </c>
      <c r="Y32">
        <v>56.480116088760397</v>
      </c>
      <c r="Z32">
        <v>21</v>
      </c>
      <c r="AA32">
        <v>28.405320145290801</v>
      </c>
      <c r="AB32">
        <v>-38</v>
      </c>
      <c r="AC32">
        <v>-31.6770764849546</v>
      </c>
      <c r="AD32">
        <v>25</v>
      </c>
      <c r="AE32">
        <v>22.426743488777699</v>
      </c>
      <c r="AF32">
        <v>16</v>
      </c>
      <c r="AG32">
        <v>24.8030396038058</v>
      </c>
      <c r="AH32">
        <v>1.0942666933703</v>
      </c>
      <c r="AI32">
        <v>502</v>
      </c>
      <c r="AJ32">
        <v>458.75471038404299</v>
      </c>
      <c r="AK32">
        <v>1.08512498199298</v>
      </c>
      <c r="AL32">
        <v>527</v>
      </c>
      <c r="AM32">
        <v>485.65834235249798</v>
      </c>
      <c r="AN32">
        <v>0.89707559931241998</v>
      </c>
      <c r="AO32">
        <v>176</v>
      </c>
      <c r="AP32">
        <v>196.193052330147</v>
      </c>
      <c r="AQ32">
        <v>0.81517970483753699</v>
      </c>
      <c r="AR32">
        <v>171</v>
      </c>
      <c r="AS32">
        <v>209.76969738725199</v>
      </c>
      <c r="AT32">
        <v>0.94280826316070299</v>
      </c>
      <c r="AU32">
        <v>521</v>
      </c>
      <c r="AV32">
        <v>552.60440574988297</v>
      </c>
      <c r="AW32">
        <v>1.21414247996224</v>
      </c>
      <c r="AX32">
        <v>665</v>
      </c>
      <c r="AY32">
        <v>547.71166561990105</v>
      </c>
      <c r="AZ32">
        <v>1.27978807632838</v>
      </c>
      <c r="BA32">
        <v>95</v>
      </c>
      <c r="BB32">
        <v>74.2310400895025</v>
      </c>
      <c r="BC32">
        <v>1.65097943978163</v>
      </c>
      <c r="BD32">
        <v>118</v>
      </c>
      <c r="BE32">
        <v>71.472725314863396</v>
      </c>
      <c r="BF32">
        <v>0.218003635202422</v>
      </c>
      <c r="BG32">
        <v>1</v>
      </c>
      <c r="BH32">
        <v>4.5870794726494903</v>
      </c>
      <c r="BI32">
        <v>0.68846437625752199</v>
      </c>
      <c r="BJ32">
        <v>3</v>
      </c>
      <c r="BK32">
        <v>4.35752393799652</v>
      </c>
    </row>
    <row r="33" spans="1:63" x14ac:dyDescent="0.45">
      <c r="A33">
        <v>4</v>
      </c>
      <c r="B33" t="s">
        <v>66</v>
      </c>
      <c r="C33">
        <v>1.0311968929403501</v>
      </c>
      <c r="D33">
        <v>194</v>
      </c>
      <c r="E33">
        <v>188.13090044019401</v>
      </c>
      <c r="F33">
        <v>125</v>
      </c>
      <c r="G33">
        <v>0.99796714511069196</v>
      </c>
      <c r="H33">
        <v>1.1632410210661901</v>
      </c>
      <c r="I33">
        <v>0.83619259184012296</v>
      </c>
      <c r="J33">
        <v>50</v>
      </c>
      <c r="K33">
        <v>44</v>
      </c>
      <c r="L33">
        <v>31</v>
      </c>
      <c r="M33">
        <v>50.101849790309501</v>
      </c>
      <c r="N33">
        <v>37.8253510692657</v>
      </c>
      <c r="O33">
        <v>37.0727991404246</v>
      </c>
      <c r="P33">
        <v>40</v>
      </c>
      <c r="Q33">
        <v>28.127890336379799</v>
      </c>
      <c r="R33">
        <v>-30.613116653100999</v>
      </c>
      <c r="S33">
        <v>42.485226316721203</v>
      </c>
      <c r="T33">
        <v>0.82468031474451398</v>
      </c>
      <c r="U33">
        <v>0.70996920723689605</v>
      </c>
      <c r="V33">
        <v>144</v>
      </c>
      <c r="W33">
        <v>174.613116653101</v>
      </c>
      <c r="X33">
        <v>104</v>
      </c>
      <c r="Y33">
        <v>146.485226316721</v>
      </c>
      <c r="Z33">
        <v>92</v>
      </c>
      <c r="AA33">
        <v>98.158606905923193</v>
      </c>
      <c r="AB33">
        <v>-60</v>
      </c>
      <c r="AC33">
        <v>-82.286732383813302</v>
      </c>
      <c r="AD33">
        <v>52</v>
      </c>
      <c r="AE33">
        <v>76.454509747177795</v>
      </c>
      <c r="AF33">
        <v>44</v>
      </c>
      <c r="AG33">
        <v>64.198493932907795</v>
      </c>
      <c r="AH33">
        <v>0.88757592370568095</v>
      </c>
      <c r="AI33">
        <v>1311</v>
      </c>
      <c r="AJ33">
        <v>1477.05673958177</v>
      </c>
      <c r="AK33">
        <v>0.92322164969698395</v>
      </c>
      <c r="AL33">
        <v>1237</v>
      </c>
      <c r="AM33">
        <v>1339.8732583946601</v>
      </c>
      <c r="AN33">
        <v>0.67265043155022997</v>
      </c>
      <c r="AO33">
        <v>428</v>
      </c>
      <c r="AP33">
        <v>636.28889527894205</v>
      </c>
      <c r="AQ33">
        <v>0.73128010164199997</v>
      </c>
      <c r="AR33">
        <v>414</v>
      </c>
      <c r="AS33">
        <v>566.13054159468197</v>
      </c>
      <c r="AT33">
        <v>1.1009254362122001</v>
      </c>
      <c r="AU33">
        <v>1787</v>
      </c>
      <c r="AV33">
        <v>1623.17986415889</v>
      </c>
      <c r="AW33">
        <v>1.1557378612440501</v>
      </c>
      <c r="AX33">
        <v>1906</v>
      </c>
      <c r="AY33">
        <v>1649.16289750026</v>
      </c>
      <c r="AZ33">
        <v>1.42400297336457</v>
      </c>
      <c r="BA33">
        <v>300</v>
      </c>
      <c r="BB33">
        <v>210.673717408871</v>
      </c>
      <c r="BC33">
        <v>1.5432460377186801</v>
      </c>
      <c r="BD33">
        <v>346</v>
      </c>
      <c r="BE33">
        <v>224.202746382215</v>
      </c>
      <c r="BF33">
        <v>1.5959250375994201</v>
      </c>
      <c r="BG33">
        <v>20</v>
      </c>
      <c r="BH33">
        <v>12.531916931439101</v>
      </c>
      <c r="BI33">
        <v>1.44300941035554</v>
      </c>
      <c r="BJ33">
        <v>20</v>
      </c>
      <c r="BK33">
        <v>13.859923474145701</v>
      </c>
    </row>
    <row r="34" spans="1:63" x14ac:dyDescent="0.45">
      <c r="A34">
        <v>24</v>
      </c>
      <c r="B34" t="s">
        <v>86</v>
      </c>
      <c r="C34">
        <v>1.0756450863506299</v>
      </c>
      <c r="D34">
        <v>113</v>
      </c>
      <c r="E34">
        <v>105.05323868803001</v>
      </c>
      <c r="F34">
        <v>83</v>
      </c>
      <c r="G34">
        <v>1.0476814451979699</v>
      </c>
      <c r="H34">
        <v>1.1657730968981601</v>
      </c>
      <c r="I34">
        <v>0.82807497410680997</v>
      </c>
      <c r="J34">
        <v>28</v>
      </c>
      <c r="K34">
        <v>29</v>
      </c>
      <c r="L34">
        <v>26</v>
      </c>
      <c r="M34">
        <v>26.725680910296902</v>
      </c>
      <c r="N34">
        <v>24.876195957139402</v>
      </c>
      <c r="O34">
        <v>31.398123132563502</v>
      </c>
      <c r="P34">
        <v>4</v>
      </c>
      <c r="Q34">
        <v>-9.45979867036257</v>
      </c>
      <c r="R34">
        <v>-1.30144627524578</v>
      </c>
      <c r="S34">
        <v>14.761244945608301</v>
      </c>
      <c r="T34">
        <v>0.98715273746724497</v>
      </c>
      <c r="U34">
        <v>0.86672915284712404</v>
      </c>
      <c r="V34">
        <v>100</v>
      </c>
      <c r="W34">
        <v>101.301446275245</v>
      </c>
      <c r="X34">
        <v>96</v>
      </c>
      <c r="Y34">
        <v>110.761244945608</v>
      </c>
      <c r="Z34">
        <v>57</v>
      </c>
      <c r="AA34">
        <v>56.830260654399503</v>
      </c>
      <c r="AB34">
        <v>-59</v>
      </c>
      <c r="AC34">
        <v>-62.196594926096502</v>
      </c>
      <c r="AD34">
        <v>43</v>
      </c>
      <c r="AE34">
        <v>44.4711856208462</v>
      </c>
      <c r="AF34">
        <v>37</v>
      </c>
      <c r="AG34">
        <v>48.564650019511802</v>
      </c>
      <c r="AH34">
        <v>0.95833764208488004</v>
      </c>
      <c r="AI34">
        <v>873</v>
      </c>
      <c r="AJ34">
        <v>910.95242601633902</v>
      </c>
      <c r="AK34">
        <v>1.0861819506875099</v>
      </c>
      <c r="AL34">
        <v>1037</v>
      </c>
      <c r="AM34">
        <v>954.72033883790402</v>
      </c>
      <c r="AN34">
        <v>0.71093595264764498</v>
      </c>
      <c r="AO34">
        <v>276</v>
      </c>
      <c r="AP34">
        <v>388.22062518027002</v>
      </c>
      <c r="AQ34">
        <v>0.87463173922595905</v>
      </c>
      <c r="AR34">
        <v>360</v>
      </c>
      <c r="AS34">
        <v>411.60180205510898</v>
      </c>
      <c r="AT34">
        <v>1.18826353743378</v>
      </c>
      <c r="AU34">
        <v>1300</v>
      </c>
      <c r="AV34">
        <v>1094.0334017212399</v>
      </c>
      <c r="AW34">
        <v>1.29861729849769</v>
      </c>
      <c r="AX34">
        <v>1409</v>
      </c>
      <c r="AY34">
        <v>1085.00017798161</v>
      </c>
      <c r="AZ34">
        <v>1.7707111163161999</v>
      </c>
      <c r="BA34">
        <v>260</v>
      </c>
      <c r="BB34">
        <v>146.83366338203399</v>
      </c>
      <c r="BC34">
        <v>1.5342944065056801</v>
      </c>
      <c r="BD34">
        <v>218</v>
      </c>
      <c r="BE34">
        <v>142.084856123858</v>
      </c>
      <c r="BF34">
        <v>0.77082964538424603</v>
      </c>
      <c r="BG34">
        <v>7</v>
      </c>
      <c r="BH34">
        <v>9.0811245285079902</v>
      </c>
      <c r="BI34">
        <v>1.9602465343795701</v>
      </c>
      <c r="BJ34">
        <v>17</v>
      </c>
      <c r="BK34">
        <v>8.6723785512930593</v>
      </c>
    </row>
    <row r="35" spans="1:63" x14ac:dyDescent="0.45">
      <c r="A35">
        <v>26</v>
      </c>
      <c r="B35" t="s">
        <v>88</v>
      </c>
      <c r="C35">
        <v>1.0842796108738899</v>
      </c>
      <c r="D35">
        <v>73</v>
      </c>
      <c r="E35">
        <v>67.325807169946302</v>
      </c>
      <c r="F35">
        <v>63</v>
      </c>
      <c r="G35">
        <v>1.05178090997605</v>
      </c>
      <c r="H35">
        <v>1.16793768941361</v>
      </c>
      <c r="I35">
        <v>0.85713316177044696</v>
      </c>
      <c r="J35">
        <v>17</v>
      </c>
      <c r="K35">
        <v>22</v>
      </c>
      <c r="L35">
        <v>24</v>
      </c>
      <c r="M35">
        <v>16.1630619445137</v>
      </c>
      <c r="N35">
        <v>18.8366213364049</v>
      </c>
      <c r="O35">
        <v>28.000316719081201</v>
      </c>
      <c r="P35">
        <v>-22</v>
      </c>
      <c r="Q35">
        <v>-25.383214244798001</v>
      </c>
      <c r="R35">
        <v>-22.621743926530101</v>
      </c>
      <c r="S35">
        <v>26.004958171328099</v>
      </c>
      <c r="T35">
        <v>0.67507645383887205</v>
      </c>
      <c r="U35">
        <v>0.72627788410335503</v>
      </c>
      <c r="V35">
        <v>47</v>
      </c>
      <c r="W35">
        <v>69.621743926530101</v>
      </c>
      <c r="X35">
        <v>69</v>
      </c>
      <c r="Y35">
        <v>95.004958171328099</v>
      </c>
      <c r="Z35">
        <v>30</v>
      </c>
      <c r="AA35">
        <v>39.082779195854499</v>
      </c>
      <c r="AB35">
        <v>-32</v>
      </c>
      <c r="AC35">
        <v>-53.460075324603899</v>
      </c>
      <c r="AD35">
        <v>17</v>
      </c>
      <c r="AE35">
        <v>30.538964730675499</v>
      </c>
      <c r="AF35">
        <v>37</v>
      </c>
      <c r="AG35">
        <v>41.5448828467242</v>
      </c>
      <c r="AH35">
        <v>0.87867382228544599</v>
      </c>
      <c r="AI35">
        <v>575</v>
      </c>
      <c r="AJ35">
        <v>654.39527776577495</v>
      </c>
      <c r="AK35">
        <v>1.0377530613725301</v>
      </c>
      <c r="AL35">
        <v>806</v>
      </c>
      <c r="AM35">
        <v>776.678026787975</v>
      </c>
      <c r="AN35">
        <v>0.63793297139866401</v>
      </c>
      <c r="AO35">
        <v>174</v>
      </c>
      <c r="AP35">
        <v>272.75592860250799</v>
      </c>
      <c r="AQ35">
        <v>0.82855460182778695</v>
      </c>
      <c r="AR35">
        <v>278</v>
      </c>
      <c r="AS35">
        <v>335.52405524842101</v>
      </c>
      <c r="AT35">
        <v>1.0445756834345299</v>
      </c>
      <c r="AU35">
        <v>869</v>
      </c>
      <c r="AV35">
        <v>831.91674263635196</v>
      </c>
      <c r="AW35">
        <v>1.1137515377395499</v>
      </c>
      <c r="AX35">
        <v>904</v>
      </c>
      <c r="AY35">
        <v>811.67115767555697</v>
      </c>
      <c r="AZ35">
        <v>1.09752300765001</v>
      </c>
      <c r="BA35">
        <v>126</v>
      </c>
      <c r="BB35">
        <v>114.80397141722599</v>
      </c>
      <c r="BC35">
        <v>1.2797160794414499</v>
      </c>
      <c r="BD35">
        <v>133</v>
      </c>
      <c r="BE35">
        <v>103.929302863842</v>
      </c>
      <c r="BF35">
        <v>0.42171191315387202</v>
      </c>
      <c r="BG35">
        <v>3</v>
      </c>
      <c r="BH35">
        <v>7.11386116072413</v>
      </c>
      <c r="BI35">
        <v>0.82192952791130203</v>
      </c>
      <c r="BJ35">
        <v>5</v>
      </c>
      <c r="BK35">
        <v>6.0832465925710899</v>
      </c>
    </row>
    <row r="36" spans="1:63" x14ac:dyDescent="0.45">
      <c r="A36">
        <v>11</v>
      </c>
      <c r="B36" t="s">
        <v>73</v>
      </c>
      <c r="C36">
        <v>0.98915114641762603</v>
      </c>
      <c r="D36">
        <v>203</v>
      </c>
      <c r="E36">
        <v>205.22647194536199</v>
      </c>
      <c r="F36">
        <v>126</v>
      </c>
      <c r="G36">
        <v>0.94037170815747495</v>
      </c>
      <c r="H36">
        <v>1.21733945297993</v>
      </c>
      <c r="I36">
        <v>0.86580315056527701</v>
      </c>
      <c r="J36">
        <v>53</v>
      </c>
      <c r="K36">
        <v>44</v>
      </c>
      <c r="L36">
        <v>29</v>
      </c>
      <c r="M36">
        <v>56.3606917777715</v>
      </c>
      <c r="N36">
        <v>36.144396612047601</v>
      </c>
      <c r="O36">
        <v>33.494911610180701</v>
      </c>
      <c r="P36">
        <v>41</v>
      </c>
      <c r="Q36">
        <v>48.777563849584098</v>
      </c>
      <c r="R36">
        <v>-8.9621750671459193</v>
      </c>
      <c r="S36">
        <v>1.1846112175618</v>
      </c>
      <c r="T36">
        <v>0.95231926283070301</v>
      </c>
      <c r="U36">
        <v>0.99148892102942199</v>
      </c>
      <c r="V36">
        <v>179</v>
      </c>
      <c r="W36">
        <v>187.96217506714501</v>
      </c>
      <c r="X36">
        <v>138</v>
      </c>
      <c r="Y36">
        <v>139.18461121756101</v>
      </c>
      <c r="Z36">
        <v>102</v>
      </c>
      <c r="AA36">
        <v>105.696457049648</v>
      </c>
      <c r="AB36">
        <v>-75</v>
      </c>
      <c r="AC36">
        <v>-77.947027477321996</v>
      </c>
      <c r="AD36">
        <v>77</v>
      </c>
      <c r="AE36">
        <v>82.265718017496894</v>
      </c>
      <c r="AF36">
        <v>63</v>
      </c>
      <c r="AG36">
        <v>61.237583740239799</v>
      </c>
      <c r="AH36">
        <v>1.0877126998216</v>
      </c>
      <c r="AI36">
        <v>1679</v>
      </c>
      <c r="AJ36">
        <v>1543.6061381607101</v>
      </c>
      <c r="AK36">
        <v>0.87298416593403705</v>
      </c>
      <c r="AL36">
        <v>1144</v>
      </c>
      <c r="AM36">
        <v>1310.4475941737001</v>
      </c>
      <c r="AN36">
        <v>0.85683664348965305</v>
      </c>
      <c r="AO36">
        <v>572</v>
      </c>
      <c r="AP36">
        <v>667.57182287443402</v>
      </c>
      <c r="AQ36">
        <v>0.75179401562641701</v>
      </c>
      <c r="AR36">
        <v>412</v>
      </c>
      <c r="AS36">
        <v>548.02245220947805</v>
      </c>
      <c r="AT36">
        <v>1.1819318778824699</v>
      </c>
      <c r="AU36">
        <v>1920</v>
      </c>
      <c r="AV36">
        <v>1624.45910456348</v>
      </c>
      <c r="AW36">
        <v>1.19339467443157</v>
      </c>
      <c r="AX36">
        <v>1989</v>
      </c>
      <c r="AY36">
        <v>1666.6741042290801</v>
      </c>
      <c r="AZ36">
        <v>1.6607348250515901</v>
      </c>
      <c r="BA36">
        <v>345</v>
      </c>
      <c r="BB36">
        <v>207.739366210545</v>
      </c>
      <c r="BC36">
        <v>1.38830153867633</v>
      </c>
      <c r="BD36">
        <v>320</v>
      </c>
      <c r="BE36">
        <v>230.49747557371501</v>
      </c>
      <c r="BF36">
        <v>1.48754738390184</v>
      </c>
      <c r="BG36">
        <v>18</v>
      </c>
      <c r="BH36">
        <v>12.100454879484801</v>
      </c>
      <c r="BI36">
        <v>1.1892905304830399</v>
      </c>
      <c r="BJ36">
        <v>17</v>
      </c>
      <c r="BK36">
        <v>14.2942364075624</v>
      </c>
    </row>
    <row r="37" spans="1:63" x14ac:dyDescent="0.45">
      <c r="A37">
        <v>34</v>
      </c>
      <c r="B37" t="s">
        <v>96</v>
      </c>
      <c r="C37">
        <v>0.96759689204941401</v>
      </c>
      <c r="D37">
        <v>48</v>
      </c>
      <c r="E37">
        <v>49.607435073849601</v>
      </c>
      <c r="F37">
        <v>42</v>
      </c>
      <c r="G37">
        <v>0.87774511679455103</v>
      </c>
      <c r="H37">
        <v>1.24884487534925</v>
      </c>
      <c r="I37">
        <v>0.91654887389408601</v>
      </c>
      <c r="J37">
        <v>11</v>
      </c>
      <c r="K37">
        <v>15</v>
      </c>
      <c r="L37">
        <v>16</v>
      </c>
      <c r="M37">
        <v>12.532111873400099</v>
      </c>
      <c r="N37">
        <v>12.0110994536491</v>
      </c>
      <c r="O37">
        <v>17.456788672950601</v>
      </c>
      <c r="P37">
        <v>-13</v>
      </c>
      <c r="Q37">
        <v>-10.292661286968499</v>
      </c>
      <c r="R37">
        <v>5.2173901115132502</v>
      </c>
      <c r="S37">
        <v>-7.9247288245446796</v>
      </c>
      <c r="T37">
        <v>1.10695184459051</v>
      </c>
      <c r="U37">
        <v>1.1341462961889399</v>
      </c>
      <c r="V37">
        <v>54</v>
      </c>
      <c r="W37">
        <v>48.782609888486697</v>
      </c>
      <c r="X37">
        <v>67</v>
      </c>
      <c r="Y37">
        <v>59.075271175455299</v>
      </c>
      <c r="Z37">
        <v>34</v>
      </c>
      <c r="AA37">
        <v>27.359746001090802</v>
      </c>
      <c r="AB37">
        <v>-39</v>
      </c>
      <c r="AC37">
        <v>-33.2471225336689</v>
      </c>
      <c r="AD37">
        <v>20</v>
      </c>
      <c r="AE37">
        <v>21.422863887395799</v>
      </c>
      <c r="AF37">
        <v>28</v>
      </c>
      <c r="AG37">
        <v>25.828148641786299</v>
      </c>
      <c r="AH37">
        <v>1.0283917384196799</v>
      </c>
      <c r="AI37">
        <v>461</v>
      </c>
      <c r="AJ37">
        <v>448.27275713864901</v>
      </c>
      <c r="AK37">
        <v>1.02206859800605</v>
      </c>
      <c r="AL37">
        <v>509</v>
      </c>
      <c r="AM37">
        <v>498.00962576582799</v>
      </c>
      <c r="AN37">
        <v>0.763029724200467</v>
      </c>
      <c r="AO37">
        <v>145</v>
      </c>
      <c r="AP37">
        <v>190.03191540399899</v>
      </c>
      <c r="AQ37">
        <v>0.81386882701475904</v>
      </c>
      <c r="AR37">
        <v>175</v>
      </c>
      <c r="AS37">
        <v>215.02236501905699</v>
      </c>
      <c r="AT37">
        <v>0.96987690677399896</v>
      </c>
      <c r="AU37">
        <v>537</v>
      </c>
      <c r="AV37">
        <v>553.67850935451895</v>
      </c>
      <c r="AW37">
        <v>1.31237735417909</v>
      </c>
      <c r="AX37">
        <v>715</v>
      </c>
      <c r="AY37">
        <v>544.81281448752202</v>
      </c>
      <c r="AZ37">
        <v>1.5290613784748901</v>
      </c>
      <c r="BA37">
        <v>115</v>
      </c>
      <c r="BB37">
        <v>75.209538098923503</v>
      </c>
      <c r="BC37">
        <v>1.5972358912400899</v>
      </c>
      <c r="BD37">
        <v>112</v>
      </c>
      <c r="BE37">
        <v>70.1211390341617</v>
      </c>
      <c r="BF37">
        <v>1.0763023337654301</v>
      </c>
      <c r="BG37">
        <v>5</v>
      </c>
      <c r="BH37">
        <v>4.6455348494019901</v>
      </c>
      <c r="BI37">
        <v>1.1974034384655501</v>
      </c>
      <c r="BJ37">
        <v>5</v>
      </c>
      <c r="BK37">
        <v>4.1757020561151599</v>
      </c>
    </row>
    <row r="38" spans="1:63" x14ac:dyDescent="0.45">
      <c r="A38">
        <v>28</v>
      </c>
      <c r="B38" t="s">
        <v>90</v>
      </c>
      <c r="C38">
        <v>0.971749322653085</v>
      </c>
      <c r="D38">
        <v>164</v>
      </c>
      <c r="E38">
        <v>168.76780479995</v>
      </c>
      <c r="F38">
        <v>125</v>
      </c>
      <c r="G38">
        <v>0.89012229602827198</v>
      </c>
      <c r="H38">
        <v>1.2592031562372299</v>
      </c>
      <c r="I38">
        <v>0.889180651453232</v>
      </c>
      <c r="J38">
        <v>39</v>
      </c>
      <c r="K38">
        <v>47</v>
      </c>
      <c r="L38">
        <v>39</v>
      </c>
      <c r="M38">
        <v>43.814204153764102</v>
      </c>
      <c r="N38">
        <v>37.325192338657999</v>
      </c>
      <c r="O38">
        <v>43.8606035075778</v>
      </c>
      <c r="P38">
        <v>-7</v>
      </c>
      <c r="Q38">
        <v>-1.3789617904984599</v>
      </c>
      <c r="R38">
        <v>-16.750244450031001</v>
      </c>
      <c r="S38">
        <v>11.129206240529401</v>
      </c>
      <c r="T38">
        <v>0.89448681160737697</v>
      </c>
      <c r="U38">
        <v>0.9304985860992</v>
      </c>
      <c r="V38">
        <v>142</v>
      </c>
      <c r="W38">
        <v>158.750244450031</v>
      </c>
      <c r="X38">
        <v>149</v>
      </c>
      <c r="Y38">
        <v>160.12920624052899</v>
      </c>
      <c r="Z38">
        <v>79</v>
      </c>
      <c r="AA38">
        <v>89.003852168987606</v>
      </c>
      <c r="AB38">
        <v>-85</v>
      </c>
      <c r="AC38">
        <v>-89.858214547379802</v>
      </c>
      <c r="AD38">
        <v>63</v>
      </c>
      <c r="AE38">
        <v>69.746392281043398</v>
      </c>
      <c r="AF38">
        <v>64</v>
      </c>
      <c r="AG38">
        <v>70.270991693149597</v>
      </c>
      <c r="AH38">
        <v>0.993882343420182</v>
      </c>
      <c r="AI38">
        <v>1393</v>
      </c>
      <c r="AJ38">
        <v>1401.5743505477301</v>
      </c>
      <c r="AK38">
        <v>0.88464361994731999</v>
      </c>
      <c r="AL38">
        <v>1244</v>
      </c>
      <c r="AM38">
        <v>1406.21598568028</v>
      </c>
      <c r="AN38">
        <v>0.83590386653411197</v>
      </c>
      <c r="AO38">
        <v>502</v>
      </c>
      <c r="AP38">
        <v>600.54752717131203</v>
      </c>
      <c r="AQ38">
        <v>0.76387252744934697</v>
      </c>
      <c r="AR38">
        <v>461</v>
      </c>
      <c r="AS38">
        <v>603.50383530525403</v>
      </c>
      <c r="AT38">
        <v>1.1748212176224</v>
      </c>
      <c r="AU38">
        <v>1925</v>
      </c>
      <c r="AV38">
        <v>1638.54718583973</v>
      </c>
      <c r="AW38">
        <v>1.2460183457359799</v>
      </c>
      <c r="AX38">
        <v>2040</v>
      </c>
      <c r="AY38">
        <v>1637.2150594580801</v>
      </c>
      <c r="AZ38">
        <v>1.74220935265888</v>
      </c>
      <c r="BA38">
        <v>378</v>
      </c>
      <c r="BB38">
        <v>216.965888412384</v>
      </c>
      <c r="BC38">
        <v>1.5563849801959999</v>
      </c>
      <c r="BD38">
        <v>337</v>
      </c>
      <c r="BE38">
        <v>216.52740439422499</v>
      </c>
      <c r="BF38">
        <v>1.51775454944725</v>
      </c>
      <c r="BG38">
        <v>20</v>
      </c>
      <c r="BH38">
        <v>13.1773612586328</v>
      </c>
      <c r="BI38">
        <v>1.50722940268853</v>
      </c>
      <c r="BJ38">
        <v>20</v>
      </c>
      <c r="BK38">
        <v>13.269380204715199</v>
      </c>
    </row>
    <row r="39" spans="1:63" x14ac:dyDescent="0.45">
      <c r="A39">
        <v>39</v>
      </c>
      <c r="B39" t="s">
        <v>101</v>
      </c>
      <c r="C39">
        <v>1.00815712163112</v>
      </c>
      <c r="D39">
        <v>111</v>
      </c>
      <c r="E39">
        <v>110.101885527932</v>
      </c>
      <c r="F39">
        <v>83</v>
      </c>
      <c r="G39">
        <v>0.92390402296581398</v>
      </c>
      <c r="H39">
        <v>1.28517024898291</v>
      </c>
      <c r="I39">
        <v>0.82245248896193401</v>
      </c>
      <c r="J39">
        <v>26</v>
      </c>
      <c r="K39">
        <v>33</v>
      </c>
      <c r="L39">
        <v>24</v>
      </c>
      <c r="M39">
        <v>28.141451226219001</v>
      </c>
      <c r="N39">
        <v>25.677531849275301</v>
      </c>
      <c r="O39">
        <v>29.181016924505599</v>
      </c>
      <c r="P39">
        <v>5</v>
      </c>
      <c r="Q39">
        <v>-1.9171974616097001</v>
      </c>
      <c r="R39">
        <v>-13.2936882345405</v>
      </c>
      <c r="S39">
        <v>20.2108856961502</v>
      </c>
      <c r="T39">
        <v>0.87253602342027503</v>
      </c>
      <c r="U39">
        <v>0.80970984693631198</v>
      </c>
      <c r="V39">
        <v>91</v>
      </c>
      <c r="W39">
        <v>104.29368823454</v>
      </c>
      <c r="X39">
        <v>86</v>
      </c>
      <c r="Y39">
        <v>106.21088569615</v>
      </c>
      <c r="Z39">
        <v>59</v>
      </c>
      <c r="AA39">
        <v>58.606322608430297</v>
      </c>
      <c r="AB39">
        <v>-49</v>
      </c>
      <c r="AC39">
        <v>-59.650506014035898</v>
      </c>
      <c r="AD39">
        <v>32</v>
      </c>
      <c r="AE39">
        <v>45.6873656261101</v>
      </c>
      <c r="AF39">
        <v>37</v>
      </c>
      <c r="AG39">
        <v>46.560379682114302</v>
      </c>
      <c r="AH39">
        <v>0.9693007974783</v>
      </c>
      <c r="AI39">
        <v>896</v>
      </c>
      <c r="AJ39">
        <v>924.37765689557102</v>
      </c>
      <c r="AK39">
        <v>0.86536684723693502</v>
      </c>
      <c r="AL39">
        <v>809</v>
      </c>
      <c r="AM39">
        <v>934.86363914112098</v>
      </c>
      <c r="AN39">
        <v>0.73200922877395203</v>
      </c>
      <c r="AO39">
        <v>289</v>
      </c>
      <c r="AP39">
        <v>394.80376563564403</v>
      </c>
      <c r="AQ39">
        <v>0.59170529071649203</v>
      </c>
      <c r="AR39">
        <v>237</v>
      </c>
      <c r="AS39">
        <v>400.53723317737803</v>
      </c>
      <c r="AT39">
        <v>1.2680490247017</v>
      </c>
      <c r="AU39">
        <v>1378</v>
      </c>
      <c r="AV39">
        <v>1086.7087732070599</v>
      </c>
      <c r="AW39">
        <v>1.2383358228126899</v>
      </c>
      <c r="AX39">
        <v>1343</v>
      </c>
      <c r="AY39">
        <v>1084.52002700655</v>
      </c>
      <c r="AZ39">
        <v>1.67181701555451</v>
      </c>
      <c r="BA39">
        <v>242</v>
      </c>
      <c r="BB39">
        <v>144.75268390526099</v>
      </c>
      <c r="BC39">
        <v>1.73940602087608</v>
      </c>
      <c r="BD39">
        <v>251</v>
      </c>
      <c r="BE39">
        <v>144.302133594765</v>
      </c>
      <c r="BF39">
        <v>1.91713506194621</v>
      </c>
      <c r="BG39">
        <v>17</v>
      </c>
      <c r="BH39">
        <v>8.8673982013255408</v>
      </c>
      <c r="BI39">
        <v>1.357003677817</v>
      </c>
      <c r="BJ39">
        <v>12</v>
      </c>
      <c r="BK39">
        <v>8.8430121422398997</v>
      </c>
    </row>
    <row r="40" spans="1:63" x14ac:dyDescent="0.45">
      <c r="A40">
        <v>13</v>
      </c>
      <c r="B40" t="s">
        <v>75</v>
      </c>
      <c r="C40">
        <v>0.90680865383728904</v>
      </c>
      <c r="D40">
        <v>116</v>
      </c>
      <c r="E40">
        <v>127.921143572163</v>
      </c>
      <c r="F40">
        <v>82</v>
      </c>
      <c r="G40">
        <v>0.80877959717063097</v>
      </c>
      <c r="H40">
        <v>1.32995542254065</v>
      </c>
      <c r="I40">
        <v>0.94343745421071601</v>
      </c>
      <c r="J40">
        <v>28</v>
      </c>
      <c r="K40">
        <v>32</v>
      </c>
      <c r="L40">
        <v>22</v>
      </c>
      <c r="M40">
        <v>34.620062249286299</v>
      </c>
      <c r="N40">
        <v>24.0609568243041</v>
      </c>
      <c r="O40">
        <v>23.318980926409399</v>
      </c>
      <c r="P40">
        <v>1</v>
      </c>
      <c r="Q40">
        <v>24.6017920933546</v>
      </c>
      <c r="R40">
        <v>-28.523920050007401</v>
      </c>
      <c r="S40">
        <v>4.9221279566528198</v>
      </c>
      <c r="T40">
        <v>0.75934039274120602</v>
      </c>
      <c r="U40">
        <v>0.94759352174255995</v>
      </c>
      <c r="V40">
        <v>90</v>
      </c>
      <c r="W40">
        <v>118.52392005000701</v>
      </c>
      <c r="X40">
        <v>89</v>
      </c>
      <c r="Y40">
        <v>93.922127956652801</v>
      </c>
      <c r="Z40">
        <v>57</v>
      </c>
      <c r="AA40">
        <v>66.472184798411206</v>
      </c>
      <c r="AB40">
        <v>-47</v>
      </c>
      <c r="AC40">
        <v>-52.553109878737096</v>
      </c>
      <c r="AD40">
        <v>33</v>
      </c>
      <c r="AE40">
        <v>52.051735251596199</v>
      </c>
      <c r="AF40">
        <v>42</v>
      </c>
      <c r="AG40">
        <v>41.369018077915598</v>
      </c>
      <c r="AH40">
        <v>0.96013345671094696</v>
      </c>
      <c r="AI40">
        <v>948</v>
      </c>
      <c r="AJ40">
        <v>987.36273939196701</v>
      </c>
      <c r="AK40">
        <v>1.12646496112544</v>
      </c>
      <c r="AL40">
        <v>979</v>
      </c>
      <c r="AM40">
        <v>869.09050328728199</v>
      </c>
      <c r="AN40">
        <v>0.75546681019790296</v>
      </c>
      <c r="AO40">
        <v>322</v>
      </c>
      <c r="AP40">
        <v>426.22653391701999</v>
      </c>
      <c r="AQ40">
        <v>0.81657593081718005</v>
      </c>
      <c r="AR40">
        <v>299</v>
      </c>
      <c r="AS40">
        <v>366.16313157893097</v>
      </c>
      <c r="AT40">
        <v>1.1043777922863001</v>
      </c>
      <c r="AU40">
        <v>1172</v>
      </c>
      <c r="AV40">
        <v>1061.23104628326</v>
      </c>
      <c r="AW40">
        <v>1.1528368349439699</v>
      </c>
      <c r="AX40">
        <v>1248</v>
      </c>
      <c r="AY40">
        <v>1082.5469504196101</v>
      </c>
      <c r="AZ40">
        <v>1.39460953501395</v>
      </c>
      <c r="BA40">
        <v>191</v>
      </c>
      <c r="BB40">
        <v>136.95589712004099</v>
      </c>
      <c r="BC40">
        <v>1.4036235265044199</v>
      </c>
      <c r="BD40">
        <v>207</v>
      </c>
      <c r="BE40">
        <v>147.47544201935</v>
      </c>
      <c r="BF40">
        <v>1.9843037921281801</v>
      </c>
      <c r="BG40">
        <v>16</v>
      </c>
      <c r="BH40">
        <v>8.0632814710492795</v>
      </c>
      <c r="BI40">
        <v>0.77327844389683498</v>
      </c>
      <c r="BJ40">
        <v>7</v>
      </c>
      <c r="BK40">
        <v>9.0523666542732197</v>
      </c>
    </row>
    <row r="41" spans="1:63" x14ac:dyDescent="0.45">
      <c r="A41">
        <v>23</v>
      </c>
      <c r="B41" t="s">
        <v>85</v>
      </c>
      <c r="C41">
        <v>0.725019036681401</v>
      </c>
      <c r="D41">
        <v>33</v>
      </c>
      <c r="E41">
        <v>45.516046242108999</v>
      </c>
      <c r="F41">
        <v>42</v>
      </c>
      <c r="G41">
        <v>0.45044900555637701</v>
      </c>
      <c r="H41">
        <v>1.4734847130064099</v>
      </c>
      <c r="I41">
        <v>1.01691150767875</v>
      </c>
      <c r="J41">
        <v>5</v>
      </c>
      <c r="K41">
        <v>18</v>
      </c>
      <c r="L41">
        <v>19</v>
      </c>
      <c r="M41">
        <v>11.1000356051939</v>
      </c>
      <c r="N41">
        <v>12.2159394265271</v>
      </c>
      <c r="O41">
        <v>18.684024968278901</v>
      </c>
      <c r="P41">
        <v>-17</v>
      </c>
      <c r="Q41">
        <v>-16.2026961744732</v>
      </c>
      <c r="R41">
        <v>-7.44432227570229</v>
      </c>
      <c r="S41">
        <v>6.6470184501755396</v>
      </c>
      <c r="T41">
        <v>0.83971512747001897</v>
      </c>
      <c r="U41">
        <v>0.89389728969364901</v>
      </c>
      <c r="V41">
        <v>39</v>
      </c>
      <c r="W41">
        <v>46.444322275702199</v>
      </c>
      <c r="X41">
        <v>56</v>
      </c>
      <c r="Y41">
        <v>62.647018450175501</v>
      </c>
      <c r="Z41">
        <v>21</v>
      </c>
      <c r="AA41">
        <v>26.0346615807346</v>
      </c>
      <c r="AB41">
        <v>-36</v>
      </c>
      <c r="AC41">
        <v>-35.295705331145903</v>
      </c>
      <c r="AD41">
        <v>18</v>
      </c>
      <c r="AE41">
        <v>20.409660694967599</v>
      </c>
      <c r="AF41">
        <v>20</v>
      </c>
      <c r="AG41">
        <v>27.351313119029498</v>
      </c>
      <c r="AH41">
        <v>0.90978295096192596</v>
      </c>
      <c r="AI41">
        <v>397</v>
      </c>
      <c r="AJ41">
        <v>436.367816719632</v>
      </c>
      <c r="AK41">
        <v>1.0323651688559401</v>
      </c>
      <c r="AL41">
        <v>530</v>
      </c>
      <c r="AM41">
        <v>513.38423262317303</v>
      </c>
      <c r="AN41">
        <v>0.67159712277176797</v>
      </c>
      <c r="AO41">
        <v>123</v>
      </c>
      <c r="AP41">
        <v>183.14551362632801</v>
      </c>
      <c r="AQ41">
        <v>0.82244516917307897</v>
      </c>
      <c r="AR41">
        <v>183</v>
      </c>
      <c r="AS41">
        <v>222.50723435338</v>
      </c>
      <c r="AT41">
        <v>1.2411913611840999</v>
      </c>
      <c r="AU41">
        <v>691</v>
      </c>
      <c r="AV41">
        <v>556.72317872143401</v>
      </c>
      <c r="AW41">
        <v>1.35410779740303</v>
      </c>
      <c r="AX41">
        <v>732</v>
      </c>
      <c r="AY41">
        <v>540.57734650362499</v>
      </c>
      <c r="AZ41">
        <v>1.5416260389273799</v>
      </c>
      <c r="BA41">
        <v>118</v>
      </c>
      <c r="BB41">
        <v>76.542557676374201</v>
      </c>
      <c r="BC41">
        <v>1.66057532677872</v>
      </c>
      <c r="BD41">
        <v>115</v>
      </c>
      <c r="BE41">
        <v>69.253106526087507</v>
      </c>
      <c r="BF41">
        <v>2.29571248076364</v>
      </c>
      <c r="BG41">
        <v>11</v>
      </c>
      <c r="BH41">
        <v>4.7915407927481199</v>
      </c>
      <c r="BI41">
        <v>1.7371335201501901</v>
      </c>
      <c r="BJ41">
        <v>7</v>
      </c>
      <c r="BK41">
        <v>4.0296269220541996</v>
      </c>
    </row>
    <row r="42" spans="1:63" x14ac:dyDescent="0.45">
      <c r="G42">
        <f>AVERAGE(Table1[rWins])</f>
        <v>0.96288949662524193</v>
      </c>
      <c r="H42">
        <f>SUBTOTAL(101,Table1[rDraws])</f>
        <v>1.0210986173534251</v>
      </c>
      <c r="T42">
        <f>SUBTOTAL(101,Table1[rGoalsF])</f>
        <v>0.86566473082087092</v>
      </c>
      <c r="Z42">
        <f>SUBTOTAL(109,Table1[SHGoalsF])</f>
        <v>2327</v>
      </c>
      <c r="AA42">
        <f>SUBTOTAL(109,Table1[xSHGoalsF])</f>
        <v>2621.8950319533446</v>
      </c>
      <c r="AD42">
        <f>SUBTOTAL(109,Table1[HTGoalsF])</f>
        <v>1704</v>
      </c>
      <c r="AE42">
        <f>SUBTOTAL(109,Table1[xHTGoalsF])</f>
        <v>2048.0320988636099</v>
      </c>
      <c r="AH42">
        <f>SUBTOTAL(101,Table1[rShotsF])</f>
        <v>0.97277943574372894</v>
      </c>
      <c r="AN42">
        <f>SUBTOTAL(101,Table1[rShotsTF])</f>
        <v>0.77158456990209312</v>
      </c>
      <c r="AT42">
        <f>SUBTOTAL(101,Table1[rFouls])</f>
        <v>1.1500505810714843</v>
      </c>
      <c r="AZ42">
        <f>SUBTOTAL(101,Table1[rYCard])</f>
        <v>1.4643175224813019</v>
      </c>
      <c r="BF42">
        <f>SUBTOTAL(101,Table1[rRCard])</f>
        <v>1.297774478330354</v>
      </c>
    </row>
    <row r="44" spans="1:63" x14ac:dyDescent="0.45">
      <c r="Z44">
        <v>2327</v>
      </c>
      <c r="AA44">
        <v>2621.8950319533446</v>
      </c>
      <c r="AD44">
        <v>1704</v>
      </c>
      <c r="AE44">
        <v>2048.0320988636099</v>
      </c>
    </row>
    <row r="46" spans="1:63" x14ac:dyDescent="0.45">
      <c r="Z46">
        <f>Z44/AA44</f>
        <v>0.88752599613660199</v>
      </c>
      <c r="AD46">
        <f>AD44/AE44</f>
        <v>0.83201820955125516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2000-2021_LaLiga_2_11-12-2021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2021-12-11T19:12:30Z</dcterms:created>
  <dcterms:modified xsi:type="dcterms:W3CDTF">2021-12-12T00:19:14Z</dcterms:modified>
</cp:coreProperties>
</file>