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aime\Dropbox\La Cima del Éxito\Futbol\Clubs_performances\"/>
    </mc:Choice>
  </mc:AlternateContent>
  <xr:revisionPtr revIDLastSave="0" documentId="13_ncr:1_{FA01579A-B74D-425C-A57E-23D3AB77BD87}" xr6:coauthVersionLast="46" xr6:coauthVersionMax="46" xr10:uidLastSave="{00000000-0000-0000-0000-000000000000}"/>
  <bookViews>
    <workbookView xWindow="-120" yWindow="-120" windowWidth="29040" windowHeight="15840" activeTab="8" xr2:uid="{00000000-000D-0000-FFFF-FFFF00000000}"/>
  </bookViews>
  <sheets>
    <sheet name="Liga MX_2020-2021" sheetId="1" r:id="rId1"/>
    <sheet name="Sheet1" sheetId="2" r:id="rId2"/>
    <sheet name="Sheet2" sheetId="3" r:id="rId3"/>
    <sheet name="ago-dic" sheetId="4" r:id="rId4"/>
    <sheet name="home_2021" sheetId="5" r:id="rId5"/>
    <sheet name="away_2021" sheetId="6" r:id="rId6"/>
    <sheet name="S&amp;C_2021" sheetId="7" r:id="rId7"/>
    <sheet name="Sheet7" sheetId="8" r:id="rId8"/>
    <sheet name="Sheet8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9" l="1"/>
  <c r="P20" i="9"/>
  <c r="V20" i="9"/>
  <c r="S20" i="9"/>
  <c r="D14" i="9"/>
  <c r="D4" i="9"/>
  <c r="D15" i="9"/>
  <c r="D17" i="9"/>
  <c r="D13" i="9"/>
  <c r="D3" i="9"/>
  <c r="D7" i="9"/>
  <c r="D10" i="9"/>
  <c r="D11" i="9"/>
  <c r="D9" i="9"/>
  <c r="D5" i="9"/>
  <c r="D2" i="9"/>
  <c r="D12" i="9"/>
  <c r="D16" i="9"/>
  <c r="D18" i="9"/>
  <c r="D6" i="9"/>
  <c r="D19" i="9"/>
  <c r="D8" i="9"/>
  <c r="E14" i="9"/>
  <c r="E4" i="9"/>
  <c r="E15" i="9"/>
  <c r="E17" i="9"/>
  <c r="E13" i="9"/>
  <c r="E3" i="9"/>
  <c r="E7" i="9"/>
  <c r="E10" i="9"/>
  <c r="E11" i="9"/>
  <c r="E9" i="9"/>
  <c r="E5" i="9"/>
  <c r="E2" i="9"/>
  <c r="E12" i="9"/>
  <c r="E16" i="9"/>
  <c r="E18" i="9"/>
  <c r="E6" i="9"/>
  <c r="E19" i="9"/>
  <c r="E8" i="9"/>
  <c r="AC12" i="3"/>
  <c r="AC11" i="3"/>
  <c r="AC19" i="3"/>
  <c r="AC9" i="3"/>
  <c r="AC5" i="3"/>
  <c r="AC8" i="3"/>
  <c r="AC13" i="3"/>
  <c r="AC7" i="3"/>
  <c r="AC6" i="3"/>
  <c r="AC18" i="3"/>
  <c r="AC17" i="3"/>
  <c r="AC10" i="3"/>
  <c r="AC3" i="3"/>
  <c r="AC2" i="3"/>
  <c r="AC15" i="3"/>
  <c r="AC14" i="3"/>
  <c r="AC4" i="3"/>
  <c r="AC16" i="3"/>
  <c r="AB12" i="3"/>
  <c r="AB11" i="3"/>
  <c r="AB19" i="3"/>
  <c r="AB9" i="3"/>
  <c r="AB5" i="3"/>
  <c r="AB8" i="3"/>
  <c r="AB13" i="3"/>
  <c r="AB7" i="3"/>
  <c r="AB6" i="3"/>
  <c r="AB18" i="3"/>
  <c r="AB17" i="3"/>
  <c r="AB10" i="3"/>
  <c r="AB3" i="3"/>
  <c r="AB2" i="3"/>
  <c r="AB15" i="3"/>
  <c r="AB14" i="3"/>
  <c r="AB4" i="3"/>
  <c r="AB16" i="3"/>
  <c r="C12" i="9" l="1"/>
  <c r="C13" i="9"/>
  <c r="C18" i="9"/>
  <c r="C5" i="9"/>
  <c r="C7" i="9"/>
  <c r="C15" i="9"/>
  <c r="C4" i="9"/>
  <c r="C19" i="9"/>
  <c r="C11" i="9"/>
  <c r="C14" i="9"/>
  <c r="C8" i="9"/>
  <c r="C16" i="9"/>
  <c r="C9" i="9"/>
  <c r="C3" i="9"/>
  <c r="C6" i="9"/>
  <c r="C2" i="9"/>
  <c r="C10" i="9"/>
  <c r="C17" i="9"/>
</calcChain>
</file>

<file path=xl/sharedStrings.xml><?xml version="1.0" encoding="utf-8"?>
<sst xmlns="http://schemas.openxmlformats.org/spreadsheetml/2006/main" count="783" uniqueCount="137">
  <si>
    <t>Club</t>
  </si>
  <si>
    <t>Matches</t>
  </si>
  <si>
    <t>H_Matches</t>
  </si>
  <si>
    <t>A_Matches</t>
  </si>
  <si>
    <t>Performance</t>
  </si>
  <si>
    <t>Wins%</t>
  </si>
  <si>
    <t>Draws%</t>
  </si>
  <si>
    <t>Losses%</t>
  </si>
  <si>
    <t>H_Wins%</t>
  </si>
  <si>
    <t>H_Draws%</t>
  </si>
  <si>
    <t>H_Losses%</t>
  </si>
  <si>
    <t>A_Wins%</t>
  </si>
  <si>
    <t>A_Draws%</t>
  </si>
  <si>
    <t>A_Losses%</t>
  </si>
  <si>
    <t>obWins</t>
  </si>
  <si>
    <t>exWins</t>
  </si>
  <si>
    <t>obDraws</t>
  </si>
  <si>
    <t>exDraws</t>
  </si>
  <si>
    <t>obLosses</t>
  </si>
  <si>
    <t>exLosses</t>
  </si>
  <si>
    <t>H_obWins</t>
  </si>
  <si>
    <t>H_exWins</t>
  </si>
  <si>
    <t>H_obDraws</t>
  </si>
  <si>
    <t>H_exDraws</t>
  </si>
  <si>
    <t>H_obLosses</t>
  </si>
  <si>
    <t>H_exLosses</t>
  </si>
  <si>
    <t>A_obWins</t>
  </si>
  <si>
    <t>A_exWins</t>
  </si>
  <si>
    <t>A_obDraws</t>
  </si>
  <si>
    <t>A_exDraws</t>
  </si>
  <si>
    <t>A_obLosses</t>
  </si>
  <si>
    <t>A_exLosses</t>
  </si>
  <si>
    <t>obPPM</t>
  </si>
  <si>
    <t>exPPM</t>
  </si>
  <si>
    <t>obPts</t>
  </si>
  <si>
    <t>exPts</t>
  </si>
  <si>
    <t>h_obPts</t>
  </si>
  <si>
    <t>h_exPts</t>
  </si>
  <si>
    <t>a_obPts</t>
  </si>
  <si>
    <t>a_exPts</t>
  </si>
  <si>
    <t>obSG</t>
  </si>
  <si>
    <t>obCG</t>
  </si>
  <si>
    <t>exSG</t>
  </si>
  <si>
    <t>exCG</t>
  </si>
  <si>
    <t>h_obSG</t>
  </si>
  <si>
    <t>h_obCG</t>
  </si>
  <si>
    <t>h_exSG</t>
  </si>
  <si>
    <t>h_exCG</t>
  </si>
  <si>
    <t>a_obSG</t>
  </si>
  <si>
    <t>a_obCG</t>
  </si>
  <si>
    <t>a_exSG</t>
  </si>
  <si>
    <t>a_exCG</t>
  </si>
  <si>
    <t>SG%</t>
  </si>
  <si>
    <t>CG%</t>
  </si>
  <si>
    <t>h_SG%</t>
  </si>
  <si>
    <t>h_CG%</t>
  </si>
  <si>
    <t>a_SG%</t>
  </si>
  <si>
    <t>a_CG%</t>
  </si>
  <si>
    <t>Puebla</t>
  </si>
  <si>
    <t>Club Tijuana</t>
  </si>
  <si>
    <t>Mazatlan FC</t>
  </si>
  <si>
    <t>Atlas</t>
  </si>
  <si>
    <t>U.A.N.L.- Tigres</t>
  </si>
  <si>
    <t>Club America</t>
  </si>
  <si>
    <t>Toluca</t>
  </si>
  <si>
    <t>Santos Laguna</t>
  </si>
  <si>
    <t>Pachuca</t>
  </si>
  <si>
    <t>Necaxa</t>
  </si>
  <si>
    <t>Juarez</t>
  </si>
  <si>
    <t>Guadalajara Chivas</t>
  </si>
  <si>
    <t>Cruz Azul</t>
  </si>
  <si>
    <t>Monterrey</t>
  </si>
  <si>
    <t>U.N.A.M.- Pumas</t>
  </si>
  <si>
    <t>Queretaro</t>
  </si>
  <si>
    <t>Club Leon</t>
  </si>
  <si>
    <t>Atl. San Luis</t>
  </si>
  <si>
    <t>obDif</t>
  </si>
  <si>
    <t>exDif</t>
  </si>
  <si>
    <t>Obtained Points</t>
  </si>
  <si>
    <t>Expected Points</t>
  </si>
  <si>
    <t>Pumas</t>
  </si>
  <si>
    <t>Chivas</t>
  </si>
  <si>
    <t>Tigres</t>
  </si>
  <si>
    <t>H_Performance</t>
  </si>
  <si>
    <t>Home Performance</t>
  </si>
  <si>
    <t>Home Obtained Points</t>
  </si>
  <si>
    <t>Home Expected Points</t>
  </si>
  <si>
    <t>A_Performance</t>
  </si>
  <si>
    <t>a_obPPM</t>
  </si>
  <si>
    <t>a_exPPM</t>
  </si>
  <si>
    <t>Away Performance</t>
  </si>
  <si>
    <t>Away Obtained Points</t>
  </si>
  <si>
    <t>Away Expected Points</t>
  </si>
  <si>
    <t>d</t>
  </si>
  <si>
    <t>p_SG</t>
  </si>
  <si>
    <t>p_CG</t>
  </si>
  <si>
    <t>p_h_SG</t>
  </si>
  <si>
    <t>p_h_CG</t>
  </si>
  <si>
    <t>p_a_SG</t>
  </si>
  <si>
    <t>p_a_CG</t>
  </si>
  <si>
    <t>obSGPM</t>
  </si>
  <si>
    <t>obCGPM</t>
  </si>
  <si>
    <t>h_obSGPM</t>
  </si>
  <si>
    <t>h_obCGPM</t>
  </si>
  <si>
    <t>a_obSGPM</t>
  </si>
  <si>
    <t>a_obCGPM</t>
  </si>
  <si>
    <t>exSGPM</t>
  </si>
  <si>
    <t>exCGPM</t>
  </si>
  <si>
    <t>h_exSGPM</t>
  </si>
  <si>
    <t>h_exCGPM</t>
  </si>
  <si>
    <t>a_exSGPM</t>
  </si>
  <si>
    <t>a_exCGPM</t>
  </si>
  <si>
    <t>Performance Scored Goals</t>
  </si>
  <si>
    <t>Performance Conceided Goals</t>
  </si>
  <si>
    <t>Observed CG per match</t>
  </si>
  <si>
    <t>Expected CG per match</t>
  </si>
  <si>
    <t>HOME Performance Scored Goals</t>
  </si>
  <si>
    <t>AWAY Performance Scored Goals</t>
  </si>
  <si>
    <t>AWAY Performance Conceided Goals</t>
  </si>
  <si>
    <t>Scored Goals</t>
  </si>
  <si>
    <t>Expected Scored Goals</t>
  </si>
  <si>
    <t>Conceided Goals</t>
  </si>
  <si>
    <t>Expected Conceided Goals</t>
  </si>
  <si>
    <t>HOME Performance Conceided Goals</t>
  </si>
  <si>
    <t>Home Scored Goals</t>
  </si>
  <si>
    <t>Home Expected Scored Goals</t>
  </si>
  <si>
    <t>Home Conceided Goals</t>
  </si>
  <si>
    <t>Home Expected Conceided Goals</t>
  </si>
  <si>
    <t>Away Conceided Goals</t>
  </si>
  <si>
    <t>Away Expected Conceided Goals</t>
  </si>
  <si>
    <t>Away Scored Goals</t>
  </si>
  <si>
    <t>Away Expected Scored Goals</t>
  </si>
  <si>
    <t>Expected Goal Difference</t>
  </si>
  <si>
    <t>Goal Difference</t>
  </si>
  <si>
    <t>Goal Difference Performance</t>
  </si>
  <si>
    <t>Rank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</si>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</sst>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0070C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1"/>
        <bgColor theme="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9" fontId="0" fillId="0" borderId="0" xfId="1" applyFont="1"/>
    <xf numFmtId="0" fontId="5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9" fontId="7" fillId="0" borderId="8" xfId="1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6" fillId="6" borderId="4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9" fontId="7" fillId="0" borderId="8" xfId="1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9" fontId="7" fillId="0" borderId="9" xfId="1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9" fontId="8" fillId="0" borderId="8" xfId="1" applyNumberFormat="1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64" fontId="8" fillId="0" borderId="5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9" fontId="8" fillId="0" borderId="9" xfId="1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center" wrapText="1"/>
    </xf>
    <xf numFmtId="0" fontId="4" fillId="3" borderId="10" xfId="3" applyBorder="1" applyAlignment="1">
      <alignment horizontal="center" vertical="center" wrapText="1"/>
    </xf>
    <xf numFmtId="0" fontId="3" fillId="9" borderId="2" xfId="2" applyFill="1" applyAlignment="1">
      <alignment horizontal="center" vertical="center" wrapText="1"/>
    </xf>
    <xf numFmtId="0" fontId="3" fillId="9" borderId="11" xfId="2" applyFill="1" applyBorder="1" applyAlignment="1">
      <alignment horizontal="center" vertical="center" wrapText="1"/>
    </xf>
    <xf numFmtId="0" fontId="3" fillId="10" borderId="11" xfId="2" applyFill="1" applyBorder="1" applyAlignment="1">
      <alignment horizontal="center" vertical="center" wrapText="1"/>
    </xf>
    <xf numFmtId="0" fontId="2" fillId="5" borderId="1" xfId="5" applyBorder="1" applyAlignment="1">
      <alignment horizontal="center" vertical="center"/>
    </xf>
    <xf numFmtId="9" fontId="2" fillId="5" borderId="1" xfId="1" applyFill="1" applyBorder="1" applyAlignment="1">
      <alignment horizontal="center" vertical="center"/>
    </xf>
    <xf numFmtId="164" fontId="2" fillId="5" borderId="1" xfId="5" applyNumberFormat="1" applyBorder="1" applyAlignment="1">
      <alignment horizontal="center" vertical="center"/>
    </xf>
    <xf numFmtId="0" fontId="2" fillId="11" borderId="1" xfId="4" applyFill="1" applyBorder="1" applyAlignment="1">
      <alignment horizontal="center" vertical="center"/>
    </xf>
    <xf numFmtId="9" fontId="2" fillId="11" borderId="1" xfId="1" applyFill="1" applyBorder="1" applyAlignment="1">
      <alignment horizontal="center" vertical="center"/>
    </xf>
    <xf numFmtId="164" fontId="2" fillId="11" borderId="1" xfId="4" applyNumberFormat="1" applyFill="1" applyBorder="1" applyAlignment="1">
      <alignment horizontal="center" vertical="center"/>
    </xf>
    <xf numFmtId="0" fontId="3" fillId="9" borderId="11" xfId="2" applyFont="1" applyFill="1" applyBorder="1" applyAlignment="1">
      <alignment horizontal="center" vertical="center" wrapText="1"/>
    </xf>
    <xf numFmtId="0" fontId="3" fillId="12" borderId="2" xfId="2" applyFill="1" applyAlignment="1">
      <alignment horizontal="center" vertical="center"/>
    </xf>
    <xf numFmtId="9" fontId="3" fillId="12" borderId="2" xfId="1" applyFont="1" applyFill="1" applyBorder="1" applyAlignment="1">
      <alignment horizontal="center" vertical="center"/>
    </xf>
    <xf numFmtId="164" fontId="3" fillId="12" borderId="2" xfId="2" applyNumberFormat="1" applyFill="1" applyAlignment="1">
      <alignment horizontal="center" vertical="center"/>
    </xf>
    <xf numFmtId="0" fontId="3" fillId="10" borderId="2" xfId="2" applyFill="1" applyAlignment="1">
      <alignment horizontal="center" vertical="center" wrapText="1"/>
    </xf>
    <xf numFmtId="0" fontId="3" fillId="13" borderId="2" xfId="2" applyFill="1" applyAlignment="1">
      <alignment horizontal="center" vertical="center"/>
    </xf>
    <xf numFmtId="9" fontId="3" fillId="13" borderId="2" xfId="1" applyFont="1" applyFill="1" applyBorder="1" applyAlignment="1">
      <alignment horizontal="center" vertical="center"/>
    </xf>
    <xf numFmtId="164" fontId="3" fillId="13" borderId="2" xfId="2" applyNumberFormat="1" applyFill="1" applyAlignment="1">
      <alignment horizontal="center" vertical="center"/>
    </xf>
    <xf numFmtId="9" fontId="3" fillId="14" borderId="2" xfId="1" applyFont="1" applyFill="1" applyBorder="1" applyAlignment="1">
      <alignment horizontal="center" vertical="center"/>
    </xf>
    <xf numFmtId="9" fontId="3" fillId="2" borderId="2" xfId="1" applyFont="1" applyFill="1" applyBorder="1" applyAlignment="1">
      <alignment horizontal="center" vertical="center"/>
    </xf>
    <xf numFmtId="9" fontId="3" fillId="15" borderId="2" xfId="1" applyFont="1" applyFill="1" applyBorder="1" applyAlignment="1">
      <alignment horizontal="center" vertical="center"/>
    </xf>
    <xf numFmtId="9" fontId="3" fillId="9" borderId="2" xfId="1" applyFont="1" applyFill="1" applyBorder="1" applyAlignment="1">
      <alignment horizontal="center" vertical="center"/>
    </xf>
    <xf numFmtId="9" fontId="3" fillId="16" borderId="2" xfId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3" fillId="14" borderId="2" xfId="1" applyNumberFormat="1" applyFont="1" applyFill="1" applyBorder="1" applyAlignment="1">
      <alignment horizontal="center" vertical="center"/>
    </xf>
    <xf numFmtId="164" fontId="3" fillId="14" borderId="2" xfId="1" applyNumberFormat="1" applyFont="1" applyFill="1" applyBorder="1" applyAlignment="1">
      <alignment horizontal="center" vertical="center"/>
    </xf>
    <xf numFmtId="0" fontId="3" fillId="17" borderId="2" xfId="2" applyFill="1" applyAlignment="1">
      <alignment horizontal="center" vertical="center" wrapText="1"/>
    </xf>
    <xf numFmtId="1" fontId="3" fillId="14" borderId="12" xfId="1" applyNumberFormat="1" applyFont="1" applyFill="1" applyBorder="1" applyAlignment="1">
      <alignment horizontal="center" vertical="center"/>
    </xf>
    <xf numFmtId="164" fontId="3" fillId="14" borderId="12" xfId="1" applyNumberFormat="1" applyFont="1" applyFill="1" applyBorder="1" applyAlignment="1">
      <alignment horizontal="center" vertical="center"/>
    </xf>
    <xf numFmtId="0" fontId="3" fillId="12" borderId="2" xfId="2" applyFill="1" applyAlignment="1">
      <alignment horizontal="center" vertical="center" wrapText="1"/>
    </xf>
    <xf numFmtId="0" fontId="3" fillId="18" borderId="2" xfId="2" applyFont="1" applyFill="1" applyAlignment="1">
      <alignment horizontal="center" vertical="center" wrapText="1"/>
    </xf>
    <xf numFmtId="0" fontId="3" fillId="17" borderId="2" xfId="2" applyFont="1" applyFill="1" applyAlignment="1">
      <alignment horizontal="center"/>
    </xf>
    <xf numFmtId="0" fontId="3" fillId="18" borderId="2" xfId="2" applyFill="1" applyAlignment="1">
      <alignment horizontal="center" vertical="center" wrapText="1"/>
    </xf>
    <xf numFmtId="1" fontId="3" fillId="13" borderId="2" xfId="1" applyNumberFormat="1" applyFont="1" applyFill="1" applyBorder="1" applyAlignment="1">
      <alignment horizontal="center" vertical="center"/>
    </xf>
    <xf numFmtId="164" fontId="3" fillId="13" borderId="2" xfId="1" applyNumberFormat="1" applyFont="1" applyFill="1" applyBorder="1" applyAlignment="1">
      <alignment horizontal="center" vertical="center"/>
    </xf>
    <xf numFmtId="1" fontId="3" fillId="13" borderId="11" xfId="1" applyNumberFormat="1" applyFont="1" applyFill="1" applyBorder="1" applyAlignment="1">
      <alignment horizontal="center" vertical="center"/>
    </xf>
    <xf numFmtId="164" fontId="3" fillId="13" borderId="11" xfId="1" applyNumberFormat="1" applyFont="1" applyFill="1" applyBorder="1" applyAlignment="1">
      <alignment horizontal="center" vertical="center"/>
    </xf>
    <xf numFmtId="9" fontId="10" fillId="19" borderId="2" xfId="1" applyFont="1" applyFill="1" applyBorder="1" applyAlignment="1">
      <alignment horizontal="center" vertical="center"/>
    </xf>
    <xf numFmtId="1" fontId="10" fillId="19" borderId="2" xfId="1" applyNumberFormat="1" applyFont="1" applyFill="1" applyBorder="1" applyAlignment="1">
      <alignment horizontal="center" vertical="center"/>
    </xf>
    <xf numFmtId="164" fontId="10" fillId="19" borderId="2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1" fontId="10" fillId="20" borderId="11" xfId="0" applyNumberFormat="1" applyFont="1" applyFill="1" applyBorder="1" applyAlignment="1">
      <alignment horizontal="center" vertical="center"/>
    </xf>
    <xf numFmtId="164" fontId="10" fillId="20" borderId="11" xfId="0" applyNumberFormat="1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3" fillId="17" borderId="16" xfId="2" applyFill="1" applyBorder="1" applyAlignment="1">
      <alignment horizontal="center" vertical="center" wrapText="1"/>
    </xf>
    <xf numFmtId="0" fontId="3" fillId="14" borderId="16" xfId="2" applyFill="1" applyBorder="1" applyAlignment="1">
      <alignment horizontal="center" vertical="center"/>
    </xf>
    <xf numFmtId="0" fontId="10" fillId="19" borderId="16" xfId="2" applyFont="1" applyFill="1" applyBorder="1" applyAlignment="1">
      <alignment horizontal="center" vertical="center"/>
    </xf>
    <xf numFmtId="0" fontId="3" fillId="13" borderId="16" xfId="2" applyFill="1" applyBorder="1" applyAlignment="1">
      <alignment horizontal="center" vertical="center"/>
    </xf>
    <xf numFmtId="0" fontId="3" fillId="17" borderId="17" xfId="2" applyFill="1" applyBorder="1" applyAlignment="1">
      <alignment horizontal="center" vertical="center" wrapText="1"/>
    </xf>
    <xf numFmtId="9" fontId="3" fillId="14" borderId="17" xfId="1" applyFont="1" applyFill="1" applyBorder="1" applyAlignment="1">
      <alignment horizontal="center" vertical="center"/>
    </xf>
    <xf numFmtId="9" fontId="10" fillId="19" borderId="17" xfId="1" applyFont="1" applyFill="1" applyBorder="1" applyAlignment="1">
      <alignment horizontal="center" vertical="center"/>
    </xf>
    <xf numFmtId="9" fontId="3" fillId="13" borderId="17" xfId="1" applyFont="1" applyFill="1" applyBorder="1" applyAlignment="1">
      <alignment horizontal="center" vertical="center"/>
    </xf>
    <xf numFmtId="164" fontId="10" fillId="20" borderId="15" xfId="0" applyNumberFormat="1" applyFont="1" applyFill="1" applyBorder="1" applyAlignment="1">
      <alignment horizontal="center" vertical="center"/>
    </xf>
    <xf numFmtId="1" fontId="10" fillId="20" borderId="15" xfId="0" applyNumberFormat="1" applyFont="1" applyFill="1" applyBorder="1" applyAlignment="1">
      <alignment horizontal="center" vertical="center"/>
    </xf>
    <xf numFmtId="164" fontId="10" fillId="20" borderId="15" xfId="2" applyNumberFormat="1" applyFont="1" applyFill="1" applyBorder="1" applyAlignment="1">
      <alignment horizontal="center" vertical="center"/>
    </xf>
    <xf numFmtId="0" fontId="3" fillId="16" borderId="18" xfId="2" applyFill="1" applyBorder="1" applyAlignment="1">
      <alignment horizontal="center" vertical="center" wrapText="1"/>
    </xf>
    <xf numFmtId="0" fontId="3" fillId="18" borderId="19" xfId="2" applyFont="1" applyFill="1" applyBorder="1" applyAlignment="1">
      <alignment horizontal="center" vertical="center" wrapText="1"/>
    </xf>
    <xf numFmtId="0" fontId="3" fillId="12" borderId="20" xfId="2" applyFill="1" applyBorder="1" applyAlignment="1">
      <alignment horizontal="center" vertical="center" wrapText="1"/>
    </xf>
    <xf numFmtId="164" fontId="3" fillId="14" borderId="21" xfId="2" applyNumberFormat="1" applyFill="1" applyBorder="1" applyAlignment="1">
      <alignment horizontal="center" vertical="center"/>
    </xf>
    <xf numFmtId="1" fontId="3" fillId="14" borderId="2" xfId="2" applyNumberFormat="1" applyFill="1" applyBorder="1" applyAlignment="1">
      <alignment horizontal="center" vertical="center"/>
    </xf>
    <xf numFmtId="164" fontId="3" fillId="14" borderId="22" xfId="2" applyNumberFormat="1" applyFill="1" applyBorder="1" applyAlignment="1">
      <alignment horizontal="center" vertical="center"/>
    </xf>
    <xf numFmtId="164" fontId="10" fillId="19" borderId="21" xfId="2" applyNumberFormat="1" applyFont="1" applyFill="1" applyBorder="1" applyAlignment="1">
      <alignment horizontal="center" vertical="center"/>
    </xf>
    <xf numFmtId="1" fontId="10" fillId="19" borderId="2" xfId="2" applyNumberFormat="1" applyFont="1" applyFill="1" applyBorder="1" applyAlignment="1">
      <alignment horizontal="center" vertical="center"/>
    </xf>
    <xf numFmtId="164" fontId="10" fillId="19" borderId="22" xfId="2" applyNumberFormat="1" applyFont="1" applyFill="1" applyBorder="1" applyAlignment="1">
      <alignment horizontal="center" vertical="center"/>
    </xf>
    <xf numFmtId="164" fontId="3" fillId="13" borderId="21" xfId="2" applyNumberFormat="1" applyFill="1" applyBorder="1" applyAlignment="1">
      <alignment horizontal="center" vertical="center"/>
    </xf>
    <xf numFmtId="1" fontId="3" fillId="13" borderId="2" xfId="2" applyNumberFormat="1" applyFill="1" applyBorder="1" applyAlignment="1">
      <alignment horizontal="center" vertical="center"/>
    </xf>
    <xf numFmtId="164" fontId="3" fillId="13" borderId="22" xfId="2" applyNumberFormat="1" applyFill="1" applyBorder="1" applyAlignment="1">
      <alignment horizontal="center" vertical="center"/>
    </xf>
    <xf numFmtId="164" fontId="3" fillId="13" borderId="23" xfId="2" applyNumberFormat="1" applyFill="1" applyBorder="1" applyAlignment="1">
      <alignment horizontal="center" vertical="center"/>
    </xf>
    <xf numFmtId="1" fontId="3" fillId="13" borderId="24" xfId="2" applyNumberFormat="1" applyFill="1" applyBorder="1" applyAlignment="1">
      <alignment horizontal="center" vertical="center"/>
    </xf>
    <xf numFmtId="164" fontId="3" fillId="13" borderId="25" xfId="2" applyNumberFormat="1" applyFill="1" applyBorder="1" applyAlignment="1">
      <alignment horizontal="center" vertical="center"/>
    </xf>
  </cellXfs>
  <cellStyles count="6">
    <cellStyle name="20% - Énfasis1" xfId="4" builtinId="30"/>
    <cellStyle name="20% - Énfasis2" xfId="5" builtinId="34"/>
    <cellStyle name="Celda de comprobación" xfId="2" builtinId="23"/>
    <cellStyle name="Énfasis1" xfId="3" builtinId="29"/>
    <cellStyle name="Normal" xfId="0" builtinId="0"/>
    <cellStyle name="Porcentaje" xfId="1" builtinId="5"/>
  </cellStyles>
  <dxfs count="7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double">
          <color rgb="FF3F3F3F"/>
        </left>
        <right style="medium">
          <color indexed="64"/>
        </right>
        <top style="double">
          <color rgb="FF3F3F3F"/>
        </top>
        <bottom style="double">
          <color rgb="FF3F3F3F"/>
        </bottom>
        <vertical style="double">
          <color rgb="FF3F3F3F"/>
        </vertical>
        <horizontal style="double">
          <color rgb="FF3F3F3F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 style="double">
          <color rgb="FF3F3F3F"/>
        </vertical>
        <horizontal style="double">
          <color rgb="FF3F3F3F"/>
        </horizontal>
      </border>
    </dxf>
    <dxf>
      <numFmt numFmtId="164" formatCode="0.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double">
          <color rgb="FF3F3F3F"/>
        </right>
        <top style="double">
          <color rgb="FF3F3F3F"/>
        </top>
        <bottom style="double">
          <color rgb="FF3F3F3F"/>
        </bottom>
        <vertical style="double">
          <color rgb="FF3F3F3F"/>
        </vertical>
        <horizontal style="double">
          <color rgb="FF3F3F3F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  <fill>
        <patternFill patternType="solid">
          <fgColor indexed="64"/>
          <bgColor rgb="FFCCFFFF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double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outline="0">
        <left style="double">
          <color rgb="FF3F3F3F"/>
        </left>
        <right style="double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0.0"/>
      <fill>
        <patternFill patternType="solid">
          <fgColor indexed="64"/>
          <bgColor rgb="FFA5A5A5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alignment horizontal="center" vertical="center" textRotation="0" wrapText="0" indent="0" justifyLastLine="0" shrinkToFit="0" readingOrder="0"/>
      <border outline="0">
        <right style="double">
          <color rgb="FF3F3F3F"/>
        </right>
      </border>
    </dxf>
    <dxf>
      <border outline="0">
        <top style="thin">
          <color auto="1"/>
        </top>
      </border>
    </dxf>
    <dxf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textRotation="0" wrapText="1" indent="0" justifyLastLine="0" shrinkToFit="0" readingOrder="0"/>
    </dxf>
    <dxf>
      <numFmt numFmtId="164" formatCode="0.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FFFF"/>
      <color rgb="FFFF7C80"/>
      <color rgb="FF996633"/>
      <color rgb="FF99CC00"/>
      <color rgb="FFCCCC00"/>
      <color rgb="FFCC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Sheet2!$A$2:$A$19</c:f>
              <c:strCache>
                <c:ptCount val="8"/>
                <c:pt idx="0">
                  <c:v>Toluca</c:v>
                </c:pt>
                <c:pt idx="1">
                  <c:v>Santos Laguna</c:v>
                </c:pt>
                <c:pt idx="2">
                  <c:v>Queretaro</c:v>
                </c:pt>
                <c:pt idx="3">
                  <c:v>U.N.A.M.- Pumas</c:v>
                </c:pt>
                <c:pt idx="4">
                  <c:v>Guadalajara Chivas</c:v>
                </c:pt>
                <c:pt idx="5">
                  <c:v>Club Leon</c:v>
                </c:pt>
                <c:pt idx="6">
                  <c:v>Club Tijuana</c:v>
                </c:pt>
                <c:pt idx="7">
                  <c:v>Atlas</c:v>
                </c:pt>
              </c:strCache>
            </c:strRef>
          </c:cat>
          <c:val>
            <c:numRef>
              <c:f>Sheet2!$B$2:$B$19</c:f>
              <c:numCache>
                <c:formatCode>0%</c:formatCode>
                <c:ptCount val="8"/>
                <c:pt idx="0">
                  <c:v>1.046358438248757</c:v>
                </c:pt>
                <c:pt idx="1">
                  <c:v>1.022204163986336</c:v>
                </c:pt>
                <c:pt idx="2">
                  <c:v>1.0113998144935481</c:v>
                </c:pt>
                <c:pt idx="3">
                  <c:v>0.97015632296868348</c:v>
                </c:pt>
                <c:pt idx="4">
                  <c:v>0.94967751886280483</c:v>
                </c:pt>
                <c:pt idx="5">
                  <c:v>0.93449768842831371</c:v>
                </c:pt>
                <c:pt idx="6">
                  <c:v>0.92988150003064873</c:v>
                </c:pt>
                <c:pt idx="7">
                  <c:v>0.91062686783999347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F-41C5-98E6-397F758D92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32091720"/>
        <c:axId val="432092048"/>
      </c:barChart>
      <c:catAx>
        <c:axId val="43209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092048"/>
        <c:crosses val="autoZero"/>
        <c:auto val="1"/>
        <c:lblAlgn val="ctr"/>
        <c:lblOffset val="100"/>
        <c:noMultiLvlLbl val="0"/>
      </c:catAx>
      <c:valAx>
        <c:axId val="4320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209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Liga MX Guardianes 2021</a:t>
            </a:r>
          </a:p>
          <a:p>
            <a:pPr>
              <a:defRPr sz="2000"/>
            </a:pPr>
            <a:r>
              <a:rPr lang="es-MX" sz="2000"/>
              <a:t>Obtained</a:t>
            </a:r>
            <a:r>
              <a:rPr lang="es-MX" sz="2000" baseline="0"/>
              <a:t> Points vs Expected Points</a:t>
            </a:r>
            <a:endParaRPr lang="es-MX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Sheet2!$AP$1</c:f>
              <c:strCache>
                <c:ptCount val="1"/>
                <c:pt idx="0">
                  <c:v>Obtained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0"/>
              <c:layout>
                <c:manualLayout>
                  <c:x val="0"/>
                  <c:y val="-2.01542994119547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6-4FB0-A811-62C1AB5D6B2F}"/>
                </c:ext>
              </c:extLst>
            </c:dLbl>
            <c:spPr>
              <a:solidFill>
                <a:schemeClr val="accent1"/>
              </a:solidFill>
              <a:ln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Sheet2!$AO$2:$AO$19</c:f>
              <c:strCache>
                <c:ptCount val="8"/>
                <c:pt idx="0">
                  <c:v>Club Leon</c:v>
                </c:pt>
                <c:pt idx="1">
                  <c:v>Santos Laguna</c:v>
                </c:pt>
                <c:pt idx="2">
                  <c:v>U.A.N.L.- Tigres</c:v>
                </c:pt>
                <c:pt idx="3">
                  <c:v>Pachuca</c:v>
                </c:pt>
                <c:pt idx="4">
                  <c:v>Guadalajara Chivas</c:v>
                </c:pt>
                <c:pt idx="5">
                  <c:v>Atlas</c:v>
                </c:pt>
                <c:pt idx="6">
                  <c:v>Toluca</c:v>
                </c:pt>
                <c:pt idx="7">
                  <c:v>Queretaro</c:v>
                </c:pt>
              </c:strCache>
            </c:strRef>
          </c:cat>
          <c:val>
            <c:numRef>
              <c:f>Sheet2!$AP$2:$AP$19</c:f>
              <c:numCache>
                <c:formatCode>General</c:formatCode>
                <c:ptCount val="8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FB0-A811-62C1AB5D6B2F}"/>
            </c:ext>
          </c:extLst>
        </c:ser>
        <c:ser>
          <c:idx val="1"/>
          <c:order val="1"/>
          <c:tx>
            <c:strRef>
              <c:f>Sheet2!$AQ$1</c:f>
              <c:strCache>
                <c:ptCount val="1"/>
                <c:pt idx="0">
                  <c:v>Expected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2.01542994119546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6-4FB0-A811-62C1AB5D6B2F}"/>
                </c:ext>
              </c:extLst>
            </c:dLbl>
            <c:dLbl>
              <c:idx val="5"/>
              <c:layout>
                <c:manualLayout>
                  <c:x val="-6.0114740955540991E-17"/>
                  <c:y val="-4.282788625040372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6-4FB0-A811-62C1AB5D6B2F}"/>
                </c:ext>
              </c:extLst>
            </c:dLbl>
            <c:dLbl>
              <c:idx val="7"/>
              <c:layout>
                <c:manualLayout>
                  <c:x val="1.6395118747134082E-3"/>
                  <c:y val="-2.015429941195467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6-4FB0-A811-62C1AB5D6B2F}"/>
                </c:ext>
              </c:extLst>
            </c:dLbl>
            <c:dLbl>
              <c:idx val="9"/>
              <c:layout>
                <c:manualLayout>
                  <c:x val="-1.2022948191108198E-16"/>
                  <c:y val="-1.511572455896600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6-4FB0-A811-62C1AB5D6B2F}"/>
                </c:ext>
              </c:extLst>
            </c:dLbl>
            <c:dLbl>
              <c:idx val="12"/>
              <c:layout>
                <c:manualLayout>
                  <c:x val="4.9185356241401041E-3"/>
                  <c:y val="-2.77121616914376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6-4FB0-A811-62C1AB5D6B2F}"/>
                </c:ext>
              </c:extLst>
            </c:dLbl>
            <c:dLbl>
              <c:idx val="13"/>
              <c:layout>
                <c:manualLayout>
                  <c:x val="6.5580474988535123E-3"/>
                  <c:y val="-2.51928742649433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6-4FB0-A811-62C1AB5D6B2F}"/>
                </c:ext>
              </c:extLst>
            </c:dLbl>
            <c:numFmt formatCode="#,##0.0" sourceLinked="0"/>
            <c:spPr>
              <a:solidFill>
                <a:schemeClr val="accent2"/>
              </a:solidFill>
              <a:ln w="25400" cap="flat" cmpd="sng" algn="ctr">
                <a:solidFill>
                  <a:schemeClr val="accent2">
                    <a:shade val="50000"/>
                  </a:schemeClr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Sheet2!$AO$2:$AO$19</c:f>
              <c:strCache>
                <c:ptCount val="8"/>
                <c:pt idx="0">
                  <c:v>Club Leon</c:v>
                </c:pt>
                <c:pt idx="1">
                  <c:v>Santos Laguna</c:v>
                </c:pt>
                <c:pt idx="2">
                  <c:v>U.A.N.L.- Tigres</c:v>
                </c:pt>
                <c:pt idx="3">
                  <c:v>Pachuca</c:v>
                </c:pt>
                <c:pt idx="4">
                  <c:v>Guadalajara Chivas</c:v>
                </c:pt>
                <c:pt idx="5">
                  <c:v>Atlas</c:v>
                </c:pt>
                <c:pt idx="6">
                  <c:v>Toluca</c:v>
                </c:pt>
                <c:pt idx="7">
                  <c:v>Queretaro</c:v>
                </c:pt>
              </c:strCache>
            </c:strRef>
          </c:cat>
          <c:val>
            <c:numRef>
              <c:f>Sheet2!$AQ$2:$AQ$19</c:f>
              <c:numCache>
                <c:formatCode>0.0</c:formatCode>
                <c:ptCount val="8"/>
                <c:pt idx="0">
                  <c:v>27.822433722364941</c:v>
                </c:pt>
                <c:pt idx="1">
                  <c:v>25.43523193899604</c:v>
                </c:pt>
                <c:pt idx="2">
                  <c:v>27.84354829722783</c:v>
                </c:pt>
                <c:pt idx="3">
                  <c:v>26.108046967394738</c:v>
                </c:pt>
                <c:pt idx="4">
                  <c:v>24.218747462340101</c:v>
                </c:pt>
                <c:pt idx="5">
                  <c:v>24.15918174277461</c:v>
                </c:pt>
                <c:pt idx="6">
                  <c:v>21.025299931465561</c:v>
                </c:pt>
                <c:pt idx="7">
                  <c:v>20.763302206571609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6-4FB0-A811-62C1AB5D6B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656536"/>
        <c:axId val="699648664"/>
      </c:barChart>
      <c:catAx>
        <c:axId val="69965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648664"/>
        <c:crosses val="autoZero"/>
        <c:auto val="1"/>
        <c:lblAlgn val="ctr"/>
        <c:lblOffset val="100"/>
        <c:noMultiLvlLbl val="0"/>
      </c:catAx>
      <c:valAx>
        <c:axId val="6996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96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21430</xdr:rowOff>
    </xdr:from>
    <xdr:to>
      <xdr:col>14</xdr:col>
      <xdr:colOff>497680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C2A45-EC1A-44C7-A8A1-7AD4368D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30955</xdr:colOff>
      <xdr:row>0</xdr:row>
      <xdr:rowOff>30955</xdr:rowOff>
    </xdr:from>
    <xdr:to>
      <xdr:col>59</xdr:col>
      <xdr:colOff>4763</xdr:colOff>
      <xdr:row>28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42EB8-72FA-41E6-871D-97B230A09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2A346-846E-4385-ABCD-F79D36F395F8}" name="Table1" displayName="Table1" ref="A1:B19" totalsRowShown="0" headerRowDxfId="77" headerRowBorderDxfId="76" tableBorderDxfId="75">
  <autoFilter ref="A1:B19" xr:uid="{33446AD8-55F1-4FB1-ADC1-2803EA431EDD}"/>
  <sortState xmlns:xlrd2="http://schemas.microsoft.com/office/spreadsheetml/2017/richdata2" ref="A2:B19">
    <sortCondition descending="1" ref="B1:B19"/>
  </sortState>
  <tableColumns count="2">
    <tableColumn id="1" xr3:uid="{FD0B61CC-4099-4D0E-8A32-53ACF330A78B}" name="Club"/>
    <tableColumn id="2" xr3:uid="{5A5DC476-DEEF-4770-BD7D-6220E4BCE16B}" name="Performanc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5F6EBDB-CD23-48F5-BD9E-76CE9BBA1CBE}" name="Table14" displayName="Table14" ref="A22:S40" totalsRowShown="0" headerRowDxfId="45" headerRowBorderDxfId="44" tableBorderDxfId="43">
  <autoFilter ref="A22:S40" xr:uid="{69FD80C4-A45F-4F71-BA0D-0BAF40B5CE8E}"/>
  <sortState xmlns:xlrd2="http://schemas.microsoft.com/office/spreadsheetml/2017/richdata2" ref="A23:S40">
    <sortCondition descending="1" ref="D22:D40"/>
  </sortState>
  <tableColumns count="19">
    <tableColumn id="1" xr3:uid="{AA7A733F-A6E4-48FD-95AC-BB462F096C89}" name="Club"/>
    <tableColumn id="2" xr3:uid="{920980C7-42EF-420E-B612-F5896EC33FC3}" name="p_SG"/>
    <tableColumn id="3" xr3:uid="{48E48395-249A-4C0E-8663-9A1F0F499374}" name="p_CG"/>
    <tableColumn id="4" xr3:uid="{7CE6857C-33B8-4ECE-A88C-B45419DE98E5}" name="p_h_SG"/>
    <tableColumn id="5" xr3:uid="{C5311755-B411-43EA-A408-9A3DA9FAAE4C}" name="p_h_CG"/>
    <tableColumn id="6" xr3:uid="{DB47AE31-F6BB-4823-9E6D-CEEE58091787}" name="p_a_SG"/>
    <tableColumn id="7" xr3:uid="{8B09BC16-7429-4104-BE67-DB3B1D58ACAF}" name="p_a_CG"/>
    <tableColumn id="8" xr3:uid="{E1AF64C7-4E07-47D2-B0FA-967FCEB0C220}" name="obSGPM"/>
    <tableColumn id="9" xr3:uid="{586B4F27-9A4C-4CDB-99CF-6CB4547FEC68}" name="exSGPM"/>
    <tableColumn id="10" xr3:uid="{7E34CAD1-410E-4F8C-A237-FCBAFD071E2E}" name="obCGPM"/>
    <tableColumn id="11" xr3:uid="{EAE572B7-C69B-4269-B40B-387B80C3F14F}" name="exCGPM"/>
    <tableColumn id="12" xr3:uid="{39B94DF1-6272-40EE-A83F-494AE76CD743}" name="h_obSGPM"/>
    <tableColumn id="13" xr3:uid="{B89B1A8E-F4AE-4FC4-A480-1EDE66B10589}" name="h_obCGPM"/>
    <tableColumn id="14" xr3:uid="{315EAE4E-6A33-41E4-AFA2-D7D4C2CE94C2}" name="a_obSGPM"/>
    <tableColumn id="15" xr3:uid="{A4D8C5D7-20EF-4DF7-B125-69BC0C82DA56}" name="a_obCGPM"/>
    <tableColumn id="16" xr3:uid="{96F40C6E-3C6F-4E12-B02F-AF49BAB3585A}" name="h_exSGPM"/>
    <tableColumn id="17" xr3:uid="{397572CE-0238-4072-A11F-E1D2E5467562}" name="h_exCGPM"/>
    <tableColumn id="18" xr3:uid="{54179A54-0EBC-4FF2-9114-79C023DAF002}" name="a_exSGPM"/>
    <tableColumn id="19" xr3:uid="{242B5B08-CF7B-45BD-B2D2-9E1B9977412B}" name="a_exCGPM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030CDCC-5F91-4524-8D7A-1C640248FACF}" name="Table18" displayName="Table18" ref="B1:W20" totalsRowCount="1" headerRowDxfId="42" tableBorderDxfId="41">
  <autoFilter ref="B1:W19" xr:uid="{8B132BBF-EE01-464B-9EFF-A642D4D140FB}"/>
  <sortState xmlns:xlrd2="http://schemas.microsoft.com/office/spreadsheetml/2017/richdata2" ref="B2:W19">
    <sortCondition descending="1" ref="C1:C19"/>
  </sortState>
  <tableColumns count="22">
    <tableColumn id="1" xr3:uid="{7B2A7CB7-D803-4220-811E-B71A6E134C8D}" name="Club" totalsRowLabel="PROMEDIOS" dataDxfId="40" totalsRowDxfId="23"/>
    <tableColumn id="22" xr3:uid="{0F5FE0E8-12A2-4442-861E-C5F6798599FA}" name="Goal Difference Performance" dataDxfId="6" dataCellStyle="Celda de comprobación" totalsRowCellStyle="Celda de comprobación">
      <calculatedColumnFormula>Table18[[#This Row],[Goal Difference]]-Table18[[#This Row],[Expected Goal Difference]]</calculatedColumnFormula>
    </tableColumn>
    <tableColumn id="21" xr3:uid="{772F3021-2F9B-4119-AD6B-9EC9217EE901}" name="Goal Difference" dataDxfId="5" dataCellStyle="Celda de comprobación" totalsRowCellStyle="Celda de comprobación">
      <calculatedColumnFormula>Table18[[#This Row],[Scored Goals]]-Table18[[#This Row],[Conceided Goals]]</calculatedColumnFormula>
    </tableColumn>
    <tableColumn id="20" xr3:uid="{5168F2DA-2AC9-4CFA-B88F-61880E7F36B8}" name="Expected Goal Difference" dataDxfId="4" dataCellStyle="Celda de comprobación" totalsRowCellStyle="Celda de comprobación">
      <calculatedColumnFormula>Table18[[#This Row],[Expected Scored Goals]]-Table18[[#This Row],[Expected Conceided Goals]]</calculatedColumnFormula>
    </tableColumn>
    <tableColumn id="2" xr3:uid="{8463AB4D-7979-4AB3-90A0-17DF4C33BC44}" name="Performance Scored Goals" dataDxfId="3" totalsRowDxfId="2"/>
    <tableColumn id="8" xr3:uid="{F188BEFB-4EE5-4073-96AF-7242E796A5D7}" name="Scored Goals" dataDxfId="1" totalsRowDxfId="0"/>
    <tableColumn id="9" xr3:uid="{11977012-043C-4B85-A824-3268525D767C}" name="Expected Scored Goals" dataDxfId="39" totalsRowDxfId="22"/>
    <tableColumn id="3" xr3:uid="{76C7DA93-1564-419C-9D44-D49D7037384E}" name="Performance Conceided Goals" dataDxfId="38" totalsRowDxfId="21"/>
    <tableColumn id="10" xr3:uid="{648760E6-0A37-4E03-86A6-9BEE8485E365}" name="Conceided Goals" dataDxfId="37" totalsRowDxfId="7"/>
    <tableColumn id="11" xr3:uid="{30811954-C337-488E-AAE5-D1AEB6EBC219}" name="Expected Conceided Goals" dataDxfId="36" totalsRowDxfId="20"/>
    <tableColumn id="4" xr3:uid="{4927FC08-2933-468E-A222-9BF131411246}" name="HOME Performance Scored Goals" dataDxfId="35" totalsRowDxfId="19"/>
    <tableColumn id="12" xr3:uid="{600374EB-FC3E-45B9-BC56-AC050C2DA46E}" name="Home Scored Goals" totalsRowFunction="average" dataDxfId="34" totalsRowDxfId="8"/>
    <tableColumn id="13" xr3:uid="{19A09A73-E34F-4055-9FE5-2C6D00FC84F1}" name="Home Expected Scored Goals" dataDxfId="33" totalsRowDxfId="18"/>
    <tableColumn id="5" xr3:uid="{977D945E-1A49-45A2-91F4-C431366E47CE}" name="HOME Performance Conceided Goals" dataDxfId="32" totalsRowDxfId="17"/>
    <tableColumn id="14" xr3:uid="{2E4CD963-41DF-4129-89C4-5799662BED0A}" name="Home Conceided Goals" totalsRowFunction="average" dataDxfId="31" totalsRowDxfId="9"/>
    <tableColumn id="15" xr3:uid="{ED4E8A9A-886F-4324-96A6-F39B03D159F1}" name="Home Expected Conceided Goals" dataDxfId="30" totalsRowDxfId="16"/>
    <tableColumn id="6" xr3:uid="{70D76376-C8CC-4EB7-ADEC-C2D1CFB107B6}" name="AWAY Performance Scored Goals" dataDxfId="29" totalsRowDxfId="15"/>
    <tableColumn id="16" xr3:uid="{C9E963FF-A8EC-4FF9-B399-88C005AFAD45}" name="Away Scored Goals" totalsRowFunction="custom" dataDxfId="28" totalsRowDxfId="14">
      <totalsRowFormula>AVERAGE(Table18[Away Scored Goals])</totalsRowFormula>
    </tableColumn>
    <tableColumn id="17" xr3:uid="{BD667014-C17B-4F42-B42E-58A1A78A69ED}" name="Away Expected Scored Goals" dataDxfId="27" totalsRowDxfId="13"/>
    <tableColumn id="7" xr3:uid="{4FAC11BE-FB32-443A-B8C6-335B0B7B6DD2}" name="AWAY Performance Conceided Goals" dataDxfId="26" totalsRowDxfId="12"/>
    <tableColumn id="18" xr3:uid="{0817F697-40B1-4DCD-829E-D01A90DBE486}" name="Away Conceided Goals" totalsRowFunction="average" dataDxfId="25" totalsRowDxfId="10"/>
    <tableColumn id="19" xr3:uid="{5D42235E-6C09-4042-AE4B-289AD27207F6}" name="Away Expected Conceided Goals" dataDxfId="24" totalsRow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DA5BEA-3A02-4263-ADE5-5373AB507A70}" name="Table2" displayName="Table2" ref="P1:Y19" totalsRowShown="0" headerRowDxfId="74" headerRowBorderDxfId="73" tableBorderDxfId="72">
  <autoFilter ref="P1:Y19" xr:uid="{7F68217D-C040-4541-9703-048AE29D1E35}"/>
  <tableColumns count="10">
    <tableColumn id="1" xr3:uid="{A11E00D2-D903-446C-8723-24DEE756FBC9}" name="Club"/>
    <tableColumn id="2" xr3:uid="{A31DFB9A-3567-4702-995A-27511FCEBE2B}" name="Wins%"/>
    <tableColumn id="3" xr3:uid="{2326F024-BE0F-48E1-965A-F1DD6EA2F3EE}" name="Draws%"/>
    <tableColumn id="4" xr3:uid="{2EA5225F-92E6-40B9-AE90-CAC7559B69A0}" name="Losses%"/>
    <tableColumn id="5" xr3:uid="{27070331-299C-496F-9BFC-ABC497792E11}" name="H_Wins%"/>
    <tableColumn id="6" xr3:uid="{E47AFBD6-03C4-4AA6-AEFC-961310EC98B6}" name="H_Draws%"/>
    <tableColumn id="7" xr3:uid="{F2C75C65-8BBB-4258-ACEA-49030928D9B9}" name="H_Losses%"/>
    <tableColumn id="8" xr3:uid="{93F46541-8ADC-4837-8C1E-AAE2D6597407}" name="A_Wins%"/>
    <tableColumn id="9" xr3:uid="{4E04063D-B401-406A-B720-CE0E04BEB28C}" name="A_Draws%"/>
    <tableColumn id="10" xr3:uid="{33443B12-61E5-4983-8584-60EE91064D7F}" name="A_Losses%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B4ABE0-4B8E-402A-9D89-86E90764A7D6}" name="Table3" displayName="Table3" ref="AA1:AM19" totalsRowShown="0" headerRowDxfId="71" headerRowBorderDxfId="70" tableBorderDxfId="69">
  <autoFilter ref="AA1:AM19" xr:uid="{C50C5459-7A90-4312-A62F-71F2115C9F24}"/>
  <sortState xmlns:xlrd2="http://schemas.microsoft.com/office/spreadsheetml/2017/richdata2" ref="AA2:AM19">
    <sortCondition descending="1" ref="AC1:AC19"/>
  </sortState>
  <tableColumns count="13">
    <tableColumn id="1" xr3:uid="{DE53119E-65BB-4F0B-AF76-CB1CC578A1EE}" name="Club"/>
    <tableColumn id="12" xr3:uid="{63B55270-F135-4AFB-B4E1-0A0F1FFF9E6E}" name="obDif" dataDxfId="68">
      <calculatedColumnFormula>Table3[[#This Row],[obSG]]-Table3[[#This Row],[obCG]]</calculatedColumnFormula>
    </tableColumn>
    <tableColumn id="13" xr3:uid="{A7708C18-7039-426C-B555-0568AD42A582}" name="exDif" dataDxfId="67">
      <calculatedColumnFormula>Table3[[#This Row],[exSG]]-Table3[[#This Row],[exCG]]</calculatedColumnFormula>
    </tableColumn>
    <tableColumn id="2" xr3:uid="{449EAAB0-C119-4995-A397-F225B320FD8A}" name="obSG"/>
    <tableColumn id="3" xr3:uid="{C87CC1BB-9716-4BB5-9A44-289BCE9E3F7F}" name="obCG"/>
    <tableColumn id="4" xr3:uid="{B05FC738-9D27-4281-8989-063584B0533E}" name="exSG"/>
    <tableColumn id="5" xr3:uid="{1C5A5A19-8AAB-4D1B-9A81-11EA9A1781DF}" name="exCG"/>
    <tableColumn id="6" xr3:uid="{7991E56F-1C58-4B3D-B3F4-C8F3B97725BC}" name="h_obSG"/>
    <tableColumn id="7" xr3:uid="{8CBC52AC-0436-4A9B-A0E0-73A22D408C87}" name="h_obCG"/>
    <tableColumn id="8" xr3:uid="{A1E56248-15CD-49A9-9BF2-9B1C58E7069B}" name="h_exSG"/>
    <tableColumn id="9" xr3:uid="{77BE0DEB-4D60-4D9E-B997-1C50166A11FC}" name="h_exCG"/>
    <tableColumn id="10" xr3:uid="{F5139B6D-316A-4309-8B42-7FA9DACFBE45}" name="a_obSG"/>
    <tableColumn id="11" xr3:uid="{D3EE4E69-8F45-4827-86D3-6695C32485E0}" name="a_obCG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9F57B6-D327-4D8E-80D2-E739D9CA6885}" name="Table4" displayName="Table4" ref="AO1:AU19" totalsRowShown="0" headerRowDxfId="66" headerRowBorderDxfId="65" tableBorderDxfId="64">
  <autoFilter ref="AO1:AU19" xr:uid="{B1FEA838-8A7D-461B-9BAE-788C06AAFADB}">
    <filterColumn colId="0">
      <filters>
        <filter val="Atlas"/>
        <filter val="Club Leon"/>
        <filter val="Guadalajara Chivas"/>
        <filter val="Pachuca"/>
        <filter val="Queretaro"/>
        <filter val="Santos Laguna"/>
        <filter val="Toluca"/>
        <filter val="U.A.N.L.- Tigres"/>
      </filters>
    </filterColumn>
  </autoFilter>
  <sortState xmlns:xlrd2="http://schemas.microsoft.com/office/spreadsheetml/2017/richdata2" ref="AO2:AU19">
    <sortCondition descending="1" ref="AP1:AP19"/>
  </sortState>
  <tableColumns count="7">
    <tableColumn id="1" xr3:uid="{A076E5AD-6109-4BE8-A310-743D5C8605BC}" name="Club"/>
    <tableColumn id="4" xr3:uid="{2AEAE880-D790-4839-BC6D-FDE44BCE6699}" name="Obtained Points"/>
    <tableColumn id="5" xr3:uid="{508AE216-87FC-4F37-92BD-7A2F148BACDE}" name="Expected Points" dataDxfId="63"/>
    <tableColumn id="6" xr3:uid="{83B32512-0134-4195-8CE2-F14938D25578}" name="h_obPts"/>
    <tableColumn id="7" xr3:uid="{124197A2-86FC-4A64-BDEA-27F5EFFDC053}" name="h_exPts"/>
    <tableColumn id="8" xr3:uid="{DE0C2A5A-4A38-43A4-854D-113C9523E4BC}" name="a_obPts"/>
    <tableColumn id="9" xr3:uid="{EB6AEAFB-3082-49F6-95B1-4C8D54ADA3FB}" name="a_exPts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C42461-7562-4CFA-B240-52FB7519B3E9}" name="Table6" displayName="Table6" ref="B1:E19" totalsRowShown="0">
  <autoFilter ref="B1:E19" xr:uid="{3DF3CD5B-A7C1-4D91-BD03-C6243D939DF5}"/>
  <sortState xmlns:xlrd2="http://schemas.microsoft.com/office/spreadsheetml/2017/richdata2" ref="B2:E19">
    <sortCondition descending="1" ref="C1:C19"/>
  </sortState>
  <tableColumns count="4">
    <tableColumn id="1" xr3:uid="{FE726055-8501-465D-B09E-DCF55835BDF5}" name="Club" dataDxfId="62"/>
    <tableColumn id="2" xr3:uid="{96B06519-6DD7-4950-9289-CB5D8EF44F60}" name="Performance" dataDxfId="61"/>
    <tableColumn id="3" xr3:uid="{C3FF0D3A-8336-4FE5-9F3F-2CC6D4C320A9}" name="obPts" dataDxfId="60"/>
    <tableColumn id="4" xr3:uid="{B04994E3-E22C-4F1C-A067-EAF6BBD105B4}" name="exPts" dataDxfId="5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C4799A-05F1-4929-AF9B-75FB444804BD}" name="Table68" displayName="Table68" ref="B21:E39" totalsRowShown="0">
  <autoFilter ref="B21:E39" xr:uid="{40E32463-BF20-4466-AAC9-EE9D1A933882}"/>
  <tableColumns count="4">
    <tableColumn id="1" xr3:uid="{6B583033-BB01-401D-AC9F-C56EF590C5E1}" name="Club"/>
    <tableColumn id="2" xr3:uid="{FD859781-9CB7-4FED-AAF1-29E3C2B89E1A}" name="Performance"/>
    <tableColumn id="3" xr3:uid="{0FB6178C-D644-49B7-A03B-315978BC046C}" name="obPts"/>
    <tableColumn id="4" xr3:uid="{B0C26BCA-D526-40D4-B81E-92EE71805BA2}" name="exPts" dataDxfId="5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A00BE96-829C-4A16-94CA-0304F3A0B863}" name="Table69" displayName="Table69" ref="Q1:T19" totalsRowShown="0" headerRowDxfId="57" dataDxfId="56">
  <autoFilter ref="Q1:T19" xr:uid="{947705D9-B9F2-4692-8308-5B5E0823D501}"/>
  <tableColumns count="4">
    <tableColumn id="1" xr3:uid="{587EF6FA-83F6-4F0D-9ABC-9614F508125A}" name="Club" dataDxfId="55"/>
    <tableColumn id="2" xr3:uid="{71B902FF-8F44-4BC6-ABFD-B11BCB4F0563}" name="Performance" dataDxfId="54"/>
    <tableColumn id="3" xr3:uid="{04352826-2AA4-4E72-8FFF-063A3267A538}" name="obPts" dataDxfId="53"/>
    <tableColumn id="4" xr3:uid="{0F354155-4C44-4BDE-AB78-313877CEB48D}" name="exPts" dataDxfId="5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C0D1C4-DF69-4C48-9116-4F85B66E1EB7}" name="Table9" displayName="Table9" ref="F21:I39" totalsRowShown="0" headerRowDxfId="51">
  <autoFilter ref="F21:I39" xr:uid="{500967DE-D4E9-4F26-8126-F2630806CE44}"/>
  <sortState xmlns:xlrd2="http://schemas.microsoft.com/office/spreadsheetml/2017/richdata2" ref="F22:I39">
    <sortCondition descending="1" ref="G21:G39"/>
  </sortState>
  <tableColumns count="4">
    <tableColumn id="1" xr3:uid="{33E65946-E411-4276-A779-E25445618E88}" name="Club" dataDxfId="50"/>
    <tableColumn id="2" xr3:uid="{4B61B88B-715B-4B8B-BFB5-3BF6C308F23D}" name="Home Performance"/>
    <tableColumn id="3" xr3:uid="{A794A7C4-4AD6-4EEF-AD94-AB9449C01961}" name="Home Obtained Points"/>
    <tableColumn id="4" xr3:uid="{459523DB-062D-476A-A9F3-C7255C4CD1AF}" name="Home Expected Points" dataDxfId="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410F9A-BB53-4A15-9504-62C6A6CA9628}" name="Table13" displayName="Table13" ref="A82:I100" totalsRowShown="0" headerRowDxfId="48" headerRowBorderDxfId="47" tableBorderDxfId="46">
  <autoFilter ref="A82:I100" xr:uid="{E968FE2F-25BE-4DFE-BA8D-6C278C23504F}"/>
  <sortState xmlns:xlrd2="http://schemas.microsoft.com/office/spreadsheetml/2017/richdata2" ref="A83:I100">
    <sortCondition descending="1" ref="B82:B100"/>
  </sortState>
  <tableColumns count="9">
    <tableColumn id="1" xr3:uid="{1DD8F59A-1DB9-48C3-8B5F-CF40E1744ADB}" name="Club"/>
    <tableColumn id="2" xr3:uid="{65D9C285-5964-4CAF-96F5-13FB6C13E364}" name="A_Performance"/>
    <tableColumn id="3" xr3:uid="{D0C6FF11-F715-4618-B8BC-B73287C588F5}" name="A_Wins%"/>
    <tableColumn id="4" xr3:uid="{3B7173D2-6501-4F9A-88D0-1E43049DC9B6}" name="A_Draws%"/>
    <tableColumn id="5" xr3:uid="{0878085F-7DDE-467A-BE2D-ECFD86CC35CE}" name="A_Losses%"/>
    <tableColumn id="6" xr3:uid="{31683F5A-96FA-4414-957C-6D127687D8E7}" name="a_obPPM"/>
    <tableColumn id="7" xr3:uid="{8B95FBB5-17D9-482B-9170-782D9880607D}" name="a_exPPM"/>
    <tableColumn id="8" xr3:uid="{E6A20504-722D-4497-95D8-E64BD6F7B7FE}" name="a_obPts"/>
    <tableColumn id="9" xr3:uid="{B9A31FA3-35EF-443A-ADB0-1A04F83770BA}" name="a_exPt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9"/>
  <sheetViews>
    <sheetView topLeftCell="R1" workbookViewId="0">
      <selection activeCell="AH1" sqref="AH1"/>
    </sheetView>
  </sheetViews>
  <sheetFormatPr baseColWidth="10" defaultColWidth="9.140625" defaultRowHeight="15" x14ac:dyDescent="0.25"/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25">
      <c r="A2" s="1">
        <v>0</v>
      </c>
      <c r="B2" t="s">
        <v>58</v>
      </c>
      <c r="C2">
        <v>17</v>
      </c>
      <c r="D2">
        <v>9</v>
      </c>
      <c r="E2">
        <v>8</v>
      </c>
      <c r="F2">
        <v>1.3373978904664601</v>
      </c>
      <c r="G2">
        <v>131.44650511853499</v>
      </c>
      <c r="H2">
        <v>141.1262757321341</v>
      </c>
      <c r="I2">
        <v>44.679140201020473</v>
      </c>
      <c r="J2">
        <v>89.963471851472804</v>
      </c>
      <c r="K2">
        <v>146.4224121463991</v>
      </c>
      <c r="L2">
        <v>68.178153694873217</v>
      </c>
      <c r="M2">
        <v>200.93701718697679</v>
      </c>
      <c r="N2">
        <v>134.63331349828769</v>
      </c>
      <c r="O2">
        <v>26.44766712637411</v>
      </c>
      <c r="P2">
        <v>7</v>
      </c>
      <c r="Q2">
        <v>5.3253603005173744</v>
      </c>
      <c r="R2">
        <v>7</v>
      </c>
      <c r="S2">
        <v>4.9600968803898784</v>
      </c>
      <c r="T2">
        <v>3</v>
      </c>
      <c r="U2">
        <v>6.7145428190927463</v>
      </c>
      <c r="V2">
        <v>3</v>
      </c>
      <c r="W2">
        <v>3.3346867770431499</v>
      </c>
      <c r="X2">
        <v>4</v>
      </c>
      <c r="Y2">
        <v>2.7318222267781231</v>
      </c>
      <c r="Z2">
        <v>2</v>
      </c>
      <c r="AA2">
        <v>2.933490996178727</v>
      </c>
      <c r="AB2">
        <v>4</v>
      </c>
      <c r="AC2">
        <v>1.990673523474225</v>
      </c>
      <c r="AD2">
        <v>3</v>
      </c>
      <c r="AE2">
        <v>2.2282746536117561</v>
      </c>
      <c r="AF2">
        <v>1</v>
      </c>
      <c r="AG2">
        <v>3.7810518229140189</v>
      </c>
      <c r="AH2">
        <v>1.6470588235294119</v>
      </c>
      <c r="AI2">
        <v>1.231539869526</v>
      </c>
      <c r="AJ2">
        <v>28</v>
      </c>
      <c r="AK2">
        <v>20.936177781942</v>
      </c>
      <c r="AL2">
        <v>13</v>
      </c>
      <c r="AM2">
        <v>12.735882557907569</v>
      </c>
      <c r="AN2">
        <v>15</v>
      </c>
      <c r="AO2">
        <v>8.2002952240344307</v>
      </c>
      <c r="AP2">
        <v>25</v>
      </c>
      <c r="AQ2">
        <v>14</v>
      </c>
      <c r="AR2">
        <v>20.121493353548939</v>
      </c>
      <c r="AS2">
        <v>23.30563862297549</v>
      </c>
      <c r="AT2">
        <v>10</v>
      </c>
      <c r="AU2">
        <v>5</v>
      </c>
      <c r="AV2">
        <v>11.63948501874806</v>
      </c>
      <c r="AW2">
        <v>11.22786139075169</v>
      </c>
      <c r="AX2">
        <v>15</v>
      </c>
      <c r="AY2">
        <v>9</v>
      </c>
      <c r="AZ2">
        <v>8.4820083348008755</v>
      </c>
      <c r="BA2">
        <v>12.0777772322238</v>
      </c>
      <c r="BB2">
        <v>124.2452513873212</v>
      </c>
      <c r="BC2">
        <v>60.071299596134331</v>
      </c>
      <c r="BD2">
        <v>85.914453980504348</v>
      </c>
      <c r="BE2">
        <v>44.532078068922957</v>
      </c>
      <c r="BF2">
        <v>176.84490993078171</v>
      </c>
      <c r="BG2">
        <v>74.517022685165813</v>
      </c>
    </row>
    <row r="3" spans="1:59" x14ac:dyDescent="0.25">
      <c r="A3" s="1">
        <v>1</v>
      </c>
      <c r="B3" t="s">
        <v>59</v>
      </c>
      <c r="C3">
        <v>17</v>
      </c>
      <c r="D3">
        <v>8</v>
      </c>
      <c r="E3">
        <v>9</v>
      </c>
      <c r="F3">
        <v>0.92988150003064873</v>
      </c>
      <c r="G3">
        <v>88.699847812105901</v>
      </c>
      <c r="H3">
        <v>108.7629873356381</v>
      </c>
      <c r="I3">
        <v>103.4606155743769</v>
      </c>
      <c r="J3">
        <v>114.7643290254511</v>
      </c>
      <c r="K3">
        <v>45.932172368617337</v>
      </c>
      <c r="L3">
        <v>128.3437171149431</v>
      </c>
      <c r="M3">
        <v>46.47737085404821</v>
      </c>
      <c r="N3">
        <v>165.2872824101959</v>
      </c>
      <c r="O3">
        <v>90.326354498191364</v>
      </c>
      <c r="P3">
        <v>5</v>
      </c>
      <c r="Q3">
        <v>5.636988251199222</v>
      </c>
      <c r="R3">
        <v>5</v>
      </c>
      <c r="S3">
        <v>4.5971521401579452</v>
      </c>
      <c r="T3">
        <v>7</v>
      </c>
      <c r="U3">
        <v>6.7658596086428329</v>
      </c>
      <c r="V3">
        <v>4</v>
      </c>
      <c r="W3">
        <v>3.4854035517542461</v>
      </c>
      <c r="X3">
        <v>1</v>
      </c>
      <c r="Y3">
        <v>2.1771232415805328</v>
      </c>
      <c r="Z3">
        <v>3</v>
      </c>
      <c r="AA3">
        <v>2.3374732066652211</v>
      </c>
      <c r="AB3">
        <v>1</v>
      </c>
      <c r="AC3">
        <v>2.1515846994449759</v>
      </c>
      <c r="AD3">
        <v>4</v>
      </c>
      <c r="AE3">
        <v>2.4200288985774119</v>
      </c>
      <c r="AF3">
        <v>4</v>
      </c>
      <c r="AG3">
        <v>4.4283864019776127</v>
      </c>
      <c r="AH3">
        <v>1.1764705882352939</v>
      </c>
      <c r="AI3">
        <v>1.2651833466915059</v>
      </c>
      <c r="AJ3">
        <v>20</v>
      </c>
      <c r="AK3">
        <v>21.508116893755609</v>
      </c>
      <c r="AL3">
        <v>13</v>
      </c>
      <c r="AM3">
        <v>12.63333389684327</v>
      </c>
      <c r="AN3">
        <v>7</v>
      </c>
      <c r="AO3">
        <v>8.8747829969123391</v>
      </c>
      <c r="AP3">
        <v>19</v>
      </c>
      <c r="AQ3">
        <v>21</v>
      </c>
      <c r="AR3">
        <v>20.57294075538519</v>
      </c>
      <c r="AS3">
        <v>22.955581770961999</v>
      </c>
      <c r="AT3">
        <v>11</v>
      </c>
      <c r="AU3">
        <v>9</v>
      </c>
      <c r="AV3">
        <v>11.3792715563357</v>
      </c>
      <c r="AW3">
        <v>8.8979789054326037</v>
      </c>
      <c r="AX3">
        <v>8</v>
      </c>
      <c r="AY3">
        <v>12</v>
      </c>
      <c r="AZ3">
        <v>9.1936691990494914</v>
      </c>
      <c r="BA3">
        <v>14.05760286552939</v>
      </c>
      <c r="BB3">
        <v>92.354322242562915</v>
      </c>
      <c r="BC3">
        <v>91.481018470916126</v>
      </c>
      <c r="BD3">
        <v>96.666996174069396</v>
      </c>
      <c r="BE3">
        <v>101.14656480591459</v>
      </c>
      <c r="BF3">
        <v>87.016400381548408</v>
      </c>
      <c r="BG3">
        <v>85.363060222914413</v>
      </c>
    </row>
    <row r="4" spans="1:59" x14ac:dyDescent="0.25">
      <c r="A4" s="1">
        <v>2</v>
      </c>
      <c r="B4" t="s">
        <v>60</v>
      </c>
      <c r="C4">
        <v>17</v>
      </c>
      <c r="D4">
        <v>9</v>
      </c>
      <c r="E4">
        <v>8</v>
      </c>
      <c r="F4">
        <v>1.1627651671369099</v>
      </c>
      <c r="G4">
        <v>132.98133656772961</v>
      </c>
      <c r="H4">
        <v>66.303287383941523</v>
      </c>
      <c r="I4">
        <v>100.45927299669481</v>
      </c>
      <c r="J4">
        <v>135.30566489006441</v>
      </c>
      <c r="K4">
        <v>118.40596998501211</v>
      </c>
      <c r="L4">
        <v>56.978846874087907</v>
      </c>
      <c r="M4">
        <v>128.56429129843269</v>
      </c>
      <c r="N4">
        <v>0</v>
      </c>
      <c r="O4">
        <v>134.72998660671431</v>
      </c>
      <c r="P4">
        <v>6</v>
      </c>
      <c r="Q4">
        <v>4.5119113364784864</v>
      </c>
      <c r="R4">
        <v>3</v>
      </c>
      <c r="S4">
        <v>4.524662529367423</v>
      </c>
      <c r="T4">
        <v>8</v>
      </c>
      <c r="U4">
        <v>7.9634261341540924</v>
      </c>
      <c r="V4">
        <v>4</v>
      </c>
      <c r="W4">
        <v>2.9562694239372691</v>
      </c>
      <c r="X4">
        <v>3</v>
      </c>
      <c r="Y4">
        <v>2.533656031346851</v>
      </c>
      <c r="Z4">
        <v>2</v>
      </c>
      <c r="AA4">
        <v>3.5100745447158799</v>
      </c>
      <c r="AB4">
        <v>2</v>
      </c>
      <c r="AC4">
        <v>1.555641912541216</v>
      </c>
      <c r="AD4">
        <v>0</v>
      </c>
      <c r="AE4">
        <v>1.9910064980205719</v>
      </c>
      <c r="AF4">
        <v>6</v>
      </c>
      <c r="AG4">
        <v>4.4533515894382116</v>
      </c>
      <c r="AH4">
        <v>1.2352941176470591</v>
      </c>
      <c r="AI4">
        <v>1.0623762669884049</v>
      </c>
      <c r="AJ4">
        <v>21</v>
      </c>
      <c r="AK4">
        <v>18.06039653880288</v>
      </c>
      <c r="AL4">
        <v>15</v>
      </c>
      <c r="AM4">
        <v>11.402464303158659</v>
      </c>
      <c r="AN4">
        <v>6</v>
      </c>
      <c r="AO4">
        <v>6.6579322356442212</v>
      </c>
      <c r="AP4">
        <v>19</v>
      </c>
      <c r="AQ4">
        <v>26</v>
      </c>
      <c r="AR4">
        <v>18.385461439099618</v>
      </c>
      <c r="AS4">
        <v>26.102688662813549</v>
      </c>
      <c r="AT4">
        <v>12</v>
      </c>
      <c r="AU4">
        <v>10</v>
      </c>
      <c r="AV4">
        <v>10.900763751408469</v>
      </c>
      <c r="AW4">
        <v>12.15324295609514</v>
      </c>
      <c r="AX4">
        <v>7</v>
      </c>
      <c r="AY4">
        <v>16</v>
      </c>
      <c r="AZ4">
        <v>7.4846976876911517</v>
      </c>
      <c r="BA4">
        <v>13.949445706718411</v>
      </c>
      <c r="BB4">
        <v>103.34252454275349</v>
      </c>
      <c r="BC4">
        <v>99.606597373396852</v>
      </c>
      <c r="BD4">
        <v>110.0840296483767</v>
      </c>
      <c r="BE4">
        <v>82.282564712365584</v>
      </c>
      <c r="BF4">
        <v>93.524151436493497</v>
      </c>
      <c r="BG4">
        <v>114.6998980202776</v>
      </c>
    </row>
    <row r="5" spans="1:59" x14ac:dyDescent="0.25">
      <c r="A5" s="1">
        <v>3</v>
      </c>
      <c r="B5" t="s">
        <v>61</v>
      </c>
      <c r="C5">
        <v>17</v>
      </c>
      <c r="D5">
        <v>9</v>
      </c>
      <c r="E5">
        <v>8</v>
      </c>
      <c r="F5">
        <v>0.91062686783999347</v>
      </c>
      <c r="G5">
        <v>93.748581597190665</v>
      </c>
      <c r="H5">
        <v>80.663192612180268</v>
      </c>
      <c r="I5">
        <v>124.09121093863919</v>
      </c>
      <c r="J5">
        <v>82.442970349774839</v>
      </c>
      <c r="K5">
        <v>39.012681576068807</v>
      </c>
      <c r="L5">
        <v>178.70853300768189</v>
      </c>
      <c r="M5">
        <v>108.64771521570781</v>
      </c>
      <c r="N5">
        <v>125.22842813007711</v>
      </c>
      <c r="O5">
        <v>70.34426315797964</v>
      </c>
      <c r="P5">
        <v>6</v>
      </c>
      <c r="Q5">
        <v>6.4000968310968016</v>
      </c>
      <c r="R5">
        <v>4</v>
      </c>
      <c r="S5">
        <v>4.9588912494842088</v>
      </c>
      <c r="T5">
        <v>7</v>
      </c>
      <c r="U5">
        <v>5.6410119194189896</v>
      </c>
      <c r="V5">
        <v>3</v>
      </c>
      <c r="W5">
        <v>3.638879078800918</v>
      </c>
      <c r="X5">
        <v>1</v>
      </c>
      <c r="Y5">
        <v>2.563269069443872</v>
      </c>
      <c r="Z5">
        <v>5</v>
      </c>
      <c r="AA5">
        <v>2.7978518517552109</v>
      </c>
      <c r="AB5">
        <v>3</v>
      </c>
      <c r="AC5">
        <v>2.761217752295885</v>
      </c>
      <c r="AD5">
        <v>3</v>
      </c>
      <c r="AE5">
        <v>2.3956221800403368</v>
      </c>
      <c r="AF5">
        <v>2</v>
      </c>
      <c r="AG5">
        <v>2.8431600676637778</v>
      </c>
      <c r="AH5">
        <v>1.294117647058824</v>
      </c>
      <c r="AI5">
        <v>1.421128337810271</v>
      </c>
      <c r="AJ5">
        <v>22</v>
      </c>
      <c r="AK5">
        <v>24.15918174277461</v>
      </c>
      <c r="AL5">
        <v>10</v>
      </c>
      <c r="AM5">
        <v>13.479906305846621</v>
      </c>
      <c r="AN5">
        <v>12</v>
      </c>
      <c r="AO5">
        <v>10.679275436927989</v>
      </c>
      <c r="AP5">
        <v>17</v>
      </c>
      <c r="AQ5">
        <v>17</v>
      </c>
      <c r="AR5">
        <v>22.592315965943691</v>
      </c>
      <c r="AS5">
        <v>20.733328390477809</v>
      </c>
      <c r="AT5">
        <v>8</v>
      </c>
      <c r="AU5">
        <v>12</v>
      </c>
      <c r="AV5">
        <v>12.4011292411948</v>
      </c>
      <c r="AW5">
        <v>10.60221080889071</v>
      </c>
      <c r="AX5">
        <v>9</v>
      </c>
      <c r="AY5">
        <v>5</v>
      </c>
      <c r="AZ5">
        <v>10.19118672474889</v>
      </c>
      <c r="BA5">
        <v>10.1311175815871</v>
      </c>
      <c r="BB5">
        <v>75.246822971253991</v>
      </c>
      <c r="BC5">
        <v>81.993588679218462</v>
      </c>
      <c r="BD5">
        <v>64.510254222858435</v>
      </c>
      <c r="BE5">
        <v>113.1839407488214</v>
      </c>
      <c r="BF5">
        <v>88.311599454299639</v>
      </c>
      <c r="BG5">
        <v>49.352896753338428</v>
      </c>
    </row>
    <row r="6" spans="1:59" x14ac:dyDescent="0.25">
      <c r="A6" s="1">
        <v>4</v>
      </c>
      <c r="B6" t="s">
        <v>62</v>
      </c>
      <c r="C6">
        <v>17</v>
      </c>
      <c r="D6">
        <v>8</v>
      </c>
      <c r="E6">
        <v>9</v>
      </c>
      <c r="F6">
        <v>0.82604414331380072</v>
      </c>
      <c r="G6">
        <v>77.8543428687356</v>
      </c>
      <c r="H6">
        <v>105.85481341663029</v>
      </c>
      <c r="I6">
        <v>131.2953363731969</v>
      </c>
      <c r="J6">
        <v>72.670406941066204</v>
      </c>
      <c r="K6">
        <v>48.021421671854903</v>
      </c>
      <c r="L6">
        <v>223.5425974665184</v>
      </c>
      <c r="M6">
        <v>83.834681135974549</v>
      </c>
      <c r="N6">
        <v>151.4550982758912</v>
      </c>
      <c r="O6">
        <v>71.929976745872452</v>
      </c>
      <c r="P6">
        <v>6</v>
      </c>
      <c r="Q6">
        <v>7.7066991755567864</v>
      </c>
      <c r="R6">
        <v>5</v>
      </c>
      <c r="S6">
        <v>4.7234507705574744</v>
      </c>
      <c r="T6">
        <v>6</v>
      </c>
      <c r="U6">
        <v>4.5698500538857392</v>
      </c>
      <c r="V6">
        <v>3</v>
      </c>
      <c r="W6">
        <v>4.128227880205654</v>
      </c>
      <c r="X6">
        <v>1</v>
      </c>
      <c r="Y6">
        <v>2.0824039880229011</v>
      </c>
      <c r="Z6">
        <v>4</v>
      </c>
      <c r="AA6">
        <v>1.789368131771444</v>
      </c>
      <c r="AB6">
        <v>3</v>
      </c>
      <c r="AC6">
        <v>3.578471295351132</v>
      </c>
      <c r="AD6">
        <v>4</v>
      </c>
      <c r="AE6">
        <v>2.641046782534572</v>
      </c>
      <c r="AF6">
        <v>2</v>
      </c>
      <c r="AG6">
        <v>2.7804819221142951</v>
      </c>
      <c r="AH6">
        <v>1.3529411764705881</v>
      </c>
      <c r="AI6">
        <v>1.637855782189872</v>
      </c>
      <c r="AJ6">
        <v>23</v>
      </c>
      <c r="AK6">
        <v>27.84354829722783</v>
      </c>
      <c r="AL6">
        <v>10</v>
      </c>
      <c r="AM6">
        <v>14.46708762863986</v>
      </c>
      <c r="AN6">
        <v>13</v>
      </c>
      <c r="AO6">
        <v>13.376460668587971</v>
      </c>
      <c r="AP6">
        <v>19</v>
      </c>
      <c r="AQ6">
        <v>20</v>
      </c>
      <c r="AR6">
        <v>25.371168834838841</v>
      </c>
      <c r="AS6">
        <v>18.669516050911341</v>
      </c>
      <c r="AT6">
        <v>10</v>
      </c>
      <c r="AU6">
        <v>12</v>
      </c>
      <c r="AV6">
        <v>13.065194930751231</v>
      </c>
      <c r="AW6">
        <v>8.0454934024179625</v>
      </c>
      <c r="AX6">
        <v>9</v>
      </c>
      <c r="AY6">
        <v>8</v>
      </c>
      <c r="AZ6">
        <v>12.30597390408761</v>
      </c>
      <c r="BA6">
        <v>10.62402264849338</v>
      </c>
      <c r="BB6">
        <v>74.888154044798426</v>
      </c>
      <c r="BC6">
        <v>107.12650475491949</v>
      </c>
      <c r="BD6">
        <v>76.539233076907607</v>
      </c>
      <c r="BE6">
        <v>149.1518220174485</v>
      </c>
      <c r="BF6">
        <v>73.135211159602065</v>
      </c>
      <c r="BG6">
        <v>75.30104429073765</v>
      </c>
    </row>
    <row r="7" spans="1:59" x14ac:dyDescent="0.25">
      <c r="A7" s="1">
        <v>5</v>
      </c>
      <c r="B7" t="s">
        <v>63</v>
      </c>
      <c r="C7">
        <v>17</v>
      </c>
      <c r="D7">
        <v>8</v>
      </c>
      <c r="E7">
        <v>9</v>
      </c>
      <c r="F7">
        <v>1.620880730566657</v>
      </c>
      <c r="G7">
        <v>191.204510394637</v>
      </c>
      <c r="H7">
        <v>40.833978824218299</v>
      </c>
      <c r="I7">
        <v>37.713680173855941</v>
      </c>
      <c r="J7">
        <v>179.71984941002211</v>
      </c>
      <c r="K7">
        <v>43.976947129636059</v>
      </c>
      <c r="L7">
        <v>0</v>
      </c>
      <c r="M7">
        <v>206.6078826199861</v>
      </c>
      <c r="N7">
        <v>38.110291821733952</v>
      </c>
      <c r="O7">
        <v>57.603934600946523</v>
      </c>
      <c r="P7">
        <v>13</v>
      </c>
      <c r="Q7">
        <v>6.7990027919156404</v>
      </c>
      <c r="R7">
        <v>2</v>
      </c>
      <c r="S7">
        <v>4.8978817582523124</v>
      </c>
      <c r="T7">
        <v>2</v>
      </c>
      <c r="U7">
        <v>5.3031154498320472</v>
      </c>
      <c r="V7">
        <v>7</v>
      </c>
      <c r="W7">
        <v>3.8949509600521859</v>
      </c>
      <c r="X7">
        <v>1</v>
      </c>
      <c r="Y7">
        <v>2.2739186443574209</v>
      </c>
      <c r="Z7">
        <v>0</v>
      </c>
      <c r="AA7">
        <v>1.831130395590393</v>
      </c>
      <c r="AB7">
        <v>6</v>
      </c>
      <c r="AC7">
        <v>2.9040518318634541</v>
      </c>
      <c r="AD7">
        <v>1</v>
      </c>
      <c r="AE7">
        <v>2.6239631138948911</v>
      </c>
      <c r="AF7">
        <v>2</v>
      </c>
      <c r="AG7">
        <v>3.4719850542416539</v>
      </c>
      <c r="AH7">
        <v>2.4117647058823528</v>
      </c>
      <c r="AI7">
        <v>1.487934713764661</v>
      </c>
      <c r="AJ7">
        <v>41</v>
      </c>
      <c r="AK7">
        <v>25.294890133999228</v>
      </c>
      <c r="AL7">
        <v>22</v>
      </c>
      <c r="AM7">
        <v>13.958771524513979</v>
      </c>
      <c r="AN7">
        <v>19</v>
      </c>
      <c r="AO7">
        <v>11.336118609485251</v>
      </c>
      <c r="AP7">
        <v>28</v>
      </c>
      <c r="AQ7">
        <v>11</v>
      </c>
      <c r="AR7">
        <v>23.203271510855469</v>
      </c>
      <c r="AS7">
        <v>20.32750262915161</v>
      </c>
      <c r="AT7">
        <v>14</v>
      </c>
      <c r="AU7">
        <v>5</v>
      </c>
      <c r="AV7">
        <v>12.268294127962511</v>
      </c>
      <c r="AW7">
        <v>8.3550428851516205</v>
      </c>
      <c r="AX7">
        <v>14</v>
      </c>
      <c r="AY7">
        <v>6</v>
      </c>
      <c r="AZ7">
        <v>10.93497738289296</v>
      </c>
      <c r="BA7">
        <v>11.972459743999989</v>
      </c>
      <c r="BB7">
        <v>120.6726387134695</v>
      </c>
      <c r="BC7">
        <v>54.113878131910482</v>
      </c>
      <c r="BD7">
        <v>114.1152947098856</v>
      </c>
      <c r="BE7">
        <v>59.844097376039549</v>
      </c>
      <c r="BF7">
        <v>128.02952863809361</v>
      </c>
      <c r="BG7">
        <v>50.115015028611033</v>
      </c>
    </row>
    <row r="8" spans="1:59" x14ac:dyDescent="0.25">
      <c r="A8" s="1">
        <v>6</v>
      </c>
      <c r="B8" t="s">
        <v>64</v>
      </c>
      <c r="C8">
        <v>17</v>
      </c>
      <c r="D8">
        <v>9</v>
      </c>
      <c r="E8">
        <v>8</v>
      </c>
      <c r="F8">
        <v>1.046358438248757</v>
      </c>
      <c r="G8">
        <v>108.7556546065337</v>
      </c>
      <c r="H8">
        <v>89.396734282990806</v>
      </c>
      <c r="I8">
        <v>99.877163875465726</v>
      </c>
      <c r="J8">
        <v>138.8146949342692</v>
      </c>
      <c r="K8">
        <v>80.672173797431611</v>
      </c>
      <c r="L8">
        <v>68.518815315353422</v>
      </c>
      <c r="M8">
        <v>52.218492675409223</v>
      </c>
      <c r="N8">
        <v>100.2372219595253</v>
      </c>
      <c r="O8">
        <v>122.25827180268659</v>
      </c>
      <c r="P8">
        <v>6</v>
      </c>
      <c r="Q8">
        <v>5.5169545176362149</v>
      </c>
      <c r="R8">
        <v>4</v>
      </c>
      <c r="S8">
        <v>4.4744363785569128</v>
      </c>
      <c r="T8">
        <v>7</v>
      </c>
      <c r="U8">
        <v>7.0086091038068723</v>
      </c>
      <c r="V8">
        <v>5</v>
      </c>
      <c r="W8">
        <v>3.6019241351699649</v>
      </c>
      <c r="X8">
        <v>2</v>
      </c>
      <c r="Y8">
        <v>2.4791695895315948</v>
      </c>
      <c r="Z8">
        <v>2</v>
      </c>
      <c r="AA8">
        <v>2.9189062752984398</v>
      </c>
      <c r="AB8">
        <v>1</v>
      </c>
      <c r="AC8">
        <v>1.91503038246625</v>
      </c>
      <c r="AD8">
        <v>2</v>
      </c>
      <c r="AE8">
        <v>1.995266789025318</v>
      </c>
      <c r="AF8">
        <v>5</v>
      </c>
      <c r="AG8">
        <v>4.0897028285084316</v>
      </c>
      <c r="AH8">
        <v>1.294117647058824</v>
      </c>
      <c r="AI8">
        <v>1.2367823489097389</v>
      </c>
      <c r="AJ8">
        <v>22</v>
      </c>
      <c r="AK8">
        <v>21.025299931465561</v>
      </c>
      <c r="AL8">
        <v>17</v>
      </c>
      <c r="AM8">
        <v>13.284941995041491</v>
      </c>
      <c r="AN8">
        <v>5</v>
      </c>
      <c r="AO8">
        <v>7.7403579364240684</v>
      </c>
      <c r="AP8">
        <v>26</v>
      </c>
      <c r="AQ8">
        <v>24</v>
      </c>
      <c r="AR8">
        <v>20.346769673974741</v>
      </c>
      <c r="AS8">
        <v>23.647418948844159</v>
      </c>
      <c r="AT8">
        <v>18</v>
      </c>
      <c r="AU8">
        <v>11</v>
      </c>
      <c r="AV8">
        <v>12.188758463235089</v>
      </c>
      <c r="AW8">
        <v>10.675400740380571</v>
      </c>
      <c r="AX8">
        <v>8</v>
      </c>
      <c r="AY8">
        <v>13</v>
      </c>
      <c r="AZ8">
        <v>8.1580112107396516</v>
      </c>
      <c r="BA8">
        <v>12.972018208463579</v>
      </c>
      <c r="BB8">
        <v>127.784412054638</v>
      </c>
      <c r="BC8">
        <v>101.49099168885439</v>
      </c>
      <c r="BD8">
        <v>147.67705877750669</v>
      </c>
      <c r="BE8">
        <v>103.040628333432</v>
      </c>
      <c r="BF8">
        <v>98.063116038236899</v>
      </c>
      <c r="BG8">
        <v>100.2157088518282</v>
      </c>
    </row>
    <row r="9" spans="1:59" x14ac:dyDescent="0.25">
      <c r="A9" s="1">
        <v>7</v>
      </c>
      <c r="B9" t="s">
        <v>65</v>
      </c>
      <c r="C9">
        <v>17</v>
      </c>
      <c r="D9">
        <v>9</v>
      </c>
      <c r="E9">
        <v>8</v>
      </c>
      <c r="F9">
        <v>1.022204163986336</v>
      </c>
      <c r="G9">
        <v>101.5611750564341</v>
      </c>
      <c r="H9">
        <v>105.08530674909009</v>
      </c>
      <c r="I9">
        <v>93.465573572086186</v>
      </c>
      <c r="J9">
        <v>149.02395958090401</v>
      </c>
      <c r="K9">
        <v>81.778095496115995</v>
      </c>
      <c r="L9">
        <v>39.554472453999608</v>
      </c>
      <c r="M9">
        <v>34.889407987237433</v>
      </c>
      <c r="N9">
        <v>129.7355394425017</v>
      </c>
      <c r="O9">
        <v>141.77337837372681</v>
      </c>
      <c r="P9">
        <v>7</v>
      </c>
      <c r="Q9">
        <v>6.8923976077574292</v>
      </c>
      <c r="R9">
        <v>5</v>
      </c>
      <c r="S9">
        <v>4.7580391157237516</v>
      </c>
      <c r="T9">
        <v>5</v>
      </c>
      <c r="U9">
        <v>5.3495632765188166</v>
      </c>
      <c r="V9">
        <v>6</v>
      </c>
      <c r="W9">
        <v>4.0261982146183994</v>
      </c>
      <c r="X9">
        <v>2</v>
      </c>
      <c r="Y9">
        <v>2.4456426722422129</v>
      </c>
      <c r="Z9">
        <v>1</v>
      </c>
      <c r="AA9">
        <v>2.5281591131393881</v>
      </c>
      <c r="AB9">
        <v>1</v>
      </c>
      <c r="AC9">
        <v>2.866199393139031</v>
      </c>
      <c r="AD9">
        <v>3</v>
      </c>
      <c r="AE9">
        <v>2.3123964434815401</v>
      </c>
      <c r="AF9">
        <v>4</v>
      </c>
      <c r="AG9">
        <v>2.8214041633794289</v>
      </c>
      <c r="AH9">
        <v>1.529411764705882</v>
      </c>
      <c r="AI9">
        <v>1.49619011405859</v>
      </c>
      <c r="AJ9">
        <v>26</v>
      </c>
      <c r="AK9">
        <v>25.43523193899604</v>
      </c>
      <c r="AL9">
        <v>20</v>
      </c>
      <c r="AM9">
        <v>14.524237316097411</v>
      </c>
      <c r="AN9">
        <v>6</v>
      </c>
      <c r="AO9">
        <v>10.910994622898629</v>
      </c>
      <c r="AP9">
        <v>18</v>
      </c>
      <c r="AQ9">
        <v>13</v>
      </c>
      <c r="AR9">
        <v>23.111840344899459</v>
      </c>
      <c r="AS9">
        <v>19.994445538672071</v>
      </c>
      <c r="AT9">
        <v>15</v>
      </c>
      <c r="AU9">
        <v>7</v>
      </c>
      <c r="AV9">
        <v>13.14343734267614</v>
      </c>
      <c r="AW9">
        <v>9.8402956620574784</v>
      </c>
      <c r="AX9">
        <v>3</v>
      </c>
      <c r="AY9">
        <v>6</v>
      </c>
      <c r="AZ9">
        <v>9.9684030022233134</v>
      </c>
      <c r="BA9">
        <v>10.154149876614589</v>
      </c>
      <c r="BB9">
        <v>77.882157938895659</v>
      </c>
      <c r="BC9">
        <v>65.018057014165123</v>
      </c>
      <c r="BD9">
        <v>114.1253966441159</v>
      </c>
      <c r="BE9">
        <v>71.136073959554082</v>
      </c>
      <c r="BF9">
        <v>30.09509145377541</v>
      </c>
      <c r="BG9">
        <v>59.089141611138118</v>
      </c>
    </row>
    <row r="10" spans="1:59" x14ac:dyDescent="0.25">
      <c r="A10" s="1">
        <v>8</v>
      </c>
      <c r="B10" t="s">
        <v>66</v>
      </c>
      <c r="C10">
        <v>17</v>
      </c>
      <c r="D10">
        <v>8</v>
      </c>
      <c r="E10">
        <v>9</v>
      </c>
      <c r="F10">
        <v>0.88095444399666323</v>
      </c>
      <c r="G10">
        <v>84.523451351909159</v>
      </c>
      <c r="H10">
        <v>103.90296791051949</v>
      </c>
      <c r="I10">
        <v>117.89680836180101</v>
      </c>
      <c r="J10">
        <v>78.226608460622742</v>
      </c>
      <c r="K10">
        <v>88.249688507375652</v>
      </c>
      <c r="L10">
        <v>158.00360790454059</v>
      </c>
      <c r="M10">
        <v>91.92276496817864</v>
      </c>
      <c r="N10">
        <v>117.8372098821329</v>
      </c>
      <c r="O10">
        <v>94.028987783248823</v>
      </c>
      <c r="P10">
        <v>6</v>
      </c>
      <c r="Q10">
        <v>7.0986216298945246</v>
      </c>
      <c r="R10">
        <v>5</v>
      </c>
      <c r="S10">
        <v>4.8121820777111637</v>
      </c>
      <c r="T10">
        <v>6</v>
      </c>
      <c r="U10">
        <v>5.0891962923943108</v>
      </c>
      <c r="V10">
        <v>3</v>
      </c>
      <c r="W10">
        <v>3.8350122279813812</v>
      </c>
      <c r="X10">
        <v>2</v>
      </c>
      <c r="Y10">
        <v>2.2662969511023778</v>
      </c>
      <c r="Z10">
        <v>3</v>
      </c>
      <c r="AA10">
        <v>1.8986908209162401</v>
      </c>
      <c r="AB10">
        <v>3</v>
      </c>
      <c r="AC10">
        <v>3.2636094019131439</v>
      </c>
      <c r="AD10">
        <v>3</v>
      </c>
      <c r="AE10">
        <v>2.5458851266087859</v>
      </c>
      <c r="AF10">
        <v>3</v>
      </c>
      <c r="AG10">
        <v>3.1905054714780698</v>
      </c>
      <c r="AH10">
        <v>1.3529411764705881</v>
      </c>
      <c r="AI10">
        <v>1.5357674686702789</v>
      </c>
      <c r="AJ10">
        <v>23</v>
      </c>
      <c r="AK10">
        <v>26.108046967394738</v>
      </c>
      <c r="AL10">
        <v>11</v>
      </c>
      <c r="AM10">
        <v>13.771333635046521</v>
      </c>
      <c r="AN10">
        <v>12</v>
      </c>
      <c r="AO10">
        <v>12.336713332348211</v>
      </c>
      <c r="AP10">
        <v>20</v>
      </c>
      <c r="AQ10">
        <v>19</v>
      </c>
      <c r="AR10">
        <v>23.803189225015899</v>
      </c>
      <c r="AS10">
        <v>19.691135546432449</v>
      </c>
      <c r="AT10">
        <v>7</v>
      </c>
      <c r="AU10">
        <v>8</v>
      </c>
      <c r="AV10">
        <v>12.08529122729756</v>
      </c>
      <c r="AW10">
        <v>8.223677111588847</v>
      </c>
      <c r="AX10">
        <v>13</v>
      </c>
      <c r="AY10">
        <v>11</v>
      </c>
      <c r="AZ10">
        <v>11.717897997718341</v>
      </c>
      <c r="BA10">
        <v>11.4674584348436</v>
      </c>
      <c r="BB10">
        <v>84.022354361578792</v>
      </c>
      <c r="BC10">
        <v>96.490118384474457</v>
      </c>
      <c r="BD10">
        <v>57.921649287100358</v>
      </c>
      <c r="BE10">
        <v>97.280083975164345</v>
      </c>
      <c r="BF10">
        <v>110.9413992384241</v>
      </c>
      <c r="BG10">
        <v>95.923609076068317</v>
      </c>
    </row>
    <row r="11" spans="1:59" x14ac:dyDescent="0.25">
      <c r="A11" s="1">
        <v>9</v>
      </c>
      <c r="B11" t="s">
        <v>67</v>
      </c>
      <c r="C11">
        <v>17</v>
      </c>
      <c r="D11">
        <v>8</v>
      </c>
      <c r="E11">
        <v>9</v>
      </c>
      <c r="F11">
        <v>0.60879981177285025</v>
      </c>
      <c r="G11">
        <v>44.510921520488942</v>
      </c>
      <c r="H11">
        <v>108.96809648221129</v>
      </c>
      <c r="I11">
        <v>126.2909816581484</v>
      </c>
      <c r="J11">
        <v>73.753798422852967</v>
      </c>
      <c r="K11">
        <v>133.77086441828621</v>
      </c>
      <c r="L11">
        <v>98.501644014978083</v>
      </c>
      <c r="M11">
        <v>0</v>
      </c>
      <c r="N11">
        <v>85.256646111113668</v>
      </c>
      <c r="O11">
        <v>143.6608425501004</v>
      </c>
      <c r="P11">
        <v>2</v>
      </c>
      <c r="Q11">
        <v>4.4932792485084239</v>
      </c>
      <c r="R11">
        <v>5</v>
      </c>
      <c r="S11">
        <v>4.5884989840271588</v>
      </c>
      <c r="T11">
        <v>10</v>
      </c>
      <c r="U11">
        <v>7.9182217674644164</v>
      </c>
      <c r="V11">
        <v>2</v>
      </c>
      <c r="W11">
        <v>2.7117247420036481</v>
      </c>
      <c r="X11">
        <v>3</v>
      </c>
      <c r="Y11">
        <v>2.2426408119927692</v>
      </c>
      <c r="Z11">
        <v>3</v>
      </c>
      <c r="AA11">
        <v>3.045634446003584</v>
      </c>
      <c r="AB11">
        <v>0</v>
      </c>
      <c r="AC11">
        <v>1.781554506504776</v>
      </c>
      <c r="AD11">
        <v>2</v>
      </c>
      <c r="AE11">
        <v>2.3458581720343901</v>
      </c>
      <c r="AF11">
        <v>7</v>
      </c>
      <c r="AG11">
        <v>4.8725873214608324</v>
      </c>
      <c r="AH11">
        <v>0.6470588235294118</v>
      </c>
      <c r="AI11">
        <v>1.0628433370324959</v>
      </c>
      <c r="AJ11">
        <v>11</v>
      </c>
      <c r="AK11">
        <v>18.068336729552431</v>
      </c>
      <c r="AL11">
        <v>9</v>
      </c>
      <c r="AM11">
        <v>10.37781503800371</v>
      </c>
      <c r="AN11">
        <v>2</v>
      </c>
      <c r="AO11">
        <v>7.6905216915487191</v>
      </c>
      <c r="AP11">
        <v>14</v>
      </c>
      <c r="AQ11">
        <v>29</v>
      </c>
      <c r="AR11">
        <v>18.603001895872598</v>
      </c>
      <c r="AS11">
        <v>25.891862363715958</v>
      </c>
      <c r="AT11">
        <v>6</v>
      </c>
      <c r="AU11">
        <v>11</v>
      </c>
      <c r="AV11">
        <v>9.9834838276922184</v>
      </c>
      <c r="AW11">
        <v>10.734641009904021</v>
      </c>
      <c r="AX11">
        <v>8</v>
      </c>
      <c r="AY11">
        <v>18</v>
      </c>
      <c r="AZ11">
        <v>8.6195180681803851</v>
      </c>
      <c r="BA11">
        <v>15.15722135381194</v>
      </c>
      <c r="BB11">
        <v>75.256671360691215</v>
      </c>
      <c r="BC11">
        <v>112.0043030996476</v>
      </c>
      <c r="BD11">
        <v>60.099260974983324</v>
      </c>
      <c r="BE11">
        <v>102.4719875573962</v>
      </c>
      <c r="BF11">
        <v>92.812613613893518</v>
      </c>
      <c r="BG11">
        <v>118.7552756526388</v>
      </c>
    </row>
    <row r="12" spans="1:59" x14ac:dyDescent="0.25">
      <c r="A12" s="1">
        <v>10</v>
      </c>
      <c r="B12" t="s">
        <v>68</v>
      </c>
      <c r="C12">
        <v>17</v>
      </c>
      <c r="D12">
        <v>8</v>
      </c>
      <c r="E12">
        <v>9</v>
      </c>
      <c r="F12">
        <v>0.83445445504052818</v>
      </c>
      <c r="G12">
        <v>90.053973577913027</v>
      </c>
      <c r="H12">
        <v>64.509549524137924</v>
      </c>
      <c r="I12">
        <v>126.4583004674342</v>
      </c>
      <c r="J12">
        <v>114.6671042675849</v>
      </c>
      <c r="K12">
        <v>88.568254042828471</v>
      </c>
      <c r="L12">
        <v>95.982017935540995</v>
      </c>
      <c r="M12">
        <v>54.779164530914599</v>
      </c>
      <c r="N12">
        <v>41.80027401329933</v>
      </c>
      <c r="O12">
        <v>146.37738176553341</v>
      </c>
      <c r="P12">
        <v>4</v>
      </c>
      <c r="Q12">
        <v>4.4417806800488089</v>
      </c>
      <c r="R12">
        <v>3</v>
      </c>
      <c r="S12">
        <v>4.6504742664145748</v>
      </c>
      <c r="T12">
        <v>10</v>
      </c>
      <c r="U12">
        <v>7.9077450535366154</v>
      </c>
      <c r="V12">
        <v>3</v>
      </c>
      <c r="W12">
        <v>2.6162690853335402</v>
      </c>
      <c r="X12">
        <v>2</v>
      </c>
      <c r="Y12">
        <v>2.2581454513406918</v>
      </c>
      <c r="Z12">
        <v>3</v>
      </c>
      <c r="AA12">
        <v>3.1255854633257671</v>
      </c>
      <c r="AB12">
        <v>1</v>
      </c>
      <c r="AC12">
        <v>1.8255115947152689</v>
      </c>
      <c r="AD12">
        <v>1</v>
      </c>
      <c r="AE12">
        <v>2.3923288150738831</v>
      </c>
      <c r="AF12">
        <v>7</v>
      </c>
      <c r="AG12">
        <v>4.7821595902108482</v>
      </c>
      <c r="AH12">
        <v>0.88235294117647056</v>
      </c>
      <c r="AI12">
        <v>1.0574009592094711</v>
      </c>
      <c r="AJ12">
        <v>15</v>
      </c>
      <c r="AK12">
        <v>17.975816306561001</v>
      </c>
      <c r="AL12">
        <v>11</v>
      </c>
      <c r="AM12">
        <v>10.106952707341311</v>
      </c>
      <c r="AN12">
        <v>4</v>
      </c>
      <c r="AO12">
        <v>7.8688635992196883</v>
      </c>
      <c r="AP12">
        <v>13</v>
      </c>
      <c r="AQ12">
        <v>29</v>
      </c>
      <c r="AR12">
        <v>18.571029694222961</v>
      </c>
      <c r="AS12">
        <v>25.733016208570739</v>
      </c>
      <c r="AT12">
        <v>8</v>
      </c>
      <c r="AU12">
        <v>12</v>
      </c>
      <c r="AV12">
        <v>9.7369361881043481</v>
      </c>
      <c r="AW12">
        <v>10.886449403000331</v>
      </c>
      <c r="AX12">
        <v>5</v>
      </c>
      <c r="AY12">
        <v>17</v>
      </c>
      <c r="AZ12">
        <v>8.8340935061186148</v>
      </c>
      <c r="BA12">
        <v>14.84656680557041</v>
      </c>
      <c r="BB12">
        <v>70.001503492528542</v>
      </c>
      <c r="BC12">
        <v>112.6956893235902</v>
      </c>
      <c r="BD12">
        <v>82.161368272841614</v>
      </c>
      <c r="BE12">
        <v>110.2287766725188</v>
      </c>
      <c r="BF12">
        <v>56.598902836345701</v>
      </c>
      <c r="BG12">
        <v>114.5045869703804</v>
      </c>
    </row>
    <row r="13" spans="1:59" x14ac:dyDescent="0.25">
      <c r="A13" s="1">
        <v>11</v>
      </c>
      <c r="B13" t="s">
        <v>69</v>
      </c>
      <c r="C13">
        <v>17</v>
      </c>
      <c r="D13">
        <v>8</v>
      </c>
      <c r="E13">
        <v>9</v>
      </c>
      <c r="F13">
        <v>0.94967751886280483</v>
      </c>
      <c r="G13">
        <v>77.413161525729777</v>
      </c>
      <c r="H13">
        <v>165.21424765828229</v>
      </c>
      <c r="I13">
        <v>70.18833624444683</v>
      </c>
      <c r="J13">
        <v>54.006901666761223</v>
      </c>
      <c r="K13">
        <v>175.71262147214401</v>
      </c>
      <c r="L13">
        <v>98.993960215979598</v>
      </c>
      <c r="M13">
        <v>108.868436526111</v>
      </c>
      <c r="N13">
        <v>155.8996476872733</v>
      </c>
      <c r="O13">
        <v>54.368106203020787</v>
      </c>
      <c r="P13">
        <v>5</v>
      </c>
      <c r="Q13">
        <v>6.4588500216957971</v>
      </c>
      <c r="R13">
        <v>8</v>
      </c>
      <c r="S13">
        <v>4.8421973972527157</v>
      </c>
      <c r="T13">
        <v>4</v>
      </c>
      <c r="U13">
        <v>5.6989525810514881</v>
      </c>
      <c r="V13">
        <v>2</v>
      </c>
      <c r="W13">
        <v>3.7032303988490209</v>
      </c>
      <c r="X13">
        <v>4</v>
      </c>
      <c r="Y13">
        <v>2.2764443251073598</v>
      </c>
      <c r="Z13">
        <v>2</v>
      </c>
      <c r="AA13">
        <v>2.0203252760436188</v>
      </c>
      <c r="AB13">
        <v>3</v>
      </c>
      <c r="AC13">
        <v>2.7556196228467762</v>
      </c>
      <c r="AD13">
        <v>4</v>
      </c>
      <c r="AE13">
        <v>2.565753072145355</v>
      </c>
      <c r="AF13">
        <v>2</v>
      </c>
      <c r="AG13">
        <v>3.6786273050078702</v>
      </c>
      <c r="AH13">
        <v>1.3529411764705881</v>
      </c>
      <c r="AI13">
        <v>1.4246322036670649</v>
      </c>
      <c r="AJ13">
        <v>23</v>
      </c>
      <c r="AK13">
        <v>24.218747462340101</v>
      </c>
      <c r="AL13">
        <v>10</v>
      </c>
      <c r="AM13">
        <v>13.38613552165442</v>
      </c>
      <c r="AN13">
        <v>13</v>
      </c>
      <c r="AO13">
        <v>10.83261194068568</v>
      </c>
      <c r="AP13">
        <v>21</v>
      </c>
      <c r="AQ13">
        <v>21</v>
      </c>
      <c r="AR13">
        <v>22.649673243275451</v>
      </c>
      <c r="AS13">
        <v>20.958157876228359</v>
      </c>
      <c r="AT13">
        <v>9</v>
      </c>
      <c r="AU13">
        <v>10</v>
      </c>
      <c r="AV13">
        <v>12.022735261914869</v>
      </c>
      <c r="AW13">
        <v>8.4730306737910546</v>
      </c>
      <c r="AX13">
        <v>12</v>
      </c>
      <c r="AY13">
        <v>11</v>
      </c>
      <c r="AZ13">
        <v>10.62693798136058</v>
      </c>
      <c r="BA13">
        <v>12.485127202437299</v>
      </c>
      <c r="BB13">
        <v>92.716569349338272</v>
      </c>
      <c r="BC13">
        <v>100.19964599951361</v>
      </c>
      <c r="BD13">
        <v>74.858173318594396</v>
      </c>
      <c r="BE13">
        <v>118.0215248238413</v>
      </c>
      <c r="BF13">
        <v>112.9205799549009</v>
      </c>
      <c r="BG13">
        <v>88.104829223146552</v>
      </c>
    </row>
    <row r="14" spans="1:59" x14ac:dyDescent="0.25">
      <c r="A14" s="1">
        <v>12</v>
      </c>
      <c r="B14" t="s">
        <v>70</v>
      </c>
      <c r="C14">
        <v>17</v>
      </c>
      <c r="D14">
        <v>9</v>
      </c>
      <c r="E14">
        <v>8</v>
      </c>
      <c r="F14">
        <v>1.4325603147644561</v>
      </c>
      <c r="G14">
        <v>162.16634821189629</v>
      </c>
      <c r="H14">
        <v>43.756904621701743</v>
      </c>
      <c r="I14">
        <v>45.322358189949242</v>
      </c>
      <c r="J14">
        <v>142.61296115405199</v>
      </c>
      <c r="K14">
        <v>42.84124898084653</v>
      </c>
      <c r="L14">
        <v>56.901878029238723</v>
      </c>
      <c r="M14">
        <v>193.0458478310417</v>
      </c>
      <c r="N14">
        <v>44.71255613075283</v>
      </c>
      <c r="O14">
        <v>37.658800462470552</v>
      </c>
      <c r="P14">
        <v>13</v>
      </c>
      <c r="Q14">
        <v>8.0164597299887532</v>
      </c>
      <c r="R14">
        <v>2</v>
      </c>
      <c r="S14">
        <v>4.5707072227592551</v>
      </c>
      <c r="T14">
        <v>2</v>
      </c>
      <c r="U14">
        <v>4.4128330472519934</v>
      </c>
      <c r="V14">
        <v>7</v>
      </c>
      <c r="W14">
        <v>4.9083897728191257</v>
      </c>
      <c r="X14">
        <v>1</v>
      </c>
      <c r="Y14">
        <v>2.3341989876324098</v>
      </c>
      <c r="Z14">
        <v>1</v>
      </c>
      <c r="AA14">
        <v>1.7574112395484649</v>
      </c>
      <c r="AB14">
        <v>6</v>
      </c>
      <c r="AC14">
        <v>3.1080699571696271</v>
      </c>
      <c r="AD14">
        <v>1</v>
      </c>
      <c r="AE14">
        <v>2.2365082351268448</v>
      </c>
      <c r="AF14">
        <v>1</v>
      </c>
      <c r="AG14">
        <v>2.6554218077035281</v>
      </c>
      <c r="AH14">
        <v>2.4117647058823528</v>
      </c>
      <c r="AI14">
        <v>1.683534494866207</v>
      </c>
      <c r="AJ14">
        <v>41</v>
      </c>
      <c r="AK14">
        <v>28.620086412725509</v>
      </c>
      <c r="AL14">
        <v>22</v>
      </c>
      <c r="AM14">
        <v>17.05936830608978</v>
      </c>
      <c r="AN14">
        <v>19</v>
      </c>
      <c r="AO14">
        <v>11.560718106635729</v>
      </c>
      <c r="AP14">
        <v>26</v>
      </c>
      <c r="AQ14">
        <v>11</v>
      </c>
      <c r="AR14">
        <v>26.179530246566291</v>
      </c>
      <c r="AS14">
        <v>18.420406475342912</v>
      </c>
      <c r="AT14">
        <v>17</v>
      </c>
      <c r="AU14">
        <v>9</v>
      </c>
      <c r="AV14">
        <v>15.38049264746379</v>
      </c>
      <c r="AW14">
        <v>8.5419946947325354</v>
      </c>
      <c r="AX14">
        <v>9</v>
      </c>
      <c r="AY14">
        <v>2</v>
      </c>
      <c r="AZ14">
        <v>10.799037599102499</v>
      </c>
      <c r="BA14">
        <v>9.8784117806103744</v>
      </c>
      <c r="BB14">
        <v>99.314234270533404</v>
      </c>
      <c r="BC14">
        <v>59.716380388914452</v>
      </c>
      <c r="BD14">
        <v>110.5296194969623</v>
      </c>
      <c r="BE14">
        <v>105.3618074189381</v>
      </c>
      <c r="BF14">
        <v>83.340759927977132</v>
      </c>
      <c r="BG14">
        <v>20.24616957075688</v>
      </c>
    </row>
    <row r="15" spans="1:59" x14ac:dyDescent="0.25">
      <c r="A15" s="1">
        <v>13</v>
      </c>
      <c r="B15" t="s">
        <v>71</v>
      </c>
      <c r="C15">
        <v>17</v>
      </c>
      <c r="D15">
        <v>9</v>
      </c>
      <c r="E15">
        <v>8</v>
      </c>
      <c r="F15">
        <v>0.87128741699863077</v>
      </c>
      <c r="G15">
        <v>85.833499312070884</v>
      </c>
      <c r="H15">
        <v>95.802829559018249</v>
      </c>
      <c r="I15">
        <v>142.67827934754169</v>
      </c>
      <c r="J15">
        <v>87.192598161923087</v>
      </c>
      <c r="K15">
        <v>101.86857679179769</v>
      </c>
      <c r="L15">
        <v>153.5798326354093</v>
      </c>
      <c r="M15">
        <v>83.66010473275783</v>
      </c>
      <c r="N15">
        <v>90.418854131908219</v>
      </c>
      <c r="O15">
        <v>136.2315330877029</v>
      </c>
      <c r="P15">
        <v>8</v>
      </c>
      <c r="Q15">
        <v>9.3203703264081526</v>
      </c>
      <c r="R15">
        <v>4</v>
      </c>
      <c r="S15">
        <v>4.175242024073877</v>
      </c>
      <c r="T15">
        <v>5</v>
      </c>
      <c r="U15">
        <v>3.50438764951797</v>
      </c>
      <c r="V15">
        <v>5</v>
      </c>
      <c r="W15">
        <v>5.734431712557333</v>
      </c>
      <c r="X15">
        <v>2</v>
      </c>
      <c r="Y15">
        <v>1.963313970791666</v>
      </c>
      <c r="Z15">
        <v>2</v>
      </c>
      <c r="AA15">
        <v>1.302254316651001</v>
      </c>
      <c r="AB15">
        <v>3</v>
      </c>
      <c r="AC15">
        <v>3.58593861385082</v>
      </c>
      <c r="AD15">
        <v>2</v>
      </c>
      <c r="AE15">
        <v>2.211928053282211</v>
      </c>
      <c r="AF15">
        <v>3</v>
      </c>
      <c r="AG15">
        <v>2.202133332866969</v>
      </c>
      <c r="AH15">
        <v>1.6470588235294119</v>
      </c>
      <c r="AI15">
        <v>1.890373706076373</v>
      </c>
      <c r="AJ15">
        <v>28</v>
      </c>
      <c r="AK15">
        <v>32.136353003298339</v>
      </c>
      <c r="AL15">
        <v>17</v>
      </c>
      <c r="AM15">
        <v>19.166609108463671</v>
      </c>
      <c r="AN15">
        <v>11</v>
      </c>
      <c r="AO15">
        <v>12.96974389483467</v>
      </c>
      <c r="AP15">
        <v>22</v>
      </c>
      <c r="AQ15">
        <v>13</v>
      </c>
      <c r="AR15">
        <v>29.58108447299422</v>
      </c>
      <c r="AS15">
        <v>16.717350079901209</v>
      </c>
      <c r="AT15">
        <v>10</v>
      </c>
      <c r="AU15">
        <v>6</v>
      </c>
      <c r="AV15">
        <v>17.636070050949421</v>
      </c>
      <c r="AW15">
        <v>7.6874935885190929</v>
      </c>
      <c r="AX15">
        <v>12</v>
      </c>
      <c r="AY15">
        <v>7</v>
      </c>
      <c r="AZ15">
        <v>11.9450144220448</v>
      </c>
      <c r="BA15">
        <v>9.0298564913821178</v>
      </c>
      <c r="BB15">
        <v>74.371850768637984</v>
      </c>
      <c r="BC15">
        <v>77.763520760563168</v>
      </c>
      <c r="BD15">
        <v>56.701974822682573</v>
      </c>
      <c r="BE15">
        <v>78.048845581617329</v>
      </c>
      <c r="BF15">
        <v>100.46032240742819</v>
      </c>
      <c r="BG15">
        <v>77.520611835643621</v>
      </c>
    </row>
    <row r="16" spans="1:59" x14ac:dyDescent="0.25">
      <c r="A16" s="1">
        <v>14</v>
      </c>
      <c r="B16" t="s">
        <v>72</v>
      </c>
      <c r="C16">
        <v>17</v>
      </c>
      <c r="D16">
        <v>8</v>
      </c>
      <c r="E16">
        <v>9</v>
      </c>
      <c r="F16">
        <v>0.97015632296868348</v>
      </c>
      <c r="G16">
        <v>86.932380197290854</v>
      </c>
      <c r="H16">
        <v>126.31901710010381</v>
      </c>
      <c r="I16">
        <v>91.517098098925047</v>
      </c>
      <c r="J16">
        <v>83.487850513941908</v>
      </c>
      <c r="K16">
        <v>132.25885731852719</v>
      </c>
      <c r="L16">
        <v>89.923669930286664</v>
      </c>
      <c r="M16">
        <v>90.673368963455289</v>
      </c>
      <c r="N16">
        <v>120.88977072155301</v>
      </c>
      <c r="O16">
        <v>92.749727070774171</v>
      </c>
      <c r="P16">
        <v>4</v>
      </c>
      <c r="Q16">
        <v>4.6012774422166984</v>
      </c>
      <c r="R16">
        <v>6</v>
      </c>
      <c r="S16">
        <v>4.7498786308994099</v>
      </c>
      <c r="T16">
        <v>7</v>
      </c>
      <c r="U16">
        <v>7.6488439268838899</v>
      </c>
      <c r="V16">
        <v>2</v>
      </c>
      <c r="W16">
        <v>2.3955581413202309</v>
      </c>
      <c r="X16">
        <v>3</v>
      </c>
      <c r="Y16">
        <v>2.2682790860463231</v>
      </c>
      <c r="Z16">
        <v>3</v>
      </c>
      <c r="AA16">
        <v>3.336162772633446</v>
      </c>
      <c r="AB16">
        <v>2</v>
      </c>
      <c r="AC16">
        <v>2.2057193008964671</v>
      </c>
      <c r="AD16">
        <v>3</v>
      </c>
      <c r="AE16">
        <v>2.4815995448530881</v>
      </c>
      <c r="AF16">
        <v>4</v>
      </c>
      <c r="AG16">
        <v>4.312681154250444</v>
      </c>
      <c r="AH16">
        <v>1.0588235294117649</v>
      </c>
      <c r="AI16">
        <v>1.0913947622087941</v>
      </c>
      <c r="AJ16">
        <v>18</v>
      </c>
      <c r="AK16">
        <v>18.553710957549509</v>
      </c>
      <c r="AL16">
        <v>9</v>
      </c>
      <c r="AM16">
        <v>9.4549535100070177</v>
      </c>
      <c r="AN16">
        <v>9</v>
      </c>
      <c r="AO16">
        <v>9.0987574475424893</v>
      </c>
      <c r="AP16">
        <v>10</v>
      </c>
      <c r="AQ16">
        <v>12</v>
      </c>
      <c r="AR16">
        <v>18.599174705443289</v>
      </c>
      <c r="AS16">
        <v>24.93928678101096</v>
      </c>
      <c r="AT16">
        <v>6</v>
      </c>
      <c r="AU16">
        <v>5</v>
      </c>
      <c r="AV16">
        <v>9.3106215675869315</v>
      </c>
      <c r="AW16">
        <v>11.175721961022861</v>
      </c>
      <c r="AX16">
        <v>4</v>
      </c>
      <c r="AY16">
        <v>7</v>
      </c>
      <c r="AZ16">
        <v>9.2885531378563559</v>
      </c>
      <c r="BA16">
        <v>13.763564819988099</v>
      </c>
      <c r="BB16">
        <v>53.765826486233117</v>
      </c>
      <c r="BC16">
        <v>48.116853161722851</v>
      </c>
      <c r="BD16">
        <v>64.442528959482161</v>
      </c>
      <c r="BE16">
        <v>44.739838888604339</v>
      </c>
      <c r="BF16">
        <v>43.063757515663347</v>
      </c>
      <c r="BG16">
        <v>50.858916941592547</v>
      </c>
    </row>
    <row r="17" spans="1:59" x14ac:dyDescent="0.25">
      <c r="A17" s="1">
        <v>15</v>
      </c>
      <c r="B17" t="s">
        <v>73</v>
      </c>
      <c r="C17">
        <v>17</v>
      </c>
      <c r="D17">
        <v>9</v>
      </c>
      <c r="E17">
        <v>8</v>
      </c>
      <c r="F17">
        <v>1.0113998144935481</v>
      </c>
      <c r="G17">
        <v>111.54208372009479</v>
      </c>
      <c r="H17">
        <v>64.852311840299834</v>
      </c>
      <c r="I17">
        <v>114.3679103213935</v>
      </c>
      <c r="J17">
        <v>172.1490777212276</v>
      </c>
      <c r="K17">
        <v>78.542718045228767</v>
      </c>
      <c r="L17">
        <v>33.689728468350857</v>
      </c>
      <c r="M17">
        <v>0</v>
      </c>
      <c r="N17">
        <v>48.088246507358683</v>
      </c>
      <c r="O17">
        <v>173.83938939258039</v>
      </c>
      <c r="P17">
        <v>6</v>
      </c>
      <c r="Q17">
        <v>5.379135658839294</v>
      </c>
      <c r="R17">
        <v>3</v>
      </c>
      <c r="S17">
        <v>4.6258952300537297</v>
      </c>
      <c r="T17">
        <v>8</v>
      </c>
      <c r="U17">
        <v>6.9949691111069754</v>
      </c>
      <c r="V17">
        <v>6</v>
      </c>
      <c r="W17">
        <v>3.4853512312835031</v>
      </c>
      <c r="X17">
        <v>2</v>
      </c>
      <c r="Y17">
        <v>2.5463850115911471</v>
      </c>
      <c r="Z17">
        <v>1</v>
      </c>
      <c r="AA17">
        <v>2.9682637571253498</v>
      </c>
      <c r="AB17">
        <v>0</v>
      </c>
      <c r="AC17">
        <v>1.8937844275557909</v>
      </c>
      <c r="AD17">
        <v>1</v>
      </c>
      <c r="AE17">
        <v>2.0795102184625831</v>
      </c>
      <c r="AF17">
        <v>7</v>
      </c>
      <c r="AG17">
        <v>4.0267053539816251</v>
      </c>
      <c r="AH17">
        <v>1.2352941176470591</v>
      </c>
      <c r="AI17">
        <v>1.221370718033624</v>
      </c>
      <c r="AJ17">
        <v>21</v>
      </c>
      <c r="AK17">
        <v>20.763302206571609</v>
      </c>
      <c r="AL17">
        <v>20</v>
      </c>
      <c r="AM17">
        <v>13.00243870544166</v>
      </c>
      <c r="AN17">
        <v>1</v>
      </c>
      <c r="AO17">
        <v>7.7608635011299567</v>
      </c>
      <c r="AP17">
        <v>19</v>
      </c>
      <c r="AQ17">
        <v>25</v>
      </c>
      <c r="AR17">
        <v>20.08848378791442</v>
      </c>
      <c r="AS17">
        <v>23.634477809638199</v>
      </c>
      <c r="AT17">
        <v>13</v>
      </c>
      <c r="AU17">
        <v>6</v>
      </c>
      <c r="AV17">
        <v>12.0096578680196</v>
      </c>
      <c r="AW17">
        <v>10.811815934478719</v>
      </c>
      <c r="AX17">
        <v>6</v>
      </c>
      <c r="AY17">
        <v>19</v>
      </c>
      <c r="AZ17">
        <v>8.0788259198948129</v>
      </c>
      <c r="BA17">
        <v>12.822661875159479</v>
      </c>
      <c r="BB17">
        <v>94.581553294881985</v>
      </c>
      <c r="BC17">
        <v>105.77767023820149</v>
      </c>
      <c r="BD17">
        <v>108.2462143623389</v>
      </c>
      <c r="BE17">
        <v>55.494840426075797</v>
      </c>
      <c r="BF17">
        <v>74.268217430263931</v>
      </c>
      <c r="BG17">
        <v>148.1751619514157</v>
      </c>
    </row>
    <row r="18" spans="1:59" x14ac:dyDescent="0.25">
      <c r="A18" s="1">
        <v>16</v>
      </c>
      <c r="B18" t="s">
        <v>74</v>
      </c>
      <c r="C18">
        <v>17</v>
      </c>
      <c r="D18">
        <v>9</v>
      </c>
      <c r="E18">
        <v>8</v>
      </c>
      <c r="F18">
        <v>0.93449768842831371</v>
      </c>
      <c r="G18">
        <v>102.111567078471</v>
      </c>
      <c r="H18">
        <v>46.309908532086823</v>
      </c>
      <c r="I18">
        <v>144.42810900587051</v>
      </c>
      <c r="J18">
        <v>97.632760370404768</v>
      </c>
      <c r="K18">
        <v>45.971961138979047</v>
      </c>
      <c r="L18">
        <v>176.10499106296481</v>
      </c>
      <c r="M18">
        <v>110.5650012797651</v>
      </c>
      <c r="N18">
        <v>46.652861333710447</v>
      </c>
      <c r="O18">
        <v>127.2599483400606</v>
      </c>
      <c r="P18">
        <v>8</v>
      </c>
      <c r="Q18">
        <v>7.8345678446518594</v>
      </c>
      <c r="R18">
        <v>2</v>
      </c>
      <c r="S18">
        <v>4.3187301884093703</v>
      </c>
      <c r="T18">
        <v>7</v>
      </c>
      <c r="U18">
        <v>4.8467019669387712</v>
      </c>
      <c r="V18">
        <v>5</v>
      </c>
      <c r="W18">
        <v>5.1212318293887353</v>
      </c>
      <c r="X18">
        <v>1</v>
      </c>
      <c r="Y18">
        <v>2.1752389396155491</v>
      </c>
      <c r="Z18">
        <v>3</v>
      </c>
      <c r="AA18">
        <v>1.7035292309957171</v>
      </c>
      <c r="AB18">
        <v>3</v>
      </c>
      <c r="AC18">
        <v>2.7133360152631232</v>
      </c>
      <c r="AD18">
        <v>1</v>
      </c>
      <c r="AE18">
        <v>2.143491248793822</v>
      </c>
      <c r="AF18">
        <v>4</v>
      </c>
      <c r="AG18">
        <v>3.1431727359430548</v>
      </c>
      <c r="AH18">
        <v>1.529411764705882</v>
      </c>
      <c r="AI18">
        <v>1.6366137483744081</v>
      </c>
      <c r="AJ18">
        <v>26</v>
      </c>
      <c r="AK18">
        <v>27.822433722364941</v>
      </c>
      <c r="AL18">
        <v>16</v>
      </c>
      <c r="AM18">
        <v>17.538934427781751</v>
      </c>
      <c r="AN18">
        <v>10</v>
      </c>
      <c r="AO18">
        <v>10.283499294583191</v>
      </c>
      <c r="AP18">
        <v>25</v>
      </c>
      <c r="AQ18">
        <v>23</v>
      </c>
      <c r="AR18">
        <v>25.815382213919651</v>
      </c>
      <c r="AS18">
        <v>19.06305918484821</v>
      </c>
      <c r="AT18">
        <v>14</v>
      </c>
      <c r="AU18">
        <v>10</v>
      </c>
      <c r="AV18">
        <v>16.046198612419321</v>
      </c>
      <c r="AW18">
        <v>8.3518827693874691</v>
      </c>
      <c r="AX18">
        <v>11</v>
      </c>
      <c r="AY18">
        <v>13</v>
      </c>
      <c r="AZ18">
        <v>9.7691836015003393</v>
      </c>
      <c r="BA18">
        <v>10.71117641546074</v>
      </c>
      <c r="BB18">
        <v>96.841486958577747</v>
      </c>
      <c r="BC18">
        <v>120.6521984586869</v>
      </c>
      <c r="BD18">
        <v>87.248078739125063</v>
      </c>
      <c r="BE18">
        <v>119.7334813732473</v>
      </c>
      <c r="BF18">
        <v>112.59896884638989</v>
      </c>
      <c r="BG18">
        <v>121.3685546364032</v>
      </c>
    </row>
    <row r="19" spans="1:59" x14ac:dyDescent="0.25">
      <c r="A19" s="1">
        <v>17</v>
      </c>
      <c r="B19" t="s">
        <v>75</v>
      </c>
      <c r="C19">
        <v>17</v>
      </c>
      <c r="D19">
        <v>8</v>
      </c>
      <c r="E19">
        <v>9</v>
      </c>
      <c r="F19">
        <v>0.64724176060919958</v>
      </c>
      <c r="G19">
        <v>64.709052853800287</v>
      </c>
      <c r="H19">
        <v>64.769588125526667</v>
      </c>
      <c r="I19">
        <v>142.26480201702091</v>
      </c>
      <c r="J19">
        <v>74.566631959489555</v>
      </c>
      <c r="K19">
        <v>129.74874261229459</v>
      </c>
      <c r="L19">
        <v>99.811223557038204</v>
      </c>
      <c r="M19">
        <v>51.177816202384648</v>
      </c>
      <c r="N19">
        <v>0</v>
      </c>
      <c r="O19">
        <v>169.2625153785807</v>
      </c>
      <c r="P19">
        <v>3</v>
      </c>
      <c r="Q19">
        <v>4.6361364719369611</v>
      </c>
      <c r="R19">
        <v>3</v>
      </c>
      <c r="S19">
        <v>4.6318034232143823</v>
      </c>
      <c r="T19">
        <v>11</v>
      </c>
      <c r="U19">
        <v>7.7320601048486557</v>
      </c>
      <c r="V19">
        <v>2</v>
      </c>
      <c r="W19">
        <v>2.6821648603983581</v>
      </c>
      <c r="X19">
        <v>3</v>
      </c>
      <c r="Y19">
        <v>2.3121611351289721</v>
      </c>
      <c r="Z19">
        <v>3</v>
      </c>
      <c r="AA19">
        <v>3.0056740044726711</v>
      </c>
      <c r="AB19">
        <v>1</v>
      </c>
      <c r="AC19">
        <v>1.9539716115386041</v>
      </c>
      <c r="AD19">
        <v>0</v>
      </c>
      <c r="AE19">
        <v>2.3196422880854111</v>
      </c>
      <c r="AF19">
        <v>8</v>
      </c>
      <c r="AG19">
        <v>4.7263861003759846</v>
      </c>
      <c r="AH19">
        <v>0.70588235294117652</v>
      </c>
      <c r="AI19">
        <v>1.09060075523678</v>
      </c>
      <c r="AJ19">
        <v>12</v>
      </c>
      <c r="AK19">
        <v>18.540212839025269</v>
      </c>
      <c r="AL19">
        <v>9</v>
      </c>
      <c r="AM19">
        <v>10.358655716324041</v>
      </c>
      <c r="AN19">
        <v>3</v>
      </c>
      <c r="AO19">
        <v>8.1815571227012232</v>
      </c>
      <c r="AP19">
        <v>20</v>
      </c>
      <c r="AQ19">
        <v>33</v>
      </c>
      <c r="AR19">
        <v>18.65004797024385</v>
      </c>
      <c r="AS19">
        <v>25.460986393517569</v>
      </c>
      <c r="AT19">
        <v>10</v>
      </c>
      <c r="AU19">
        <v>15</v>
      </c>
      <c r="AV19">
        <v>9.8227043051329748</v>
      </c>
      <c r="AW19">
        <v>10.54109944751883</v>
      </c>
      <c r="AX19">
        <v>10</v>
      </c>
      <c r="AY19">
        <v>18</v>
      </c>
      <c r="AZ19">
        <v>8.8273436651108739</v>
      </c>
      <c r="BA19">
        <v>14.91988694599873</v>
      </c>
      <c r="BB19">
        <v>107.2383300670862</v>
      </c>
      <c r="BC19">
        <v>129.61006101633939</v>
      </c>
      <c r="BD19">
        <v>101.8049580783408</v>
      </c>
      <c r="BE19">
        <v>142.30014691238591</v>
      </c>
      <c r="BF19">
        <v>113.2843625373273</v>
      </c>
      <c r="BG19">
        <v>120.6443457993313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3D2C-7F4F-4F4D-AB8D-19AC39537B76}">
  <dimension ref="A1:BG19"/>
  <sheetViews>
    <sheetView topLeftCell="AY1" workbookViewId="0">
      <selection activeCell="AH1" sqref="AH1:AO19"/>
    </sheetView>
  </sheetViews>
  <sheetFormatPr baseColWidth="10" defaultColWidth="9.140625" defaultRowHeight="15" x14ac:dyDescent="0.25"/>
  <sheetData>
    <row r="1" spans="1:5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</row>
    <row r="2" spans="1:59" x14ac:dyDescent="0.25">
      <c r="A2" s="1">
        <v>0</v>
      </c>
      <c r="B2" t="s">
        <v>58</v>
      </c>
      <c r="C2">
        <v>17</v>
      </c>
      <c r="D2">
        <v>9</v>
      </c>
      <c r="E2">
        <v>8</v>
      </c>
      <c r="F2">
        <v>1.3373978904664601</v>
      </c>
      <c r="G2">
        <v>131.44650511853499</v>
      </c>
      <c r="H2">
        <v>141.1262757321341</v>
      </c>
      <c r="I2">
        <v>44.679140201020473</v>
      </c>
      <c r="J2">
        <v>89.963471851472804</v>
      </c>
      <c r="K2">
        <v>146.4224121463991</v>
      </c>
      <c r="L2">
        <v>68.178153694873217</v>
      </c>
      <c r="M2">
        <v>200.93701718697679</v>
      </c>
      <c r="N2">
        <v>134.63331349828769</v>
      </c>
      <c r="O2">
        <v>26.44766712637411</v>
      </c>
      <c r="P2">
        <v>7</v>
      </c>
      <c r="Q2">
        <v>5.3253603005173744</v>
      </c>
      <c r="R2">
        <v>7</v>
      </c>
      <c r="S2">
        <v>4.9600968803898784</v>
      </c>
      <c r="T2">
        <v>3</v>
      </c>
      <c r="U2">
        <v>6.7145428190927463</v>
      </c>
      <c r="V2">
        <v>3</v>
      </c>
      <c r="W2">
        <v>3.3346867770431499</v>
      </c>
      <c r="X2">
        <v>4</v>
      </c>
      <c r="Y2">
        <v>2.7318222267781231</v>
      </c>
      <c r="Z2">
        <v>2</v>
      </c>
      <c r="AA2">
        <v>2.933490996178727</v>
      </c>
      <c r="AB2">
        <v>4</v>
      </c>
      <c r="AC2">
        <v>1.990673523474225</v>
      </c>
      <c r="AD2">
        <v>3</v>
      </c>
      <c r="AE2">
        <v>2.2282746536117561</v>
      </c>
      <c r="AF2">
        <v>1</v>
      </c>
      <c r="AG2">
        <v>3.7810518229140189</v>
      </c>
      <c r="AH2">
        <v>1.6470588235294119</v>
      </c>
      <c r="AI2">
        <v>1.231539869526</v>
      </c>
      <c r="AJ2">
        <v>28</v>
      </c>
      <c r="AK2">
        <v>20.936177781942</v>
      </c>
      <c r="AL2">
        <v>13</v>
      </c>
      <c r="AM2">
        <v>12.735882557907569</v>
      </c>
      <c r="AN2">
        <v>15</v>
      </c>
      <c r="AO2">
        <v>8.2002952240344307</v>
      </c>
      <c r="AP2">
        <v>25</v>
      </c>
      <c r="AQ2">
        <v>14</v>
      </c>
      <c r="AR2">
        <v>20.121493353548939</v>
      </c>
      <c r="AS2">
        <v>23.30563862297549</v>
      </c>
      <c r="AT2">
        <v>10</v>
      </c>
      <c r="AU2">
        <v>5</v>
      </c>
      <c r="AV2">
        <v>11.63948501874806</v>
      </c>
      <c r="AW2">
        <v>11.22786139075169</v>
      </c>
      <c r="AX2">
        <v>15</v>
      </c>
      <c r="AY2">
        <v>9</v>
      </c>
      <c r="AZ2">
        <v>8.4820083348008755</v>
      </c>
      <c r="BA2">
        <v>12.0777772322238</v>
      </c>
      <c r="BB2">
        <v>124.2452513873212</v>
      </c>
      <c r="BC2">
        <v>60.071299596134331</v>
      </c>
      <c r="BD2">
        <v>85.914453980504348</v>
      </c>
      <c r="BE2">
        <v>44.532078068922957</v>
      </c>
      <c r="BF2">
        <v>176.84490993078171</v>
      </c>
      <c r="BG2">
        <v>74.517022685165813</v>
      </c>
    </row>
    <row r="3" spans="1:59" x14ac:dyDescent="0.25">
      <c r="A3" s="1">
        <v>1</v>
      </c>
      <c r="B3" t="s">
        <v>59</v>
      </c>
      <c r="C3">
        <v>17</v>
      </c>
      <c r="D3">
        <v>8</v>
      </c>
      <c r="E3">
        <v>9</v>
      </c>
      <c r="F3">
        <v>0.92988150003064873</v>
      </c>
      <c r="G3">
        <v>88.699847812105901</v>
      </c>
      <c r="H3">
        <v>108.7629873356381</v>
      </c>
      <c r="I3">
        <v>103.4606155743769</v>
      </c>
      <c r="J3">
        <v>114.7643290254511</v>
      </c>
      <c r="K3">
        <v>45.932172368617337</v>
      </c>
      <c r="L3">
        <v>128.3437171149431</v>
      </c>
      <c r="M3">
        <v>46.47737085404821</v>
      </c>
      <c r="N3">
        <v>165.2872824101959</v>
      </c>
      <c r="O3">
        <v>90.326354498191364</v>
      </c>
      <c r="P3">
        <v>5</v>
      </c>
      <c r="Q3">
        <v>5.636988251199222</v>
      </c>
      <c r="R3">
        <v>5</v>
      </c>
      <c r="S3">
        <v>4.5971521401579452</v>
      </c>
      <c r="T3">
        <v>7</v>
      </c>
      <c r="U3">
        <v>6.7658596086428329</v>
      </c>
      <c r="V3">
        <v>4</v>
      </c>
      <c r="W3">
        <v>3.4854035517542461</v>
      </c>
      <c r="X3">
        <v>1</v>
      </c>
      <c r="Y3">
        <v>2.1771232415805328</v>
      </c>
      <c r="Z3">
        <v>3</v>
      </c>
      <c r="AA3">
        <v>2.3374732066652211</v>
      </c>
      <c r="AB3">
        <v>1</v>
      </c>
      <c r="AC3">
        <v>2.1515846994449759</v>
      </c>
      <c r="AD3">
        <v>4</v>
      </c>
      <c r="AE3">
        <v>2.4200288985774119</v>
      </c>
      <c r="AF3">
        <v>4</v>
      </c>
      <c r="AG3">
        <v>4.4283864019776127</v>
      </c>
      <c r="AH3">
        <v>1.1764705882352939</v>
      </c>
      <c r="AI3">
        <v>1.2651833466915059</v>
      </c>
      <c r="AJ3">
        <v>20</v>
      </c>
      <c r="AK3">
        <v>21.508116893755609</v>
      </c>
      <c r="AL3">
        <v>13</v>
      </c>
      <c r="AM3">
        <v>12.63333389684327</v>
      </c>
      <c r="AN3">
        <v>7</v>
      </c>
      <c r="AO3">
        <v>8.8747829969123391</v>
      </c>
      <c r="AP3">
        <v>19</v>
      </c>
      <c r="AQ3">
        <v>21</v>
      </c>
      <c r="AR3">
        <v>20.57294075538519</v>
      </c>
      <c r="AS3">
        <v>22.955581770961999</v>
      </c>
      <c r="AT3">
        <v>11</v>
      </c>
      <c r="AU3">
        <v>9</v>
      </c>
      <c r="AV3">
        <v>11.3792715563357</v>
      </c>
      <c r="AW3">
        <v>8.8979789054326037</v>
      </c>
      <c r="AX3">
        <v>8</v>
      </c>
      <c r="AY3">
        <v>12</v>
      </c>
      <c r="AZ3">
        <v>9.1936691990494914</v>
      </c>
      <c r="BA3">
        <v>14.05760286552939</v>
      </c>
      <c r="BB3">
        <v>92.354322242562915</v>
      </c>
      <c r="BC3">
        <v>91.481018470916126</v>
      </c>
      <c r="BD3">
        <v>96.666996174069396</v>
      </c>
      <c r="BE3">
        <v>101.14656480591459</v>
      </c>
      <c r="BF3">
        <v>87.016400381548408</v>
      </c>
      <c r="BG3">
        <v>85.363060222914413</v>
      </c>
    </row>
    <row r="4" spans="1:59" x14ac:dyDescent="0.25">
      <c r="A4" s="1">
        <v>2</v>
      </c>
      <c r="B4" t="s">
        <v>60</v>
      </c>
      <c r="C4">
        <v>17</v>
      </c>
      <c r="D4">
        <v>9</v>
      </c>
      <c r="E4">
        <v>8</v>
      </c>
      <c r="F4">
        <v>1.1627651671369099</v>
      </c>
      <c r="G4">
        <v>132.98133656772961</v>
      </c>
      <c r="H4">
        <v>66.303287383941523</v>
      </c>
      <c r="I4">
        <v>100.45927299669481</v>
      </c>
      <c r="J4">
        <v>135.30566489006441</v>
      </c>
      <c r="K4">
        <v>118.40596998501211</v>
      </c>
      <c r="L4">
        <v>56.978846874087907</v>
      </c>
      <c r="M4">
        <v>128.56429129843269</v>
      </c>
      <c r="N4">
        <v>0</v>
      </c>
      <c r="O4">
        <v>134.72998660671431</v>
      </c>
      <c r="P4">
        <v>6</v>
      </c>
      <c r="Q4">
        <v>4.5119113364784864</v>
      </c>
      <c r="R4">
        <v>3</v>
      </c>
      <c r="S4">
        <v>4.524662529367423</v>
      </c>
      <c r="T4">
        <v>8</v>
      </c>
      <c r="U4">
        <v>7.9634261341540924</v>
      </c>
      <c r="V4">
        <v>4</v>
      </c>
      <c r="W4">
        <v>2.9562694239372691</v>
      </c>
      <c r="X4">
        <v>3</v>
      </c>
      <c r="Y4">
        <v>2.533656031346851</v>
      </c>
      <c r="Z4">
        <v>2</v>
      </c>
      <c r="AA4">
        <v>3.5100745447158799</v>
      </c>
      <c r="AB4">
        <v>2</v>
      </c>
      <c r="AC4">
        <v>1.555641912541216</v>
      </c>
      <c r="AD4">
        <v>0</v>
      </c>
      <c r="AE4">
        <v>1.9910064980205719</v>
      </c>
      <c r="AF4">
        <v>6</v>
      </c>
      <c r="AG4">
        <v>4.4533515894382116</v>
      </c>
      <c r="AH4">
        <v>1.2352941176470591</v>
      </c>
      <c r="AI4">
        <v>1.0623762669884049</v>
      </c>
      <c r="AJ4">
        <v>21</v>
      </c>
      <c r="AK4">
        <v>18.06039653880288</v>
      </c>
      <c r="AL4">
        <v>15</v>
      </c>
      <c r="AM4">
        <v>11.402464303158659</v>
      </c>
      <c r="AN4">
        <v>6</v>
      </c>
      <c r="AO4">
        <v>6.6579322356442212</v>
      </c>
      <c r="AP4">
        <v>19</v>
      </c>
      <c r="AQ4">
        <v>26</v>
      </c>
      <c r="AR4">
        <v>18.385461439099618</v>
      </c>
      <c r="AS4">
        <v>26.102688662813549</v>
      </c>
      <c r="AT4">
        <v>12</v>
      </c>
      <c r="AU4">
        <v>10</v>
      </c>
      <c r="AV4">
        <v>10.900763751408469</v>
      </c>
      <c r="AW4">
        <v>12.15324295609514</v>
      </c>
      <c r="AX4">
        <v>7</v>
      </c>
      <c r="AY4">
        <v>16</v>
      </c>
      <c r="AZ4">
        <v>7.4846976876911517</v>
      </c>
      <c r="BA4">
        <v>13.949445706718411</v>
      </c>
      <c r="BB4">
        <v>103.34252454275349</v>
      </c>
      <c r="BC4">
        <v>99.606597373396852</v>
      </c>
      <c r="BD4">
        <v>110.0840296483767</v>
      </c>
      <c r="BE4">
        <v>82.282564712365584</v>
      </c>
      <c r="BF4">
        <v>93.524151436493497</v>
      </c>
      <c r="BG4">
        <v>114.6998980202776</v>
      </c>
    </row>
    <row r="5" spans="1:59" x14ac:dyDescent="0.25">
      <c r="A5" s="1">
        <v>3</v>
      </c>
      <c r="B5" t="s">
        <v>61</v>
      </c>
      <c r="C5">
        <v>17</v>
      </c>
      <c r="D5">
        <v>9</v>
      </c>
      <c r="E5">
        <v>8</v>
      </c>
      <c r="F5">
        <v>0.91062686783999347</v>
      </c>
      <c r="G5">
        <v>93.748581597190665</v>
      </c>
      <c r="H5">
        <v>80.663192612180268</v>
      </c>
      <c r="I5">
        <v>124.09121093863919</v>
      </c>
      <c r="J5">
        <v>82.442970349774839</v>
      </c>
      <c r="K5">
        <v>39.012681576068807</v>
      </c>
      <c r="L5">
        <v>178.70853300768189</v>
      </c>
      <c r="M5">
        <v>108.64771521570781</v>
      </c>
      <c r="N5">
        <v>125.22842813007711</v>
      </c>
      <c r="O5">
        <v>70.34426315797964</v>
      </c>
      <c r="P5">
        <v>6</v>
      </c>
      <c r="Q5">
        <v>6.4000968310968016</v>
      </c>
      <c r="R5">
        <v>4</v>
      </c>
      <c r="S5">
        <v>4.9588912494842088</v>
      </c>
      <c r="T5">
        <v>7</v>
      </c>
      <c r="U5">
        <v>5.6410119194189896</v>
      </c>
      <c r="V5">
        <v>3</v>
      </c>
      <c r="W5">
        <v>3.638879078800918</v>
      </c>
      <c r="X5">
        <v>1</v>
      </c>
      <c r="Y5">
        <v>2.563269069443872</v>
      </c>
      <c r="Z5">
        <v>5</v>
      </c>
      <c r="AA5">
        <v>2.7978518517552109</v>
      </c>
      <c r="AB5">
        <v>3</v>
      </c>
      <c r="AC5">
        <v>2.761217752295885</v>
      </c>
      <c r="AD5">
        <v>3</v>
      </c>
      <c r="AE5">
        <v>2.3956221800403368</v>
      </c>
      <c r="AF5">
        <v>2</v>
      </c>
      <c r="AG5">
        <v>2.8431600676637778</v>
      </c>
      <c r="AH5">
        <v>1.294117647058824</v>
      </c>
      <c r="AI5">
        <v>1.421128337810271</v>
      </c>
      <c r="AJ5">
        <v>22</v>
      </c>
      <c r="AK5">
        <v>24.15918174277461</v>
      </c>
      <c r="AL5">
        <v>10</v>
      </c>
      <c r="AM5">
        <v>13.479906305846621</v>
      </c>
      <c r="AN5">
        <v>12</v>
      </c>
      <c r="AO5">
        <v>10.679275436927989</v>
      </c>
      <c r="AP5">
        <v>17</v>
      </c>
      <c r="AQ5">
        <v>17</v>
      </c>
      <c r="AR5">
        <v>22.592315965943691</v>
      </c>
      <c r="AS5">
        <v>20.733328390477809</v>
      </c>
      <c r="AT5">
        <v>8</v>
      </c>
      <c r="AU5">
        <v>12</v>
      </c>
      <c r="AV5">
        <v>12.4011292411948</v>
      </c>
      <c r="AW5">
        <v>10.60221080889071</v>
      </c>
      <c r="AX5">
        <v>9</v>
      </c>
      <c r="AY5">
        <v>5</v>
      </c>
      <c r="AZ5">
        <v>10.19118672474889</v>
      </c>
      <c r="BA5">
        <v>10.1311175815871</v>
      </c>
      <c r="BB5">
        <v>75.246822971253991</v>
      </c>
      <c r="BC5">
        <v>81.993588679218462</v>
      </c>
      <c r="BD5">
        <v>64.510254222858435</v>
      </c>
      <c r="BE5">
        <v>113.1839407488214</v>
      </c>
      <c r="BF5">
        <v>88.311599454299639</v>
      </c>
      <c r="BG5">
        <v>49.352896753338428</v>
      </c>
    </row>
    <row r="6" spans="1:59" x14ac:dyDescent="0.25">
      <c r="A6" s="1">
        <v>4</v>
      </c>
      <c r="B6" t="s">
        <v>62</v>
      </c>
      <c r="C6">
        <v>17</v>
      </c>
      <c r="D6">
        <v>8</v>
      </c>
      <c r="E6">
        <v>9</v>
      </c>
      <c r="F6">
        <v>0.82604414331380072</v>
      </c>
      <c r="G6">
        <v>77.8543428687356</v>
      </c>
      <c r="H6">
        <v>105.85481341663029</v>
      </c>
      <c r="I6">
        <v>131.2953363731969</v>
      </c>
      <c r="J6">
        <v>72.670406941066204</v>
      </c>
      <c r="K6">
        <v>48.021421671854903</v>
      </c>
      <c r="L6">
        <v>223.5425974665184</v>
      </c>
      <c r="M6">
        <v>83.834681135974549</v>
      </c>
      <c r="N6">
        <v>151.4550982758912</v>
      </c>
      <c r="O6">
        <v>71.929976745872452</v>
      </c>
      <c r="P6">
        <v>6</v>
      </c>
      <c r="Q6">
        <v>7.7066991755567864</v>
      </c>
      <c r="R6">
        <v>5</v>
      </c>
      <c r="S6">
        <v>4.7234507705574744</v>
      </c>
      <c r="T6">
        <v>6</v>
      </c>
      <c r="U6">
        <v>4.5698500538857392</v>
      </c>
      <c r="V6">
        <v>3</v>
      </c>
      <c r="W6">
        <v>4.128227880205654</v>
      </c>
      <c r="X6">
        <v>1</v>
      </c>
      <c r="Y6">
        <v>2.0824039880229011</v>
      </c>
      <c r="Z6">
        <v>4</v>
      </c>
      <c r="AA6">
        <v>1.789368131771444</v>
      </c>
      <c r="AB6">
        <v>3</v>
      </c>
      <c r="AC6">
        <v>3.578471295351132</v>
      </c>
      <c r="AD6">
        <v>4</v>
      </c>
      <c r="AE6">
        <v>2.641046782534572</v>
      </c>
      <c r="AF6">
        <v>2</v>
      </c>
      <c r="AG6">
        <v>2.7804819221142951</v>
      </c>
      <c r="AH6">
        <v>1.3529411764705881</v>
      </c>
      <c r="AI6">
        <v>1.637855782189872</v>
      </c>
      <c r="AJ6">
        <v>23</v>
      </c>
      <c r="AK6">
        <v>27.84354829722783</v>
      </c>
      <c r="AL6">
        <v>10</v>
      </c>
      <c r="AM6">
        <v>14.46708762863986</v>
      </c>
      <c r="AN6">
        <v>13</v>
      </c>
      <c r="AO6">
        <v>13.376460668587971</v>
      </c>
      <c r="AP6">
        <v>19</v>
      </c>
      <c r="AQ6">
        <v>20</v>
      </c>
      <c r="AR6">
        <v>25.371168834838841</v>
      </c>
      <c r="AS6">
        <v>18.669516050911341</v>
      </c>
      <c r="AT6">
        <v>10</v>
      </c>
      <c r="AU6">
        <v>12</v>
      </c>
      <c r="AV6">
        <v>13.065194930751231</v>
      </c>
      <c r="AW6">
        <v>8.0454934024179625</v>
      </c>
      <c r="AX6">
        <v>9</v>
      </c>
      <c r="AY6">
        <v>8</v>
      </c>
      <c r="AZ6">
        <v>12.30597390408761</v>
      </c>
      <c r="BA6">
        <v>10.62402264849338</v>
      </c>
      <c r="BB6">
        <v>74.888154044798426</v>
      </c>
      <c r="BC6">
        <v>107.12650475491949</v>
      </c>
      <c r="BD6">
        <v>76.539233076907607</v>
      </c>
      <c r="BE6">
        <v>149.1518220174485</v>
      </c>
      <c r="BF6">
        <v>73.135211159602065</v>
      </c>
      <c r="BG6">
        <v>75.30104429073765</v>
      </c>
    </row>
    <row r="7" spans="1:59" x14ac:dyDescent="0.25">
      <c r="A7" s="1">
        <v>5</v>
      </c>
      <c r="B7" t="s">
        <v>63</v>
      </c>
      <c r="C7">
        <v>17</v>
      </c>
      <c r="D7">
        <v>8</v>
      </c>
      <c r="E7">
        <v>9</v>
      </c>
      <c r="F7">
        <v>1.620880730566657</v>
      </c>
      <c r="G7">
        <v>191.204510394637</v>
      </c>
      <c r="H7">
        <v>40.833978824218299</v>
      </c>
      <c r="I7">
        <v>37.713680173855941</v>
      </c>
      <c r="J7">
        <v>179.71984941002211</v>
      </c>
      <c r="K7">
        <v>43.976947129636059</v>
      </c>
      <c r="L7">
        <v>0</v>
      </c>
      <c r="M7">
        <v>206.6078826199861</v>
      </c>
      <c r="N7">
        <v>38.110291821733952</v>
      </c>
      <c r="O7">
        <v>57.603934600946523</v>
      </c>
      <c r="P7">
        <v>13</v>
      </c>
      <c r="Q7">
        <v>6.7990027919156404</v>
      </c>
      <c r="R7">
        <v>2</v>
      </c>
      <c r="S7">
        <v>4.8978817582523124</v>
      </c>
      <c r="T7">
        <v>2</v>
      </c>
      <c r="U7">
        <v>5.3031154498320472</v>
      </c>
      <c r="V7">
        <v>7</v>
      </c>
      <c r="W7">
        <v>3.8949509600521859</v>
      </c>
      <c r="X7">
        <v>1</v>
      </c>
      <c r="Y7">
        <v>2.2739186443574209</v>
      </c>
      <c r="Z7">
        <v>0</v>
      </c>
      <c r="AA7">
        <v>1.831130395590393</v>
      </c>
      <c r="AB7">
        <v>6</v>
      </c>
      <c r="AC7">
        <v>2.9040518318634541</v>
      </c>
      <c r="AD7">
        <v>1</v>
      </c>
      <c r="AE7">
        <v>2.6239631138948911</v>
      </c>
      <c r="AF7">
        <v>2</v>
      </c>
      <c r="AG7">
        <v>3.4719850542416539</v>
      </c>
      <c r="AH7">
        <v>2.4117647058823528</v>
      </c>
      <c r="AI7">
        <v>1.487934713764661</v>
      </c>
      <c r="AJ7">
        <v>41</v>
      </c>
      <c r="AK7">
        <v>25.294890133999228</v>
      </c>
      <c r="AL7">
        <v>22</v>
      </c>
      <c r="AM7">
        <v>13.958771524513979</v>
      </c>
      <c r="AN7">
        <v>19</v>
      </c>
      <c r="AO7">
        <v>11.336118609485251</v>
      </c>
      <c r="AP7">
        <v>28</v>
      </c>
      <c r="AQ7">
        <v>11</v>
      </c>
      <c r="AR7">
        <v>23.203271510855469</v>
      </c>
      <c r="AS7">
        <v>20.32750262915161</v>
      </c>
      <c r="AT7">
        <v>14</v>
      </c>
      <c r="AU7">
        <v>5</v>
      </c>
      <c r="AV7">
        <v>12.268294127962511</v>
      </c>
      <c r="AW7">
        <v>8.3550428851516205</v>
      </c>
      <c r="AX7">
        <v>14</v>
      </c>
      <c r="AY7">
        <v>6</v>
      </c>
      <c r="AZ7">
        <v>10.93497738289296</v>
      </c>
      <c r="BA7">
        <v>11.972459743999989</v>
      </c>
      <c r="BB7">
        <v>120.6726387134695</v>
      </c>
      <c r="BC7">
        <v>54.113878131910482</v>
      </c>
      <c r="BD7">
        <v>114.1152947098856</v>
      </c>
      <c r="BE7">
        <v>59.844097376039549</v>
      </c>
      <c r="BF7">
        <v>128.02952863809361</v>
      </c>
      <c r="BG7">
        <v>50.115015028611033</v>
      </c>
    </row>
    <row r="8" spans="1:59" x14ac:dyDescent="0.25">
      <c r="A8" s="1">
        <v>6</v>
      </c>
      <c r="B8" t="s">
        <v>64</v>
      </c>
      <c r="C8">
        <v>17</v>
      </c>
      <c r="D8">
        <v>9</v>
      </c>
      <c r="E8">
        <v>8</v>
      </c>
      <c r="F8">
        <v>1.046358438248757</v>
      </c>
      <c r="G8">
        <v>108.7556546065337</v>
      </c>
      <c r="H8">
        <v>89.396734282990806</v>
      </c>
      <c r="I8">
        <v>99.877163875465726</v>
      </c>
      <c r="J8">
        <v>138.8146949342692</v>
      </c>
      <c r="K8">
        <v>80.672173797431611</v>
      </c>
      <c r="L8">
        <v>68.518815315353422</v>
      </c>
      <c r="M8">
        <v>52.218492675409223</v>
      </c>
      <c r="N8">
        <v>100.2372219595253</v>
      </c>
      <c r="O8">
        <v>122.25827180268659</v>
      </c>
      <c r="P8">
        <v>6</v>
      </c>
      <c r="Q8">
        <v>5.5169545176362149</v>
      </c>
      <c r="R8">
        <v>4</v>
      </c>
      <c r="S8">
        <v>4.4744363785569128</v>
      </c>
      <c r="T8">
        <v>7</v>
      </c>
      <c r="U8">
        <v>7.0086091038068723</v>
      </c>
      <c r="V8">
        <v>5</v>
      </c>
      <c r="W8">
        <v>3.6019241351699649</v>
      </c>
      <c r="X8">
        <v>2</v>
      </c>
      <c r="Y8">
        <v>2.4791695895315948</v>
      </c>
      <c r="Z8">
        <v>2</v>
      </c>
      <c r="AA8">
        <v>2.9189062752984398</v>
      </c>
      <c r="AB8">
        <v>1</v>
      </c>
      <c r="AC8">
        <v>1.91503038246625</v>
      </c>
      <c r="AD8">
        <v>2</v>
      </c>
      <c r="AE8">
        <v>1.995266789025318</v>
      </c>
      <c r="AF8">
        <v>5</v>
      </c>
      <c r="AG8">
        <v>4.0897028285084316</v>
      </c>
      <c r="AH8">
        <v>1.294117647058824</v>
      </c>
      <c r="AI8">
        <v>1.2367823489097389</v>
      </c>
      <c r="AJ8">
        <v>22</v>
      </c>
      <c r="AK8">
        <v>21.025299931465561</v>
      </c>
      <c r="AL8">
        <v>17</v>
      </c>
      <c r="AM8">
        <v>13.284941995041491</v>
      </c>
      <c r="AN8">
        <v>5</v>
      </c>
      <c r="AO8">
        <v>7.7403579364240684</v>
      </c>
      <c r="AP8">
        <v>26</v>
      </c>
      <c r="AQ8">
        <v>24</v>
      </c>
      <c r="AR8">
        <v>20.346769673974741</v>
      </c>
      <c r="AS8">
        <v>23.647418948844159</v>
      </c>
      <c r="AT8">
        <v>18</v>
      </c>
      <c r="AU8">
        <v>11</v>
      </c>
      <c r="AV8">
        <v>12.188758463235089</v>
      </c>
      <c r="AW8">
        <v>10.675400740380571</v>
      </c>
      <c r="AX8">
        <v>8</v>
      </c>
      <c r="AY8">
        <v>13</v>
      </c>
      <c r="AZ8">
        <v>8.1580112107396516</v>
      </c>
      <c r="BA8">
        <v>12.972018208463579</v>
      </c>
      <c r="BB8">
        <v>127.784412054638</v>
      </c>
      <c r="BC8">
        <v>101.49099168885439</v>
      </c>
      <c r="BD8">
        <v>147.67705877750669</v>
      </c>
      <c r="BE8">
        <v>103.040628333432</v>
      </c>
      <c r="BF8">
        <v>98.063116038236899</v>
      </c>
      <c r="BG8">
        <v>100.2157088518282</v>
      </c>
    </row>
    <row r="9" spans="1:59" x14ac:dyDescent="0.25">
      <c r="A9" s="1">
        <v>7</v>
      </c>
      <c r="B9" t="s">
        <v>65</v>
      </c>
      <c r="C9">
        <v>17</v>
      </c>
      <c r="D9">
        <v>9</v>
      </c>
      <c r="E9">
        <v>8</v>
      </c>
      <c r="F9">
        <v>1.022204163986336</v>
      </c>
      <c r="G9">
        <v>101.5611750564341</v>
      </c>
      <c r="H9">
        <v>105.08530674909009</v>
      </c>
      <c r="I9">
        <v>93.465573572086186</v>
      </c>
      <c r="J9">
        <v>149.02395958090401</v>
      </c>
      <c r="K9">
        <v>81.778095496115995</v>
      </c>
      <c r="L9">
        <v>39.554472453999608</v>
      </c>
      <c r="M9">
        <v>34.889407987237433</v>
      </c>
      <c r="N9">
        <v>129.7355394425017</v>
      </c>
      <c r="O9">
        <v>141.77337837372681</v>
      </c>
      <c r="P9">
        <v>7</v>
      </c>
      <c r="Q9">
        <v>6.8923976077574292</v>
      </c>
      <c r="R9">
        <v>5</v>
      </c>
      <c r="S9">
        <v>4.7580391157237516</v>
      </c>
      <c r="T9">
        <v>5</v>
      </c>
      <c r="U9">
        <v>5.3495632765188166</v>
      </c>
      <c r="V9">
        <v>6</v>
      </c>
      <c r="W9">
        <v>4.0261982146183994</v>
      </c>
      <c r="X9">
        <v>2</v>
      </c>
      <c r="Y9">
        <v>2.4456426722422129</v>
      </c>
      <c r="Z9">
        <v>1</v>
      </c>
      <c r="AA9">
        <v>2.5281591131393881</v>
      </c>
      <c r="AB9">
        <v>1</v>
      </c>
      <c r="AC9">
        <v>2.866199393139031</v>
      </c>
      <c r="AD9">
        <v>3</v>
      </c>
      <c r="AE9">
        <v>2.3123964434815401</v>
      </c>
      <c r="AF9">
        <v>4</v>
      </c>
      <c r="AG9">
        <v>2.8214041633794289</v>
      </c>
      <c r="AH9">
        <v>1.529411764705882</v>
      </c>
      <c r="AI9">
        <v>1.49619011405859</v>
      </c>
      <c r="AJ9">
        <v>26</v>
      </c>
      <c r="AK9">
        <v>25.43523193899604</v>
      </c>
      <c r="AL9">
        <v>20</v>
      </c>
      <c r="AM9">
        <v>14.524237316097411</v>
      </c>
      <c r="AN9">
        <v>6</v>
      </c>
      <c r="AO9">
        <v>10.910994622898629</v>
      </c>
      <c r="AP9">
        <v>18</v>
      </c>
      <c r="AQ9">
        <v>13</v>
      </c>
      <c r="AR9">
        <v>23.111840344899459</v>
      </c>
      <c r="AS9">
        <v>19.994445538672071</v>
      </c>
      <c r="AT9">
        <v>15</v>
      </c>
      <c r="AU9">
        <v>7</v>
      </c>
      <c r="AV9">
        <v>13.14343734267614</v>
      </c>
      <c r="AW9">
        <v>9.8402956620574784</v>
      </c>
      <c r="AX9">
        <v>3</v>
      </c>
      <c r="AY9">
        <v>6</v>
      </c>
      <c r="AZ9">
        <v>9.9684030022233134</v>
      </c>
      <c r="BA9">
        <v>10.154149876614589</v>
      </c>
      <c r="BB9">
        <v>77.882157938895659</v>
      </c>
      <c r="BC9">
        <v>65.018057014165123</v>
      </c>
      <c r="BD9">
        <v>114.1253966441159</v>
      </c>
      <c r="BE9">
        <v>71.136073959554082</v>
      </c>
      <c r="BF9">
        <v>30.09509145377541</v>
      </c>
      <c r="BG9">
        <v>59.089141611138118</v>
      </c>
    </row>
    <row r="10" spans="1:59" x14ac:dyDescent="0.25">
      <c r="A10" s="1">
        <v>8</v>
      </c>
      <c r="B10" t="s">
        <v>66</v>
      </c>
      <c r="C10">
        <v>17</v>
      </c>
      <c r="D10">
        <v>8</v>
      </c>
      <c r="E10">
        <v>9</v>
      </c>
      <c r="F10">
        <v>0.88095444399666323</v>
      </c>
      <c r="G10">
        <v>84.523451351909159</v>
      </c>
      <c r="H10">
        <v>103.90296791051949</v>
      </c>
      <c r="I10">
        <v>117.89680836180101</v>
      </c>
      <c r="J10">
        <v>78.226608460622742</v>
      </c>
      <c r="K10">
        <v>88.249688507375652</v>
      </c>
      <c r="L10">
        <v>158.00360790454059</v>
      </c>
      <c r="M10">
        <v>91.92276496817864</v>
      </c>
      <c r="N10">
        <v>117.8372098821329</v>
      </c>
      <c r="O10">
        <v>94.028987783248823</v>
      </c>
      <c r="P10">
        <v>6</v>
      </c>
      <c r="Q10">
        <v>7.0986216298945246</v>
      </c>
      <c r="R10">
        <v>5</v>
      </c>
      <c r="S10">
        <v>4.8121820777111637</v>
      </c>
      <c r="T10">
        <v>6</v>
      </c>
      <c r="U10">
        <v>5.0891962923943108</v>
      </c>
      <c r="V10">
        <v>3</v>
      </c>
      <c r="W10">
        <v>3.8350122279813812</v>
      </c>
      <c r="X10">
        <v>2</v>
      </c>
      <c r="Y10">
        <v>2.2662969511023778</v>
      </c>
      <c r="Z10">
        <v>3</v>
      </c>
      <c r="AA10">
        <v>1.8986908209162401</v>
      </c>
      <c r="AB10">
        <v>3</v>
      </c>
      <c r="AC10">
        <v>3.2636094019131439</v>
      </c>
      <c r="AD10">
        <v>3</v>
      </c>
      <c r="AE10">
        <v>2.5458851266087859</v>
      </c>
      <c r="AF10">
        <v>3</v>
      </c>
      <c r="AG10">
        <v>3.1905054714780698</v>
      </c>
      <c r="AH10">
        <v>1.3529411764705881</v>
      </c>
      <c r="AI10">
        <v>1.5357674686702789</v>
      </c>
      <c r="AJ10">
        <v>23</v>
      </c>
      <c r="AK10">
        <v>26.108046967394738</v>
      </c>
      <c r="AL10">
        <v>11</v>
      </c>
      <c r="AM10">
        <v>13.771333635046521</v>
      </c>
      <c r="AN10">
        <v>12</v>
      </c>
      <c r="AO10">
        <v>12.336713332348211</v>
      </c>
      <c r="AP10">
        <v>20</v>
      </c>
      <c r="AQ10">
        <v>19</v>
      </c>
      <c r="AR10">
        <v>23.803189225015899</v>
      </c>
      <c r="AS10">
        <v>19.691135546432449</v>
      </c>
      <c r="AT10">
        <v>7</v>
      </c>
      <c r="AU10">
        <v>8</v>
      </c>
      <c r="AV10">
        <v>12.08529122729756</v>
      </c>
      <c r="AW10">
        <v>8.223677111588847</v>
      </c>
      <c r="AX10">
        <v>13</v>
      </c>
      <c r="AY10">
        <v>11</v>
      </c>
      <c r="AZ10">
        <v>11.717897997718341</v>
      </c>
      <c r="BA10">
        <v>11.4674584348436</v>
      </c>
      <c r="BB10">
        <v>84.022354361578792</v>
      </c>
      <c r="BC10">
        <v>96.490118384474457</v>
      </c>
      <c r="BD10">
        <v>57.921649287100358</v>
      </c>
      <c r="BE10">
        <v>97.280083975164345</v>
      </c>
      <c r="BF10">
        <v>110.9413992384241</v>
      </c>
      <c r="BG10">
        <v>95.923609076068317</v>
      </c>
    </row>
    <row r="11" spans="1:59" x14ac:dyDescent="0.25">
      <c r="A11" s="1">
        <v>9</v>
      </c>
      <c r="B11" t="s">
        <v>67</v>
      </c>
      <c r="C11">
        <v>17</v>
      </c>
      <c r="D11">
        <v>8</v>
      </c>
      <c r="E11">
        <v>9</v>
      </c>
      <c r="F11">
        <v>0.60879981177285025</v>
      </c>
      <c r="G11">
        <v>44.510921520488942</v>
      </c>
      <c r="H11">
        <v>108.96809648221129</v>
      </c>
      <c r="I11">
        <v>126.2909816581484</v>
      </c>
      <c r="J11">
        <v>73.753798422852967</v>
      </c>
      <c r="K11">
        <v>133.77086441828621</v>
      </c>
      <c r="L11">
        <v>98.501644014978083</v>
      </c>
      <c r="M11">
        <v>0</v>
      </c>
      <c r="N11">
        <v>85.256646111113668</v>
      </c>
      <c r="O11">
        <v>143.6608425501004</v>
      </c>
      <c r="P11">
        <v>2</v>
      </c>
      <c r="Q11">
        <v>4.4932792485084239</v>
      </c>
      <c r="R11">
        <v>5</v>
      </c>
      <c r="S11">
        <v>4.5884989840271588</v>
      </c>
      <c r="T11">
        <v>10</v>
      </c>
      <c r="U11">
        <v>7.9182217674644164</v>
      </c>
      <c r="V11">
        <v>2</v>
      </c>
      <c r="W11">
        <v>2.7117247420036481</v>
      </c>
      <c r="X11">
        <v>3</v>
      </c>
      <c r="Y11">
        <v>2.2426408119927692</v>
      </c>
      <c r="Z11">
        <v>3</v>
      </c>
      <c r="AA11">
        <v>3.045634446003584</v>
      </c>
      <c r="AB11">
        <v>0</v>
      </c>
      <c r="AC11">
        <v>1.781554506504776</v>
      </c>
      <c r="AD11">
        <v>2</v>
      </c>
      <c r="AE11">
        <v>2.3458581720343901</v>
      </c>
      <c r="AF11">
        <v>7</v>
      </c>
      <c r="AG11">
        <v>4.8725873214608324</v>
      </c>
      <c r="AH11">
        <v>0.6470588235294118</v>
      </c>
      <c r="AI11">
        <v>1.0628433370324959</v>
      </c>
      <c r="AJ11">
        <v>11</v>
      </c>
      <c r="AK11">
        <v>18.068336729552431</v>
      </c>
      <c r="AL11">
        <v>9</v>
      </c>
      <c r="AM11">
        <v>10.37781503800371</v>
      </c>
      <c r="AN11">
        <v>2</v>
      </c>
      <c r="AO11">
        <v>7.6905216915487191</v>
      </c>
      <c r="AP11">
        <v>14</v>
      </c>
      <c r="AQ11">
        <v>29</v>
      </c>
      <c r="AR11">
        <v>18.603001895872598</v>
      </c>
      <c r="AS11">
        <v>25.891862363715958</v>
      </c>
      <c r="AT11">
        <v>6</v>
      </c>
      <c r="AU11">
        <v>11</v>
      </c>
      <c r="AV11">
        <v>9.9834838276922184</v>
      </c>
      <c r="AW11">
        <v>10.734641009904021</v>
      </c>
      <c r="AX11">
        <v>8</v>
      </c>
      <c r="AY11">
        <v>18</v>
      </c>
      <c r="AZ11">
        <v>8.6195180681803851</v>
      </c>
      <c r="BA11">
        <v>15.15722135381194</v>
      </c>
      <c r="BB11">
        <v>75.256671360691215</v>
      </c>
      <c r="BC11">
        <v>112.0043030996476</v>
      </c>
      <c r="BD11">
        <v>60.099260974983324</v>
      </c>
      <c r="BE11">
        <v>102.4719875573962</v>
      </c>
      <c r="BF11">
        <v>92.812613613893518</v>
      </c>
      <c r="BG11">
        <v>118.7552756526388</v>
      </c>
    </row>
    <row r="12" spans="1:59" x14ac:dyDescent="0.25">
      <c r="A12" s="1">
        <v>10</v>
      </c>
      <c r="B12" t="s">
        <v>68</v>
      </c>
      <c r="C12">
        <v>17</v>
      </c>
      <c r="D12">
        <v>8</v>
      </c>
      <c r="E12">
        <v>9</v>
      </c>
      <c r="F12">
        <v>0.83445445504052818</v>
      </c>
      <c r="G12">
        <v>90.053973577913027</v>
      </c>
      <c r="H12">
        <v>64.509549524137924</v>
      </c>
      <c r="I12">
        <v>126.4583004674342</v>
      </c>
      <c r="J12">
        <v>114.6671042675849</v>
      </c>
      <c r="K12">
        <v>88.568254042828471</v>
      </c>
      <c r="L12">
        <v>95.982017935540995</v>
      </c>
      <c r="M12">
        <v>54.779164530914599</v>
      </c>
      <c r="N12">
        <v>41.80027401329933</v>
      </c>
      <c r="O12">
        <v>146.37738176553341</v>
      </c>
      <c r="P12">
        <v>4</v>
      </c>
      <c r="Q12">
        <v>4.4417806800488089</v>
      </c>
      <c r="R12">
        <v>3</v>
      </c>
      <c r="S12">
        <v>4.6504742664145748</v>
      </c>
      <c r="T12">
        <v>10</v>
      </c>
      <c r="U12">
        <v>7.9077450535366154</v>
      </c>
      <c r="V12">
        <v>3</v>
      </c>
      <c r="W12">
        <v>2.6162690853335402</v>
      </c>
      <c r="X12">
        <v>2</v>
      </c>
      <c r="Y12">
        <v>2.2581454513406918</v>
      </c>
      <c r="Z12">
        <v>3</v>
      </c>
      <c r="AA12">
        <v>3.1255854633257671</v>
      </c>
      <c r="AB12">
        <v>1</v>
      </c>
      <c r="AC12">
        <v>1.8255115947152689</v>
      </c>
      <c r="AD12">
        <v>1</v>
      </c>
      <c r="AE12">
        <v>2.3923288150738831</v>
      </c>
      <c r="AF12">
        <v>7</v>
      </c>
      <c r="AG12">
        <v>4.7821595902108482</v>
      </c>
      <c r="AH12">
        <v>0.88235294117647056</v>
      </c>
      <c r="AI12">
        <v>1.0574009592094711</v>
      </c>
      <c r="AJ12">
        <v>15</v>
      </c>
      <c r="AK12">
        <v>17.975816306561001</v>
      </c>
      <c r="AL12">
        <v>11</v>
      </c>
      <c r="AM12">
        <v>10.106952707341311</v>
      </c>
      <c r="AN12">
        <v>4</v>
      </c>
      <c r="AO12">
        <v>7.8688635992196883</v>
      </c>
      <c r="AP12">
        <v>13</v>
      </c>
      <c r="AQ12">
        <v>29</v>
      </c>
      <c r="AR12">
        <v>18.571029694222961</v>
      </c>
      <c r="AS12">
        <v>25.733016208570739</v>
      </c>
      <c r="AT12">
        <v>8</v>
      </c>
      <c r="AU12">
        <v>12</v>
      </c>
      <c r="AV12">
        <v>9.7369361881043481</v>
      </c>
      <c r="AW12">
        <v>10.886449403000331</v>
      </c>
      <c r="AX12">
        <v>5</v>
      </c>
      <c r="AY12">
        <v>17</v>
      </c>
      <c r="AZ12">
        <v>8.8340935061186148</v>
      </c>
      <c r="BA12">
        <v>14.84656680557041</v>
      </c>
      <c r="BB12">
        <v>70.001503492528542</v>
      </c>
      <c r="BC12">
        <v>112.6956893235902</v>
      </c>
      <c r="BD12">
        <v>82.161368272841614</v>
      </c>
      <c r="BE12">
        <v>110.2287766725188</v>
      </c>
      <c r="BF12">
        <v>56.598902836345701</v>
      </c>
      <c r="BG12">
        <v>114.5045869703804</v>
      </c>
    </row>
    <row r="13" spans="1:59" x14ac:dyDescent="0.25">
      <c r="A13" s="1">
        <v>11</v>
      </c>
      <c r="B13" t="s">
        <v>69</v>
      </c>
      <c r="C13">
        <v>17</v>
      </c>
      <c r="D13">
        <v>8</v>
      </c>
      <c r="E13">
        <v>9</v>
      </c>
      <c r="F13">
        <v>0.94967751886280483</v>
      </c>
      <c r="G13">
        <v>77.413161525729777</v>
      </c>
      <c r="H13">
        <v>165.21424765828229</v>
      </c>
      <c r="I13">
        <v>70.18833624444683</v>
      </c>
      <c r="J13">
        <v>54.006901666761223</v>
      </c>
      <c r="K13">
        <v>175.71262147214401</v>
      </c>
      <c r="L13">
        <v>98.993960215979598</v>
      </c>
      <c r="M13">
        <v>108.868436526111</v>
      </c>
      <c r="N13">
        <v>155.8996476872733</v>
      </c>
      <c r="O13">
        <v>54.368106203020787</v>
      </c>
      <c r="P13">
        <v>5</v>
      </c>
      <c r="Q13">
        <v>6.4588500216957971</v>
      </c>
      <c r="R13">
        <v>8</v>
      </c>
      <c r="S13">
        <v>4.8421973972527157</v>
      </c>
      <c r="T13">
        <v>4</v>
      </c>
      <c r="U13">
        <v>5.6989525810514881</v>
      </c>
      <c r="V13">
        <v>2</v>
      </c>
      <c r="W13">
        <v>3.7032303988490209</v>
      </c>
      <c r="X13">
        <v>4</v>
      </c>
      <c r="Y13">
        <v>2.2764443251073598</v>
      </c>
      <c r="Z13">
        <v>2</v>
      </c>
      <c r="AA13">
        <v>2.0203252760436188</v>
      </c>
      <c r="AB13">
        <v>3</v>
      </c>
      <c r="AC13">
        <v>2.7556196228467762</v>
      </c>
      <c r="AD13">
        <v>4</v>
      </c>
      <c r="AE13">
        <v>2.565753072145355</v>
      </c>
      <c r="AF13">
        <v>2</v>
      </c>
      <c r="AG13">
        <v>3.6786273050078702</v>
      </c>
      <c r="AH13">
        <v>1.3529411764705881</v>
      </c>
      <c r="AI13">
        <v>1.4246322036670649</v>
      </c>
      <c r="AJ13">
        <v>23</v>
      </c>
      <c r="AK13">
        <v>24.218747462340101</v>
      </c>
      <c r="AL13">
        <v>10</v>
      </c>
      <c r="AM13">
        <v>13.38613552165442</v>
      </c>
      <c r="AN13">
        <v>13</v>
      </c>
      <c r="AO13">
        <v>10.83261194068568</v>
      </c>
      <c r="AP13">
        <v>21</v>
      </c>
      <c r="AQ13">
        <v>21</v>
      </c>
      <c r="AR13">
        <v>22.649673243275451</v>
      </c>
      <c r="AS13">
        <v>20.958157876228359</v>
      </c>
      <c r="AT13">
        <v>9</v>
      </c>
      <c r="AU13">
        <v>10</v>
      </c>
      <c r="AV13">
        <v>12.022735261914869</v>
      </c>
      <c r="AW13">
        <v>8.4730306737910546</v>
      </c>
      <c r="AX13">
        <v>12</v>
      </c>
      <c r="AY13">
        <v>11</v>
      </c>
      <c r="AZ13">
        <v>10.62693798136058</v>
      </c>
      <c r="BA13">
        <v>12.485127202437299</v>
      </c>
      <c r="BB13">
        <v>92.716569349338272</v>
      </c>
      <c r="BC13">
        <v>100.19964599951361</v>
      </c>
      <c r="BD13">
        <v>74.858173318594396</v>
      </c>
      <c r="BE13">
        <v>118.0215248238413</v>
      </c>
      <c r="BF13">
        <v>112.9205799549009</v>
      </c>
      <c r="BG13">
        <v>88.104829223146552</v>
      </c>
    </row>
    <row r="14" spans="1:59" x14ac:dyDescent="0.25">
      <c r="A14" s="1">
        <v>12</v>
      </c>
      <c r="B14" t="s">
        <v>70</v>
      </c>
      <c r="C14">
        <v>17</v>
      </c>
      <c r="D14">
        <v>9</v>
      </c>
      <c r="E14">
        <v>8</v>
      </c>
      <c r="F14">
        <v>1.4325603147644561</v>
      </c>
      <c r="G14">
        <v>162.16634821189629</v>
      </c>
      <c r="H14">
        <v>43.756904621701743</v>
      </c>
      <c r="I14">
        <v>45.322358189949242</v>
      </c>
      <c r="J14">
        <v>142.61296115405199</v>
      </c>
      <c r="K14">
        <v>42.84124898084653</v>
      </c>
      <c r="L14">
        <v>56.901878029238723</v>
      </c>
      <c r="M14">
        <v>193.0458478310417</v>
      </c>
      <c r="N14">
        <v>44.71255613075283</v>
      </c>
      <c r="O14">
        <v>37.658800462470552</v>
      </c>
      <c r="P14">
        <v>13</v>
      </c>
      <c r="Q14">
        <v>8.0164597299887532</v>
      </c>
      <c r="R14">
        <v>2</v>
      </c>
      <c r="S14">
        <v>4.5707072227592551</v>
      </c>
      <c r="T14">
        <v>2</v>
      </c>
      <c r="U14">
        <v>4.4128330472519934</v>
      </c>
      <c r="V14">
        <v>7</v>
      </c>
      <c r="W14">
        <v>4.9083897728191257</v>
      </c>
      <c r="X14">
        <v>1</v>
      </c>
      <c r="Y14">
        <v>2.3341989876324098</v>
      </c>
      <c r="Z14">
        <v>1</v>
      </c>
      <c r="AA14">
        <v>1.7574112395484649</v>
      </c>
      <c r="AB14">
        <v>6</v>
      </c>
      <c r="AC14">
        <v>3.1080699571696271</v>
      </c>
      <c r="AD14">
        <v>1</v>
      </c>
      <c r="AE14">
        <v>2.2365082351268448</v>
      </c>
      <c r="AF14">
        <v>1</v>
      </c>
      <c r="AG14">
        <v>2.6554218077035281</v>
      </c>
      <c r="AH14">
        <v>2.4117647058823528</v>
      </c>
      <c r="AI14">
        <v>1.683534494866207</v>
      </c>
      <c r="AJ14">
        <v>41</v>
      </c>
      <c r="AK14">
        <v>28.620086412725509</v>
      </c>
      <c r="AL14">
        <v>22</v>
      </c>
      <c r="AM14">
        <v>17.05936830608978</v>
      </c>
      <c r="AN14">
        <v>19</v>
      </c>
      <c r="AO14">
        <v>11.560718106635729</v>
      </c>
      <c r="AP14">
        <v>26</v>
      </c>
      <c r="AQ14">
        <v>11</v>
      </c>
      <c r="AR14">
        <v>26.179530246566291</v>
      </c>
      <c r="AS14">
        <v>18.420406475342912</v>
      </c>
      <c r="AT14">
        <v>17</v>
      </c>
      <c r="AU14">
        <v>9</v>
      </c>
      <c r="AV14">
        <v>15.38049264746379</v>
      </c>
      <c r="AW14">
        <v>8.5419946947325354</v>
      </c>
      <c r="AX14">
        <v>9</v>
      </c>
      <c r="AY14">
        <v>2</v>
      </c>
      <c r="AZ14">
        <v>10.799037599102499</v>
      </c>
      <c r="BA14">
        <v>9.8784117806103744</v>
      </c>
      <c r="BB14">
        <v>99.314234270533404</v>
      </c>
      <c r="BC14">
        <v>59.716380388914452</v>
      </c>
      <c r="BD14">
        <v>110.5296194969623</v>
      </c>
      <c r="BE14">
        <v>105.3618074189381</v>
      </c>
      <c r="BF14">
        <v>83.340759927977132</v>
      </c>
      <c r="BG14">
        <v>20.24616957075688</v>
      </c>
    </row>
    <row r="15" spans="1:59" x14ac:dyDescent="0.25">
      <c r="A15" s="1">
        <v>13</v>
      </c>
      <c r="B15" t="s">
        <v>71</v>
      </c>
      <c r="C15">
        <v>17</v>
      </c>
      <c r="D15">
        <v>9</v>
      </c>
      <c r="E15">
        <v>8</v>
      </c>
      <c r="F15">
        <v>0.87128741699863077</v>
      </c>
      <c r="G15">
        <v>85.833499312070884</v>
      </c>
      <c r="H15">
        <v>95.802829559018249</v>
      </c>
      <c r="I15">
        <v>142.67827934754169</v>
      </c>
      <c r="J15">
        <v>87.192598161923087</v>
      </c>
      <c r="K15">
        <v>101.86857679179769</v>
      </c>
      <c r="L15">
        <v>153.5798326354093</v>
      </c>
      <c r="M15">
        <v>83.66010473275783</v>
      </c>
      <c r="N15">
        <v>90.418854131908219</v>
      </c>
      <c r="O15">
        <v>136.2315330877029</v>
      </c>
      <c r="P15">
        <v>8</v>
      </c>
      <c r="Q15">
        <v>9.3203703264081526</v>
      </c>
      <c r="R15">
        <v>4</v>
      </c>
      <c r="S15">
        <v>4.175242024073877</v>
      </c>
      <c r="T15">
        <v>5</v>
      </c>
      <c r="U15">
        <v>3.50438764951797</v>
      </c>
      <c r="V15">
        <v>5</v>
      </c>
      <c r="W15">
        <v>5.734431712557333</v>
      </c>
      <c r="X15">
        <v>2</v>
      </c>
      <c r="Y15">
        <v>1.963313970791666</v>
      </c>
      <c r="Z15">
        <v>2</v>
      </c>
      <c r="AA15">
        <v>1.302254316651001</v>
      </c>
      <c r="AB15">
        <v>3</v>
      </c>
      <c r="AC15">
        <v>3.58593861385082</v>
      </c>
      <c r="AD15">
        <v>2</v>
      </c>
      <c r="AE15">
        <v>2.211928053282211</v>
      </c>
      <c r="AF15">
        <v>3</v>
      </c>
      <c r="AG15">
        <v>2.202133332866969</v>
      </c>
      <c r="AH15">
        <v>1.6470588235294119</v>
      </c>
      <c r="AI15">
        <v>1.890373706076373</v>
      </c>
      <c r="AJ15">
        <v>28</v>
      </c>
      <c r="AK15">
        <v>32.136353003298339</v>
      </c>
      <c r="AL15">
        <v>17</v>
      </c>
      <c r="AM15">
        <v>19.166609108463671</v>
      </c>
      <c r="AN15">
        <v>11</v>
      </c>
      <c r="AO15">
        <v>12.96974389483467</v>
      </c>
      <c r="AP15">
        <v>22</v>
      </c>
      <c r="AQ15">
        <v>13</v>
      </c>
      <c r="AR15">
        <v>29.58108447299422</v>
      </c>
      <c r="AS15">
        <v>16.717350079901209</v>
      </c>
      <c r="AT15">
        <v>10</v>
      </c>
      <c r="AU15">
        <v>6</v>
      </c>
      <c r="AV15">
        <v>17.636070050949421</v>
      </c>
      <c r="AW15">
        <v>7.6874935885190929</v>
      </c>
      <c r="AX15">
        <v>12</v>
      </c>
      <c r="AY15">
        <v>7</v>
      </c>
      <c r="AZ15">
        <v>11.9450144220448</v>
      </c>
      <c r="BA15">
        <v>9.0298564913821178</v>
      </c>
      <c r="BB15">
        <v>74.371850768637984</v>
      </c>
      <c r="BC15">
        <v>77.763520760563168</v>
      </c>
      <c r="BD15">
        <v>56.701974822682573</v>
      </c>
      <c r="BE15">
        <v>78.048845581617329</v>
      </c>
      <c r="BF15">
        <v>100.46032240742819</v>
      </c>
      <c r="BG15">
        <v>77.520611835643621</v>
      </c>
    </row>
    <row r="16" spans="1:59" x14ac:dyDescent="0.25">
      <c r="A16" s="1">
        <v>14</v>
      </c>
      <c r="B16" t="s">
        <v>72</v>
      </c>
      <c r="C16">
        <v>17</v>
      </c>
      <c r="D16">
        <v>8</v>
      </c>
      <c r="E16">
        <v>9</v>
      </c>
      <c r="F16">
        <v>0.97015632296868348</v>
      </c>
      <c r="G16">
        <v>86.932380197290854</v>
      </c>
      <c r="H16">
        <v>126.31901710010381</v>
      </c>
      <c r="I16">
        <v>91.517098098925047</v>
      </c>
      <c r="J16">
        <v>83.487850513941908</v>
      </c>
      <c r="K16">
        <v>132.25885731852719</v>
      </c>
      <c r="L16">
        <v>89.923669930286664</v>
      </c>
      <c r="M16">
        <v>90.673368963455289</v>
      </c>
      <c r="N16">
        <v>120.88977072155301</v>
      </c>
      <c r="O16">
        <v>92.749727070774171</v>
      </c>
      <c r="P16">
        <v>4</v>
      </c>
      <c r="Q16">
        <v>4.6012774422166984</v>
      </c>
      <c r="R16">
        <v>6</v>
      </c>
      <c r="S16">
        <v>4.7498786308994099</v>
      </c>
      <c r="T16">
        <v>7</v>
      </c>
      <c r="U16">
        <v>7.6488439268838899</v>
      </c>
      <c r="V16">
        <v>2</v>
      </c>
      <c r="W16">
        <v>2.3955581413202309</v>
      </c>
      <c r="X16">
        <v>3</v>
      </c>
      <c r="Y16">
        <v>2.2682790860463231</v>
      </c>
      <c r="Z16">
        <v>3</v>
      </c>
      <c r="AA16">
        <v>3.336162772633446</v>
      </c>
      <c r="AB16">
        <v>2</v>
      </c>
      <c r="AC16">
        <v>2.2057193008964671</v>
      </c>
      <c r="AD16">
        <v>3</v>
      </c>
      <c r="AE16">
        <v>2.4815995448530881</v>
      </c>
      <c r="AF16">
        <v>4</v>
      </c>
      <c r="AG16">
        <v>4.312681154250444</v>
      </c>
      <c r="AH16">
        <v>1.0588235294117649</v>
      </c>
      <c r="AI16">
        <v>1.0913947622087941</v>
      </c>
      <c r="AJ16">
        <v>18</v>
      </c>
      <c r="AK16">
        <v>18.553710957549509</v>
      </c>
      <c r="AL16">
        <v>9</v>
      </c>
      <c r="AM16">
        <v>9.4549535100070177</v>
      </c>
      <c r="AN16">
        <v>9</v>
      </c>
      <c r="AO16">
        <v>9.0987574475424893</v>
      </c>
      <c r="AP16">
        <v>10</v>
      </c>
      <c r="AQ16">
        <v>12</v>
      </c>
      <c r="AR16">
        <v>18.599174705443289</v>
      </c>
      <c r="AS16">
        <v>24.93928678101096</v>
      </c>
      <c r="AT16">
        <v>6</v>
      </c>
      <c r="AU16">
        <v>5</v>
      </c>
      <c r="AV16">
        <v>9.3106215675869315</v>
      </c>
      <c r="AW16">
        <v>11.175721961022861</v>
      </c>
      <c r="AX16">
        <v>4</v>
      </c>
      <c r="AY16">
        <v>7</v>
      </c>
      <c r="AZ16">
        <v>9.2885531378563559</v>
      </c>
      <c r="BA16">
        <v>13.763564819988099</v>
      </c>
      <c r="BB16">
        <v>53.765826486233117</v>
      </c>
      <c r="BC16">
        <v>48.116853161722851</v>
      </c>
      <c r="BD16">
        <v>64.442528959482161</v>
      </c>
      <c r="BE16">
        <v>44.739838888604339</v>
      </c>
      <c r="BF16">
        <v>43.063757515663347</v>
      </c>
      <c r="BG16">
        <v>50.858916941592547</v>
      </c>
    </row>
    <row r="17" spans="1:59" x14ac:dyDescent="0.25">
      <c r="A17" s="1">
        <v>15</v>
      </c>
      <c r="B17" t="s">
        <v>73</v>
      </c>
      <c r="C17">
        <v>17</v>
      </c>
      <c r="D17">
        <v>9</v>
      </c>
      <c r="E17">
        <v>8</v>
      </c>
      <c r="F17">
        <v>1.0113998144935481</v>
      </c>
      <c r="G17">
        <v>111.54208372009479</v>
      </c>
      <c r="H17">
        <v>64.852311840299834</v>
      </c>
      <c r="I17">
        <v>114.3679103213935</v>
      </c>
      <c r="J17">
        <v>172.1490777212276</v>
      </c>
      <c r="K17">
        <v>78.542718045228767</v>
      </c>
      <c r="L17">
        <v>33.689728468350857</v>
      </c>
      <c r="M17">
        <v>0</v>
      </c>
      <c r="N17">
        <v>48.088246507358683</v>
      </c>
      <c r="O17">
        <v>173.83938939258039</v>
      </c>
      <c r="P17">
        <v>6</v>
      </c>
      <c r="Q17">
        <v>5.379135658839294</v>
      </c>
      <c r="R17">
        <v>3</v>
      </c>
      <c r="S17">
        <v>4.6258952300537297</v>
      </c>
      <c r="T17">
        <v>8</v>
      </c>
      <c r="U17">
        <v>6.9949691111069754</v>
      </c>
      <c r="V17">
        <v>6</v>
      </c>
      <c r="W17">
        <v>3.4853512312835031</v>
      </c>
      <c r="X17">
        <v>2</v>
      </c>
      <c r="Y17">
        <v>2.5463850115911471</v>
      </c>
      <c r="Z17">
        <v>1</v>
      </c>
      <c r="AA17">
        <v>2.9682637571253498</v>
      </c>
      <c r="AB17">
        <v>0</v>
      </c>
      <c r="AC17">
        <v>1.8937844275557909</v>
      </c>
      <c r="AD17">
        <v>1</v>
      </c>
      <c r="AE17">
        <v>2.0795102184625831</v>
      </c>
      <c r="AF17">
        <v>7</v>
      </c>
      <c r="AG17">
        <v>4.0267053539816251</v>
      </c>
      <c r="AH17">
        <v>1.2352941176470591</v>
      </c>
      <c r="AI17">
        <v>1.221370718033624</v>
      </c>
      <c r="AJ17">
        <v>21</v>
      </c>
      <c r="AK17">
        <v>20.763302206571609</v>
      </c>
      <c r="AL17">
        <v>20</v>
      </c>
      <c r="AM17">
        <v>13.00243870544166</v>
      </c>
      <c r="AN17">
        <v>1</v>
      </c>
      <c r="AO17">
        <v>7.7608635011299567</v>
      </c>
      <c r="AP17">
        <v>19</v>
      </c>
      <c r="AQ17">
        <v>25</v>
      </c>
      <c r="AR17">
        <v>20.08848378791442</v>
      </c>
      <c r="AS17">
        <v>23.634477809638199</v>
      </c>
      <c r="AT17">
        <v>13</v>
      </c>
      <c r="AU17">
        <v>6</v>
      </c>
      <c r="AV17">
        <v>12.0096578680196</v>
      </c>
      <c r="AW17">
        <v>10.811815934478719</v>
      </c>
      <c r="AX17">
        <v>6</v>
      </c>
      <c r="AY17">
        <v>19</v>
      </c>
      <c r="AZ17">
        <v>8.0788259198948129</v>
      </c>
      <c r="BA17">
        <v>12.822661875159479</v>
      </c>
      <c r="BB17">
        <v>94.581553294881985</v>
      </c>
      <c r="BC17">
        <v>105.77767023820149</v>
      </c>
      <c r="BD17">
        <v>108.2462143623389</v>
      </c>
      <c r="BE17">
        <v>55.494840426075797</v>
      </c>
      <c r="BF17">
        <v>74.268217430263931</v>
      </c>
      <c r="BG17">
        <v>148.1751619514157</v>
      </c>
    </row>
    <row r="18" spans="1:59" x14ac:dyDescent="0.25">
      <c r="A18" s="1">
        <v>16</v>
      </c>
      <c r="B18" t="s">
        <v>74</v>
      </c>
      <c r="C18">
        <v>17</v>
      </c>
      <c r="D18">
        <v>9</v>
      </c>
      <c r="E18">
        <v>8</v>
      </c>
      <c r="F18">
        <v>0.93449768842831371</v>
      </c>
      <c r="G18">
        <v>102.111567078471</v>
      </c>
      <c r="H18">
        <v>46.309908532086823</v>
      </c>
      <c r="I18">
        <v>144.42810900587051</v>
      </c>
      <c r="J18">
        <v>97.632760370404768</v>
      </c>
      <c r="K18">
        <v>45.971961138979047</v>
      </c>
      <c r="L18">
        <v>176.10499106296481</v>
      </c>
      <c r="M18">
        <v>110.5650012797651</v>
      </c>
      <c r="N18">
        <v>46.652861333710447</v>
      </c>
      <c r="O18">
        <v>127.2599483400606</v>
      </c>
      <c r="P18">
        <v>8</v>
      </c>
      <c r="Q18">
        <v>7.8345678446518594</v>
      </c>
      <c r="R18">
        <v>2</v>
      </c>
      <c r="S18">
        <v>4.3187301884093703</v>
      </c>
      <c r="T18">
        <v>7</v>
      </c>
      <c r="U18">
        <v>4.8467019669387712</v>
      </c>
      <c r="V18">
        <v>5</v>
      </c>
      <c r="W18">
        <v>5.1212318293887353</v>
      </c>
      <c r="X18">
        <v>1</v>
      </c>
      <c r="Y18">
        <v>2.1752389396155491</v>
      </c>
      <c r="Z18">
        <v>3</v>
      </c>
      <c r="AA18">
        <v>1.7035292309957171</v>
      </c>
      <c r="AB18">
        <v>3</v>
      </c>
      <c r="AC18">
        <v>2.7133360152631232</v>
      </c>
      <c r="AD18">
        <v>1</v>
      </c>
      <c r="AE18">
        <v>2.143491248793822</v>
      </c>
      <c r="AF18">
        <v>4</v>
      </c>
      <c r="AG18">
        <v>3.1431727359430548</v>
      </c>
      <c r="AH18">
        <v>1.529411764705882</v>
      </c>
      <c r="AI18">
        <v>1.6366137483744081</v>
      </c>
      <c r="AJ18">
        <v>26</v>
      </c>
      <c r="AK18">
        <v>27.822433722364941</v>
      </c>
      <c r="AL18">
        <v>16</v>
      </c>
      <c r="AM18">
        <v>17.538934427781751</v>
      </c>
      <c r="AN18">
        <v>10</v>
      </c>
      <c r="AO18">
        <v>10.283499294583191</v>
      </c>
      <c r="AP18">
        <v>25</v>
      </c>
      <c r="AQ18">
        <v>23</v>
      </c>
      <c r="AR18">
        <v>25.815382213919651</v>
      </c>
      <c r="AS18">
        <v>19.06305918484821</v>
      </c>
      <c r="AT18">
        <v>14</v>
      </c>
      <c r="AU18">
        <v>10</v>
      </c>
      <c r="AV18">
        <v>16.046198612419321</v>
      </c>
      <c r="AW18">
        <v>8.3518827693874691</v>
      </c>
      <c r="AX18">
        <v>11</v>
      </c>
      <c r="AY18">
        <v>13</v>
      </c>
      <c r="AZ18">
        <v>9.7691836015003393</v>
      </c>
      <c r="BA18">
        <v>10.71117641546074</v>
      </c>
      <c r="BB18">
        <v>96.841486958577747</v>
      </c>
      <c r="BC18">
        <v>120.6521984586869</v>
      </c>
      <c r="BD18">
        <v>87.248078739125063</v>
      </c>
      <c r="BE18">
        <v>119.7334813732473</v>
      </c>
      <c r="BF18">
        <v>112.59896884638989</v>
      </c>
      <c r="BG18">
        <v>121.3685546364032</v>
      </c>
    </row>
    <row r="19" spans="1:59" x14ac:dyDescent="0.25">
      <c r="A19" s="1">
        <v>17</v>
      </c>
      <c r="B19" t="s">
        <v>75</v>
      </c>
      <c r="C19">
        <v>17</v>
      </c>
      <c r="D19">
        <v>8</v>
      </c>
      <c r="E19">
        <v>9</v>
      </c>
      <c r="F19">
        <v>0.64724176060919958</v>
      </c>
      <c r="G19">
        <v>64.709052853800287</v>
      </c>
      <c r="H19">
        <v>64.769588125526667</v>
      </c>
      <c r="I19">
        <v>142.26480201702091</v>
      </c>
      <c r="J19">
        <v>74.566631959489555</v>
      </c>
      <c r="K19">
        <v>129.74874261229459</v>
      </c>
      <c r="L19">
        <v>99.811223557038204</v>
      </c>
      <c r="M19">
        <v>51.177816202384648</v>
      </c>
      <c r="N19">
        <v>0</v>
      </c>
      <c r="O19">
        <v>169.2625153785807</v>
      </c>
      <c r="P19">
        <v>3</v>
      </c>
      <c r="Q19">
        <v>4.6361364719369611</v>
      </c>
      <c r="R19">
        <v>3</v>
      </c>
      <c r="S19">
        <v>4.6318034232143823</v>
      </c>
      <c r="T19">
        <v>11</v>
      </c>
      <c r="U19">
        <v>7.7320601048486557</v>
      </c>
      <c r="V19">
        <v>2</v>
      </c>
      <c r="W19">
        <v>2.6821648603983581</v>
      </c>
      <c r="X19">
        <v>3</v>
      </c>
      <c r="Y19">
        <v>2.3121611351289721</v>
      </c>
      <c r="Z19">
        <v>3</v>
      </c>
      <c r="AA19">
        <v>3.0056740044726711</v>
      </c>
      <c r="AB19">
        <v>1</v>
      </c>
      <c r="AC19">
        <v>1.9539716115386041</v>
      </c>
      <c r="AD19">
        <v>0</v>
      </c>
      <c r="AE19">
        <v>2.3196422880854111</v>
      </c>
      <c r="AF19">
        <v>8</v>
      </c>
      <c r="AG19">
        <v>4.7263861003759846</v>
      </c>
      <c r="AH19">
        <v>0.70588235294117652</v>
      </c>
      <c r="AI19">
        <v>1.09060075523678</v>
      </c>
      <c r="AJ19">
        <v>12</v>
      </c>
      <c r="AK19">
        <v>18.540212839025269</v>
      </c>
      <c r="AL19">
        <v>9</v>
      </c>
      <c r="AM19">
        <v>10.358655716324041</v>
      </c>
      <c r="AN19">
        <v>3</v>
      </c>
      <c r="AO19">
        <v>8.1815571227012232</v>
      </c>
      <c r="AP19">
        <v>20</v>
      </c>
      <c r="AQ19">
        <v>33</v>
      </c>
      <c r="AR19">
        <v>18.65004797024385</v>
      </c>
      <c r="AS19">
        <v>25.460986393517569</v>
      </c>
      <c r="AT19">
        <v>10</v>
      </c>
      <c r="AU19">
        <v>15</v>
      </c>
      <c r="AV19">
        <v>9.8227043051329748</v>
      </c>
      <c r="AW19">
        <v>10.54109944751883</v>
      </c>
      <c r="AX19">
        <v>10</v>
      </c>
      <c r="AY19">
        <v>18</v>
      </c>
      <c r="AZ19">
        <v>8.8273436651108739</v>
      </c>
      <c r="BA19">
        <v>14.91988694599873</v>
      </c>
      <c r="BB19">
        <v>107.2383300670862</v>
      </c>
      <c r="BC19">
        <v>129.61006101633939</v>
      </c>
      <c r="BD19">
        <v>101.8049580783408</v>
      </c>
      <c r="BE19">
        <v>142.30014691238591</v>
      </c>
      <c r="BF19">
        <v>113.2843625373273</v>
      </c>
      <c r="BG19">
        <v>120.6443457993313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3A2E-47D0-4341-99A2-01E7526E63B8}">
  <dimension ref="A1:AU19"/>
  <sheetViews>
    <sheetView workbookViewId="0">
      <selection activeCell="AR1" sqref="AR1"/>
    </sheetView>
  </sheetViews>
  <sheetFormatPr baseColWidth="10" defaultColWidth="9.140625" defaultRowHeight="15" x14ac:dyDescent="0.25"/>
  <cols>
    <col min="2" max="2" width="13" customWidth="1"/>
    <col min="19" max="19" width="9.28515625" customWidth="1"/>
    <col min="20" max="20" width="10.140625" customWidth="1"/>
    <col min="21" max="21" width="11.140625" customWidth="1"/>
    <col min="22" max="22" width="11.42578125" customWidth="1"/>
    <col min="23" max="23" width="10.140625" customWidth="1"/>
    <col min="24" max="24" width="11.140625" customWidth="1"/>
    <col min="25" max="25" width="11.42578125" customWidth="1"/>
    <col min="41" max="41" width="15.7109375" bestFit="1" customWidth="1"/>
    <col min="44" max="44" width="9.140625" customWidth="1"/>
  </cols>
  <sheetData>
    <row r="1" spans="1:47" x14ac:dyDescent="0.25">
      <c r="A1" s="2" t="s">
        <v>0</v>
      </c>
      <c r="B1" s="2" t="s">
        <v>4</v>
      </c>
      <c r="P1" s="2" t="s">
        <v>0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AA1" s="4" t="s">
        <v>0</v>
      </c>
      <c r="AB1" s="4" t="s">
        <v>76</v>
      </c>
      <c r="AC1" s="4" t="s">
        <v>77</v>
      </c>
      <c r="AD1" s="4" t="s">
        <v>40</v>
      </c>
      <c r="AE1" s="4" t="s">
        <v>41</v>
      </c>
      <c r="AF1" s="4" t="s">
        <v>42</v>
      </c>
      <c r="AG1" s="4" t="s">
        <v>43</v>
      </c>
      <c r="AH1" s="4" t="s">
        <v>44</v>
      </c>
      <c r="AI1" s="4" t="s">
        <v>45</v>
      </c>
      <c r="AJ1" s="4" t="s">
        <v>46</v>
      </c>
      <c r="AK1" s="4" t="s">
        <v>47</v>
      </c>
      <c r="AL1" s="4" t="s">
        <v>48</v>
      </c>
      <c r="AM1" s="4" t="s">
        <v>49</v>
      </c>
      <c r="AO1" s="4" t="s">
        <v>0</v>
      </c>
      <c r="AP1" s="4" t="s">
        <v>78</v>
      </c>
      <c r="AQ1" s="4" t="s">
        <v>79</v>
      </c>
      <c r="AR1" s="4" t="s">
        <v>36</v>
      </c>
      <c r="AS1" s="4" t="s">
        <v>37</v>
      </c>
      <c r="AT1" s="4" t="s">
        <v>38</v>
      </c>
      <c r="AU1" s="4" t="s">
        <v>39</v>
      </c>
    </row>
    <row r="2" spans="1:47" hidden="1" x14ac:dyDescent="0.25">
      <c r="A2" t="s">
        <v>63</v>
      </c>
      <c r="B2" s="3">
        <v>1.620880730566657</v>
      </c>
      <c r="P2" t="s">
        <v>58</v>
      </c>
      <c r="Q2">
        <v>131.44650511853499</v>
      </c>
      <c r="R2">
        <v>141.1262757321341</v>
      </c>
      <c r="S2">
        <v>44.679140201020473</v>
      </c>
      <c r="T2">
        <v>89.963471851472804</v>
      </c>
      <c r="U2">
        <v>146.4224121463991</v>
      </c>
      <c r="V2">
        <v>68.178153694873217</v>
      </c>
      <c r="W2">
        <v>200.93701718697679</v>
      </c>
      <c r="X2">
        <v>134.63331349828769</v>
      </c>
      <c r="Y2">
        <v>26.44766712637411</v>
      </c>
      <c r="AA2" t="s">
        <v>71</v>
      </c>
      <c r="AB2">
        <f>Table3[[#This Row],[obSG]]-Table3[[#This Row],[obCG]]</f>
        <v>9</v>
      </c>
      <c r="AC2">
        <f>Table3[[#This Row],[exSG]]-Table3[[#This Row],[exCG]]</f>
        <v>12.863734393093011</v>
      </c>
      <c r="AD2">
        <v>22</v>
      </c>
      <c r="AE2">
        <v>13</v>
      </c>
      <c r="AF2">
        <v>29.58108447299422</v>
      </c>
      <c r="AG2">
        <v>16.717350079901209</v>
      </c>
      <c r="AH2">
        <v>10</v>
      </c>
      <c r="AI2">
        <v>6</v>
      </c>
      <c r="AJ2">
        <v>17.636070050949421</v>
      </c>
      <c r="AK2">
        <v>7.6874935885190929</v>
      </c>
      <c r="AL2">
        <v>12</v>
      </c>
      <c r="AM2">
        <v>7</v>
      </c>
      <c r="AO2" t="s">
        <v>70</v>
      </c>
      <c r="AP2">
        <v>41</v>
      </c>
      <c r="AQ2" s="6">
        <v>28.620086412725509</v>
      </c>
      <c r="AR2">
        <v>22</v>
      </c>
      <c r="AS2">
        <v>17.05936830608978</v>
      </c>
      <c r="AT2">
        <v>19</v>
      </c>
      <c r="AU2">
        <v>11.560718106635729</v>
      </c>
    </row>
    <row r="3" spans="1:47" hidden="1" x14ac:dyDescent="0.25">
      <c r="A3" t="s">
        <v>70</v>
      </c>
      <c r="B3" s="3">
        <v>1.4325603147644561</v>
      </c>
      <c r="P3" t="s">
        <v>59</v>
      </c>
      <c r="Q3">
        <v>88.699847812105901</v>
      </c>
      <c r="R3">
        <v>108.7629873356381</v>
      </c>
      <c r="S3">
        <v>103.4606155743769</v>
      </c>
      <c r="T3">
        <v>114.7643290254511</v>
      </c>
      <c r="U3">
        <v>45.932172368617337</v>
      </c>
      <c r="V3">
        <v>128.3437171149431</v>
      </c>
      <c r="W3">
        <v>46.47737085404821</v>
      </c>
      <c r="X3">
        <v>165.2872824101959</v>
      </c>
      <c r="Y3">
        <v>90.326354498191364</v>
      </c>
      <c r="AA3" t="s">
        <v>70</v>
      </c>
      <c r="AB3">
        <f>Table3[[#This Row],[obSG]]-Table3[[#This Row],[obCG]]</f>
        <v>15</v>
      </c>
      <c r="AC3">
        <f>Table3[[#This Row],[exSG]]-Table3[[#This Row],[exCG]]</f>
        <v>7.7591237712233792</v>
      </c>
      <c r="AD3">
        <v>26</v>
      </c>
      <c r="AE3">
        <v>11</v>
      </c>
      <c r="AF3">
        <v>26.179530246566291</v>
      </c>
      <c r="AG3">
        <v>18.420406475342912</v>
      </c>
      <c r="AH3">
        <v>17</v>
      </c>
      <c r="AI3">
        <v>9</v>
      </c>
      <c r="AJ3">
        <v>15.38049264746379</v>
      </c>
      <c r="AK3">
        <v>8.5419946947325354</v>
      </c>
      <c r="AL3">
        <v>9</v>
      </c>
      <c r="AM3">
        <v>2</v>
      </c>
      <c r="AO3" t="s">
        <v>63</v>
      </c>
      <c r="AP3">
        <v>41</v>
      </c>
      <c r="AQ3" s="6">
        <v>25.294890133999228</v>
      </c>
      <c r="AR3">
        <v>22</v>
      </c>
      <c r="AS3">
        <v>13.958771524513979</v>
      </c>
      <c r="AT3">
        <v>19</v>
      </c>
      <c r="AU3">
        <v>11.336118609485251</v>
      </c>
    </row>
    <row r="4" spans="1:47" hidden="1" x14ac:dyDescent="0.25">
      <c r="A4" t="s">
        <v>58</v>
      </c>
      <c r="B4" s="3">
        <v>1.3373978904664601</v>
      </c>
      <c r="P4" t="s">
        <v>60</v>
      </c>
      <c r="Q4">
        <v>132.98133656772961</v>
      </c>
      <c r="R4">
        <v>66.303287383941523</v>
      </c>
      <c r="S4">
        <v>100.45927299669481</v>
      </c>
      <c r="T4">
        <v>135.30566489006441</v>
      </c>
      <c r="U4">
        <v>118.40596998501211</v>
      </c>
      <c r="V4">
        <v>56.978846874087907</v>
      </c>
      <c r="W4">
        <v>128.56429129843269</v>
      </c>
      <c r="X4">
        <v>0</v>
      </c>
      <c r="Y4">
        <v>134.72998660671431</v>
      </c>
      <c r="AA4" t="s">
        <v>74</v>
      </c>
      <c r="AB4">
        <f>Table3[[#This Row],[obSG]]-Table3[[#This Row],[obCG]]</f>
        <v>2</v>
      </c>
      <c r="AC4">
        <f>Table3[[#This Row],[exSG]]-Table3[[#This Row],[exCG]]</f>
        <v>6.7523230290714409</v>
      </c>
      <c r="AD4">
        <v>25</v>
      </c>
      <c r="AE4">
        <v>23</v>
      </c>
      <c r="AF4">
        <v>25.815382213919651</v>
      </c>
      <c r="AG4">
        <v>19.06305918484821</v>
      </c>
      <c r="AH4">
        <v>14</v>
      </c>
      <c r="AI4">
        <v>10</v>
      </c>
      <c r="AJ4">
        <v>16.046198612419321</v>
      </c>
      <c r="AK4">
        <v>8.3518827693874691</v>
      </c>
      <c r="AL4">
        <v>11</v>
      </c>
      <c r="AM4">
        <v>13</v>
      </c>
      <c r="AO4" t="s">
        <v>71</v>
      </c>
      <c r="AP4">
        <v>28</v>
      </c>
      <c r="AQ4" s="6">
        <v>32.136353003298339</v>
      </c>
      <c r="AR4">
        <v>17</v>
      </c>
      <c r="AS4">
        <v>19.166609108463671</v>
      </c>
      <c r="AT4">
        <v>11</v>
      </c>
      <c r="AU4">
        <v>12.96974389483467</v>
      </c>
    </row>
    <row r="5" spans="1:47" hidden="1" x14ac:dyDescent="0.25">
      <c r="A5" t="s">
        <v>60</v>
      </c>
      <c r="B5" s="3">
        <v>1.1627651671369099</v>
      </c>
      <c r="P5" t="s">
        <v>61</v>
      </c>
      <c r="Q5">
        <v>93.748581597190665</v>
      </c>
      <c r="R5">
        <v>80.663192612180268</v>
      </c>
      <c r="S5">
        <v>124.09121093863919</v>
      </c>
      <c r="T5">
        <v>82.442970349774839</v>
      </c>
      <c r="U5">
        <v>39.012681576068807</v>
      </c>
      <c r="V5">
        <v>178.70853300768189</v>
      </c>
      <c r="W5">
        <v>108.64771521570781</v>
      </c>
      <c r="X5">
        <v>125.22842813007711</v>
      </c>
      <c r="Y5">
        <v>70.34426315797964</v>
      </c>
      <c r="AA5" t="s">
        <v>62</v>
      </c>
      <c r="AB5">
        <f>Table3[[#This Row],[obSG]]-Table3[[#This Row],[obCG]]</f>
        <v>-1</v>
      </c>
      <c r="AC5">
        <f>Table3[[#This Row],[exSG]]-Table3[[#This Row],[exCG]]</f>
        <v>6.7016527839275</v>
      </c>
      <c r="AD5">
        <v>19</v>
      </c>
      <c r="AE5">
        <v>20</v>
      </c>
      <c r="AF5">
        <v>25.371168834838841</v>
      </c>
      <c r="AG5">
        <v>18.669516050911341</v>
      </c>
      <c r="AH5">
        <v>10</v>
      </c>
      <c r="AI5">
        <v>12</v>
      </c>
      <c r="AJ5">
        <v>13.065194930751231</v>
      </c>
      <c r="AK5">
        <v>8.0454934024179625</v>
      </c>
      <c r="AL5">
        <v>9</v>
      </c>
      <c r="AM5">
        <v>8</v>
      </c>
      <c r="AO5" t="s">
        <v>58</v>
      </c>
      <c r="AP5">
        <v>28</v>
      </c>
      <c r="AQ5" s="6">
        <v>20.936177781942</v>
      </c>
      <c r="AR5">
        <v>13</v>
      </c>
      <c r="AS5">
        <v>12.735882557907569</v>
      </c>
      <c r="AT5">
        <v>15</v>
      </c>
      <c r="AU5">
        <v>8.2002952240344307</v>
      </c>
    </row>
    <row r="6" spans="1:47" x14ac:dyDescent="0.25">
      <c r="A6" t="s">
        <v>64</v>
      </c>
      <c r="B6" s="3">
        <v>1.046358438248757</v>
      </c>
      <c r="P6" t="s">
        <v>62</v>
      </c>
      <c r="Q6">
        <v>77.8543428687356</v>
      </c>
      <c r="R6">
        <v>105.85481341663029</v>
      </c>
      <c r="S6">
        <v>131.2953363731969</v>
      </c>
      <c r="T6">
        <v>72.670406941066204</v>
      </c>
      <c r="U6">
        <v>48.021421671854903</v>
      </c>
      <c r="V6">
        <v>223.5425974665184</v>
      </c>
      <c r="W6">
        <v>83.834681135974549</v>
      </c>
      <c r="X6">
        <v>151.4550982758912</v>
      </c>
      <c r="Y6">
        <v>71.929976745872452</v>
      </c>
      <c r="AA6" t="s">
        <v>66</v>
      </c>
      <c r="AB6">
        <f>Table3[[#This Row],[obSG]]-Table3[[#This Row],[obCG]]</f>
        <v>1</v>
      </c>
      <c r="AC6">
        <f>Table3[[#This Row],[exSG]]-Table3[[#This Row],[exCG]]</f>
        <v>4.1120536785834503</v>
      </c>
      <c r="AD6">
        <v>20</v>
      </c>
      <c r="AE6">
        <v>19</v>
      </c>
      <c r="AF6">
        <v>23.803189225015899</v>
      </c>
      <c r="AG6">
        <v>19.691135546432449</v>
      </c>
      <c r="AH6">
        <v>7</v>
      </c>
      <c r="AI6">
        <v>8</v>
      </c>
      <c r="AJ6">
        <v>12.08529122729756</v>
      </c>
      <c r="AK6">
        <v>8.223677111588847</v>
      </c>
      <c r="AL6">
        <v>13</v>
      </c>
      <c r="AM6">
        <v>11</v>
      </c>
      <c r="AO6" t="s">
        <v>74</v>
      </c>
      <c r="AP6">
        <v>26</v>
      </c>
      <c r="AQ6" s="6">
        <v>27.822433722364941</v>
      </c>
      <c r="AR6">
        <v>16</v>
      </c>
      <c r="AS6">
        <v>17.538934427781751</v>
      </c>
      <c r="AT6">
        <v>10</v>
      </c>
      <c r="AU6">
        <v>10.283499294583191</v>
      </c>
    </row>
    <row r="7" spans="1:47" x14ac:dyDescent="0.25">
      <c r="A7" t="s">
        <v>65</v>
      </c>
      <c r="B7" s="3">
        <v>1.022204163986336</v>
      </c>
      <c r="P7" t="s">
        <v>63</v>
      </c>
      <c r="Q7">
        <v>191.204510394637</v>
      </c>
      <c r="R7">
        <v>40.833978824218299</v>
      </c>
      <c r="S7">
        <v>37.713680173855941</v>
      </c>
      <c r="T7">
        <v>179.71984941002211</v>
      </c>
      <c r="U7">
        <v>43.976947129636059</v>
      </c>
      <c r="V7">
        <v>0</v>
      </c>
      <c r="W7">
        <v>206.6078826199861</v>
      </c>
      <c r="X7">
        <v>38.110291821733952</v>
      </c>
      <c r="Y7">
        <v>57.603934600946523</v>
      </c>
      <c r="AA7" t="s">
        <v>65</v>
      </c>
      <c r="AB7">
        <f>Table3[[#This Row],[obSG]]-Table3[[#This Row],[obCG]]</f>
        <v>5</v>
      </c>
      <c r="AC7">
        <f>Table3[[#This Row],[exSG]]-Table3[[#This Row],[exCG]]</f>
        <v>3.117394806227388</v>
      </c>
      <c r="AD7">
        <v>18</v>
      </c>
      <c r="AE7">
        <v>13</v>
      </c>
      <c r="AF7">
        <v>23.111840344899459</v>
      </c>
      <c r="AG7">
        <v>19.994445538672071</v>
      </c>
      <c r="AH7">
        <v>15</v>
      </c>
      <c r="AI7">
        <v>7</v>
      </c>
      <c r="AJ7">
        <v>13.14343734267614</v>
      </c>
      <c r="AK7">
        <v>9.8402956620574784</v>
      </c>
      <c r="AL7">
        <v>3</v>
      </c>
      <c r="AM7">
        <v>6</v>
      </c>
      <c r="AO7" t="s">
        <v>65</v>
      </c>
      <c r="AP7">
        <v>26</v>
      </c>
      <c r="AQ7" s="6">
        <v>25.43523193899604</v>
      </c>
      <c r="AR7">
        <v>20</v>
      </c>
      <c r="AS7">
        <v>14.524237316097411</v>
      </c>
      <c r="AT7">
        <v>6</v>
      </c>
      <c r="AU7">
        <v>10.910994622898629</v>
      </c>
    </row>
    <row r="8" spans="1:47" x14ac:dyDescent="0.25">
      <c r="A8" t="s">
        <v>73</v>
      </c>
      <c r="B8" s="3">
        <v>1.0113998144935481</v>
      </c>
      <c r="P8" t="s">
        <v>64</v>
      </c>
      <c r="Q8">
        <v>108.7556546065337</v>
      </c>
      <c r="R8">
        <v>89.396734282990806</v>
      </c>
      <c r="S8">
        <v>99.877163875465726</v>
      </c>
      <c r="T8">
        <v>138.8146949342692</v>
      </c>
      <c r="U8">
        <v>80.672173797431611</v>
      </c>
      <c r="V8">
        <v>68.518815315353422</v>
      </c>
      <c r="W8">
        <v>52.218492675409223</v>
      </c>
      <c r="X8">
        <v>100.2372219595253</v>
      </c>
      <c r="Y8">
        <v>122.25827180268659</v>
      </c>
      <c r="AA8" t="s">
        <v>63</v>
      </c>
      <c r="AB8">
        <f>Table3[[#This Row],[obSG]]-Table3[[#This Row],[obCG]]</f>
        <v>17</v>
      </c>
      <c r="AC8">
        <f>Table3[[#This Row],[exSG]]-Table3[[#This Row],[exCG]]</f>
        <v>2.8757688817038591</v>
      </c>
      <c r="AD8">
        <v>28</v>
      </c>
      <c r="AE8">
        <v>11</v>
      </c>
      <c r="AF8">
        <v>23.203271510855469</v>
      </c>
      <c r="AG8">
        <v>20.32750262915161</v>
      </c>
      <c r="AH8">
        <v>14</v>
      </c>
      <c r="AI8">
        <v>5</v>
      </c>
      <c r="AJ8">
        <v>12.268294127962511</v>
      </c>
      <c r="AK8">
        <v>8.3550428851516205</v>
      </c>
      <c r="AL8">
        <v>14</v>
      </c>
      <c r="AM8">
        <v>6</v>
      </c>
      <c r="AO8" t="s">
        <v>62</v>
      </c>
      <c r="AP8">
        <v>23</v>
      </c>
      <c r="AQ8" s="6">
        <v>27.84354829722783</v>
      </c>
      <c r="AR8">
        <v>10</v>
      </c>
      <c r="AS8">
        <v>14.46708762863986</v>
      </c>
      <c r="AT8">
        <v>13</v>
      </c>
      <c r="AU8">
        <v>13.376460668587971</v>
      </c>
    </row>
    <row r="9" spans="1:47" x14ac:dyDescent="0.25">
      <c r="A9" t="s">
        <v>72</v>
      </c>
      <c r="B9" s="3">
        <v>0.97015632296868348</v>
      </c>
      <c r="P9" t="s">
        <v>65</v>
      </c>
      <c r="Q9">
        <v>101.5611750564341</v>
      </c>
      <c r="R9">
        <v>105.08530674909009</v>
      </c>
      <c r="S9">
        <v>93.465573572086186</v>
      </c>
      <c r="T9">
        <v>149.02395958090401</v>
      </c>
      <c r="U9">
        <v>81.778095496115995</v>
      </c>
      <c r="V9">
        <v>39.554472453999608</v>
      </c>
      <c r="W9">
        <v>34.889407987237433</v>
      </c>
      <c r="X9">
        <v>129.7355394425017</v>
      </c>
      <c r="Y9">
        <v>141.77337837372681</v>
      </c>
      <c r="AA9" t="s">
        <v>61</v>
      </c>
      <c r="AB9">
        <f>Table3[[#This Row],[obSG]]-Table3[[#This Row],[obCG]]</f>
        <v>0</v>
      </c>
      <c r="AC9">
        <f>Table3[[#This Row],[exSG]]-Table3[[#This Row],[exCG]]</f>
        <v>1.858987575465882</v>
      </c>
      <c r="AD9">
        <v>17</v>
      </c>
      <c r="AE9">
        <v>17</v>
      </c>
      <c r="AF9">
        <v>22.592315965943691</v>
      </c>
      <c r="AG9">
        <v>20.733328390477809</v>
      </c>
      <c r="AH9">
        <v>8</v>
      </c>
      <c r="AI9">
        <v>12</v>
      </c>
      <c r="AJ9">
        <v>12.4011292411948</v>
      </c>
      <c r="AK9">
        <v>10.60221080889071</v>
      </c>
      <c r="AL9">
        <v>9</v>
      </c>
      <c r="AM9">
        <v>5</v>
      </c>
      <c r="AO9" t="s">
        <v>66</v>
      </c>
      <c r="AP9">
        <v>23</v>
      </c>
      <c r="AQ9" s="6">
        <v>26.108046967394738</v>
      </c>
      <c r="AR9">
        <v>11</v>
      </c>
      <c r="AS9">
        <v>13.771333635046521</v>
      </c>
      <c r="AT9">
        <v>12</v>
      </c>
      <c r="AU9">
        <v>12.336713332348211</v>
      </c>
    </row>
    <row r="10" spans="1:47" x14ac:dyDescent="0.25">
      <c r="A10" t="s">
        <v>69</v>
      </c>
      <c r="B10" s="3">
        <v>0.94967751886280483</v>
      </c>
      <c r="P10" t="s">
        <v>66</v>
      </c>
      <c r="Q10">
        <v>84.523451351909159</v>
      </c>
      <c r="R10">
        <v>103.90296791051949</v>
      </c>
      <c r="S10">
        <v>117.89680836180101</v>
      </c>
      <c r="T10">
        <v>78.226608460622742</v>
      </c>
      <c r="U10">
        <v>88.249688507375652</v>
      </c>
      <c r="V10">
        <v>158.00360790454059</v>
      </c>
      <c r="W10">
        <v>91.92276496817864</v>
      </c>
      <c r="X10">
        <v>117.8372098821329</v>
      </c>
      <c r="Y10">
        <v>94.028987783248823</v>
      </c>
      <c r="AA10" t="s">
        <v>69</v>
      </c>
      <c r="AB10">
        <f>Table3[[#This Row],[obSG]]-Table3[[#This Row],[obCG]]</f>
        <v>0</v>
      </c>
      <c r="AC10">
        <f>Table3[[#This Row],[exSG]]-Table3[[#This Row],[exCG]]</f>
        <v>1.6915153670470922</v>
      </c>
      <c r="AD10">
        <v>21</v>
      </c>
      <c r="AE10">
        <v>21</v>
      </c>
      <c r="AF10">
        <v>22.649673243275451</v>
      </c>
      <c r="AG10">
        <v>20.958157876228359</v>
      </c>
      <c r="AH10">
        <v>9</v>
      </c>
      <c r="AI10">
        <v>10</v>
      </c>
      <c r="AJ10">
        <v>12.022735261914869</v>
      </c>
      <c r="AK10">
        <v>8.4730306737910546</v>
      </c>
      <c r="AL10">
        <v>12</v>
      </c>
      <c r="AM10">
        <v>11</v>
      </c>
      <c r="AO10" t="s">
        <v>69</v>
      </c>
      <c r="AP10">
        <v>23</v>
      </c>
      <c r="AQ10" s="6">
        <v>24.218747462340101</v>
      </c>
      <c r="AR10">
        <v>10</v>
      </c>
      <c r="AS10">
        <v>13.38613552165442</v>
      </c>
      <c r="AT10">
        <v>13</v>
      </c>
      <c r="AU10">
        <v>10.83261194068568</v>
      </c>
    </row>
    <row r="11" spans="1:47" x14ac:dyDescent="0.25">
      <c r="A11" t="s">
        <v>74</v>
      </c>
      <c r="B11" s="3">
        <v>0.93449768842831371</v>
      </c>
      <c r="P11" t="s">
        <v>67</v>
      </c>
      <c r="Q11">
        <v>44.510921520488942</v>
      </c>
      <c r="R11">
        <v>108.96809648221129</v>
      </c>
      <c r="S11">
        <v>126.2909816581484</v>
      </c>
      <c r="T11">
        <v>73.753798422852967</v>
      </c>
      <c r="U11">
        <v>133.77086441828621</v>
      </c>
      <c r="V11">
        <v>98.501644014978083</v>
      </c>
      <c r="W11">
        <v>0</v>
      </c>
      <c r="X11">
        <v>85.256646111113668</v>
      </c>
      <c r="Y11">
        <v>143.6608425501004</v>
      </c>
      <c r="AA11" t="s">
        <v>59</v>
      </c>
      <c r="AB11">
        <f>Table3[[#This Row],[obSG]]-Table3[[#This Row],[obCG]]</f>
        <v>-2</v>
      </c>
      <c r="AC11">
        <f>Table3[[#This Row],[exSG]]-Table3[[#This Row],[exCG]]</f>
        <v>-2.3826410155768087</v>
      </c>
      <c r="AD11">
        <v>19</v>
      </c>
      <c r="AE11">
        <v>21</v>
      </c>
      <c r="AF11">
        <v>20.57294075538519</v>
      </c>
      <c r="AG11">
        <v>22.955581770961999</v>
      </c>
      <c r="AH11">
        <v>11</v>
      </c>
      <c r="AI11">
        <v>9</v>
      </c>
      <c r="AJ11">
        <v>11.3792715563357</v>
      </c>
      <c r="AK11">
        <v>8.8979789054326037</v>
      </c>
      <c r="AL11">
        <v>8</v>
      </c>
      <c r="AM11">
        <v>12</v>
      </c>
      <c r="AO11" t="s">
        <v>61</v>
      </c>
      <c r="AP11">
        <v>22</v>
      </c>
      <c r="AQ11" s="6">
        <v>24.15918174277461</v>
      </c>
      <c r="AR11">
        <v>10</v>
      </c>
      <c r="AS11">
        <v>13.479906305846621</v>
      </c>
      <c r="AT11">
        <v>12</v>
      </c>
      <c r="AU11">
        <v>10.679275436927989</v>
      </c>
    </row>
    <row r="12" spans="1:47" x14ac:dyDescent="0.25">
      <c r="A12" t="s">
        <v>59</v>
      </c>
      <c r="B12" s="3">
        <v>0.92988150003064873</v>
      </c>
      <c r="P12" t="s">
        <v>68</v>
      </c>
      <c r="Q12">
        <v>90.053973577913027</v>
      </c>
      <c r="R12">
        <v>64.509549524137924</v>
      </c>
      <c r="S12">
        <v>126.4583004674342</v>
      </c>
      <c r="T12">
        <v>114.6671042675849</v>
      </c>
      <c r="U12">
        <v>88.568254042828471</v>
      </c>
      <c r="V12">
        <v>95.982017935540995</v>
      </c>
      <c r="W12">
        <v>54.779164530914599</v>
      </c>
      <c r="X12">
        <v>41.80027401329933</v>
      </c>
      <c r="Y12">
        <v>146.37738176553341</v>
      </c>
      <c r="AA12" t="s">
        <v>58</v>
      </c>
      <c r="AB12">
        <f>Table3[[#This Row],[obSG]]-Table3[[#This Row],[obCG]]</f>
        <v>11</v>
      </c>
      <c r="AC12">
        <f>Table3[[#This Row],[exSG]]-Table3[[#This Row],[exCG]]</f>
        <v>-3.1841452694265513</v>
      </c>
      <c r="AD12">
        <v>25</v>
      </c>
      <c r="AE12">
        <v>14</v>
      </c>
      <c r="AF12">
        <v>20.121493353548939</v>
      </c>
      <c r="AG12">
        <v>23.30563862297549</v>
      </c>
      <c r="AH12">
        <v>10</v>
      </c>
      <c r="AI12">
        <v>5</v>
      </c>
      <c r="AJ12">
        <v>11.63948501874806</v>
      </c>
      <c r="AK12">
        <v>11.22786139075169</v>
      </c>
      <c r="AL12">
        <v>15</v>
      </c>
      <c r="AM12">
        <v>9</v>
      </c>
      <c r="AO12" t="s">
        <v>64</v>
      </c>
      <c r="AP12">
        <v>22</v>
      </c>
      <c r="AQ12" s="6">
        <v>21.025299931465561</v>
      </c>
      <c r="AR12">
        <v>17</v>
      </c>
      <c r="AS12">
        <v>13.284941995041491</v>
      </c>
      <c r="AT12">
        <v>5</v>
      </c>
      <c r="AU12">
        <v>7.7403579364240684</v>
      </c>
    </row>
    <row r="13" spans="1:47" x14ac:dyDescent="0.25">
      <c r="A13" t="s">
        <v>61</v>
      </c>
      <c r="B13" s="3">
        <v>0.91062686783999347</v>
      </c>
      <c r="P13" t="s">
        <v>69</v>
      </c>
      <c r="Q13">
        <v>77.413161525729777</v>
      </c>
      <c r="R13">
        <v>165.21424765828229</v>
      </c>
      <c r="S13">
        <v>70.18833624444683</v>
      </c>
      <c r="T13">
        <v>54.006901666761223</v>
      </c>
      <c r="U13">
        <v>175.71262147214401</v>
      </c>
      <c r="V13">
        <v>98.993960215979598</v>
      </c>
      <c r="W13">
        <v>108.868436526111</v>
      </c>
      <c r="X13">
        <v>155.8996476872733</v>
      </c>
      <c r="Y13">
        <v>54.368106203020787</v>
      </c>
      <c r="AA13" t="s">
        <v>64</v>
      </c>
      <c r="AB13">
        <f>Table3[[#This Row],[obSG]]-Table3[[#This Row],[obCG]]</f>
        <v>2</v>
      </c>
      <c r="AC13">
        <f>Table3[[#This Row],[exSG]]-Table3[[#This Row],[exCG]]</f>
        <v>-3.3006492748694178</v>
      </c>
      <c r="AD13">
        <v>26</v>
      </c>
      <c r="AE13">
        <v>24</v>
      </c>
      <c r="AF13">
        <v>20.346769673974741</v>
      </c>
      <c r="AG13">
        <v>23.647418948844159</v>
      </c>
      <c r="AH13">
        <v>18</v>
      </c>
      <c r="AI13">
        <v>11</v>
      </c>
      <c r="AJ13">
        <v>12.188758463235089</v>
      </c>
      <c r="AK13">
        <v>10.675400740380571</v>
      </c>
      <c r="AL13">
        <v>8</v>
      </c>
      <c r="AM13">
        <v>13</v>
      </c>
      <c r="AO13" t="s">
        <v>73</v>
      </c>
      <c r="AP13">
        <v>21</v>
      </c>
      <c r="AQ13" s="6">
        <v>20.763302206571609</v>
      </c>
      <c r="AR13">
        <v>20</v>
      </c>
      <c r="AS13">
        <v>13.00243870544166</v>
      </c>
      <c r="AT13">
        <v>1</v>
      </c>
      <c r="AU13">
        <v>7.7608635011299567</v>
      </c>
    </row>
    <row r="14" spans="1:47" hidden="1" x14ac:dyDescent="0.25">
      <c r="A14" t="s">
        <v>66</v>
      </c>
      <c r="B14" s="3">
        <v>0.88095444399666323</v>
      </c>
      <c r="P14" t="s">
        <v>70</v>
      </c>
      <c r="Q14">
        <v>162.16634821189629</v>
      </c>
      <c r="R14">
        <v>43.756904621701743</v>
      </c>
      <c r="S14">
        <v>45.322358189949242</v>
      </c>
      <c r="T14">
        <v>142.61296115405199</v>
      </c>
      <c r="U14">
        <v>42.84124898084653</v>
      </c>
      <c r="V14">
        <v>56.901878029238723</v>
      </c>
      <c r="W14">
        <v>193.0458478310417</v>
      </c>
      <c r="X14">
        <v>44.71255613075283</v>
      </c>
      <c r="Y14">
        <v>37.658800462470552</v>
      </c>
      <c r="AA14" t="s">
        <v>73</v>
      </c>
      <c r="AB14">
        <f>Table3[[#This Row],[obSG]]-Table3[[#This Row],[obCG]]</f>
        <v>-6</v>
      </c>
      <c r="AC14">
        <f>Table3[[#This Row],[exSG]]-Table3[[#This Row],[exCG]]</f>
        <v>-3.5459940217237786</v>
      </c>
      <c r="AD14">
        <v>19</v>
      </c>
      <c r="AE14">
        <v>25</v>
      </c>
      <c r="AF14">
        <v>20.08848378791442</v>
      </c>
      <c r="AG14">
        <v>23.634477809638199</v>
      </c>
      <c r="AH14">
        <v>13</v>
      </c>
      <c r="AI14">
        <v>6</v>
      </c>
      <c r="AJ14">
        <v>12.0096578680196</v>
      </c>
      <c r="AK14">
        <v>10.811815934478719</v>
      </c>
      <c r="AL14">
        <v>6</v>
      </c>
      <c r="AM14">
        <v>19</v>
      </c>
      <c r="AO14" t="s">
        <v>60</v>
      </c>
      <c r="AP14">
        <v>21</v>
      </c>
      <c r="AQ14" s="6">
        <v>18.06039653880288</v>
      </c>
      <c r="AR14">
        <v>15</v>
      </c>
      <c r="AS14">
        <v>11.402464303158659</v>
      </c>
      <c r="AT14">
        <v>6</v>
      </c>
      <c r="AU14">
        <v>6.6579322356442212</v>
      </c>
    </row>
    <row r="15" spans="1:47" hidden="1" x14ac:dyDescent="0.25">
      <c r="A15" t="s">
        <v>71</v>
      </c>
      <c r="B15" s="3">
        <v>0.87128741699863077</v>
      </c>
      <c r="P15" t="s">
        <v>71</v>
      </c>
      <c r="Q15">
        <v>85.833499312070884</v>
      </c>
      <c r="R15">
        <v>95.802829559018249</v>
      </c>
      <c r="S15">
        <v>142.67827934754169</v>
      </c>
      <c r="T15">
        <v>87.192598161923087</v>
      </c>
      <c r="U15">
        <v>101.86857679179769</v>
      </c>
      <c r="V15">
        <v>153.5798326354093</v>
      </c>
      <c r="W15">
        <v>83.66010473275783</v>
      </c>
      <c r="X15">
        <v>90.418854131908219</v>
      </c>
      <c r="Y15">
        <v>136.2315330877029</v>
      </c>
      <c r="AA15" t="s">
        <v>72</v>
      </c>
      <c r="AB15">
        <f>Table3[[#This Row],[obSG]]-Table3[[#This Row],[obCG]]</f>
        <v>-2</v>
      </c>
      <c r="AC15">
        <f>Table3[[#This Row],[exSG]]-Table3[[#This Row],[exCG]]</f>
        <v>-6.3401120755676708</v>
      </c>
      <c r="AD15">
        <v>10</v>
      </c>
      <c r="AE15">
        <v>12</v>
      </c>
      <c r="AF15">
        <v>18.599174705443289</v>
      </c>
      <c r="AG15">
        <v>24.93928678101096</v>
      </c>
      <c r="AH15">
        <v>6</v>
      </c>
      <c r="AI15">
        <v>5</v>
      </c>
      <c r="AJ15">
        <v>9.3106215675869315</v>
      </c>
      <c r="AK15">
        <v>11.175721961022861</v>
      </c>
      <c r="AL15">
        <v>4</v>
      </c>
      <c r="AM15">
        <v>7</v>
      </c>
      <c r="AO15" t="s">
        <v>59</v>
      </c>
      <c r="AP15">
        <v>20</v>
      </c>
      <c r="AQ15" s="6">
        <v>21.508116893755609</v>
      </c>
      <c r="AR15">
        <v>13</v>
      </c>
      <c r="AS15">
        <v>12.63333389684327</v>
      </c>
      <c r="AT15">
        <v>7</v>
      </c>
      <c r="AU15">
        <v>8.8747829969123391</v>
      </c>
    </row>
    <row r="16" spans="1:47" hidden="1" x14ac:dyDescent="0.25">
      <c r="A16" t="s">
        <v>68</v>
      </c>
      <c r="B16" s="3">
        <v>0.83445445504052818</v>
      </c>
      <c r="P16" t="s">
        <v>72</v>
      </c>
      <c r="Q16">
        <v>86.932380197290854</v>
      </c>
      <c r="R16">
        <v>126.31901710010381</v>
      </c>
      <c r="S16">
        <v>91.517098098925047</v>
      </c>
      <c r="T16">
        <v>83.487850513941908</v>
      </c>
      <c r="U16">
        <v>132.25885731852719</v>
      </c>
      <c r="V16">
        <v>89.923669930286664</v>
      </c>
      <c r="W16">
        <v>90.673368963455289</v>
      </c>
      <c r="X16">
        <v>120.88977072155301</v>
      </c>
      <c r="Y16">
        <v>92.749727070774171</v>
      </c>
      <c r="AA16" t="s">
        <v>75</v>
      </c>
      <c r="AB16">
        <f>Table3[[#This Row],[obSG]]-Table3[[#This Row],[obCG]]</f>
        <v>-13</v>
      </c>
      <c r="AC16">
        <f>Table3[[#This Row],[exSG]]-Table3[[#This Row],[exCG]]</f>
        <v>-6.8109384232737185</v>
      </c>
      <c r="AD16">
        <v>20</v>
      </c>
      <c r="AE16">
        <v>33</v>
      </c>
      <c r="AF16">
        <v>18.65004797024385</v>
      </c>
      <c r="AG16">
        <v>25.460986393517569</v>
      </c>
      <c r="AH16">
        <v>10</v>
      </c>
      <c r="AI16">
        <v>15</v>
      </c>
      <c r="AJ16">
        <v>9.8227043051329748</v>
      </c>
      <c r="AK16">
        <v>10.54109944751883</v>
      </c>
      <c r="AL16">
        <v>10</v>
      </c>
      <c r="AM16">
        <v>18</v>
      </c>
      <c r="AO16" t="s">
        <v>72</v>
      </c>
      <c r="AP16">
        <v>18</v>
      </c>
      <c r="AQ16" s="6">
        <v>18.553710957549509</v>
      </c>
      <c r="AR16">
        <v>9</v>
      </c>
      <c r="AS16">
        <v>9.4549535100070177</v>
      </c>
      <c r="AT16">
        <v>9</v>
      </c>
      <c r="AU16">
        <v>9.0987574475424893</v>
      </c>
    </row>
    <row r="17" spans="1:47" hidden="1" x14ac:dyDescent="0.25">
      <c r="A17" t="s">
        <v>62</v>
      </c>
      <c r="B17" s="3">
        <v>0.82604414331380072</v>
      </c>
      <c r="P17" t="s">
        <v>73</v>
      </c>
      <c r="Q17">
        <v>111.54208372009479</v>
      </c>
      <c r="R17">
        <v>64.852311840299834</v>
      </c>
      <c r="S17">
        <v>114.3679103213935</v>
      </c>
      <c r="T17">
        <v>172.1490777212276</v>
      </c>
      <c r="U17">
        <v>78.542718045228767</v>
      </c>
      <c r="V17">
        <v>33.689728468350857</v>
      </c>
      <c r="W17">
        <v>0</v>
      </c>
      <c r="X17">
        <v>48.088246507358683</v>
      </c>
      <c r="Y17">
        <v>173.83938939258039</v>
      </c>
      <c r="AA17" t="s">
        <v>68</v>
      </c>
      <c r="AB17">
        <f>Table3[[#This Row],[obSG]]-Table3[[#This Row],[obCG]]</f>
        <v>-16</v>
      </c>
      <c r="AC17">
        <f>Table3[[#This Row],[exSG]]-Table3[[#This Row],[exCG]]</f>
        <v>-7.1619865143477774</v>
      </c>
      <c r="AD17">
        <v>13</v>
      </c>
      <c r="AE17">
        <v>29</v>
      </c>
      <c r="AF17">
        <v>18.571029694222961</v>
      </c>
      <c r="AG17">
        <v>25.733016208570739</v>
      </c>
      <c r="AH17">
        <v>8</v>
      </c>
      <c r="AI17">
        <v>12</v>
      </c>
      <c r="AJ17">
        <v>9.7369361881043481</v>
      </c>
      <c r="AK17">
        <v>10.886449403000331</v>
      </c>
      <c r="AL17">
        <v>5</v>
      </c>
      <c r="AM17">
        <v>17</v>
      </c>
      <c r="AO17" t="s">
        <v>68</v>
      </c>
      <c r="AP17">
        <v>15</v>
      </c>
      <c r="AQ17" s="6">
        <v>17.975816306561001</v>
      </c>
      <c r="AR17">
        <v>11</v>
      </c>
      <c r="AS17">
        <v>10.106952707341311</v>
      </c>
      <c r="AT17">
        <v>4</v>
      </c>
      <c r="AU17">
        <v>7.8688635992196883</v>
      </c>
    </row>
    <row r="18" spans="1:47" hidden="1" x14ac:dyDescent="0.25">
      <c r="A18" t="s">
        <v>75</v>
      </c>
      <c r="B18" s="3">
        <v>0.64724176060919958</v>
      </c>
      <c r="P18" t="s">
        <v>74</v>
      </c>
      <c r="Q18">
        <v>102.111567078471</v>
      </c>
      <c r="R18">
        <v>46.309908532086823</v>
      </c>
      <c r="S18">
        <v>144.42810900587051</v>
      </c>
      <c r="T18">
        <v>97.632760370404768</v>
      </c>
      <c r="U18">
        <v>45.971961138979047</v>
      </c>
      <c r="V18">
        <v>176.10499106296481</v>
      </c>
      <c r="W18">
        <v>110.5650012797651</v>
      </c>
      <c r="X18">
        <v>46.652861333710447</v>
      </c>
      <c r="Y18">
        <v>127.2599483400606</v>
      </c>
      <c r="AA18" t="s">
        <v>67</v>
      </c>
      <c r="AB18">
        <f>Table3[[#This Row],[obSG]]-Table3[[#This Row],[obCG]]</f>
        <v>-15</v>
      </c>
      <c r="AC18">
        <f>Table3[[#This Row],[exSG]]-Table3[[#This Row],[exCG]]</f>
        <v>-7.2888604678433602</v>
      </c>
      <c r="AD18">
        <v>14</v>
      </c>
      <c r="AE18">
        <v>29</v>
      </c>
      <c r="AF18">
        <v>18.603001895872598</v>
      </c>
      <c r="AG18">
        <v>25.891862363715958</v>
      </c>
      <c r="AH18">
        <v>6</v>
      </c>
      <c r="AI18">
        <v>11</v>
      </c>
      <c r="AJ18">
        <v>9.9834838276922184</v>
      </c>
      <c r="AK18">
        <v>10.734641009904021</v>
      </c>
      <c r="AL18">
        <v>8</v>
      </c>
      <c r="AM18">
        <v>18</v>
      </c>
      <c r="AO18" t="s">
        <v>75</v>
      </c>
      <c r="AP18">
        <v>12</v>
      </c>
      <c r="AQ18" s="6">
        <v>18.540212839025269</v>
      </c>
      <c r="AR18">
        <v>9</v>
      </c>
      <c r="AS18">
        <v>10.358655716324041</v>
      </c>
      <c r="AT18">
        <v>3</v>
      </c>
      <c r="AU18">
        <v>8.1815571227012232</v>
      </c>
    </row>
    <row r="19" spans="1:47" hidden="1" x14ac:dyDescent="0.25">
      <c r="A19" t="s">
        <v>67</v>
      </c>
      <c r="B19" s="3">
        <v>0.60879981177285025</v>
      </c>
      <c r="P19" t="s">
        <v>75</v>
      </c>
      <c r="Q19">
        <v>64.709052853800287</v>
      </c>
      <c r="R19">
        <v>64.769588125526667</v>
      </c>
      <c r="S19">
        <v>142.26480201702091</v>
      </c>
      <c r="T19">
        <v>74.566631959489555</v>
      </c>
      <c r="U19">
        <v>129.74874261229459</v>
      </c>
      <c r="V19">
        <v>99.811223557038204</v>
      </c>
      <c r="W19">
        <v>51.177816202384648</v>
      </c>
      <c r="X19">
        <v>0</v>
      </c>
      <c r="Y19">
        <v>169.2625153785807</v>
      </c>
      <c r="AA19" t="s">
        <v>60</v>
      </c>
      <c r="AB19">
        <f>Table3[[#This Row],[obSG]]-Table3[[#This Row],[obCG]]</f>
        <v>-7</v>
      </c>
      <c r="AC19">
        <f>Table3[[#This Row],[exSG]]-Table3[[#This Row],[exCG]]</f>
        <v>-7.7172272237139303</v>
      </c>
      <c r="AD19">
        <v>19</v>
      </c>
      <c r="AE19">
        <v>26</v>
      </c>
      <c r="AF19">
        <v>18.385461439099618</v>
      </c>
      <c r="AG19">
        <v>26.102688662813549</v>
      </c>
      <c r="AH19">
        <v>12</v>
      </c>
      <c r="AI19">
        <v>10</v>
      </c>
      <c r="AJ19">
        <v>10.900763751408469</v>
      </c>
      <c r="AK19">
        <v>12.15324295609514</v>
      </c>
      <c r="AL19">
        <v>7</v>
      </c>
      <c r="AM19">
        <v>16</v>
      </c>
      <c r="AO19" t="s">
        <v>67</v>
      </c>
      <c r="AP19">
        <v>11</v>
      </c>
      <c r="AQ19" s="6">
        <v>18.068336729552431</v>
      </c>
      <c r="AR19">
        <v>9</v>
      </c>
      <c r="AS19">
        <v>10.37781503800371</v>
      </c>
      <c r="AT19">
        <v>2</v>
      </c>
      <c r="AU19">
        <v>7.6905216915487191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EC9B-0C2C-4C76-8CD7-6A370EC580C0}">
  <dimension ref="B1:Y39"/>
  <sheetViews>
    <sheetView zoomScale="90" zoomScaleNormal="90" workbookViewId="0">
      <selection activeCell="G11" sqref="G11"/>
    </sheetView>
  </sheetViews>
  <sheetFormatPr baseColWidth="10" defaultColWidth="9.140625" defaultRowHeight="15" x14ac:dyDescent="0.25"/>
  <cols>
    <col min="2" max="2" width="15.7109375" bestFit="1" customWidth="1"/>
    <col min="3" max="3" width="13.28515625" bestFit="1" customWidth="1"/>
    <col min="4" max="4" width="7.5703125" bestFit="1" customWidth="1"/>
    <col min="5" max="5" width="7.28515625" bestFit="1" customWidth="1"/>
    <col min="7" max="7" width="14.28515625" customWidth="1"/>
    <col min="8" max="8" width="16" customWidth="1"/>
    <col min="9" max="9" width="13.42578125" customWidth="1"/>
    <col min="10" max="10" width="12.7109375" customWidth="1"/>
    <col min="12" max="12" width="14" customWidth="1"/>
    <col min="13" max="13" width="17" customWidth="1"/>
    <col min="14" max="14" width="12" customWidth="1"/>
    <col min="15" max="15" width="12.140625" customWidth="1"/>
    <col min="17" max="17" width="15.7109375" bestFit="1" customWidth="1"/>
    <col min="18" max="18" width="15.140625" customWidth="1"/>
    <col min="22" max="22" width="16.85546875" customWidth="1"/>
    <col min="23" max="23" width="12.42578125" bestFit="1" customWidth="1"/>
    <col min="24" max="24" width="10.7109375" customWidth="1"/>
    <col min="25" max="25" width="10.42578125" customWidth="1"/>
  </cols>
  <sheetData>
    <row r="1" spans="2:25" ht="31.5" x14ac:dyDescent="0.25">
      <c r="B1" s="7" t="s">
        <v>0</v>
      </c>
      <c r="C1" t="s">
        <v>4</v>
      </c>
      <c r="D1" t="s">
        <v>34</v>
      </c>
      <c r="E1" t="s">
        <v>35</v>
      </c>
      <c r="G1" s="12" t="s">
        <v>0</v>
      </c>
      <c r="H1" s="13" t="s">
        <v>4</v>
      </c>
      <c r="I1" s="14" t="s">
        <v>78</v>
      </c>
      <c r="J1" s="15" t="s">
        <v>79</v>
      </c>
      <c r="L1" s="16" t="s">
        <v>0</v>
      </c>
      <c r="M1" s="17" t="s">
        <v>4</v>
      </c>
      <c r="N1" s="18" t="s">
        <v>78</v>
      </c>
      <c r="O1" s="19" t="s">
        <v>79</v>
      </c>
      <c r="Q1" s="20" t="s">
        <v>0</v>
      </c>
      <c r="R1" s="24" t="s">
        <v>4</v>
      </c>
      <c r="S1" s="20" t="s">
        <v>34</v>
      </c>
      <c r="T1" s="20" t="s">
        <v>35</v>
      </c>
      <c r="V1" s="25" t="s">
        <v>0</v>
      </c>
      <c r="W1" s="26" t="s">
        <v>4</v>
      </c>
      <c r="X1" s="27" t="s">
        <v>78</v>
      </c>
      <c r="Y1" s="28" t="s">
        <v>79</v>
      </c>
    </row>
    <row r="2" spans="2:25" ht="18.75" x14ac:dyDescent="0.3">
      <c r="B2" t="s">
        <v>63</v>
      </c>
      <c r="C2" s="3">
        <v>1.4233359741002041</v>
      </c>
      <c r="D2">
        <v>73</v>
      </c>
      <c r="E2" s="6">
        <v>51.287961049497611</v>
      </c>
      <c r="G2" s="8" t="s">
        <v>63</v>
      </c>
      <c r="H2" s="29">
        <v>1.4233359741002041</v>
      </c>
      <c r="I2" s="30">
        <v>73</v>
      </c>
      <c r="J2" s="36">
        <v>51.287961049497611</v>
      </c>
      <c r="L2" s="8" t="s">
        <v>60</v>
      </c>
      <c r="M2" s="29">
        <v>0.98219497679330248</v>
      </c>
      <c r="N2" s="30"/>
      <c r="O2" s="31"/>
      <c r="Q2" s="20" t="s">
        <v>80</v>
      </c>
      <c r="R2" s="21">
        <v>1.4039094962725771</v>
      </c>
      <c r="S2" s="22">
        <v>32</v>
      </c>
      <c r="T2" s="23">
        <v>22.793492091164701</v>
      </c>
      <c r="V2" s="37" t="s">
        <v>63</v>
      </c>
      <c r="W2" s="38">
        <v>1.4233359741002041</v>
      </c>
      <c r="X2" s="39">
        <v>73</v>
      </c>
      <c r="Y2" s="40">
        <v>51.287961049497611</v>
      </c>
    </row>
    <row r="3" spans="2:25" ht="18.75" x14ac:dyDescent="0.3">
      <c r="B3" t="s">
        <v>58</v>
      </c>
      <c r="C3" s="3">
        <v>1.2266265066612601</v>
      </c>
      <c r="D3">
        <v>48</v>
      </c>
      <c r="E3" s="6">
        <v>39.131715921132852</v>
      </c>
      <c r="G3" s="8" t="s">
        <v>58</v>
      </c>
      <c r="H3" s="29">
        <v>1.2266265066612601</v>
      </c>
      <c r="I3" s="30">
        <v>48</v>
      </c>
      <c r="J3" s="36">
        <v>39.131715921132852</v>
      </c>
      <c r="L3" s="8" t="s">
        <v>68</v>
      </c>
      <c r="M3" s="29">
        <v>0.95050605064665272</v>
      </c>
      <c r="N3" s="30"/>
      <c r="O3" s="31"/>
      <c r="Q3" s="20" t="s">
        <v>74</v>
      </c>
      <c r="R3" s="21">
        <v>1.334315156866364</v>
      </c>
      <c r="S3" s="22">
        <v>40</v>
      </c>
      <c r="T3" s="23">
        <v>29.97792522565652</v>
      </c>
      <c r="V3" s="37" t="s">
        <v>58</v>
      </c>
      <c r="W3" s="38">
        <v>1.2266265066612601</v>
      </c>
      <c r="X3" s="39">
        <v>48</v>
      </c>
      <c r="Y3" s="40">
        <v>39.131715921132852</v>
      </c>
    </row>
    <row r="4" spans="2:25" ht="18.75" x14ac:dyDescent="0.3">
      <c r="B4" t="s">
        <v>72</v>
      </c>
      <c r="C4" s="3">
        <v>1.2092716390293989</v>
      </c>
      <c r="D4">
        <v>50</v>
      </c>
      <c r="E4" s="6">
        <v>41.347203048714213</v>
      </c>
      <c r="G4" s="8" t="s">
        <v>80</v>
      </c>
      <c r="H4" s="29">
        <v>1.2092716390293989</v>
      </c>
      <c r="I4" s="30">
        <v>50</v>
      </c>
      <c r="J4" s="36">
        <v>41.347203048714213</v>
      </c>
      <c r="L4" s="8" t="s">
        <v>71</v>
      </c>
      <c r="M4" s="29">
        <v>0.94450451721659889</v>
      </c>
      <c r="N4" s="30"/>
      <c r="O4" s="31"/>
      <c r="Q4" s="20" t="s">
        <v>63</v>
      </c>
      <c r="R4" s="21">
        <v>1.2310973222067421</v>
      </c>
      <c r="S4" s="22">
        <v>32</v>
      </c>
      <c r="T4" s="23">
        <v>25.993070915498389</v>
      </c>
      <c r="V4" s="37" t="s">
        <v>80</v>
      </c>
      <c r="W4" s="38">
        <v>1.2092716390293989</v>
      </c>
      <c r="X4" s="39">
        <v>50</v>
      </c>
      <c r="Y4" s="40">
        <v>41.347203048714213</v>
      </c>
    </row>
    <row r="5" spans="2:25" ht="18.75" x14ac:dyDescent="0.3">
      <c r="B5" t="s">
        <v>70</v>
      </c>
      <c r="C5" s="3">
        <v>1.1951117814091889</v>
      </c>
      <c r="D5">
        <v>70</v>
      </c>
      <c r="E5" s="6">
        <v>58.571926985324417</v>
      </c>
      <c r="G5" s="8" t="s">
        <v>70</v>
      </c>
      <c r="H5" s="29">
        <v>1.1951117814091889</v>
      </c>
      <c r="I5" s="30">
        <v>70</v>
      </c>
      <c r="J5" s="36">
        <v>58.571926985324417</v>
      </c>
      <c r="L5" s="8" t="s">
        <v>66</v>
      </c>
      <c r="M5" s="29">
        <v>0.93561329343954891</v>
      </c>
      <c r="N5" s="30"/>
      <c r="O5" s="31"/>
      <c r="Q5" s="20" t="s">
        <v>67</v>
      </c>
      <c r="R5" s="21">
        <v>1.166009305365824</v>
      </c>
      <c r="S5" s="22">
        <v>24</v>
      </c>
      <c r="T5" s="23">
        <v>20.583026129856002</v>
      </c>
      <c r="V5" s="37" t="s">
        <v>70</v>
      </c>
      <c r="W5" s="38">
        <v>1.1951117814091889</v>
      </c>
      <c r="X5" s="39">
        <v>70</v>
      </c>
      <c r="Y5" s="40">
        <v>58.571926985324417</v>
      </c>
    </row>
    <row r="6" spans="2:25" ht="18.75" x14ac:dyDescent="0.3">
      <c r="B6" t="s">
        <v>74</v>
      </c>
      <c r="C6" s="3">
        <v>1.141861420953324</v>
      </c>
      <c r="D6">
        <v>66</v>
      </c>
      <c r="E6" s="6">
        <v>57.800358948021469</v>
      </c>
      <c r="G6" s="8" t="s">
        <v>74</v>
      </c>
      <c r="H6" s="29">
        <v>1.141861420953324</v>
      </c>
      <c r="I6" s="30">
        <v>66</v>
      </c>
      <c r="J6" s="36">
        <v>57.800358948021469</v>
      </c>
      <c r="L6" s="8" t="s">
        <v>67</v>
      </c>
      <c r="M6" s="29">
        <v>0.90553081212970421</v>
      </c>
      <c r="N6" s="30"/>
      <c r="O6" s="31"/>
      <c r="Q6" s="20" t="s">
        <v>58</v>
      </c>
      <c r="R6" s="21">
        <v>1.099170568466044</v>
      </c>
      <c r="S6" s="22">
        <v>20</v>
      </c>
      <c r="T6" s="23">
        <v>18.195538139190852</v>
      </c>
      <c r="V6" s="37" t="s">
        <v>74</v>
      </c>
      <c r="W6" s="38">
        <v>1.141861420953324</v>
      </c>
      <c r="X6" s="39">
        <v>66</v>
      </c>
      <c r="Y6" s="40">
        <v>57.800358948021469</v>
      </c>
    </row>
    <row r="7" spans="2:25" ht="18.75" x14ac:dyDescent="0.3">
      <c r="B7" t="s">
        <v>64</v>
      </c>
      <c r="C7" s="3">
        <v>1.036438209362329</v>
      </c>
      <c r="D7">
        <v>43</v>
      </c>
      <c r="E7" s="6">
        <v>41.488242725493343</v>
      </c>
      <c r="G7" s="8" t="s">
        <v>64</v>
      </c>
      <c r="H7" s="29">
        <v>1.036438209362329</v>
      </c>
      <c r="I7" s="30">
        <v>43</v>
      </c>
      <c r="J7" s="36">
        <v>41.488242725493343</v>
      </c>
      <c r="L7" s="8" t="s">
        <v>82</v>
      </c>
      <c r="M7" s="29">
        <v>0.88224935262203608</v>
      </c>
      <c r="N7" s="30"/>
      <c r="O7" s="31"/>
      <c r="Q7" s="20" t="s">
        <v>81</v>
      </c>
      <c r="R7" s="21">
        <v>1.0787819045510469</v>
      </c>
      <c r="S7" s="22">
        <v>26</v>
      </c>
      <c r="T7" s="23">
        <v>24.10125706624671</v>
      </c>
      <c r="V7" s="37" t="s">
        <v>64</v>
      </c>
      <c r="W7" s="38">
        <v>1.036438209362329</v>
      </c>
      <c r="X7" s="39">
        <v>43</v>
      </c>
      <c r="Y7" s="40">
        <v>41.488242725493343</v>
      </c>
    </row>
    <row r="8" spans="2:25" ht="18.75" x14ac:dyDescent="0.3">
      <c r="B8" t="s">
        <v>69</v>
      </c>
      <c r="C8" s="3">
        <v>1.014072752642456</v>
      </c>
      <c r="D8">
        <v>49</v>
      </c>
      <c r="E8" s="6">
        <v>48.320004528586821</v>
      </c>
      <c r="G8" s="8" t="s">
        <v>81</v>
      </c>
      <c r="H8" s="29">
        <v>1.014072752642456</v>
      </c>
      <c r="I8" s="30">
        <v>49</v>
      </c>
      <c r="J8" s="36">
        <v>48.320004528586821</v>
      </c>
      <c r="L8" s="8" t="s">
        <v>61</v>
      </c>
      <c r="M8" s="29">
        <v>0.82904367865166939</v>
      </c>
      <c r="N8" s="30"/>
      <c r="O8" s="31"/>
      <c r="Q8" s="20" t="s">
        <v>68</v>
      </c>
      <c r="R8" s="21">
        <v>1.0677394704006991</v>
      </c>
      <c r="S8" s="22">
        <v>19</v>
      </c>
      <c r="T8" s="23">
        <v>17.79460301572416</v>
      </c>
      <c r="V8" s="37" t="s">
        <v>81</v>
      </c>
      <c r="W8" s="38">
        <v>1.014072752642456</v>
      </c>
      <c r="X8" s="39">
        <v>49</v>
      </c>
      <c r="Y8" s="40">
        <v>48.320004528586821</v>
      </c>
    </row>
    <row r="9" spans="2:25" ht="37.5" x14ac:dyDescent="0.3">
      <c r="B9" t="s">
        <v>65</v>
      </c>
      <c r="C9" s="3">
        <v>1.0081241553892299</v>
      </c>
      <c r="D9">
        <v>51</v>
      </c>
      <c r="E9" s="6">
        <v>50.589007045773307</v>
      </c>
      <c r="G9" s="8" t="s">
        <v>65</v>
      </c>
      <c r="H9" s="29">
        <v>1.0081241553892299</v>
      </c>
      <c r="I9" s="30">
        <v>51</v>
      </c>
      <c r="J9" s="36">
        <v>50.589007045773307</v>
      </c>
      <c r="L9" s="8" t="s">
        <v>59</v>
      </c>
      <c r="M9" s="29">
        <v>0.82529094772702216</v>
      </c>
      <c r="N9" s="30"/>
      <c r="O9" s="31"/>
      <c r="Q9" s="20" t="s">
        <v>71</v>
      </c>
      <c r="R9" s="21">
        <v>1.0279040657718039</v>
      </c>
      <c r="S9" s="22">
        <v>29</v>
      </c>
      <c r="T9" s="23">
        <v>28.21274958011308</v>
      </c>
      <c r="V9" s="37" t="s">
        <v>65</v>
      </c>
      <c r="W9" s="38">
        <v>1.0081241553892299</v>
      </c>
      <c r="X9" s="39">
        <v>51</v>
      </c>
      <c r="Y9" s="40">
        <v>50.589007045773307</v>
      </c>
    </row>
    <row r="10" spans="2:25" ht="18.75" x14ac:dyDescent="0.3">
      <c r="B10" t="s">
        <v>60</v>
      </c>
      <c r="C10" s="3">
        <v>0.98219497679330248</v>
      </c>
      <c r="D10">
        <v>37</v>
      </c>
      <c r="E10" s="6">
        <v>37.67072818962955</v>
      </c>
      <c r="G10" s="8"/>
      <c r="H10" s="9"/>
      <c r="I10" s="10"/>
      <c r="J10" s="11"/>
      <c r="L10" s="8" t="s">
        <v>73</v>
      </c>
      <c r="M10" s="29">
        <v>0.79968519518621195</v>
      </c>
      <c r="N10" s="30"/>
      <c r="O10" s="31"/>
      <c r="Q10" s="20" t="s">
        <v>64</v>
      </c>
      <c r="R10" s="21">
        <v>1.0262453553908659</v>
      </c>
      <c r="S10" s="22">
        <v>21</v>
      </c>
      <c r="T10" s="23">
        <v>20.462942794027779</v>
      </c>
      <c r="V10" s="37" t="s">
        <v>60</v>
      </c>
      <c r="W10" s="38">
        <v>0.98219497679330248</v>
      </c>
      <c r="X10" s="39">
        <v>37</v>
      </c>
      <c r="Y10" s="40">
        <v>37.67072818962955</v>
      </c>
    </row>
    <row r="11" spans="2:25" ht="18.75" x14ac:dyDescent="0.3">
      <c r="B11" t="s">
        <v>68</v>
      </c>
      <c r="C11" s="3">
        <v>0.95050605064665272</v>
      </c>
      <c r="D11">
        <v>34</v>
      </c>
      <c r="E11" s="6">
        <v>35.770419322285179</v>
      </c>
      <c r="L11" s="32" t="s">
        <v>75</v>
      </c>
      <c r="M11" s="33">
        <v>0.61916239313478283</v>
      </c>
      <c r="N11" s="30"/>
      <c r="O11" s="31"/>
      <c r="Q11" s="20" t="s">
        <v>65</v>
      </c>
      <c r="R11" s="21">
        <v>0.99388659928283152</v>
      </c>
      <c r="S11" s="22">
        <v>25</v>
      </c>
      <c r="T11" s="23">
        <v>25.153775106777271</v>
      </c>
      <c r="V11" s="37" t="s">
        <v>68</v>
      </c>
      <c r="W11" s="38">
        <v>0.95050605064665272</v>
      </c>
      <c r="X11" s="39">
        <v>34</v>
      </c>
      <c r="Y11" s="40">
        <v>35.770419322285179</v>
      </c>
    </row>
    <row r="12" spans="2:25" ht="18.75" x14ac:dyDescent="0.3">
      <c r="B12" t="s">
        <v>71</v>
      </c>
      <c r="C12" s="3">
        <v>0.94450451721659889</v>
      </c>
      <c r="D12">
        <v>57</v>
      </c>
      <c r="E12" s="6">
        <v>60.349102583411423</v>
      </c>
      <c r="L12" s="32"/>
      <c r="M12" s="33"/>
      <c r="N12" s="34"/>
      <c r="O12" s="35"/>
      <c r="Q12" s="20" t="s">
        <v>66</v>
      </c>
      <c r="R12" s="21">
        <v>0.99225248661608578</v>
      </c>
      <c r="S12" s="22">
        <v>25</v>
      </c>
      <c r="T12" s="23">
        <v>25.195200150375431</v>
      </c>
      <c r="V12" s="37" t="s">
        <v>71</v>
      </c>
      <c r="W12" s="38">
        <v>0.94450451721659889</v>
      </c>
      <c r="X12" s="39">
        <v>57</v>
      </c>
      <c r="Y12" s="40">
        <v>60.349102583411423</v>
      </c>
    </row>
    <row r="13" spans="2:25" ht="18.75" x14ac:dyDescent="0.3">
      <c r="B13" t="s">
        <v>66</v>
      </c>
      <c r="C13" s="3">
        <v>0.93561329343954891</v>
      </c>
      <c r="D13">
        <v>48</v>
      </c>
      <c r="E13" s="6">
        <v>51.303247117770177</v>
      </c>
      <c r="Q13" s="20" t="s">
        <v>70</v>
      </c>
      <c r="R13" s="21">
        <v>0.96822096557666337</v>
      </c>
      <c r="S13" s="22">
        <v>29</v>
      </c>
      <c r="T13" s="23">
        <v>29.951840572598911</v>
      </c>
      <c r="V13" s="37" t="s">
        <v>66</v>
      </c>
      <c r="W13" s="38">
        <v>0.93561329343954891</v>
      </c>
      <c r="X13" s="39">
        <v>48</v>
      </c>
      <c r="Y13" s="40">
        <v>51.303247117770177</v>
      </c>
    </row>
    <row r="14" spans="2:25" ht="18.75" x14ac:dyDescent="0.3">
      <c r="B14" t="s">
        <v>67</v>
      </c>
      <c r="C14" s="3">
        <v>0.90553081212970421</v>
      </c>
      <c r="D14">
        <v>35</v>
      </c>
      <c r="E14" s="6">
        <v>38.65136285940843</v>
      </c>
      <c r="Q14" s="20" t="s">
        <v>82</v>
      </c>
      <c r="R14" s="21">
        <v>0.93447843571955513</v>
      </c>
      <c r="S14" s="22">
        <v>28</v>
      </c>
      <c r="T14" s="23">
        <v>29.963238240419962</v>
      </c>
      <c r="V14" s="37" t="s">
        <v>67</v>
      </c>
      <c r="W14" s="38">
        <v>0.90553081212970421</v>
      </c>
      <c r="X14" s="39">
        <v>35</v>
      </c>
      <c r="Y14" s="40">
        <v>38.65136285940843</v>
      </c>
    </row>
    <row r="15" spans="2:25" ht="18.75" x14ac:dyDescent="0.3">
      <c r="B15" t="s">
        <v>62</v>
      </c>
      <c r="C15" s="3">
        <v>0.88224935262203608</v>
      </c>
      <c r="D15">
        <v>51</v>
      </c>
      <c r="E15" s="6">
        <v>57.806786537647803</v>
      </c>
      <c r="Q15" s="20" t="s">
        <v>60</v>
      </c>
      <c r="R15" s="21">
        <v>0.81589645116101439</v>
      </c>
      <c r="S15" s="22">
        <v>16</v>
      </c>
      <c r="T15" s="23">
        <v>19.610331650826669</v>
      </c>
      <c r="V15" s="37" t="s">
        <v>82</v>
      </c>
      <c r="W15" s="38">
        <v>0.88224935262203608</v>
      </c>
      <c r="X15" s="39">
        <v>51</v>
      </c>
      <c r="Y15" s="40">
        <v>57.806786537647803</v>
      </c>
    </row>
    <row r="16" spans="2:25" ht="18.75" x14ac:dyDescent="0.3">
      <c r="B16" t="s">
        <v>61</v>
      </c>
      <c r="C16" s="3">
        <v>0.82904367865166939</v>
      </c>
      <c r="D16">
        <v>36</v>
      </c>
      <c r="E16" s="6">
        <v>43.423526319565298</v>
      </c>
      <c r="Q16" s="20" t="s">
        <v>61</v>
      </c>
      <c r="R16" s="21">
        <v>0.72673118694455519</v>
      </c>
      <c r="S16" s="22">
        <v>14</v>
      </c>
      <c r="T16" s="23">
        <v>19.264344576790691</v>
      </c>
      <c r="V16" s="37" t="s">
        <v>61</v>
      </c>
      <c r="W16" s="38">
        <v>0.82904367865166939</v>
      </c>
      <c r="X16" s="39">
        <v>36</v>
      </c>
      <c r="Y16" s="40">
        <v>43.423526319565298</v>
      </c>
    </row>
    <row r="17" spans="2:25" ht="18.75" x14ac:dyDescent="0.3">
      <c r="B17" t="s">
        <v>59</v>
      </c>
      <c r="C17" s="3">
        <v>0.82529094772702216</v>
      </c>
      <c r="D17">
        <v>35</v>
      </c>
      <c r="E17" s="6">
        <v>42.409286199485607</v>
      </c>
      <c r="Q17" s="20" t="s">
        <v>59</v>
      </c>
      <c r="R17" s="21">
        <v>0.71766319771821552</v>
      </c>
      <c r="S17" s="22">
        <v>15</v>
      </c>
      <c r="T17" s="23">
        <v>20.90116930572999</v>
      </c>
      <c r="V17" s="37" t="s">
        <v>59</v>
      </c>
      <c r="W17" s="38">
        <v>0.82529094772702216</v>
      </c>
      <c r="X17" s="39">
        <v>35</v>
      </c>
      <c r="Y17" s="40">
        <v>42.409286199485607</v>
      </c>
    </row>
    <row r="18" spans="2:25" ht="18.75" x14ac:dyDescent="0.3">
      <c r="B18" t="s">
        <v>73</v>
      </c>
      <c r="C18" s="3">
        <v>0.79968519518621195</v>
      </c>
      <c r="D18">
        <v>34</v>
      </c>
      <c r="E18" s="6">
        <v>42.516730589320062</v>
      </c>
      <c r="Q18" s="20" t="s">
        <v>73</v>
      </c>
      <c r="R18" s="21">
        <v>0.59760695055817703</v>
      </c>
      <c r="S18" s="22">
        <v>13</v>
      </c>
      <c r="T18" s="23">
        <v>21.753428382748449</v>
      </c>
      <c r="V18" s="37" t="s">
        <v>73</v>
      </c>
      <c r="W18" s="38">
        <v>0.79968519518621195</v>
      </c>
      <c r="X18" s="39">
        <v>34</v>
      </c>
      <c r="Y18" s="40">
        <v>42.516730589320062</v>
      </c>
    </row>
    <row r="19" spans="2:25" ht="18.75" x14ac:dyDescent="0.3">
      <c r="B19" t="s">
        <v>75</v>
      </c>
      <c r="C19" s="3">
        <v>0.61916239313478283</v>
      </c>
      <c r="D19">
        <v>23</v>
      </c>
      <c r="E19" s="6">
        <v>37.146958948124023</v>
      </c>
      <c r="Q19" s="20" t="s">
        <v>75</v>
      </c>
      <c r="R19" s="21">
        <v>0.59118343075692137</v>
      </c>
      <c r="S19" s="22">
        <v>11</v>
      </c>
      <c r="T19" s="23">
        <v>18.606746109098751</v>
      </c>
      <c r="V19" s="41" t="s">
        <v>75</v>
      </c>
      <c r="W19" s="42">
        <v>0.61916239313478283</v>
      </c>
      <c r="X19" s="43">
        <v>23</v>
      </c>
      <c r="Y19" s="44">
        <v>37.146958948124023</v>
      </c>
    </row>
    <row r="21" spans="2:25" x14ac:dyDescent="0.25">
      <c r="B21" t="s">
        <v>0</v>
      </c>
      <c r="C21" t="s">
        <v>4</v>
      </c>
      <c r="D21" t="s">
        <v>34</v>
      </c>
      <c r="E21" t="s">
        <v>35</v>
      </c>
    </row>
    <row r="22" spans="2:25" x14ac:dyDescent="0.25">
      <c r="B22" t="s">
        <v>72</v>
      </c>
      <c r="C22" s="3">
        <v>1.4039094962725771</v>
      </c>
      <c r="D22">
        <v>32</v>
      </c>
      <c r="E22" s="6">
        <v>22.793492091164701</v>
      </c>
    </row>
    <row r="23" spans="2:25" x14ac:dyDescent="0.25">
      <c r="B23" t="s">
        <v>74</v>
      </c>
      <c r="C23" s="3">
        <v>1.334315156866364</v>
      </c>
      <c r="D23">
        <v>40</v>
      </c>
      <c r="E23" s="6">
        <v>29.97792522565652</v>
      </c>
    </row>
    <row r="24" spans="2:25" x14ac:dyDescent="0.25">
      <c r="B24" t="s">
        <v>63</v>
      </c>
      <c r="C24" s="3">
        <v>1.2310973222067421</v>
      </c>
      <c r="D24">
        <v>32</v>
      </c>
      <c r="E24" s="6">
        <v>25.993070915498389</v>
      </c>
    </row>
    <row r="25" spans="2:25" x14ac:dyDescent="0.25">
      <c r="B25" t="s">
        <v>67</v>
      </c>
      <c r="C25" s="3">
        <v>1.166009305365824</v>
      </c>
      <c r="D25">
        <v>24</v>
      </c>
      <c r="E25" s="6">
        <v>20.583026129856002</v>
      </c>
    </row>
    <row r="26" spans="2:25" x14ac:dyDescent="0.25">
      <c r="B26" t="s">
        <v>58</v>
      </c>
      <c r="C26" s="3">
        <v>1.099170568466044</v>
      </c>
      <c r="D26">
        <v>20</v>
      </c>
      <c r="E26" s="6">
        <v>18.195538139190852</v>
      </c>
    </row>
    <row r="27" spans="2:25" x14ac:dyDescent="0.25">
      <c r="B27" t="s">
        <v>69</v>
      </c>
      <c r="C27" s="3">
        <v>1.0787819045510469</v>
      </c>
      <c r="D27">
        <v>26</v>
      </c>
      <c r="E27" s="6">
        <v>24.10125706624671</v>
      </c>
    </row>
    <row r="28" spans="2:25" x14ac:dyDescent="0.25">
      <c r="B28" t="s">
        <v>68</v>
      </c>
      <c r="C28" s="3">
        <v>1.0677394704006991</v>
      </c>
      <c r="D28">
        <v>19</v>
      </c>
      <c r="E28" s="6">
        <v>17.79460301572416</v>
      </c>
    </row>
    <row r="29" spans="2:25" x14ac:dyDescent="0.25">
      <c r="B29" t="s">
        <v>71</v>
      </c>
      <c r="C29" s="3">
        <v>1.0279040657718039</v>
      </c>
      <c r="D29">
        <v>29</v>
      </c>
      <c r="E29" s="6">
        <v>28.21274958011308</v>
      </c>
    </row>
    <row r="30" spans="2:25" x14ac:dyDescent="0.25">
      <c r="B30" t="s">
        <v>64</v>
      </c>
      <c r="C30" s="3">
        <v>1.0262453553908659</v>
      </c>
      <c r="D30">
        <v>21</v>
      </c>
      <c r="E30" s="6">
        <v>20.462942794027779</v>
      </c>
    </row>
    <row r="31" spans="2:25" x14ac:dyDescent="0.25">
      <c r="B31" t="s">
        <v>65</v>
      </c>
      <c r="C31" s="3">
        <v>0.99388659928283152</v>
      </c>
      <c r="D31">
        <v>25</v>
      </c>
      <c r="E31" s="6">
        <v>25.153775106777271</v>
      </c>
    </row>
    <row r="32" spans="2:25" x14ac:dyDescent="0.25">
      <c r="B32" t="s">
        <v>66</v>
      </c>
      <c r="C32" s="3">
        <v>0.99225248661608578</v>
      </c>
      <c r="D32">
        <v>25</v>
      </c>
      <c r="E32" s="6">
        <v>25.195200150375431</v>
      </c>
    </row>
    <row r="33" spans="2:5" x14ac:dyDescent="0.25">
      <c r="B33" t="s">
        <v>70</v>
      </c>
      <c r="C33" s="3">
        <v>0.96822096557666337</v>
      </c>
      <c r="D33">
        <v>29</v>
      </c>
      <c r="E33" s="6">
        <v>29.951840572598911</v>
      </c>
    </row>
    <row r="34" spans="2:5" x14ac:dyDescent="0.25">
      <c r="B34" t="s">
        <v>62</v>
      </c>
      <c r="C34" s="3">
        <v>0.93447843571955513</v>
      </c>
      <c r="D34">
        <v>28</v>
      </c>
      <c r="E34" s="6">
        <v>29.963238240419962</v>
      </c>
    </row>
    <row r="35" spans="2:5" x14ac:dyDescent="0.25">
      <c r="B35" t="s">
        <v>60</v>
      </c>
      <c r="C35" s="3">
        <v>0.81589645116101439</v>
      </c>
      <c r="D35">
        <v>16</v>
      </c>
      <c r="E35" s="6">
        <v>19.610331650826669</v>
      </c>
    </row>
    <row r="36" spans="2:5" x14ac:dyDescent="0.25">
      <c r="B36" t="s">
        <v>61</v>
      </c>
      <c r="C36" s="3">
        <v>0.72673118694455519</v>
      </c>
      <c r="D36">
        <v>14</v>
      </c>
      <c r="E36" s="6">
        <v>19.264344576790691</v>
      </c>
    </row>
    <row r="37" spans="2:5" x14ac:dyDescent="0.25">
      <c r="B37" t="s">
        <v>59</v>
      </c>
      <c r="C37" s="3">
        <v>0.71766319771821552</v>
      </c>
      <c r="D37">
        <v>15</v>
      </c>
      <c r="E37" s="6">
        <v>20.90116930572999</v>
      </c>
    </row>
    <row r="38" spans="2:5" x14ac:dyDescent="0.25">
      <c r="B38" t="s">
        <v>73</v>
      </c>
      <c r="C38" s="3">
        <v>0.59760695055817703</v>
      </c>
      <c r="D38">
        <v>13</v>
      </c>
      <c r="E38" s="6">
        <v>21.753428382748449</v>
      </c>
    </row>
    <row r="39" spans="2:5" x14ac:dyDescent="0.25">
      <c r="B39" t="s">
        <v>75</v>
      </c>
      <c r="C39" s="3">
        <v>0.59118343075692137</v>
      </c>
      <c r="D39">
        <v>11</v>
      </c>
      <c r="E39" s="6">
        <v>18.606746109098751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B747-66F0-4957-A149-9778D3AF497F}">
  <dimension ref="A1:U100"/>
  <sheetViews>
    <sheetView topLeftCell="A38" zoomScale="80" zoomScaleNormal="80" workbookViewId="0">
      <selection activeCell="U39" sqref="U39"/>
    </sheetView>
  </sheetViews>
  <sheetFormatPr baseColWidth="10" defaultColWidth="9.140625" defaultRowHeight="15" x14ac:dyDescent="0.25"/>
  <cols>
    <col min="2" max="2" width="15" customWidth="1"/>
    <col min="3" max="3" width="10.140625" customWidth="1"/>
    <col min="4" max="4" width="11.140625" customWidth="1"/>
    <col min="5" max="5" width="11.28515625" customWidth="1"/>
    <col min="6" max="6" width="15" customWidth="1"/>
    <col min="7" max="7" width="12.5703125" customWidth="1"/>
    <col min="8" max="8" width="10" customWidth="1"/>
    <col min="9" max="9" width="10.140625" customWidth="1"/>
  </cols>
  <sheetData>
    <row r="1" spans="1:21" x14ac:dyDescent="0.25">
      <c r="A1" s="1" t="s">
        <v>0</v>
      </c>
      <c r="B1" s="1" t="s">
        <v>83</v>
      </c>
      <c r="C1" s="1" t="s">
        <v>8</v>
      </c>
      <c r="D1" s="1" t="s">
        <v>9</v>
      </c>
      <c r="E1" s="1" t="s">
        <v>10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54</v>
      </c>
      <c r="U1" s="1" t="s">
        <v>55</v>
      </c>
    </row>
    <row r="2" spans="1:21" x14ac:dyDescent="0.25">
      <c r="A2" t="s">
        <v>58</v>
      </c>
      <c r="B2">
        <v>1.020738055717108</v>
      </c>
      <c r="C2">
        <v>89.963471851472804</v>
      </c>
      <c r="D2">
        <v>146.4224121463991</v>
      </c>
      <c r="E2">
        <v>68.178153694873217</v>
      </c>
      <c r="F2">
        <v>3</v>
      </c>
      <c r="G2">
        <v>3.3346867770431499</v>
      </c>
      <c r="H2">
        <v>4</v>
      </c>
      <c r="I2">
        <v>2.7318222267781231</v>
      </c>
      <c r="J2">
        <v>2</v>
      </c>
      <c r="K2">
        <v>2.933490996178727</v>
      </c>
      <c r="L2">
        <v>28</v>
      </c>
      <c r="M2">
        <v>20.936177781942</v>
      </c>
      <c r="N2">
        <v>13</v>
      </c>
      <c r="O2">
        <v>12.735882557907569</v>
      </c>
      <c r="P2">
        <v>10</v>
      </c>
      <c r="Q2">
        <v>5</v>
      </c>
      <c r="R2">
        <v>11.63948501874806</v>
      </c>
      <c r="S2">
        <v>11.22786139075169</v>
      </c>
      <c r="T2">
        <v>85.914453980504348</v>
      </c>
      <c r="U2">
        <v>44.532078068922957</v>
      </c>
    </row>
    <row r="3" spans="1:21" x14ac:dyDescent="0.25">
      <c r="A3" t="s">
        <v>59</v>
      </c>
      <c r="B3">
        <v>1.029023700802236</v>
      </c>
      <c r="C3">
        <v>114.7643290254511</v>
      </c>
      <c r="D3">
        <v>45.932172368617337</v>
      </c>
      <c r="E3">
        <v>128.3437171149431</v>
      </c>
      <c r="F3">
        <v>4</v>
      </c>
      <c r="G3">
        <v>3.4854035517542461</v>
      </c>
      <c r="H3">
        <v>1</v>
      </c>
      <c r="I3">
        <v>2.1771232415805328</v>
      </c>
      <c r="J3">
        <v>3</v>
      </c>
      <c r="K3">
        <v>2.3374732066652211</v>
      </c>
      <c r="L3">
        <v>20</v>
      </c>
      <c r="M3">
        <v>21.508116893755609</v>
      </c>
      <c r="N3">
        <v>13</v>
      </c>
      <c r="O3">
        <v>12.63333389684327</v>
      </c>
      <c r="P3">
        <v>11</v>
      </c>
      <c r="Q3">
        <v>9</v>
      </c>
      <c r="R3">
        <v>11.3792715563357</v>
      </c>
      <c r="S3">
        <v>8.8979789054326037</v>
      </c>
      <c r="T3">
        <v>96.666996174069396</v>
      </c>
      <c r="U3">
        <v>101.14656480591459</v>
      </c>
    </row>
    <row r="4" spans="1:21" x14ac:dyDescent="0.25">
      <c r="A4" t="s">
        <v>60</v>
      </c>
      <c r="B4">
        <v>1.315505104966193</v>
      </c>
      <c r="C4">
        <v>135.30566489006441</v>
      </c>
      <c r="D4">
        <v>118.40596998501211</v>
      </c>
      <c r="E4">
        <v>56.978846874087907</v>
      </c>
      <c r="F4">
        <v>4</v>
      </c>
      <c r="G4">
        <v>2.9562694239372691</v>
      </c>
      <c r="H4">
        <v>3</v>
      </c>
      <c r="I4">
        <v>2.533656031346851</v>
      </c>
      <c r="J4">
        <v>2</v>
      </c>
      <c r="K4">
        <v>3.5100745447158799</v>
      </c>
      <c r="L4">
        <v>21</v>
      </c>
      <c r="M4">
        <v>18.06039653880288</v>
      </c>
      <c r="N4">
        <v>15</v>
      </c>
      <c r="O4">
        <v>11.402464303158659</v>
      </c>
      <c r="P4">
        <v>12</v>
      </c>
      <c r="Q4">
        <v>10</v>
      </c>
      <c r="R4">
        <v>10.900763751408469</v>
      </c>
      <c r="S4">
        <v>12.15324295609514</v>
      </c>
      <c r="T4">
        <v>110.0840296483767</v>
      </c>
      <c r="U4">
        <v>82.282564712365584</v>
      </c>
    </row>
    <row r="5" spans="1:21" x14ac:dyDescent="0.25">
      <c r="A5" t="s">
        <v>61</v>
      </c>
      <c r="B5">
        <v>0.74184491888216708</v>
      </c>
      <c r="C5">
        <v>82.442970349774839</v>
      </c>
      <c r="D5">
        <v>39.012681576068807</v>
      </c>
      <c r="E5">
        <v>178.70853300768189</v>
      </c>
      <c r="F5">
        <v>3</v>
      </c>
      <c r="G5">
        <v>3.638879078800918</v>
      </c>
      <c r="H5">
        <v>1</v>
      </c>
      <c r="I5">
        <v>2.563269069443872</v>
      </c>
      <c r="J5">
        <v>5</v>
      </c>
      <c r="K5">
        <v>2.7978518517552109</v>
      </c>
      <c r="L5">
        <v>22</v>
      </c>
      <c r="M5">
        <v>24.15918174277461</v>
      </c>
      <c r="N5">
        <v>10</v>
      </c>
      <c r="O5">
        <v>13.479906305846621</v>
      </c>
      <c r="P5">
        <v>8</v>
      </c>
      <c r="Q5">
        <v>12</v>
      </c>
      <c r="R5">
        <v>12.4011292411948</v>
      </c>
      <c r="S5">
        <v>10.60221080889071</v>
      </c>
      <c r="T5">
        <v>64.510254222858435</v>
      </c>
      <c r="U5">
        <v>113.1839407488214</v>
      </c>
    </row>
    <row r="6" spans="1:21" x14ac:dyDescent="0.25">
      <c r="A6" t="s">
        <v>62</v>
      </c>
      <c r="B6">
        <v>0.69122412587060267</v>
      </c>
      <c r="C6">
        <v>72.670406941066204</v>
      </c>
      <c r="D6">
        <v>48.021421671854903</v>
      </c>
      <c r="E6">
        <v>223.5425974665184</v>
      </c>
      <c r="F6">
        <v>3</v>
      </c>
      <c r="G6">
        <v>4.128227880205654</v>
      </c>
      <c r="H6">
        <v>1</v>
      </c>
      <c r="I6">
        <v>2.0824039880229011</v>
      </c>
      <c r="J6">
        <v>4</v>
      </c>
      <c r="K6">
        <v>1.789368131771444</v>
      </c>
      <c r="L6">
        <v>23</v>
      </c>
      <c r="M6">
        <v>27.84354829722783</v>
      </c>
      <c r="N6">
        <v>10</v>
      </c>
      <c r="O6">
        <v>14.46708762863986</v>
      </c>
      <c r="P6">
        <v>10</v>
      </c>
      <c r="Q6">
        <v>12</v>
      </c>
      <c r="R6">
        <v>13.065194930751231</v>
      </c>
      <c r="S6">
        <v>8.0454934024179625</v>
      </c>
      <c r="T6">
        <v>76.539233076907607</v>
      </c>
      <c r="U6">
        <v>149.1518220174485</v>
      </c>
    </row>
    <row r="7" spans="1:21" x14ac:dyDescent="0.25">
      <c r="A7" t="s">
        <v>63</v>
      </c>
      <c r="B7">
        <v>1.576069925735532</v>
      </c>
      <c r="C7">
        <v>179.71984941002211</v>
      </c>
      <c r="D7">
        <v>43.976947129636059</v>
      </c>
      <c r="E7">
        <v>0</v>
      </c>
      <c r="F7">
        <v>7</v>
      </c>
      <c r="G7">
        <v>3.8949509600521859</v>
      </c>
      <c r="H7">
        <v>1</v>
      </c>
      <c r="I7">
        <v>2.2739186443574209</v>
      </c>
      <c r="J7">
        <v>0</v>
      </c>
      <c r="K7">
        <v>1.831130395590393</v>
      </c>
      <c r="L7">
        <v>41</v>
      </c>
      <c r="M7">
        <v>25.294890133999228</v>
      </c>
      <c r="N7">
        <v>22</v>
      </c>
      <c r="O7">
        <v>13.958771524513979</v>
      </c>
      <c r="P7">
        <v>14</v>
      </c>
      <c r="Q7">
        <v>5</v>
      </c>
      <c r="R7">
        <v>12.268294127962511</v>
      </c>
      <c r="S7">
        <v>8.3550428851516205</v>
      </c>
      <c r="T7">
        <v>114.1152947098856</v>
      </c>
      <c r="U7">
        <v>59.844097376039549</v>
      </c>
    </row>
    <row r="8" spans="1:21" x14ac:dyDescent="0.25">
      <c r="A8" t="s">
        <v>64</v>
      </c>
      <c r="B8">
        <v>1.279644277434191</v>
      </c>
      <c r="C8">
        <v>138.8146949342692</v>
      </c>
      <c r="D8">
        <v>80.672173797431611</v>
      </c>
      <c r="E8">
        <v>68.518815315353422</v>
      </c>
      <c r="F8">
        <v>5</v>
      </c>
      <c r="G8">
        <v>3.6019241351699649</v>
      </c>
      <c r="H8">
        <v>2</v>
      </c>
      <c r="I8">
        <v>2.4791695895315948</v>
      </c>
      <c r="J8">
        <v>2</v>
      </c>
      <c r="K8">
        <v>2.9189062752984398</v>
      </c>
      <c r="L8">
        <v>22</v>
      </c>
      <c r="M8">
        <v>21.025299931465561</v>
      </c>
      <c r="N8">
        <v>17</v>
      </c>
      <c r="O8">
        <v>13.284941995041491</v>
      </c>
      <c r="P8">
        <v>18</v>
      </c>
      <c r="Q8">
        <v>11</v>
      </c>
      <c r="R8">
        <v>12.188758463235089</v>
      </c>
      <c r="S8">
        <v>10.675400740380571</v>
      </c>
      <c r="T8">
        <v>147.67705877750669</v>
      </c>
      <c r="U8">
        <v>103.040628333432</v>
      </c>
    </row>
    <row r="9" spans="1:21" x14ac:dyDescent="0.25">
      <c r="A9" t="s">
        <v>65</v>
      </c>
      <c r="B9">
        <v>1.3770086211572521</v>
      </c>
      <c r="C9">
        <v>149.02395958090401</v>
      </c>
      <c r="D9">
        <v>81.778095496115995</v>
      </c>
      <c r="E9">
        <v>39.554472453999608</v>
      </c>
      <c r="F9">
        <v>6</v>
      </c>
      <c r="G9">
        <v>4.0261982146183994</v>
      </c>
      <c r="H9">
        <v>2</v>
      </c>
      <c r="I9">
        <v>2.4456426722422129</v>
      </c>
      <c r="J9">
        <v>1</v>
      </c>
      <c r="K9">
        <v>2.5281591131393881</v>
      </c>
      <c r="L9">
        <v>26</v>
      </c>
      <c r="M9">
        <v>25.43523193899604</v>
      </c>
      <c r="N9">
        <v>20</v>
      </c>
      <c r="O9">
        <v>14.524237316097411</v>
      </c>
      <c r="P9">
        <v>15</v>
      </c>
      <c r="Q9">
        <v>7</v>
      </c>
      <c r="R9">
        <v>13.14343734267614</v>
      </c>
      <c r="S9">
        <v>9.8402956620574784</v>
      </c>
      <c r="T9">
        <v>114.1253966441159</v>
      </c>
      <c r="U9">
        <v>71.136073959554082</v>
      </c>
    </row>
    <row r="10" spans="1:21" x14ac:dyDescent="0.25">
      <c r="A10" t="s">
        <v>66</v>
      </c>
      <c r="B10">
        <v>0.79876069315510689</v>
      </c>
      <c r="C10">
        <v>78.226608460622742</v>
      </c>
      <c r="D10">
        <v>88.249688507375652</v>
      </c>
      <c r="E10">
        <v>158.00360790454059</v>
      </c>
      <c r="F10">
        <v>3</v>
      </c>
      <c r="G10">
        <v>3.8350122279813812</v>
      </c>
      <c r="H10">
        <v>2</v>
      </c>
      <c r="I10">
        <v>2.2662969511023778</v>
      </c>
      <c r="J10">
        <v>3</v>
      </c>
      <c r="K10">
        <v>1.8986908209162401</v>
      </c>
      <c r="L10">
        <v>23</v>
      </c>
      <c r="M10">
        <v>26.108046967394738</v>
      </c>
      <c r="N10">
        <v>11</v>
      </c>
      <c r="O10">
        <v>13.771333635046521</v>
      </c>
      <c r="P10">
        <v>7</v>
      </c>
      <c r="Q10">
        <v>8</v>
      </c>
      <c r="R10">
        <v>12.08529122729756</v>
      </c>
      <c r="S10">
        <v>8.223677111588847</v>
      </c>
      <c r="T10">
        <v>57.921649287100358</v>
      </c>
      <c r="U10">
        <v>97.280083975164345</v>
      </c>
    </row>
    <row r="11" spans="1:21" x14ac:dyDescent="0.25">
      <c r="A11" t="s">
        <v>67</v>
      </c>
      <c r="B11">
        <v>0.86723457365947121</v>
      </c>
      <c r="C11">
        <v>73.753798422852967</v>
      </c>
      <c r="D11">
        <v>133.77086441828621</v>
      </c>
      <c r="E11">
        <v>98.501644014978083</v>
      </c>
      <c r="F11">
        <v>2</v>
      </c>
      <c r="G11">
        <v>2.7117247420036481</v>
      </c>
      <c r="H11">
        <v>3</v>
      </c>
      <c r="I11">
        <v>2.2426408119927692</v>
      </c>
      <c r="J11">
        <v>3</v>
      </c>
      <c r="K11">
        <v>3.045634446003584</v>
      </c>
      <c r="L11">
        <v>11</v>
      </c>
      <c r="M11">
        <v>18.068336729552431</v>
      </c>
      <c r="N11">
        <v>9</v>
      </c>
      <c r="O11">
        <v>10.37781503800371</v>
      </c>
      <c r="P11">
        <v>6</v>
      </c>
      <c r="Q11">
        <v>11</v>
      </c>
      <c r="R11">
        <v>9.9834838276922184</v>
      </c>
      <c r="S11">
        <v>10.734641009904021</v>
      </c>
      <c r="T11">
        <v>60.099260974983324</v>
      </c>
      <c r="U11">
        <v>102.4719875573962</v>
      </c>
    </row>
    <row r="12" spans="1:21" x14ac:dyDescent="0.25">
      <c r="A12" t="s">
        <v>68</v>
      </c>
      <c r="B12">
        <v>1.0883596983698169</v>
      </c>
      <c r="C12">
        <v>114.6671042675849</v>
      </c>
      <c r="D12">
        <v>88.568254042828471</v>
      </c>
      <c r="E12">
        <v>95.982017935540995</v>
      </c>
      <c r="F12">
        <v>3</v>
      </c>
      <c r="G12">
        <v>2.6162690853335402</v>
      </c>
      <c r="H12">
        <v>2</v>
      </c>
      <c r="I12">
        <v>2.2581454513406918</v>
      </c>
      <c r="J12">
        <v>3</v>
      </c>
      <c r="K12">
        <v>3.1255854633257671</v>
      </c>
      <c r="L12">
        <v>15</v>
      </c>
      <c r="M12">
        <v>17.975816306561001</v>
      </c>
      <c r="N12">
        <v>11</v>
      </c>
      <c r="O12">
        <v>10.106952707341311</v>
      </c>
      <c r="P12">
        <v>8</v>
      </c>
      <c r="Q12">
        <v>12</v>
      </c>
      <c r="R12">
        <v>9.7369361881043481</v>
      </c>
      <c r="S12">
        <v>10.886449403000331</v>
      </c>
      <c r="T12">
        <v>82.161368272841614</v>
      </c>
      <c r="U12">
        <v>110.2287766725188</v>
      </c>
    </row>
    <row r="13" spans="1:21" x14ac:dyDescent="0.25">
      <c r="A13" t="s">
        <v>69</v>
      </c>
      <c r="B13">
        <v>0.74704159268545023</v>
      </c>
      <c r="C13">
        <v>54.006901666761223</v>
      </c>
      <c r="D13">
        <v>175.71262147214401</v>
      </c>
      <c r="E13">
        <v>98.993960215979598</v>
      </c>
      <c r="F13">
        <v>2</v>
      </c>
      <c r="G13">
        <v>3.7032303988490209</v>
      </c>
      <c r="H13">
        <v>4</v>
      </c>
      <c r="I13">
        <v>2.2764443251073598</v>
      </c>
      <c r="J13">
        <v>2</v>
      </c>
      <c r="K13">
        <v>2.0203252760436188</v>
      </c>
      <c r="L13">
        <v>23</v>
      </c>
      <c r="M13">
        <v>24.218747462340101</v>
      </c>
      <c r="N13">
        <v>10</v>
      </c>
      <c r="O13">
        <v>13.38613552165442</v>
      </c>
      <c r="P13">
        <v>9</v>
      </c>
      <c r="Q13">
        <v>10</v>
      </c>
      <c r="R13">
        <v>12.022735261914869</v>
      </c>
      <c r="S13">
        <v>8.4730306737910546</v>
      </c>
      <c r="T13">
        <v>74.858173318594396</v>
      </c>
      <c r="U13">
        <v>118.0215248238413</v>
      </c>
    </row>
    <row r="14" spans="1:21" x14ac:dyDescent="0.25">
      <c r="A14" t="s">
        <v>70</v>
      </c>
      <c r="B14">
        <v>1.289613988353046</v>
      </c>
      <c r="C14">
        <v>142.61296115405199</v>
      </c>
      <c r="D14">
        <v>42.84124898084653</v>
      </c>
      <c r="E14">
        <v>56.901878029238723</v>
      </c>
      <c r="F14">
        <v>7</v>
      </c>
      <c r="G14">
        <v>4.9083897728191257</v>
      </c>
      <c r="H14">
        <v>1</v>
      </c>
      <c r="I14">
        <v>2.3341989876324098</v>
      </c>
      <c r="J14">
        <v>1</v>
      </c>
      <c r="K14">
        <v>1.7574112395484649</v>
      </c>
      <c r="L14">
        <v>41</v>
      </c>
      <c r="M14">
        <v>28.620086412725509</v>
      </c>
      <c r="N14">
        <v>22</v>
      </c>
      <c r="O14">
        <v>17.05936830608978</v>
      </c>
      <c r="P14">
        <v>17</v>
      </c>
      <c r="Q14">
        <v>9</v>
      </c>
      <c r="R14">
        <v>15.38049264746379</v>
      </c>
      <c r="S14">
        <v>8.5419946947325354</v>
      </c>
      <c r="T14">
        <v>110.5296194969623</v>
      </c>
      <c r="U14">
        <v>105.3618074189381</v>
      </c>
    </row>
    <row r="15" spans="1:21" x14ac:dyDescent="0.25">
      <c r="A15" t="s">
        <v>71</v>
      </c>
      <c r="B15">
        <v>0.88695918531009599</v>
      </c>
      <c r="C15">
        <v>87.192598161923087</v>
      </c>
      <c r="D15">
        <v>101.86857679179769</v>
      </c>
      <c r="E15">
        <v>153.5798326354093</v>
      </c>
      <c r="F15">
        <v>5</v>
      </c>
      <c r="G15">
        <v>5.734431712557333</v>
      </c>
      <c r="H15">
        <v>2</v>
      </c>
      <c r="I15">
        <v>1.963313970791666</v>
      </c>
      <c r="J15">
        <v>2</v>
      </c>
      <c r="K15">
        <v>1.302254316651001</v>
      </c>
      <c r="L15">
        <v>28</v>
      </c>
      <c r="M15">
        <v>32.136353003298339</v>
      </c>
      <c r="N15">
        <v>17</v>
      </c>
      <c r="O15">
        <v>19.166609108463671</v>
      </c>
      <c r="P15">
        <v>10</v>
      </c>
      <c r="Q15">
        <v>6</v>
      </c>
      <c r="R15">
        <v>17.636070050949421</v>
      </c>
      <c r="S15">
        <v>7.6874935885190929</v>
      </c>
      <c r="T15">
        <v>56.701974822682573</v>
      </c>
      <c r="U15">
        <v>78.048845581617329</v>
      </c>
    </row>
    <row r="16" spans="1:21" x14ac:dyDescent="0.25">
      <c r="A16" t="s">
        <v>72</v>
      </c>
      <c r="B16">
        <v>0.95188199397009199</v>
      </c>
      <c r="C16">
        <v>83.487850513941908</v>
      </c>
      <c r="D16">
        <v>132.25885731852719</v>
      </c>
      <c r="E16">
        <v>89.923669930286664</v>
      </c>
      <c r="F16">
        <v>2</v>
      </c>
      <c r="G16">
        <v>2.3955581413202309</v>
      </c>
      <c r="H16">
        <v>3</v>
      </c>
      <c r="I16">
        <v>2.2682790860463231</v>
      </c>
      <c r="J16">
        <v>3</v>
      </c>
      <c r="K16">
        <v>3.336162772633446</v>
      </c>
      <c r="L16">
        <v>18</v>
      </c>
      <c r="M16">
        <v>18.553710957549509</v>
      </c>
      <c r="N16">
        <v>9</v>
      </c>
      <c r="O16">
        <v>9.4549535100070177</v>
      </c>
      <c r="P16">
        <v>6</v>
      </c>
      <c r="Q16">
        <v>5</v>
      </c>
      <c r="R16">
        <v>9.3106215675869315</v>
      </c>
      <c r="S16">
        <v>11.175721961022861</v>
      </c>
      <c r="T16">
        <v>64.442528959482161</v>
      </c>
      <c r="U16">
        <v>44.739838888604339</v>
      </c>
    </row>
    <row r="17" spans="1:21" x14ac:dyDescent="0.25">
      <c r="A17" t="s">
        <v>73</v>
      </c>
      <c r="B17">
        <v>1.5381729883971531</v>
      </c>
      <c r="C17">
        <v>172.1490777212276</v>
      </c>
      <c r="D17">
        <v>78.542718045228767</v>
      </c>
      <c r="E17">
        <v>33.689728468350857</v>
      </c>
      <c r="F17">
        <v>6</v>
      </c>
      <c r="G17">
        <v>3.4853512312835031</v>
      </c>
      <c r="H17">
        <v>2</v>
      </c>
      <c r="I17">
        <v>2.5463850115911471</v>
      </c>
      <c r="J17">
        <v>1</v>
      </c>
      <c r="K17">
        <v>2.9682637571253498</v>
      </c>
      <c r="L17">
        <v>21</v>
      </c>
      <c r="M17">
        <v>20.763302206571609</v>
      </c>
      <c r="N17">
        <v>20</v>
      </c>
      <c r="O17">
        <v>13.00243870544166</v>
      </c>
      <c r="P17">
        <v>13</v>
      </c>
      <c r="Q17">
        <v>6</v>
      </c>
      <c r="R17">
        <v>12.0096578680196</v>
      </c>
      <c r="S17">
        <v>10.811815934478719</v>
      </c>
      <c r="T17">
        <v>108.2462143623389</v>
      </c>
      <c r="U17">
        <v>55.494840426075797</v>
      </c>
    </row>
    <row r="18" spans="1:21" x14ac:dyDescent="0.25">
      <c r="A18" t="s">
        <v>74</v>
      </c>
      <c r="B18">
        <v>0.91225610460438966</v>
      </c>
      <c r="C18">
        <v>97.632760370404768</v>
      </c>
      <c r="D18">
        <v>45.971961138979047</v>
      </c>
      <c r="E18">
        <v>176.10499106296481</v>
      </c>
      <c r="F18">
        <v>5</v>
      </c>
      <c r="G18">
        <v>5.1212318293887353</v>
      </c>
      <c r="H18">
        <v>1</v>
      </c>
      <c r="I18">
        <v>2.1752389396155491</v>
      </c>
      <c r="J18">
        <v>3</v>
      </c>
      <c r="K18">
        <v>1.7035292309957171</v>
      </c>
      <c r="L18">
        <v>26</v>
      </c>
      <c r="M18">
        <v>27.822433722364941</v>
      </c>
      <c r="N18">
        <v>16</v>
      </c>
      <c r="O18">
        <v>17.538934427781751</v>
      </c>
      <c r="P18">
        <v>14</v>
      </c>
      <c r="Q18">
        <v>10</v>
      </c>
      <c r="R18">
        <v>16.046198612419321</v>
      </c>
      <c r="S18">
        <v>8.3518827693874691</v>
      </c>
      <c r="T18">
        <v>87.248078739125063</v>
      </c>
      <c r="U18">
        <v>119.7334813732473</v>
      </c>
    </row>
    <row r="19" spans="1:21" x14ac:dyDescent="0.25">
      <c r="A19" t="s">
        <v>75</v>
      </c>
      <c r="B19">
        <v>0.868838606713904</v>
      </c>
      <c r="C19">
        <v>74.566631959489555</v>
      </c>
      <c r="D19">
        <v>129.74874261229459</v>
      </c>
      <c r="E19">
        <v>99.811223557038204</v>
      </c>
      <c r="F19">
        <v>2</v>
      </c>
      <c r="G19">
        <v>2.6821648603983581</v>
      </c>
      <c r="H19">
        <v>3</v>
      </c>
      <c r="I19">
        <v>2.3121611351289721</v>
      </c>
      <c r="J19">
        <v>3</v>
      </c>
      <c r="K19">
        <v>3.0056740044726711</v>
      </c>
      <c r="L19">
        <v>12</v>
      </c>
      <c r="M19">
        <v>18.540212839025269</v>
      </c>
      <c r="N19">
        <v>9</v>
      </c>
      <c r="O19">
        <v>10.358655716324041</v>
      </c>
      <c r="P19">
        <v>10</v>
      </c>
      <c r="Q19">
        <v>15</v>
      </c>
      <c r="R19">
        <v>9.8227043051329748</v>
      </c>
      <c r="S19">
        <v>10.54109944751883</v>
      </c>
      <c r="T19">
        <v>101.8049580783408</v>
      </c>
      <c r="U19">
        <v>142.30014691238591</v>
      </c>
    </row>
    <row r="21" spans="1:21" ht="43.5" customHeight="1" x14ac:dyDescent="0.25">
      <c r="A21" s="1" t="s">
        <v>0</v>
      </c>
      <c r="B21" s="1" t="s">
        <v>83</v>
      </c>
      <c r="C21" s="1" t="s">
        <v>36</v>
      </c>
      <c r="D21" s="1" t="s">
        <v>37</v>
      </c>
      <c r="F21" s="45" t="s">
        <v>0</v>
      </c>
      <c r="G21" s="45" t="s">
        <v>84</v>
      </c>
      <c r="H21" s="45" t="s">
        <v>85</v>
      </c>
      <c r="I21" s="45" t="s">
        <v>86</v>
      </c>
    </row>
    <row r="22" spans="1:21" x14ac:dyDescent="0.25">
      <c r="A22" t="s">
        <v>58</v>
      </c>
      <c r="B22">
        <v>1.020738055717108</v>
      </c>
      <c r="C22">
        <v>13</v>
      </c>
      <c r="D22">
        <v>12.735882557907569</v>
      </c>
      <c r="F22" s="7" t="s">
        <v>63</v>
      </c>
      <c r="G22" s="3">
        <v>1.576069925735532</v>
      </c>
      <c r="H22">
        <v>22</v>
      </c>
      <c r="I22" s="6">
        <v>13.958771524513979</v>
      </c>
    </row>
    <row r="23" spans="1:21" x14ac:dyDescent="0.25">
      <c r="A23" t="s">
        <v>59</v>
      </c>
      <c r="B23">
        <v>1.029023700802236</v>
      </c>
      <c r="C23">
        <v>13</v>
      </c>
      <c r="D23">
        <v>12.63333389684327</v>
      </c>
      <c r="F23" s="7" t="s">
        <v>73</v>
      </c>
      <c r="G23" s="3">
        <v>1.5381729883971531</v>
      </c>
      <c r="H23">
        <v>20</v>
      </c>
      <c r="I23" s="6">
        <v>13.00243870544166</v>
      </c>
    </row>
    <row r="24" spans="1:21" x14ac:dyDescent="0.25">
      <c r="A24" t="s">
        <v>60</v>
      </c>
      <c r="B24">
        <v>1.315505104966193</v>
      </c>
      <c r="C24">
        <v>15</v>
      </c>
      <c r="D24">
        <v>11.402464303158659</v>
      </c>
      <c r="F24" s="7" t="s">
        <v>65</v>
      </c>
      <c r="G24" s="3">
        <v>1.3770086211572521</v>
      </c>
      <c r="H24">
        <v>20</v>
      </c>
      <c r="I24" s="6">
        <v>14.524237316097411</v>
      </c>
    </row>
    <row r="25" spans="1:21" x14ac:dyDescent="0.25">
      <c r="A25" t="s">
        <v>61</v>
      </c>
      <c r="B25">
        <v>0.74184491888216708</v>
      </c>
      <c r="C25">
        <v>10</v>
      </c>
      <c r="D25">
        <v>13.479906305846621</v>
      </c>
      <c r="F25" s="7" t="s">
        <v>60</v>
      </c>
      <c r="G25" s="3">
        <v>1.315505104966193</v>
      </c>
      <c r="H25">
        <v>15</v>
      </c>
      <c r="I25" s="6">
        <v>11.402464303158659</v>
      </c>
    </row>
    <row r="26" spans="1:21" x14ac:dyDescent="0.25">
      <c r="A26" t="s">
        <v>62</v>
      </c>
      <c r="B26">
        <v>0.69122412587060267</v>
      </c>
      <c r="C26">
        <v>10</v>
      </c>
      <c r="D26">
        <v>14.46708762863986</v>
      </c>
      <c r="F26" s="7" t="s">
        <v>70</v>
      </c>
      <c r="G26" s="3">
        <v>1.289613988353046</v>
      </c>
      <c r="H26">
        <v>22</v>
      </c>
      <c r="I26" s="6">
        <v>17.05936830608978</v>
      </c>
    </row>
    <row r="27" spans="1:21" x14ac:dyDescent="0.25">
      <c r="A27" t="s">
        <v>63</v>
      </c>
      <c r="B27">
        <v>1.576069925735532</v>
      </c>
      <c r="C27">
        <v>22</v>
      </c>
      <c r="D27">
        <v>13.958771524513979</v>
      </c>
      <c r="F27" s="7" t="s">
        <v>64</v>
      </c>
      <c r="G27" s="3">
        <v>1.279644277434191</v>
      </c>
      <c r="H27">
        <v>17</v>
      </c>
      <c r="I27" s="6">
        <v>13.284941995041491</v>
      </c>
    </row>
    <row r="28" spans="1:21" x14ac:dyDescent="0.25">
      <c r="A28" t="s">
        <v>64</v>
      </c>
      <c r="B28">
        <v>1.279644277434191</v>
      </c>
      <c r="C28">
        <v>17</v>
      </c>
      <c r="D28">
        <v>13.284941995041491</v>
      </c>
      <c r="F28" s="7" t="s">
        <v>68</v>
      </c>
      <c r="G28" s="3">
        <v>1.0883596983698169</v>
      </c>
      <c r="H28">
        <v>11</v>
      </c>
      <c r="I28" s="6">
        <v>10.106952707341311</v>
      </c>
    </row>
    <row r="29" spans="1:21" x14ac:dyDescent="0.25">
      <c r="A29" t="s">
        <v>65</v>
      </c>
      <c r="B29">
        <v>1.3770086211572521</v>
      </c>
      <c r="C29">
        <v>20</v>
      </c>
      <c r="D29">
        <v>14.524237316097411</v>
      </c>
      <c r="F29" s="7" t="s">
        <v>59</v>
      </c>
      <c r="G29" s="3">
        <v>1.029023700802236</v>
      </c>
      <c r="H29">
        <v>13</v>
      </c>
      <c r="I29" s="6">
        <v>12.63333389684327</v>
      </c>
    </row>
    <row r="30" spans="1:21" x14ac:dyDescent="0.25">
      <c r="A30" t="s">
        <v>66</v>
      </c>
      <c r="B30">
        <v>0.79876069315510689</v>
      </c>
      <c r="C30">
        <v>11</v>
      </c>
      <c r="D30">
        <v>13.771333635046521</v>
      </c>
      <c r="F30" s="7" t="s">
        <v>58</v>
      </c>
      <c r="G30" s="3">
        <v>1.020738055717108</v>
      </c>
      <c r="H30">
        <v>13</v>
      </c>
      <c r="I30" s="6">
        <v>12.735882557907569</v>
      </c>
    </row>
    <row r="31" spans="1:21" x14ac:dyDescent="0.25">
      <c r="A31" t="s">
        <v>67</v>
      </c>
      <c r="B31">
        <v>0.86723457365947121</v>
      </c>
      <c r="C31">
        <v>9</v>
      </c>
      <c r="D31">
        <v>10.37781503800371</v>
      </c>
      <c r="F31" s="7" t="s">
        <v>80</v>
      </c>
      <c r="G31" s="3">
        <v>0.95188199397009199</v>
      </c>
      <c r="H31">
        <v>9</v>
      </c>
      <c r="I31" s="6">
        <v>9.4549535100070177</v>
      </c>
    </row>
    <row r="32" spans="1:21" x14ac:dyDescent="0.25">
      <c r="A32" t="s">
        <v>68</v>
      </c>
      <c r="B32">
        <v>1.0883596983698169</v>
      </c>
      <c r="C32">
        <v>11</v>
      </c>
      <c r="D32">
        <v>10.106952707341311</v>
      </c>
      <c r="F32" s="7" t="s">
        <v>74</v>
      </c>
      <c r="G32" s="3">
        <v>0.91225610460438966</v>
      </c>
      <c r="H32">
        <v>16</v>
      </c>
      <c r="I32" s="6">
        <v>17.538934427781751</v>
      </c>
    </row>
    <row r="33" spans="1:14" x14ac:dyDescent="0.25">
      <c r="A33" t="s">
        <v>69</v>
      </c>
      <c r="B33">
        <v>0.74704159268545023</v>
      </c>
      <c r="C33">
        <v>10</v>
      </c>
      <c r="D33">
        <v>13.38613552165442</v>
      </c>
      <c r="F33" s="7" t="s">
        <v>71</v>
      </c>
      <c r="G33" s="3">
        <v>0.88695918531009599</v>
      </c>
      <c r="H33">
        <v>17</v>
      </c>
      <c r="I33" s="6">
        <v>19.166609108463671</v>
      </c>
    </row>
    <row r="34" spans="1:14" x14ac:dyDescent="0.25">
      <c r="A34" t="s">
        <v>70</v>
      </c>
      <c r="B34">
        <v>1.289613988353046</v>
      </c>
      <c r="C34">
        <v>22</v>
      </c>
      <c r="D34">
        <v>17.05936830608978</v>
      </c>
      <c r="F34" s="7" t="s">
        <v>75</v>
      </c>
      <c r="G34" s="3">
        <v>0.868838606713904</v>
      </c>
      <c r="H34">
        <v>9</v>
      </c>
      <c r="I34" s="6">
        <v>10.358655716324041</v>
      </c>
    </row>
    <row r="35" spans="1:14" x14ac:dyDescent="0.25">
      <c r="A35" t="s">
        <v>71</v>
      </c>
      <c r="B35">
        <v>0.88695918531009599</v>
      </c>
      <c r="C35">
        <v>17</v>
      </c>
      <c r="D35">
        <v>19.166609108463671</v>
      </c>
      <c r="F35" s="7" t="s">
        <v>67</v>
      </c>
      <c r="G35" s="3">
        <v>0.86723457365947121</v>
      </c>
      <c r="H35">
        <v>9</v>
      </c>
      <c r="I35" s="6">
        <v>10.37781503800371</v>
      </c>
    </row>
    <row r="36" spans="1:14" x14ac:dyDescent="0.25">
      <c r="A36" t="s">
        <v>72</v>
      </c>
      <c r="B36">
        <v>0.95188199397009199</v>
      </c>
      <c r="C36">
        <v>9</v>
      </c>
      <c r="D36">
        <v>9.4549535100070177</v>
      </c>
      <c r="F36" s="7" t="s">
        <v>66</v>
      </c>
      <c r="G36" s="3">
        <v>0.79876069315510689</v>
      </c>
      <c r="H36">
        <v>11</v>
      </c>
      <c r="I36" s="6">
        <v>13.771333635046521</v>
      </c>
    </row>
    <row r="37" spans="1:14" x14ac:dyDescent="0.25">
      <c r="A37" t="s">
        <v>73</v>
      </c>
      <c r="B37">
        <v>1.5381729883971531</v>
      </c>
      <c r="C37">
        <v>20</v>
      </c>
      <c r="D37">
        <v>13.00243870544166</v>
      </c>
      <c r="F37" s="7" t="s">
        <v>81</v>
      </c>
      <c r="G37" s="3">
        <v>0.74704159268545023</v>
      </c>
      <c r="H37">
        <v>10</v>
      </c>
      <c r="I37" s="6">
        <v>13.38613552165442</v>
      </c>
    </row>
    <row r="38" spans="1:14" x14ac:dyDescent="0.25">
      <c r="A38" t="s">
        <v>74</v>
      </c>
      <c r="B38">
        <v>0.91225610460438966</v>
      </c>
      <c r="C38">
        <v>16</v>
      </c>
      <c r="D38">
        <v>17.538934427781751</v>
      </c>
      <c r="F38" s="7" t="s">
        <v>61</v>
      </c>
      <c r="G38" s="3">
        <v>0.74184491888216708</v>
      </c>
      <c r="H38">
        <v>10</v>
      </c>
      <c r="I38" s="6">
        <v>13.479906305846621</v>
      </c>
    </row>
    <row r="39" spans="1:14" x14ac:dyDescent="0.25">
      <c r="A39" t="s">
        <v>75</v>
      </c>
      <c r="B39">
        <v>0.868838606713904</v>
      </c>
      <c r="C39">
        <v>9</v>
      </c>
      <c r="D39">
        <v>10.358655716324041</v>
      </c>
      <c r="F39" s="7" t="s">
        <v>82</v>
      </c>
      <c r="G39" s="3">
        <v>0.69122412587060267</v>
      </c>
      <c r="H39">
        <v>10</v>
      </c>
      <c r="I39" s="6">
        <v>14.46708762863986</v>
      </c>
    </row>
    <row r="40" spans="1:14" ht="15.75" thickBot="1" x14ac:dyDescent="0.3"/>
    <row r="41" spans="1:14" ht="43.5" customHeight="1" thickTop="1" x14ac:dyDescent="0.25">
      <c r="F41" s="55" t="s">
        <v>0</v>
      </c>
      <c r="G41" s="47" t="s">
        <v>90</v>
      </c>
      <c r="H41" s="47" t="s">
        <v>91</v>
      </c>
      <c r="I41" s="47" t="s">
        <v>92</v>
      </c>
      <c r="K41" s="55" t="s">
        <v>0</v>
      </c>
      <c r="L41" s="47" t="s">
        <v>84</v>
      </c>
      <c r="M41" s="47" t="s">
        <v>85</v>
      </c>
      <c r="N41" s="47" t="s">
        <v>86</v>
      </c>
    </row>
    <row r="42" spans="1:14" x14ac:dyDescent="0.25">
      <c r="F42" s="52" t="s">
        <v>58</v>
      </c>
      <c r="G42" s="53">
        <v>1.829202436033786</v>
      </c>
      <c r="H42" s="52">
        <v>15</v>
      </c>
      <c r="I42" s="54">
        <v>8.2002952240344307</v>
      </c>
      <c r="K42" s="52" t="s">
        <v>63</v>
      </c>
      <c r="L42" s="53">
        <v>1.576069925735532</v>
      </c>
      <c r="M42" s="52">
        <v>22</v>
      </c>
      <c r="N42" s="54">
        <v>13.958771524513979</v>
      </c>
    </row>
    <row r="43" spans="1:14" x14ac:dyDescent="0.25">
      <c r="F43" s="52" t="s">
        <v>63</v>
      </c>
      <c r="G43" s="53">
        <v>1.6760586806230271</v>
      </c>
      <c r="H43" s="52">
        <v>19</v>
      </c>
      <c r="I43" s="54">
        <v>11.336118609485251</v>
      </c>
      <c r="K43" s="52" t="s">
        <v>73</v>
      </c>
      <c r="L43" s="53">
        <v>1.5381729883971531</v>
      </c>
      <c r="M43" s="52">
        <v>20</v>
      </c>
      <c r="N43" s="54">
        <v>13.00243870544166</v>
      </c>
    </row>
    <row r="44" spans="1:14" x14ac:dyDescent="0.25">
      <c r="F44" s="52" t="s">
        <v>70</v>
      </c>
      <c r="G44" s="53">
        <v>1.643496521993232</v>
      </c>
      <c r="H44" s="52">
        <v>19</v>
      </c>
      <c r="I44" s="54">
        <v>11.560718106635729</v>
      </c>
      <c r="K44" s="52" t="s">
        <v>65</v>
      </c>
      <c r="L44" s="53">
        <v>1.3770086211572521</v>
      </c>
      <c r="M44" s="52">
        <v>20</v>
      </c>
      <c r="N44" s="54">
        <v>14.524237316097411</v>
      </c>
    </row>
    <row r="45" spans="1:14" x14ac:dyDescent="0.25">
      <c r="F45" s="52" t="s">
        <v>81</v>
      </c>
      <c r="G45" s="53">
        <v>1.200079913430105</v>
      </c>
      <c r="H45" s="52">
        <v>13</v>
      </c>
      <c r="I45" s="54">
        <v>10.83261194068568</v>
      </c>
      <c r="K45" s="52" t="s">
        <v>60</v>
      </c>
      <c r="L45" s="53">
        <v>1.315505104966193</v>
      </c>
      <c r="M45" s="52">
        <v>15</v>
      </c>
      <c r="N45" s="54">
        <v>11.402464303158659</v>
      </c>
    </row>
    <row r="46" spans="1:14" x14ac:dyDescent="0.25">
      <c r="F46" s="52" t="s">
        <v>61</v>
      </c>
      <c r="G46" s="53">
        <v>1.123671738862082</v>
      </c>
      <c r="H46" s="52">
        <v>12</v>
      </c>
      <c r="I46" s="54">
        <v>10.679275436927989</v>
      </c>
      <c r="K46" s="52" t="s">
        <v>70</v>
      </c>
      <c r="L46" s="53">
        <v>1.289613988353046</v>
      </c>
      <c r="M46" s="52">
        <v>22</v>
      </c>
      <c r="N46" s="54">
        <v>17.05936830608978</v>
      </c>
    </row>
    <row r="47" spans="1:14" x14ac:dyDescent="0.25">
      <c r="F47" s="52"/>
      <c r="G47" s="53"/>
      <c r="H47" s="52"/>
      <c r="I47" s="54"/>
      <c r="K47" s="52" t="s">
        <v>64</v>
      </c>
      <c r="L47" s="53">
        <v>1.279644277434191</v>
      </c>
      <c r="M47" s="52">
        <v>17</v>
      </c>
      <c r="N47" s="54">
        <v>13.284941995041491</v>
      </c>
    </row>
    <row r="48" spans="1:14" x14ac:dyDescent="0.25">
      <c r="F48" s="52"/>
      <c r="G48" s="53"/>
      <c r="H48" s="52"/>
      <c r="I48" s="54"/>
      <c r="K48" s="52" t="s">
        <v>68</v>
      </c>
      <c r="L48" s="53">
        <v>1.0883596983698169</v>
      </c>
      <c r="M48" s="52">
        <v>11</v>
      </c>
      <c r="N48" s="54">
        <v>10.106952707341311</v>
      </c>
    </row>
    <row r="49" spans="6:20" x14ac:dyDescent="0.25">
      <c r="F49" s="52"/>
      <c r="G49" s="53"/>
      <c r="H49" s="52"/>
      <c r="I49" s="54"/>
      <c r="K49" s="52" t="s">
        <v>59</v>
      </c>
      <c r="L49" s="53">
        <v>1.029023700802236</v>
      </c>
      <c r="M49" s="52">
        <v>13</v>
      </c>
      <c r="N49" s="54">
        <v>12.63333389684327</v>
      </c>
    </row>
    <row r="50" spans="6:20" x14ac:dyDescent="0.25">
      <c r="F50" s="52"/>
      <c r="G50" s="53"/>
      <c r="H50" s="52"/>
      <c r="I50" s="54"/>
      <c r="K50" s="52" t="s">
        <v>58</v>
      </c>
      <c r="L50" s="53">
        <v>1.020738055717108</v>
      </c>
      <c r="M50" s="52">
        <v>13</v>
      </c>
      <c r="N50" s="54">
        <v>12.735882557907569</v>
      </c>
    </row>
    <row r="51" spans="6:20" x14ac:dyDescent="0.25">
      <c r="F51" s="52"/>
      <c r="G51" s="53"/>
      <c r="H51" s="52"/>
      <c r="I51" s="54"/>
      <c r="K51" s="52"/>
      <c r="L51" s="53"/>
      <c r="M51" s="52"/>
      <c r="N51" s="54"/>
    </row>
    <row r="52" spans="6:20" x14ac:dyDescent="0.25">
      <c r="F52" s="52"/>
      <c r="G52" s="53"/>
      <c r="H52" s="52"/>
      <c r="I52" s="54"/>
      <c r="K52" s="52"/>
      <c r="L52" s="53"/>
      <c r="M52" s="52"/>
      <c r="N52" s="54"/>
    </row>
    <row r="53" spans="6:20" x14ac:dyDescent="0.25">
      <c r="F53" s="52"/>
      <c r="G53" s="53"/>
      <c r="H53" s="52"/>
      <c r="I53" s="54"/>
      <c r="K53" s="52"/>
      <c r="L53" s="53"/>
      <c r="M53" s="52"/>
      <c r="N53" s="54"/>
    </row>
    <row r="54" spans="6:20" x14ac:dyDescent="0.25">
      <c r="F54" s="52"/>
      <c r="G54" s="53"/>
      <c r="H54" s="52"/>
      <c r="I54" s="54"/>
      <c r="K54" s="52"/>
      <c r="L54" s="53"/>
      <c r="M54" s="52"/>
      <c r="N54" s="54"/>
      <c r="T54" t="s">
        <v>93</v>
      </c>
    </row>
    <row r="55" spans="6:20" x14ac:dyDescent="0.25">
      <c r="F55" s="52"/>
      <c r="G55" s="53"/>
      <c r="H55" s="52"/>
      <c r="I55" s="54"/>
      <c r="K55" s="52"/>
      <c r="L55" s="53"/>
      <c r="M55" s="52"/>
      <c r="N55" s="54"/>
    </row>
    <row r="56" spans="6:20" x14ac:dyDescent="0.25">
      <c r="F56" s="52"/>
      <c r="G56" s="53"/>
      <c r="H56" s="52"/>
      <c r="I56" s="54"/>
      <c r="K56" s="52"/>
      <c r="L56" s="53"/>
      <c r="M56" s="52"/>
      <c r="N56" s="54"/>
    </row>
    <row r="57" spans="6:20" x14ac:dyDescent="0.25">
      <c r="F57" s="52"/>
      <c r="G57" s="53"/>
      <c r="H57" s="52"/>
      <c r="I57" s="54"/>
      <c r="K57" s="52"/>
      <c r="L57" s="53"/>
      <c r="M57" s="52"/>
      <c r="N57" s="54"/>
    </row>
    <row r="58" spans="6:20" x14ac:dyDescent="0.25">
      <c r="F58" s="52"/>
      <c r="G58" s="53"/>
      <c r="H58" s="52"/>
      <c r="I58" s="54"/>
      <c r="K58" s="52"/>
      <c r="L58" s="53"/>
      <c r="M58" s="52"/>
      <c r="N58" s="54"/>
    </row>
    <row r="59" spans="6:20" x14ac:dyDescent="0.25">
      <c r="F59" s="52"/>
      <c r="G59" s="53"/>
      <c r="H59" s="52"/>
      <c r="I59" s="54"/>
      <c r="K59" s="52"/>
      <c r="L59" s="53"/>
      <c r="M59" s="52"/>
      <c r="N59" s="54"/>
    </row>
    <row r="60" spans="6:20" ht="15.75" thickBot="1" x14ac:dyDescent="0.3"/>
    <row r="61" spans="6:20" ht="45.75" thickTop="1" x14ac:dyDescent="0.25">
      <c r="F61" s="48" t="s">
        <v>0</v>
      </c>
      <c r="G61" s="48" t="s">
        <v>90</v>
      </c>
      <c r="H61" s="48" t="s">
        <v>91</v>
      </c>
      <c r="I61" s="48" t="s">
        <v>92</v>
      </c>
      <c r="K61" s="48" t="s">
        <v>0</v>
      </c>
      <c r="L61" s="48" t="s">
        <v>84</v>
      </c>
      <c r="M61" s="48" t="s">
        <v>85</v>
      </c>
      <c r="N61" s="48" t="s">
        <v>86</v>
      </c>
    </row>
    <row r="62" spans="6:20" x14ac:dyDescent="0.25">
      <c r="F62" s="49" t="s">
        <v>80</v>
      </c>
      <c r="G62" s="50">
        <v>0.9891460511930491</v>
      </c>
      <c r="H62" s="49">
        <v>9</v>
      </c>
      <c r="I62" s="51">
        <v>9.0987574475424893</v>
      </c>
      <c r="K62" s="49" t="s">
        <v>80</v>
      </c>
      <c r="L62" s="50">
        <v>0.95188199397009199</v>
      </c>
      <c r="M62" s="49">
        <v>9</v>
      </c>
      <c r="N62" s="51">
        <v>9.4549535100070177</v>
      </c>
    </row>
    <row r="63" spans="6:20" x14ac:dyDescent="0.25">
      <c r="F63" s="49" t="s">
        <v>66</v>
      </c>
      <c r="G63" s="50">
        <v>0.97270639891863941</v>
      </c>
      <c r="H63" s="49">
        <v>12</v>
      </c>
      <c r="I63" s="51">
        <v>12.336713332348211</v>
      </c>
      <c r="K63" s="49" t="s">
        <v>74</v>
      </c>
      <c r="L63" s="50">
        <v>0.91225610460438966</v>
      </c>
      <c r="M63" s="49">
        <v>16</v>
      </c>
      <c r="N63" s="51">
        <v>17.538934427781751</v>
      </c>
    </row>
    <row r="64" spans="6:20" x14ac:dyDescent="0.25">
      <c r="F64" s="49" t="s">
        <v>74</v>
      </c>
      <c r="G64" s="50">
        <v>0.97243163183445513</v>
      </c>
      <c r="H64" s="49">
        <v>10</v>
      </c>
      <c r="I64" s="51">
        <v>10.283499294583191</v>
      </c>
      <c r="K64" s="49" t="s">
        <v>71</v>
      </c>
      <c r="L64" s="50">
        <v>0.88695918531009599</v>
      </c>
      <c r="M64" s="49">
        <v>17</v>
      </c>
      <c r="N64" s="51">
        <v>19.166609108463671</v>
      </c>
    </row>
    <row r="65" spans="6:14" x14ac:dyDescent="0.25">
      <c r="F65" s="49" t="s">
        <v>82</v>
      </c>
      <c r="G65" s="50">
        <v>0.97185648147779358</v>
      </c>
      <c r="H65" s="49">
        <v>13</v>
      </c>
      <c r="I65" s="51">
        <v>13.376460668587971</v>
      </c>
      <c r="K65" s="49" t="s">
        <v>75</v>
      </c>
      <c r="L65" s="50">
        <v>0.868838606713904</v>
      </c>
      <c r="M65" s="49">
        <v>9</v>
      </c>
      <c r="N65" s="51">
        <v>10.358655716324041</v>
      </c>
    </row>
    <row r="66" spans="6:14" x14ac:dyDescent="0.25">
      <c r="F66" s="49" t="s">
        <v>60</v>
      </c>
      <c r="G66" s="50">
        <v>0.90118069509300736</v>
      </c>
      <c r="H66" s="49">
        <v>6</v>
      </c>
      <c r="I66" s="51">
        <v>6.6579322356442212</v>
      </c>
      <c r="K66" s="49" t="s">
        <v>67</v>
      </c>
      <c r="L66" s="50">
        <v>0.86723457365947121</v>
      </c>
      <c r="M66" s="49">
        <v>9</v>
      </c>
      <c r="N66" s="51">
        <v>10.37781503800371</v>
      </c>
    </row>
    <row r="67" spans="6:14" x14ac:dyDescent="0.25">
      <c r="F67" s="49" t="s">
        <v>71</v>
      </c>
      <c r="G67" s="50">
        <v>0.84812777254459593</v>
      </c>
      <c r="H67" s="49">
        <v>11</v>
      </c>
      <c r="I67" s="51">
        <v>12.96974389483467</v>
      </c>
      <c r="K67" s="49" t="s">
        <v>66</v>
      </c>
      <c r="L67" s="50">
        <v>0.79876069315510689</v>
      </c>
      <c r="M67" s="49">
        <v>11</v>
      </c>
      <c r="N67" s="51">
        <v>13.771333635046521</v>
      </c>
    </row>
    <row r="68" spans="6:14" x14ac:dyDescent="0.25">
      <c r="F68" s="49" t="s">
        <v>59</v>
      </c>
      <c r="G68" s="50">
        <v>0.78875168017464736</v>
      </c>
      <c r="H68" s="49">
        <v>7</v>
      </c>
      <c r="I68" s="51">
        <v>8.8747829969123391</v>
      </c>
      <c r="K68" s="49" t="s">
        <v>81</v>
      </c>
      <c r="L68" s="50">
        <v>0.74704159268545023</v>
      </c>
      <c r="M68" s="49">
        <v>10</v>
      </c>
      <c r="N68" s="51">
        <v>13.38613552165442</v>
      </c>
    </row>
    <row r="69" spans="6:14" x14ac:dyDescent="0.25">
      <c r="F69" s="49" t="s">
        <v>64</v>
      </c>
      <c r="G69" s="50">
        <v>0.6459649593814426</v>
      </c>
      <c r="H69" s="49">
        <v>5</v>
      </c>
      <c r="I69" s="51">
        <v>7.7403579364240684</v>
      </c>
      <c r="K69" s="49" t="s">
        <v>61</v>
      </c>
      <c r="L69" s="50">
        <v>0.74184491888216708</v>
      </c>
      <c r="M69" s="49">
        <v>10</v>
      </c>
      <c r="N69" s="51">
        <v>13.479906305846621</v>
      </c>
    </row>
    <row r="70" spans="6:14" x14ac:dyDescent="0.25">
      <c r="F70" s="49" t="s">
        <v>65</v>
      </c>
      <c r="G70" s="50">
        <v>0.54990403784160513</v>
      </c>
      <c r="H70" s="49">
        <v>6</v>
      </c>
      <c r="I70" s="51">
        <v>10.910994622898629</v>
      </c>
      <c r="K70" s="49" t="s">
        <v>82</v>
      </c>
      <c r="L70" s="50">
        <v>0.69122412587060267</v>
      </c>
      <c r="M70" s="49">
        <v>10</v>
      </c>
      <c r="N70" s="51">
        <v>14.46708762863986</v>
      </c>
    </row>
    <row r="71" spans="6:14" x14ac:dyDescent="0.25">
      <c r="F71" s="49" t="s">
        <v>68</v>
      </c>
      <c r="G71" s="50">
        <v>0.50833261366948312</v>
      </c>
      <c r="H71" s="49">
        <v>4</v>
      </c>
      <c r="I71" s="51">
        <v>7.8688635992196883</v>
      </c>
      <c r="K71" s="49"/>
      <c r="L71" s="50"/>
      <c r="M71" s="49"/>
      <c r="N71" s="51"/>
    </row>
    <row r="72" spans="6:14" x14ac:dyDescent="0.25">
      <c r="F72" s="49" t="s">
        <v>75</v>
      </c>
      <c r="G72" s="50">
        <v>0.36667836635595352</v>
      </c>
      <c r="H72" s="49">
        <v>3</v>
      </c>
      <c r="I72" s="51">
        <v>8.1815571227012232</v>
      </c>
      <c r="K72" s="49"/>
      <c r="L72" s="50"/>
      <c r="M72" s="49"/>
      <c r="N72" s="51"/>
    </row>
    <row r="73" spans="6:14" x14ac:dyDescent="0.25">
      <c r="F73" s="49" t="s">
        <v>67</v>
      </c>
      <c r="G73" s="50">
        <v>0.26006038084488381</v>
      </c>
      <c r="H73" s="49">
        <v>2</v>
      </c>
      <c r="I73" s="51">
        <v>7.6905216915487191</v>
      </c>
      <c r="K73" s="49"/>
      <c r="L73" s="50"/>
      <c r="M73" s="49"/>
      <c r="N73" s="51"/>
    </row>
    <row r="74" spans="6:14" x14ac:dyDescent="0.25">
      <c r="F74" s="49" t="s">
        <v>73</v>
      </c>
      <c r="G74" s="50">
        <v>0.12885164129666801</v>
      </c>
      <c r="H74" s="49">
        <v>1</v>
      </c>
      <c r="I74" s="51">
        <v>7.7608635011299567</v>
      </c>
      <c r="K74" s="49"/>
      <c r="L74" s="50"/>
      <c r="M74" s="49"/>
      <c r="N74" s="51"/>
    </row>
    <row r="75" spans="6:14" x14ac:dyDescent="0.25">
      <c r="F75" s="49"/>
      <c r="G75" s="50"/>
      <c r="H75" s="49"/>
      <c r="I75" s="51"/>
      <c r="K75" s="49"/>
      <c r="L75" s="50"/>
      <c r="M75" s="49"/>
      <c r="N75" s="51"/>
    </row>
    <row r="76" spans="6:14" x14ac:dyDescent="0.25">
      <c r="F76" s="49"/>
      <c r="G76" s="50"/>
      <c r="H76" s="49"/>
      <c r="I76" s="51"/>
      <c r="K76" s="49"/>
      <c r="L76" s="50"/>
      <c r="M76" s="49"/>
      <c r="N76" s="51"/>
    </row>
    <row r="77" spans="6:14" x14ac:dyDescent="0.25">
      <c r="F77" s="49"/>
      <c r="G77" s="50"/>
      <c r="H77" s="49"/>
      <c r="I77" s="51"/>
      <c r="K77" s="49"/>
      <c r="L77" s="50"/>
      <c r="M77" s="49"/>
      <c r="N77" s="51"/>
    </row>
    <row r="78" spans="6:14" x14ac:dyDescent="0.25">
      <c r="F78" s="49"/>
      <c r="G78" s="50"/>
      <c r="H78" s="49"/>
      <c r="I78" s="51"/>
      <c r="K78" s="49"/>
      <c r="L78" s="50"/>
      <c r="M78" s="49"/>
      <c r="N78" s="51"/>
    </row>
    <row r="79" spans="6:14" x14ac:dyDescent="0.25">
      <c r="F79" s="49"/>
      <c r="G79" s="50"/>
      <c r="H79" s="49"/>
      <c r="I79" s="51"/>
      <c r="K79" s="49"/>
      <c r="L79" s="50"/>
      <c r="M79" s="49"/>
      <c r="N79" s="51"/>
    </row>
    <row r="82" spans="1:9" x14ac:dyDescent="0.25">
      <c r="A82" s="5" t="s">
        <v>0</v>
      </c>
      <c r="B82" s="5" t="s">
        <v>87</v>
      </c>
      <c r="C82" s="5" t="s">
        <v>11</v>
      </c>
      <c r="D82" s="5" t="s">
        <v>12</v>
      </c>
      <c r="E82" s="5" t="s">
        <v>13</v>
      </c>
      <c r="F82" s="5" t="s">
        <v>88</v>
      </c>
      <c r="G82" s="5" t="s">
        <v>89</v>
      </c>
      <c r="H82" s="5" t="s">
        <v>38</v>
      </c>
      <c r="I82" s="5" t="s">
        <v>39</v>
      </c>
    </row>
    <row r="83" spans="1:9" x14ac:dyDescent="0.25">
      <c r="A83" t="s">
        <v>58</v>
      </c>
      <c r="B83">
        <v>1.829202436033786</v>
      </c>
      <c r="C83">
        <v>200.93701718697679</v>
      </c>
      <c r="D83">
        <v>134.63331349828769</v>
      </c>
      <c r="E83">
        <v>26.44766712637411</v>
      </c>
      <c r="F83">
        <v>1.875</v>
      </c>
      <c r="G83">
        <v>1.0250369030043041</v>
      </c>
      <c r="H83">
        <v>15</v>
      </c>
      <c r="I83">
        <v>8.2002952240344307</v>
      </c>
    </row>
    <row r="84" spans="1:9" x14ac:dyDescent="0.25">
      <c r="A84" t="s">
        <v>63</v>
      </c>
      <c r="B84">
        <v>1.6760586806230271</v>
      </c>
      <c r="C84">
        <v>206.6078826199861</v>
      </c>
      <c r="D84">
        <v>38.110291821733952</v>
      </c>
      <c r="E84">
        <v>57.603934600946523</v>
      </c>
      <c r="F84">
        <v>2.1111111111111112</v>
      </c>
      <c r="G84">
        <v>1.2595687343872499</v>
      </c>
      <c r="H84">
        <v>19</v>
      </c>
      <c r="I84">
        <v>11.336118609485251</v>
      </c>
    </row>
    <row r="85" spans="1:9" x14ac:dyDescent="0.25">
      <c r="A85" t="s">
        <v>70</v>
      </c>
      <c r="B85">
        <v>1.643496521993232</v>
      </c>
      <c r="C85">
        <v>193.0458478310417</v>
      </c>
      <c r="D85">
        <v>44.71255613075283</v>
      </c>
      <c r="E85">
        <v>37.658800462470552</v>
      </c>
      <c r="F85">
        <v>2.375</v>
      </c>
      <c r="G85">
        <v>1.4450897633294659</v>
      </c>
      <c r="H85">
        <v>19</v>
      </c>
      <c r="I85">
        <v>11.560718106635729</v>
      </c>
    </row>
    <row r="86" spans="1:9" x14ac:dyDescent="0.25">
      <c r="A86" t="s">
        <v>69</v>
      </c>
      <c r="B86">
        <v>1.200079913430105</v>
      </c>
      <c r="C86">
        <v>108.868436526111</v>
      </c>
      <c r="D86">
        <v>155.8996476872733</v>
      </c>
      <c r="E86">
        <v>54.368106203020787</v>
      </c>
      <c r="F86">
        <v>1.444444444444444</v>
      </c>
      <c r="G86">
        <v>1.203623548965076</v>
      </c>
      <c r="H86">
        <v>13</v>
      </c>
      <c r="I86">
        <v>10.83261194068568</v>
      </c>
    </row>
    <row r="87" spans="1:9" x14ac:dyDescent="0.25">
      <c r="A87" t="s">
        <v>61</v>
      </c>
      <c r="B87">
        <v>1.123671738862082</v>
      </c>
      <c r="C87">
        <v>108.64771521570781</v>
      </c>
      <c r="D87">
        <v>125.22842813007711</v>
      </c>
      <c r="E87">
        <v>70.34426315797964</v>
      </c>
      <c r="F87">
        <v>1.5</v>
      </c>
      <c r="G87">
        <v>1.3349094296159989</v>
      </c>
      <c r="H87">
        <v>12</v>
      </c>
      <c r="I87">
        <v>10.679275436927989</v>
      </c>
    </row>
    <row r="88" spans="1:9" x14ac:dyDescent="0.25">
      <c r="A88" t="s">
        <v>72</v>
      </c>
      <c r="B88">
        <v>0.9891460511930491</v>
      </c>
      <c r="C88">
        <v>90.673368963455289</v>
      </c>
      <c r="D88">
        <v>120.88977072155301</v>
      </c>
      <c r="E88">
        <v>92.749727070774171</v>
      </c>
      <c r="F88">
        <v>1</v>
      </c>
      <c r="G88">
        <v>1.0109730497269429</v>
      </c>
      <c r="H88">
        <v>9</v>
      </c>
      <c r="I88">
        <v>9.0987574475424893</v>
      </c>
    </row>
    <row r="89" spans="1:9" x14ac:dyDescent="0.25">
      <c r="A89" t="s">
        <v>66</v>
      </c>
      <c r="B89">
        <v>0.97270639891863941</v>
      </c>
      <c r="C89">
        <v>91.92276496817864</v>
      </c>
      <c r="D89">
        <v>117.8372098821329</v>
      </c>
      <c r="E89">
        <v>94.028987783248823</v>
      </c>
      <c r="F89">
        <v>1.333333333333333</v>
      </c>
      <c r="G89">
        <v>1.370745925816468</v>
      </c>
      <c r="H89">
        <v>12</v>
      </c>
      <c r="I89">
        <v>12.336713332348211</v>
      </c>
    </row>
    <row r="90" spans="1:9" x14ac:dyDescent="0.25">
      <c r="A90" t="s">
        <v>74</v>
      </c>
      <c r="B90">
        <v>0.97243163183445513</v>
      </c>
      <c r="C90">
        <v>110.5650012797651</v>
      </c>
      <c r="D90">
        <v>46.652861333710447</v>
      </c>
      <c r="E90">
        <v>127.2599483400606</v>
      </c>
      <c r="F90">
        <v>1.25</v>
      </c>
      <c r="G90">
        <v>1.2854374118228991</v>
      </c>
      <c r="H90">
        <v>10</v>
      </c>
      <c r="I90">
        <v>10.283499294583191</v>
      </c>
    </row>
    <row r="91" spans="1:9" x14ac:dyDescent="0.25">
      <c r="A91" t="s">
        <v>62</v>
      </c>
      <c r="B91">
        <v>0.97185648147779358</v>
      </c>
      <c r="C91">
        <v>83.834681135974549</v>
      </c>
      <c r="D91">
        <v>151.4550982758912</v>
      </c>
      <c r="E91">
        <v>71.929976745872452</v>
      </c>
      <c r="F91">
        <v>1.444444444444444</v>
      </c>
      <c r="G91">
        <v>1.4862734076208859</v>
      </c>
      <c r="H91">
        <v>13</v>
      </c>
      <c r="I91">
        <v>13.376460668587971</v>
      </c>
    </row>
    <row r="92" spans="1:9" x14ac:dyDescent="0.25">
      <c r="A92" t="s">
        <v>60</v>
      </c>
      <c r="B92">
        <v>0.90118069509300736</v>
      </c>
      <c r="C92">
        <v>128.56429129843269</v>
      </c>
      <c r="D92">
        <v>0</v>
      </c>
      <c r="E92">
        <v>134.72998660671431</v>
      </c>
      <c r="F92">
        <v>0.75</v>
      </c>
      <c r="G92">
        <v>0.83224152945552765</v>
      </c>
      <c r="H92">
        <v>6</v>
      </c>
      <c r="I92">
        <v>6.6579322356442212</v>
      </c>
    </row>
    <row r="93" spans="1:9" x14ac:dyDescent="0.25">
      <c r="A93" t="s">
        <v>71</v>
      </c>
      <c r="B93">
        <v>0.84812777254459593</v>
      </c>
      <c r="C93">
        <v>83.66010473275783</v>
      </c>
      <c r="D93">
        <v>90.418854131908219</v>
      </c>
      <c r="E93">
        <v>136.2315330877029</v>
      </c>
      <c r="F93">
        <v>1.375</v>
      </c>
      <c r="G93">
        <v>1.6212179868543339</v>
      </c>
      <c r="H93">
        <v>11</v>
      </c>
      <c r="I93">
        <v>12.96974389483467</v>
      </c>
    </row>
    <row r="94" spans="1:9" x14ac:dyDescent="0.25">
      <c r="A94" t="s">
        <v>59</v>
      </c>
      <c r="B94">
        <v>0.78875168017464736</v>
      </c>
      <c r="C94">
        <v>46.47737085404821</v>
      </c>
      <c r="D94">
        <v>165.2872824101959</v>
      </c>
      <c r="E94">
        <v>90.326354498191364</v>
      </c>
      <c r="F94">
        <v>0.77777777777777779</v>
      </c>
      <c r="G94">
        <v>0.98608699965692659</v>
      </c>
      <c r="H94">
        <v>7</v>
      </c>
      <c r="I94">
        <v>8.8747829969123391</v>
      </c>
    </row>
    <row r="95" spans="1:9" x14ac:dyDescent="0.25">
      <c r="A95" t="s">
        <v>64</v>
      </c>
      <c r="B95">
        <v>0.6459649593814426</v>
      </c>
      <c r="C95">
        <v>52.218492675409223</v>
      </c>
      <c r="D95">
        <v>100.2372219595253</v>
      </c>
      <c r="E95">
        <v>122.25827180268659</v>
      </c>
      <c r="F95">
        <v>0.625</v>
      </c>
      <c r="G95">
        <v>0.96754474205300856</v>
      </c>
      <c r="H95">
        <v>5</v>
      </c>
      <c r="I95">
        <v>7.7403579364240684</v>
      </c>
    </row>
    <row r="96" spans="1:9" x14ac:dyDescent="0.25">
      <c r="A96" t="s">
        <v>65</v>
      </c>
      <c r="B96">
        <v>0.54990403784160513</v>
      </c>
      <c r="C96">
        <v>34.889407987237433</v>
      </c>
      <c r="D96">
        <v>129.7355394425017</v>
      </c>
      <c r="E96">
        <v>141.77337837372681</v>
      </c>
      <c r="F96">
        <v>0.75</v>
      </c>
      <c r="G96">
        <v>1.3638743278623291</v>
      </c>
      <c r="H96">
        <v>6</v>
      </c>
      <c r="I96">
        <v>10.910994622898629</v>
      </c>
    </row>
    <row r="97" spans="1:9" x14ac:dyDescent="0.25">
      <c r="A97" t="s">
        <v>68</v>
      </c>
      <c r="B97">
        <v>0.50833261366948312</v>
      </c>
      <c r="C97">
        <v>54.779164530914599</v>
      </c>
      <c r="D97">
        <v>41.80027401329933</v>
      </c>
      <c r="E97">
        <v>146.37738176553341</v>
      </c>
      <c r="F97">
        <v>0.44444444444444442</v>
      </c>
      <c r="G97">
        <v>0.87431817769107645</v>
      </c>
      <c r="H97">
        <v>4</v>
      </c>
      <c r="I97">
        <v>7.8688635992196883</v>
      </c>
    </row>
    <row r="98" spans="1:9" x14ac:dyDescent="0.25">
      <c r="A98" t="s">
        <v>75</v>
      </c>
      <c r="B98">
        <v>0.36667836635595352</v>
      </c>
      <c r="C98">
        <v>51.177816202384648</v>
      </c>
      <c r="D98">
        <v>0</v>
      </c>
      <c r="E98">
        <v>169.2625153785807</v>
      </c>
      <c r="F98">
        <v>0.33333333333333331</v>
      </c>
      <c r="G98">
        <v>0.90906190252235808</v>
      </c>
      <c r="H98">
        <v>3</v>
      </c>
      <c r="I98">
        <v>8.1815571227012232</v>
      </c>
    </row>
    <row r="99" spans="1:9" x14ac:dyDescent="0.25">
      <c r="A99" t="s">
        <v>67</v>
      </c>
      <c r="B99">
        <v>0.26006038084488381</v>
      </c>
      <c r="C99">
        <v>0</v>
      </c>
      <c r="D99">
        <v>85.256646111113668</v>
      </c>
      <c r="E99">
        <v>143.6608425501004</v>
      </c>
      <c r="F99">
        <v>0.22222222222222221</v>
      </c>
      <c r="G99">
        <v>0.85450241017207995</v>
      </c>
      <c r="H99">
        <v>2</v>
      </c>
      <c r="I99">
        <v>7.6905216915487191</v>
      </c>
    </row>
    <row r="100" spans="1:9" x14ac:dyDescent="0.25">
      <c r="A100" t="s">
        <v>73</v>
      </c>
      <c r="B100">
        <v>0.12885164129666801</v>
      </c>
      <c r="C100">
        <v>0</v>
      </c>
      <c r="D100">
        <v>48.088246507358683</v>
      </c>
      <c r="E100">
        <v>173.83938939258039</v>
      </c>
      <c r="F100">
        <v>0.125</v>
      </c>
      <c r="G100">
        <v>0.97010793764124459</v>
      </c>
      <c r="H100">
        <v>1</v>
      </c>
      <c r="I100">
        <v>7.7608635011299567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6874-772F-43E9-8FE1-7F71AF1F06EC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F1A1-0475-40EB-9B8E-81D58C7F5533}">
  <dimension ref="A1:AE83"/>
  <sheetViews>
    <sheetView topLeftCell="M1" zoomScaleNormal="100" workbookViewId="0">
      <selection sqref="A1:AE19"/>
    </sheetView>
  </sheetViews>
  <sheetFormatPr baseColWidth="10" defaultColWidth="9.140625" defaultRowHeight="15" x14ac:dyDescent="0.25"/>
  <cols>
    <col min="1" max="1" width="16" bestFit="1" customWidth="1"/>
    <col min="2" max="2" width="12.5703125" customWidth="1"/>
    <col min="3" max="3" width="10.7109375" customWidth="1"/>
    <col min="4" max="4" width="10" customWidth="1"/>
    <col min="6" max="6" width="12.42578125" customWidth="1"/>
    <col min="7" max="7" width="12" customWidth="1"/>
    <col min="8" max="8" width="9.5703125" customWidth="1"/>
    <col min="9" max="9" width="9.28515625" customWidth="1"/>
    <col min="10" max="10" width="9.5703125" customWidth="1"/>
    <col min="11" max="11" width="13.28515625" bestFit="1" customWidth="1"/>
    <col min="12" max="12" width="11.7109375" customWidth="1"/>
    <col min="13" max="13" width="9.85546875" customWidth="1"/>
    <col min="14" max="14" width="9.140625" customWidth="1"/>
    <col min="15" max="15" width="11.42578125" customWidth="1"/>
    <col min="16" max="17" width="11.28515625" customWidth="1"/>
    <col min="18" max="19" width="11.140625" customWidth="1"/>
  </cols>
  <sheetData>
    <row r="1" spans="1:31" x14ac:dyDescent="0.25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</row>
    <row r="2" spans="1:31" x14ac:dyDescent="0.25">
      <c r="A2" t="s">
        <v>58</v>
      </c>
      <c r="B2">
        <v>1.2424525138732121</v>
      </c>
      <c r="C2">
        <v>0.60071299596134331</v>
      </c>
      <c r="D2">
        <v>0.85914453980504346</v>
      </c>
      <c r="E2">
        <v>0.44532078068922959</v>
      </c>
      <c r="F2">
        <v>1.7684490993078159</v>
      </c>
      <c r="G2">
        <v>0.74517022685165812</v>
      </c>
      <c r="H2">
        <v>25</v>
      </c>
      <c r="I2">
        <v>14</v>
      </c>
      <c r="J2">
        <v>20.121493353548939</v>
      </c>
      <c r="K2">
        <v>23.30563862297549</v>
      </c>
      <c r="L2">
        <v>1.470588235294118</v>
      </c>
      <c r="M2">
        <v>0.82352941176470584</v>
      </c>
      <c r="N2">
        <v>1.1111111111111109</v>
      </c>
      <c r="O2">
        <v>0.55555555555555558</v>
      </c>
      <c r="P2">
        <v>1.875</v>
      </c>
      <c r="Q2">
        <v>1.125</v>
      </c>
      <c r="R2">
        <v>1.183617256091114</v>
      </c>
      <c r="S2">
        <v>1.3709199189985579</v>
      </c>
      <c r="T2">
        <v>1.293276113194229</v>
      </c>
      <c r="U2">
        <v>1.247540154527965</v>
      </c>
      <c r="V2">
        <v>1.060251041850109</v>
      </c>
      <c r="W2">
        <v>1.509722154027975</v>
      </c>
      <c r="X2">
        <v>10</v>
      </c>
      <c r="Y2">
        <v>5</v>
      </c>
      <c r="Z2">
        <v>11.63948501874806</v>
      </c>
      <c r="AA2">
        <v>11.22786139075169</v>
      </c>
      <c r="AB2">
        <v>15</v>
      </c>
      <c r="AC2">
        <v>9</v>
      </c>
      <c r="AD2">
        <v>8.4820083348008755</v>
      </c>
      <c r="AE2">
        <v>12.0777772322238</v>
      </c>
    </row>
    <row r="3" spans="1:31" x14ac:dyDescent="0.25">
      <c r="A3" t="s">
        <v>59</v>
      </c>
      <c r="B3">
        <v>0.92354322242562925</v>
      </c>
      <c r="C3">
        <v>0.9148101847091612</v>
      </c>
      <c r="D3">
        <v>0.96666996174069397</v>
      </c>
      <c r="E3">
        <v>1.011465648059146</v>
      </c>
      <c r="F3">
        <v>0.87016400381548409</v>
      </c>
      <c r="G3">
        <v>0.85363060222914411</v>
      </c>
      <c r="H3">
        <v>19</v>
      </c>
      <c r="I3">
        <v>21</v>
      </c>
      <c r="J3">
        <v>20.57294075538519</v>
      </c>
      <c r="K3">
        <v>22.955581770961999</v>
      </c>
      <c r="L3">
        <v>1.117647058823529</v>
      </c>
      <c r="M3">
        <v>1.2352941176470591</v>
      </c>
      <c r="N3">
        <v>1.375</v>
      </c>
      <c r="O3">
        <v>1.125</v>
      </c>
      <c r="P3">
        <v>0.88888888888888884</v>
      </c>
      <c r="Q3">
        <v>1.333333333333333</v>
      </c>
      <c r="R3">
        <v>1.210172985610894</v>
      </c>
      <c r="S3">
        <v>1.350328339468353</v>
      </c>
      <c r="T3">
        <v>1.422408944541963</v>
      </c>
      <c r="U3">
        <v>1.112247363179075</v>
      </c>
      <c r="V3">
        <v>1.021518799894388</v>
      </c>
      <c r="W3">
        <v>1.5619558739477111</v>
      </c>
      <c r="X3">
        <v>11</v>
      </c>
      <c r="Y3">
        <v>9</v>
      </c>
      <c r="Z3">
        <v>11.3792715563357</v>
      </c>
      <c r="AA3">
        <v>8.8979789054326037</v>
      </c>
      <c r="AB3">
        <v>8</v>
      </c>
      <c r="AC3">
        <v>12</v>
      </c>
      <c r="AD3">
        <v>9.1936691990494914</v>
      </c>
      <c r="AE3">
        <v>14.05760286552939</v>
      </c>
    </row>
    <row r="4" spans="1:31" x14ac:dyDescent="0.25">
      <c r="A4" t="s">
        <v>60</v>
      </c>
      <c r="B4">
        <v>1.033425245427535</v>
      </c>
      <c r="C4">
        <v>0.99606597373396843</v>
      </c>
      <c r="D4">
        <v>1.1008402964837669</v>
      </c>
      <c r="E4">
        <v>0.82282564712365591</v>
      </c>
      <c r="F4">
        <v>0.93524151436493497</v>
      </c>
      <c r="G4">
        <v>1.146998980202776</v>
      </c>
      <c r="H4">
        <v>19</v>
      </c>
      <c r="I4">
        <v>26</v>
      </c>
      <c r="J4">
        <v>18.385461439099618</v>
      </c>
      <c r="K4">
        <v>26.102688662813549</v>
      </c>
      <c r="L4">
        <v>1.117647058823529</v>
      </c>
      <c r="M4">
        <v>1.529411764705882</v>
      </c>
      <c r="N4">
        <v>1.333333333333333</v>
      </c>
      <c r="O4">
        <v>1.1111111111111109</v>
      </c>
      <c r="P4">
        <v>0.875</v>
      </c>
      <c r="Q4">
        <v>2</v>
      </c>
      <c r="R4">
        <v>1.081497731711742</v>
      </c>
      <c r="S4">
        <v>1.53545227428315</v>
      </c>
      <c r="T4">
        <v>1.2111959723787189</v>
      </c>
      <c r="U4">
        <v>1.3503603284550161</v>
      </c>
      <c r="V4">
        <v>0.93558721096139397</v>
      </c>
      <c r="W4">
        <v>1.7436807133398009</v>
      </c>
      <c r="X4">
        <v>12</v>
      </c>
      <c r="Y4">
        <v>10</v>
      </c>
      <c r="Z4">
        <v>10.900763751408469</v>
      </c>
      <c r="AA4">
        <v>12.15324295609514</v>
      </c>
      <c r="AB4">
        <v>7</v>
      </c>
      <c r="AC4">
        <v>16</v>
      </c>
      <c r="AD4">
        <v>7.4846976876911517</v>
      </c>
      <c r="AE4">
        <v>13.949445706718411</v>
      </c>
    </row>
    <row r="5" spans="1:31" x14ac:dyDescent="0.25">
      <c r="A5" t="s">
        <v>61</v>
      </c>
      <c r="B5">
        <v>0.7524682297125399</v>
      </c>
      <c r="C5">
        <v>0.81993588679218465</v>
      </c>
      <c r="D5">
        <v>0.64510254222858432</v>
      </c>
      <c r="E5">
        <v>1.1318394074882141</v>
      </c>
      <c r="F5">
        <v>0.88311599454299639</v>
      </c>
      <c r="G5">
        <v>0.49352896753338432</v>
      </c>
      <c r="H5">
        <v>17</v>
      </c>
      <c r="I5">
        <v>17</v>
      </c>
      <c r="J5">
        <v>22.592315965943691</v>
      </c>
      <c r="K5">
        <v>20.733328390477809</v>
      </c>
      <c r="L5">
        <v>1</v>
      </c>
      <c r="M5">
        <v>1</v>
      </c>
      <c r="N5">
        <v>0.88888888888888884</v>
      </c>
      <c r="O5">
        <v>1.333333333333333</v>
      </c>
      <c r="P5">
        <v>1.125</v>
      </c>
      <c r="Q5">
        <v>0.625</v>
      </c>
      <c r="R5">
        <v>1.32895976270257</v>
      </c>
      <c r="S5">
        <v>1.219607552381047</v>
      </c>
      <c r="T5">
        <v>1.377903249021645</v>
      </c>
      <c r="U5">
        <v>1.178023423210079</v>
      </c>
      <c r="V5">
        <v>1.273898340593612</v>
      </c>
      <c r="W5">
        <v>1.2663896976983879</v>
      </c>
      <c r="X5">
        <v>8</v>
      </c>
      <c r="Y5">
        <v>12</v>
      </c>
      <c r="Z5">
        <v>12.4011292411948</v>
      </c>
      <c r="AA5">
        <v>10.60221080889071</v>
      </c>
      <c r="AB5">
        <v>9</v>
      </c>
      <c r="AC5">
        <v>5</v>
      </c>
      <c r="AD5">
        <v>10.19118672474889</v>
      </c>
      <c r="AE5">
        <v>10.1311175815871</v>
      </c>
    </row>
    <row r="6" spans="1:31" x14ac:dyDescent="0.25">
      <c r="A6" t="s">
        <v>62</v>
      </c>
      <c r="B6">
        <v>0.74888154044798427</v>
      </c>
      <c r="C6">
        <v>1.0712650475491949</v>
      </c>
      <c r="D6">
        <v>0.76539233076907598</v>
      </c>
      <c r="E6">
        <v>1.491518220174485</v>
      </c>
      <c r="F6">
        <v>0.73135211159602065</v>
      </c>
      <c r="G6">
        <v>0.7530104429073764</v>
      </c>
      <c r="H6">
        <v>19</v>
      </c>
      <c r="I6">
        <v>20</v>
      </c>
      <c r="J6">
        <v>25.371168834838841</v>
      </c>
      <c r="K6">
        <v>18.669516050911341</v>
      </c>
      <c r="L6">
        <v>1.117647058823529</v>
      </c>
      <c r="M6">
        <v>1.1764705882352939</v>
      </c>
      <c r="N6">
        <v>1.25</v>
      </c>
      <c r="O6">
        <v>1.5</v>
      </c>
      <c r="P6">
        <v>1</v>
      </c>
      <c r="Q6">
        <v>0.88888888888888884</v>
      </c>
      <c r="R6">
        <v>1.4924216961669909</v>
      </c>
      <c r="S6">
        <v>1.0982068265241971</v>
      </c>
      <c r="T6">
        <v>1.6331493663439041</v>
      </c>
      <c r="U6">
        <v>1.0056866753022451</v>
      </c>
      <c r="V6">
        <v>1.3673304337875121</v>
      </c>
      <c r="W6">
        <v>1.1804469609437089</v>
      </c>
      <c r="X6">
        <v>10</v>
      </c>
      <c r="Y6">
        <v>12</v>
      </c>
      <c r="Z6">
        <v>13.065194930751231</v>
      </c>
      <c r="AA6">
        <v>8.0454934024179625</v>
      </c>
      <c r="AB6">
        <v>9</v>
      </c>
      <c r="AC6">
        <v>8</v>
      </c>
      <c r="AD6">
        <v>12.30597390408761</v>
      </c>
      <c r="AE6">
        <v>10.62402264849338</v>
      </c>
    </row>
    <row r="7" spans="1:31" x14ac:dyDescent="0.25">
      <c r="A7" t="s">
        <v>63</v>
      </c>
      <c r="B7">
        <v>1.206726387134694</v>
      </c>
      <c r="C7">
        <v>0.54113878131910476</v>
      </c>
      <c r="D7">
        <v>1.141152947098856</v>
      </c>
      <c r="E7">
        <v>0.59844097376039551</v>
      </c>
      <c r="F7">
        <v>1.280295286380936</v>
      </c>
      <c r="G7">
        <v>0.50115015028611032</v>
      </c>
      <c r="H7">
        <v>28</v>
      </c>
      <c r="I7">
        <v>11</v>
      </c>
      <c r="J7">
        <v>23.203271510855469</v>
      </c>
      <c r="K7">
        <v>20.32750262915161</v>
      </c>
      <c r="L7">
        <v>1.6470588235294119</v>
      </c>
      <c r="M7">
        <v>0.6470588235294118</v>
      </c>
      <c r="N7">
        <v>1.75</v>
      </c>
      <c r="O7">
        <v>0.625</v>
      </c>
      <c r="P7">
        <v>1.555555555555556</v>
      </c>
      <c r="Q7">
        <v>0.66666666666666663</v>
      </c>
      <c r="R7">
        <v>1.3648983241679691</v>
      </c>
      <c r="S7">
        <v>1.195735448773624</v>
      </c>
      <c r="T7">
        <v>1.533536765995313</v>
      </c>
      <c r="U7">
        <v>1.044380360643953</v>
      </c>
      <c r="V7">
        <v>1.2149974869881071</v>
      </c>
      <c r="W7">
        <v>1.330273304888888</v>
      </c>
      <c r="X7">
        <v>14</v>
      </c>
      <c r="Y7">
        <v>5</v>
      </c>
      <c r="Z7">
        <v>12.268294127962511</v>
      </c>
      <c r="AA7">
        <v>8.3550428851516205</v>
      </c>
      <c r="AB7">
        <v>14</v>
      </c>
      <c r="AC7">
        <v>6</v>
      </c>
      <c r="AD7">
        <v>10.93497738289296</v>
      </c>
      <c r="AE7">
        <v>11.972459743999989</v>
      </c>
    </row>
    <row r="8" spans="1:31" x14ac:dyDescent="0.25">
      <c r="A8" t="s">
        <v>64</v>
      </c>
      <c r="B8">
        <v>1.27784412054638</v>
      </c>
      <c r="C8">
        <v>1.014909916888544</v>
      </c>
      <c r="D8">
        <v>1.476770587775067</v>
      </c>
      <c r="E8">
        <v>1.0304062833343199</v>
      </c>
      <c r="F8">
        <v>0.98063116038236908</v>
      </c>
      <c r="G8">
        <v>1.002157088518282</v>
      </c>
      <c r="H8">
        <v>26</v>
      </c>
      <c r="I8">
        <v>24</v>
      </c>
      <c r="J8">
        <v>20.346769673974741</v>
      </c>
      <c r="K8">
        <v>23.647418948844159</v>
      </c>
      <c r="L8">
        <v>1.529411764705882</v>
      </c>
      <c r="M8">
        <v>1.411764705882353</v>
      </c>
      <c r="N8">
        <v>2</v>
      </c>
      <c r="O8">
        <v>1.2222222222222221</v>
      </c>
      <c r="P8">
        <v>1</v>
      </c>
      <c r="Q8">
        <v>1.625</v>
      </c>
      <c r="R8">
        <v>1.196868804351455</v>
      </c>
      <c r="S8">
        <v>1.3910246440496561</v>
      </c>
      <c r="T8">
        <v>1.35430649591501</v>
      </c>
      <c r="U8">
        <v>1.1861556378200639</v>
      </c>
      <c r="V8">
        <v>1.019751401342456</v>
      </c>
      <c r="W8">
        <v>1.6215022760579481</v>
      </c>
      <c r="X8">
        <v>18</v>
      </c>
      <c r="Y8">
        <v>11</v>
      </c>
      <c r="Z8">
        <v>12.188758463235089</v>
      </c>
      <c r="AA8">
        <v>10.675400740380571</v>
      </c>
      <c r="AB8">
        <v>8</v>
      </c>
      <c r="AC8">
        <v>13</v>
      </c>
      <c r="AD8">
        <v>8.1580112107396516</v>
      </c>
      <c r="AE8">
        <v>12.972018208463579</v>
      </c>
    </row>
    <row r="9" spans="1:31" x14ac:dyDescent="0.25">
      <c r="A9" t="s">
        <v>65</v>
      </c>
      <c r="B9">
        <v>0.77882157938895658</v>
      </c>
      <c r="C9">
        <v>0.6501805701416512</v>
      </c>
      <c r="D9">
        <v>1.141253966441159</v>
      </c>
      <c r="E9">
        <v>0.7113607395955408</v>
      </c>
      <c r="F9">
        <v>0.30095091453775408</v>
      </c>
      <c r="G9">
        <v>0.59089141611138118</v>
      </c>
      <c r="H9">
        <v>18</v>
      </c>
      <c r="I9">
        <v>13</v>
      </c>
      <c r="J9">
        <v>23.111840344899459</v>
      </c>
      <c r="K9">
        <v>19.994445538672071</v>
      </c>
      <c r="L9">
        <v>1.0588235294117649</v>
      </c>
      <c r="M9">
        <v>0.76470588235294112</v>
      </c>
      <c r="N9">
        <v>1.666666666666667</v>
      </c>
      <c r="O9">
        <v>0.77777777777777779</v>
      </c>
      <c r="P9">
        <v>0.375</v>
      </c>
      <c r="Q9">
        <v>0.75</v>
      </c>
      <c r="R9">
        <v>1.359520020288203</v>
      </c>
      <c r="S9">
        <v>1.176143855216004</v>
      </c>
      <c r="T9">
        <v>1.4603819269640159</v>
      </c>
      <c r="U9">
        <v>1.0933661846730529</v>
      </c>
      <c r="V9">
        <v>1.246050375277914</v>
      </c>
      <c r="W9">
        <v>1.269268734576823</v>
      </c>
      <c r="X9">
        <v>15</v>
      </c>
      <c r="Y9">
        <v>7</v>
      </c>
      <c r="Z9">
        <v>13.14343734267614</v>
      </c>
      <c r="AA9">
        <v>9.8402956620574784</v>
      </c>
      <c r="AB9">
        <v>3</v>
      </c>
      <c r="AC9">
        <v>6</v>
      </c>
      <c r="AD9">
        <v>9.9684030022233134</v>
      </c>
      <c r="AE9">
        <v>10.154149876614589</v>
      </c>
    </row>
    <row r="10" spans="1:31" x14ac:dyDescent="0.25">
      <c r="A10" t="s">
        <v>66</v>
      </c>
      <c r="B10">
        <v>0.84022354361578799</v>
      </c>
      <c r="C10">
        <v>0.96490118384474455</v>
      </c>
      <c r="D10">
        <v>0.57921649287100352</v>
      </c>
      <c r="E10">
        <v>0.97280083975164344</v>
      </c>
      <c r="F10">
        <v>1.109413992384241</v>
      </c>
      <c r="G10">
        <v>0.95923609076068317</v>
      </c>
      <c r="H10">
        <v>20</v>
      </c>
      <c r="I10">
        <v>19</v>
      </c>
      <c r="J10">
        <v>23.803189225015899</v>
      </c>
      <c r="K10">
        <v>19.691135546432449</v>
      </c>
      <c r="L10">
        <v>1.1764705882352939</v>
      </c>
      <c r="M10">
        <v>1.117647058823529</v>
      </c>
      <c r="N10">
        <v>0.875</v>
      </c>
      <c r="O10">
        <v>1</v>
      </c>
      <c r="P10">
        <v>1.444444444444444</v>
      </c>
      <c r="Q10">
        <v>1.2222222222222221</v>
      </c>
      <c r="R10">
        <v>1.400187601471524</v>
      </c>
      <c r="S10">
        <v>1.1583020909666151</v>
      </c>
      <c r="T10">
        <v>1.510661403412195</v>
      </c>
      <c r="U10">
        <v>1.0279596389486061</v>
      </c>
      <c r="V10">
        <v>1.3019886664131479</v>
      </c>
      <c r="W10">
        <v>1.2741620483159559</v>
      </c>
      <c r="X10">
        <v>7</v>
      </c>
      <c r="Y10">
        <v>8</v>
      </c>
      <c r="Z10">
        <v>12.08529122729756</v>
      </c>
      <c r="AA10">
        <v>8.223677111588847</v>
      </c>
      <c r="AB10">
        <v>13</v>
      </c>
      <c r="AC10">
        <v>11</v>
      </c>
      <c r="AD10">
        <v>11.717897997718341</v>
      </c>
      <c r="AE10">
        <v>11.4674584348436</v>
      </c>
    </row>
    <row r="11" spans="1:31" x14ac:dyDescent="0.25">
      <c r="A11" t="s">
        <v>67</v>
      </c>
      <c r="B11">
        <v>0.75256671360691219</v>
      </c>
      <c r="C11">
        <v>1.120043030996476</v>
      </c>
      <c r="D11">
        <v>0.60099260974983315</v>
      </c>
      <c r="E11">
        <v>1.0247198755739619</v>
      </c>
      <c r="F11">
        <v>0.92812613613893524</v>
      </c>
      <c r="G11">
        <v>1.1875527565263879</v>
      </c>
      <c r="H11">
        <v>14</v>
      </c>
      <c r="I11">
        <v>29</v>
      </c>
      <c r="J11">
        <v>18.603001895872598</v>
      </c>
      <c r="K11">
        <v>25.891862363715958</v>
      </c>
      <c r="L11">
        <v>0.82352941176470584</v>
      </c>
      <c r="M11">
        <v>1.705882352941176</v>
      </c>
      <c r="N11">
        <v>0.75</v>
      </c>
      <c r="O11">
        <v>1.375</v>
      </c>
      <c r="P11">
        <v>0.88888888888888884</v>
      </c>
      <c r="Q11">
        <v>2</v>
      </c>
      <c r="R11">
        <v>1.094294229168977</v>
      </c>
      <c r="S11">
        <v>1.523050727277409</v>
      </c>
      <c r="T11">
        <v>1.2479354784615271</v>
      </c>
      <c r="U11">
        <v>1.341830126238003</v>
      </c>
      <c r="V11">
        <v>0.95772422979782057</v>
      </c>
      <c r="W11">
        <v>1.684135705979104</v>
      </c>
      <c r="X11">
        <v>6</v>
      </c>
      <c r="Y11">
        <v>11</v>
      </c>
      <c r="Z11">
        <v>9.9834838276922184</v>
      </c>
      <c r="AA11">
        <v>10.734641009904021</v>
      </c>
      <c r="AB11">
        <v>8</v>
      </c>
      <c r="AC11">
        <v>18</v>
      </c>
      <c r="AD11">
        <v>8.6195180681803851</v>
      </c>
      <c r="AE11">
        <v>15.15722135381194</v>
      </c>
    </row>
    <row r="12" spans="1:31" x14ac:dyDescent="0.25">
      <c r="A12" t="s">
        <v>68</v>
      </c>
      <c r="B12">
        <v>0.70001503492528538</v>
      </c>
      <c r="C12">
        <v>1.126956893235902</v>
      </c>
      <c r="D12">
        <v>0.82161368272841617</v>
      </c>
      <c r="E12">
        <v>1.102287766725188</v>
      </c>
      <c r="F12">
        <v>0.56598902836345699</v>
      </c>
      <c r="G12">
        <v>1.145045869703804</v>
      </c>
      <c r="H12">
        <v>13</v>
      </c>
      <c r="I12">
        <v>29</v>
      </c>
      <c r="J12">
        <v>18.571029694222961</v>
      </c>
      <c r="K12">
        <v>25.733016208570739</v>
      </c>
      <c r="L12">
        <v>0.76470588235294112</v>
      </c>
      <c r="M12">
        <v>1.705882352941176</v>
      </c>
      <c r="N12">
        <v>1</v>
      </c>
      <c r="O12">
        <v>1.5</v>
      </c>
      <c r="P12">
        <v>0.55555555555555558</v>
      </c>
      <c r="Q12">
        <v>1.8888888888888891</v>
      </c>
      <c r="R12">
        <v>1.0924135114248801</v>
      </c>
      <c r="S12">
        <v>1.513706835798279</v>
      </c>
      <c r="T12">
        <v>1.217117023513044</v>
      </c>
      <c r="U12">
        <v>1.360806175375042</v>
      </c>
      <c r="V12">
        <v>0.98156594512429052</v>
      </c>
      <c r="W12">
        <v>1.6496185339522671</v>
      </c>
      <c r="X12">
        <v>8</v>
      </c>
      <c r="Y12">
        <v>12</v>
      </c>
      <c r="Z12">
        <v>9.7369361881043481</v>
      </c>
      <c r="AA12">
        <v>10.886449403000331</v>
      </c>
      <c r="AB12">
        <v>5</v>
      </c>
      <c r="AC12">
        <v>17</v>
      </c>
      <c r="AD12">
        <v>8.8340935061186148</v>
      </c>
      <c r="AE12">
        <v>14.84656680557041</v>
      </c>
    </row>
    <row r="13" spans="1:31" x14ac:dyDescent="0.25">
      <c r="A13" t="s">
        <v>69</v>
      </c>
      <c r="B13">
        <v>0.92716569349338274</v>
      </c>
      <c r="C13">
        <v>1.001996459995137</v>
      </c>
      <c r="D13">
        <v>0.74858173318594401</v>
      </c>
      <c r="E13">
        <v>1.180215248238413</v>
      </c>
      <c r="F13">
        <v>1.129205799549009</v>
      </c>
      <c r="G13">
        <v>0.88104829223146552</v>
      </c>
      <c r="H13">
        <v>21</v>
      </c>
      <c r="I13">
        <v>21</v>
      </c>
      <c r="J13">
        <v>22.649673243275451</v>
      </c>
      <c r="K13">
        <v>20.958157876228359</v>
      </c>
      <c r="L13">
        <v>1.2352941176470591</v>
      </c>
      <c r="M13">
        <v>1.2352941176470591</v>
      </c>
      <c r="N13">
        <v>1.125</v>
      </c>
      <c r="O13">
        <v>1.25</v>
      </c>
      <c r="P13">
        <v>1.333333333333333</v>
      </c>
      <c r="Q13">
        <v>1.2222222222222221</v>
      </c>
      <c r="R13">
        <v>1.3323337201926739</v>
      </c>
      <c r="S13">
        <v>1.232832816248727</v>
      </c>
      <c r="T13">
        <v>1.5028419077393591</v>
      </c>
      <c r="U13">
        <v>1.059128834223882</v>
      </c>
      <c r="V13">
        <v>1.1807708868178419</v>
      </c>
      <c r="W13">
        <v>1.387236355826367</v>
      </c>
      <c r="X13">
        <v>9</v>
      </c>
      <c r="Y13">
        <v>10</v>
      </c>
      <c r="Z13">
        <v>12.022735261914869</v>
      </c>
      <c r="AA13">
        <v>8.4730306737910546</v>
      </c>
      <c r="AB13">
        <v>12</v>
      </c>
      <c r="AC13">
        <v>11</v>
      </c>
      <c r="AD13">
        <v>10.62693798136058</v>
      </c>
      <c r="AE13">
        <v>12.485127202437299</v>
      </c>
    </row>
    <row r="14" spans="1:31" x14ac:dyDescent="0.25">
      <c r="A14" t="s">
        <v>70</v>
      </c>
      <c r="B14">
        <v>0.99314234270533397</v>
      </c>
      <c r="C14">
        <v>0.59716380388914447</v>
      </c>
      <c r="D14">
        <v>1.1052961949696229</v>
      </c>
      <c r="E14">
        <v>1.053618074189381</v>
      </c>
      <c r="F14">
        <v>0.83340759927977137</v>
      </c>
      <c r="G14">
        <v>0.20246169570756881</v>
      </c>
      <c r="H14">
        <v>26</v>
      </c>
      <c r="I14">
        <v>11</v>
      </c>
      <c r="J14">
        <v>26.179530246566291</v>
      </c>
      <c r="K14">
        <v>18.420406475342912</v>
      </c>
      <c r="L14">
        <v>1.529411764705882</v>
      </c>
      <c r="M14">
        <v>0.6470588235294118</v>
      </c>
      <c r="N14">
        <v>1.8888888888888891</v>
      </c>
      <c r="O14">
        <v>1</v>
      </c>
      <c r="P14">
        <v>1.125</v>
      </c>
      <c r="Q14">
        <v>0.25</v>
      </c>
      <c r="R14">
        <v>1.539972367445076</v>
      </c>
      <c r="S14">
        <v>1.083553322078995</v>
      </c>
      <c r="T14">
        <v>1.7089436274959771</v>
      </c>
      <c r="U14">
        <v>0.94911052163694842</v>
      </c>
      <c r="V14">
        <v>1.349879699887812</v>
      </c>
      <c r="W14">
        <v>1.234801472576297</v>
      </c>
      <c r="X14">
        <v>17</v>
      </c>
      <c r="Y14">
        <v>9</v>
      </c>
      <c r="Z14">
        <v>15.38049264746379</v>
      </c>
      <c r="AA14">
        <v>8.5419946947325354</v>
      </c>
      <c r="AB14">
        <v>9</v>
      </c>
      <c r="AC14">
        <v>2</v>
      </c>
      <c r="AD14">
        <v>10.799037599102499</v>
      </c>
      <c r="AE14">
        <v>9.8784117806103744</v>
      </c>
    </row>
    <row r="15" spans="1:31" x14ac:dyDescent="0.25">
      <c r="A15" t="s">
        <v>71</v>
      </c>
      <c r="B15">
        <v>0.74371850768637981</v>
      </c>
      <c r="C15">
        <v>0.77763520760563165</v>
      </c>
      <c r="D15">
        <v>0.56701974822682577</v>
      </c>
      <c r="E15">
        <v>0.78048845581617332</v>
      </c>
      <c r="F15">
        <v>1.0046032240742819</v>
      </c>
      <c r="G15">
        <v>0.77520611835643627</v>
      </c>
      <c r="H15">
        <v>22</v>
      </c>
      <c r="I15">
        <v>13</v>
      </c>
      <c r="J15">
        <v>29.58108447299422</v>
      </c>
      <c r="K15">
        <v>16.717350079901209</v>
      </c>
      <c r="L15">
        <v>1.294117647058824</v>
      </c>
      <c r="M15">
        <v>0.76470588235294112</v>
      </c>
      <c r="N15">
        <v>1.1111111111111109</v>
      </c>
      <c r="O15">
        <v>0.66666666666666663</v>
      </c>
      <c r="P15">
        <v>1.5</v>
      </c>
      <c r="Q15">
        <v>0.875</v>
      </c>
      <c r="R15">
        <v>1.7400637925290721</v>
      </c>
      <c r="S15">
        <v>0.98337353411183581</v>
      </c>
      <c r="T15">
        <v>1.9595633389943801</v>
      </c>
      <c r="U15">
        <v>0.85416595427989916</v>
      </c>
      <c r="V15">
        <v>1.4931268027555999</v>
      </c>
      <c r="W15">
        <v>1.1287320614227649</v>
      </c>
      <c r="X15">
        <v>10</v>
      </c>
      <c r="Y15">
        <v>6</v>
      </c>
      <c r="Z15">
        <v>17.636070050949421</v>
      </c>
      <c r="AA15">
        <v>7.6874935885190929</v>
      </c>
      <c r="AB15">
        <v>12</v>
      </c>
      <c r="AC15">
        <v>7</v>
      </c>
      <c r="AD15">
        <v>11.9450144220448</v>
      </c>
      <c r="AE15">
        <v>9.0298564913821178</v>
      </c>
    </row>
    <row r="16" spans="1:31" x14ac:dyDescent="0.25">
      <c r="A16" t="s">
        <v>72</v>
      </c>
      <c r="B16">
        <v>0.53765826486233126</v>
      </c>
      <c r="C16">
        <v>0.48116853161722861</v>
      </c>
      <c r="D16">
        <v>0.64442528959482159</v>
      </c>
      <c r="E16">
        <v>0.44739838888604339</v>
      </c>
      <c r="F16">
        <v>0.43063757515663348</v>
      </c>
      <c r="G16">
        <v>0.50858916941592547</v>
      </c>
      <c r="H16">
        <v>10</v>
      </c>
      <c r="I16">
        <v>12</v>
      </c>
      <c r="J16">
        <v>18.599174705443289</v>
      </c>
      <c r="K16">
        <v>24.93928678101096</v>
      </c>
      <c r="L16">
        <v>0.58823529411764708</v>
      </c>
      <c r="M16">
        <v>0.70588235294117652</v>
      </c>
      <c r="N16">
        <v>0.75</v>
      </c>
      <c r="O16">
        <v>0.625</v>
      </c>
      <c r="P16">
        <v>0.44444444444444442</v>
      </c>
      <c r="Q16">
        <v>0.77777777777777779</v>
      </c>
      <c r="R16">
        <v>1.094069100320193</v>
      </c>
      <c r="S16">
        <v>1.4670168694712331</v>
      </c>
      <c r="T16">
        <v>1.163827695948366</v>
      </c>
      <c r="U16">
        <v>1.3969652451278569</v>
      </c>
      <c r="V16">
        <v>1.032061459761817</v>
      </c>
      <c r="W16">
        <v>1.5292849799986781</v>
      </c>
      <c r="X16">
        <v>6</v>
      </c>
      <c r="Y16">
        <v>5</v>
      </c>
      <c r="Z16">
        <v>9.3106215675869315</v>
      </c>
      <c r="AA16">
        <v>11.175721961022861</v>
      </c>
      <c r="AB16">
        <v>4</v>
      </c>
      <c r="AC16">
        <v>7</v>
      </c>
      <c r="AD16">
        <v>9.2885531378563559</v>
      </c>
      <c r="AE16">
        <v>13.763564819988099</v>
      </c>
    </row>
    <row r="17" spans="1:31" x14ac:dyDescent="0.25">
      <c r="A17" t="s">
        <v>73</v>
      </c>
      <c r="B17">
        <v>0.94581553294881981</v>
      </c>
      <c r="C17">
        <v>1.057776702382015</v>
      </c>
      <c r="D17">
        <v>1.082462143623389</v>
      </c>
      <c r="E17">
        <v>0.55494840426075809</v>
      </c>
      <c r="F17">
        <v>0.74268217430263939</v>
      </c>
      <c r="G17">
        <v>1.4817516195141569</v>
      </c>
      <c r="H17">
        <v>19</v>
      </c>
      <c r="I17">
        <v>25</v>
      </c>
      <c r="J17">
        <v>20.08848378791442</v>
      </c>
      <c r="K17">
        <v>23.634477809638199</v>
      </c>
      <c r="L17">
        <v>1.117647058823529</v>
      </c>
      <c r="M17">
        <v>1.470588235294118</v>
      </c>
      <c r="N17">
        <v>1.444444444444444</v>
      </c>
      <c r="O17">
        <v>0.66666666666666663</v>
      </c>
      <c r="P17">
        <v>0.75</v>
      </c>
      <c r="Q17">
        <v>2.375</v>
      </c>
      <c r="R17">
        <v>1.1816755169361419</v>
      </c>
      <c r="S17">
        <v>1.390263400566953</v>
      </c>
      <c r="T17">
        <v>1.334406429779956</v>
      </c>
      <c r="U17">
        <v>1.2013128816087459</v>
      </c>
      <c r="V17">
        <v>1.0098532399868521</v>
      </c>
      <c r="W17">
        <v>1.6028327343949349</v>
      </c>
      <c r="X17">
        <v>13</v>
      </c>
      <c r="Y17">
        <v>6</v>
      </c>
      <c r="Z17">
        <v>12.0096578680196</v>
      </c>
      <c r="AA17">
        <v>10.811815934478719</v>
      </c>
      <c r="AB17">
        <v>6</v>
      </c>
      <c r="AC17">
        <v>19</v>
      </c>
      <c r="AD17">
        <v>8.0788259198948129</v>
      </c>
      <c r="AE17">
        <v>12.822661875159479</v>
      </c>
    </row>
    <row r="18" spans="1:31" x14ac:dyDescent="0.25">
      <c r="A18" t="s">
        <v>74</v>
      </c>
      <c r="B18">
        <v>0.96841486958577738</v>
      </c>
      <c r="C18">
        <v>1.2065219845868691</v>
      </c>
      <c r="D18">
        <v>0.87248078739125068</v>
      </c>
      <c r="E18">
        <v>1.197334813732474</v>
      </c>
      <c r="F18">
        <v>1.1259896884638989</v>
      </c>
      <c r="G18">
        <v>1.2136855463640319</v>
      </c>
      <c r="H18">
        <v>25</v>
      </c>
      <c r="I18">
        <v>23</v>
      </c>
      <c r="J18">
        <v>25.815382213919651</v>
      </c>
      <c r="K18">
        <v>19.06305918484821</v>
      </c>
      <c r="L18">
        <v>1.470588235294118</v>
      </c>
      <c r="M18">
        <v>1.3529411764705881</v>
      </c>
      <c r="N18">
        <v>1.555555555555556</v>
      </c>
      <c r="O18">
        <v>1.1111111111111109</v>
      </c>
      <c r="P18">
        <v>1.375</v>
      </c>
      <c r="Q18">
        <v>1.625</v>
      </c>
      <c r="R18">
        <v>1.51855189493645</v>
      </c>
      <c r="S18">
        <v>1.1213564226381301</v>
      </c>
      <c r="T18">
        <v>1.78291095693548</v>
      </c>
      <c r="U18">
        <v>0.92798697437638544</v>
      </c>
      <c r="V18">
        <v>1.221147950187542</v>
      </c>
      <c r="W18">
        <v>1.338897051932592</v>
      </c>
      <c r="X18">
        <v>14</v>
      </c>
      <c r="Y18">
        <v>10</v>
      </c>
      <c r="Z18">
        <v>16.046198612419321</v>
      </c>
      <c r="AA18">
        <v>8.3518827693874691</v>
      </c>
      <c r="AB18">
        <v>11</v>
      </c>
      <c r="AC18">
        <v>13</v>
      </c>
      <c r="AD18">
        <v>9.7691836015003393</v>
      </c>
      <c r="AE18">
        <v>10.71117641546074</v>
      </c>
    </row>
    <row r="19" spans="1:31" x14ac:dyDescent="0.25">
      <c r="A19" t="s">
        <v>75</v>
      </c>
      <c r="B19">
        <v>1.0723833006708621</v>
      </c>
      <c r="C19">
        <v>1.296100610163395</v>
      </c>
      <c r="D19">
        <v>1.018049580783408</v>
      </c>
      <c r="E19">
        <v>1.4230014691238591</v>
      </c>
      <c r="F19">
        <v>1.132843625373273</v>
      </c>
      <c r="G19">
        <v>1.206443457993313</v>
      </c>
      <c r="H19">
        <v>20</v>
      </c>
      <c r="I19">
        <v>33</v>
      </c>
      <c r="J19">
        <v>18.65004797024385</v>
      </c>
      <c r="K19">
        <v>25.460986393517569</v>
      </c>
      <c r="L19">
        <v>1.1764705882352939</v>
      </c>
      <c r="M19">
        <v>1.9411764705882351</v>
      </c>
      <c r="N19">
        <v>1.25</v>
      </c>
      <c r="O19">
        <v>1.875</v>
      </c>
      <c r="P19">
        <v>1.1111111111111109</v>
      </c>
      <c r="Q19">
        <v>2</v>
      </c>
      <c r="R19">
        <v>1.0970616453084621</v>
      </c>
      <c r="S19">
        <v>1.497705081971622</v>
      </c>
      <c r="T19">
        <v>1.2278380381416221</v>
      </c>
      <c r="U19">
        <v>1.317637430939854</v>
      </c>
      <c r="V19">
        <v>0.98081596279009708</v>
      </c>
      <c r="W19">
        <v>1.6577652162220811</v>
      </c>
      <c r="X19">
        <v>10</v>
      </c>
      <c r="Y19">
        <v>15</v>
      </c>
      <c r="Z19">
        <v>9.8227043051329748</v>
      </c>
      <c r="AA19">
        <v>10.54109944751883</v>
      </c>
      <c r="AB19">
        <v>10</v>
      </c>
      <c r="AC19">
        <v>18</v>
      </c>
      <c r="AD19">
        <v>8.8273436651108739</v>
      </c>
      <c r="AE19">
        <v>14.91988694599873</v>
      </c>
    </row>
    <row r="22" spans="1:31" x14ac:dyDescent="0.25">
      <c r="A22" s="4" t="s">
        <v>0</v>
      </c>
      <c r="B22" s="4" t="s">
        <v>94</v>
      </c>
      <c r="C22" s="4" t="s">
        <v>95</v>
      </c>
      <c r="D22" s="4" t="s">
        <v>96</v>
      </c>
      <c r="E22" s="4" t="s">
        <v>97</v>
      </c>
      <c r="F22" s="4" t="s">
        <v>98</v>
      </c>
      <c r="G22" s="4" t="s">
        <v>99</v>
      </c>
      <c r="H22" s="4" t="s">
        <v>100</v>
      </c>
      <c r="I22" s="4" t="s">
        <v>106</v>
      </c>
      <c r="J22" s="4" t="s">
        <v>101</v>
      </c>
      <c r="K22" s="4" t="s">
        <v>107</v>
      </c>
      <c r="L22" s="4" t="s">
        <v>102</v>
      </c>
      <c r="M22" s="4" t="s">
        <v>103</v>
      </c>
      <c r="N22" s="4" t="s">
        <v>104</v>
      </c>
      <c r="O22" s="4" t="s">
        <v>105</v>
      </c>
      <c r="P22" s="4" t="s">
        <v>108</v>
      </c>
      <c r="Q22" s="4" t="s">
        <v>109</v>
      </c>
      <c r="R22" s="4" t="s">
        <v>110</v>
      </c>
      <c r="S22" s="4" t="s">
        <v>111</v>
      </c>
    </row>
    <row r="23" spans="1:31" x14ac:dyDescent="0.25">
      <c r="A23" t="s">
        <v>64</v>
      </c>
      <c r="B23">
        <v>1.27784412054638</v>
      </c>
      <c r="C23">
        <v>1.014909916888544</v>
      </c>
      <c r="D23">
        <v>1.476770587775067</v>
      </c>
      <c r="E23">
        <v>1.0304062833343199</v>
      </c>
      <c r="F23">
        <v>0.98063116038236908</v>
      </c>
      <c r="G23">
        <v>1.002157088518282</v>
      </c>
      <c r="H23">
        <v>1.529411764705882</v>
      </c>
      <c r="I23">
        <v>1.196868804351455</v>
      </c>
      <c r="J23">
        <v>1.411764705882353</v>
      </c>
      <c r="K23">
        <v>1.3910246440496561</v>
      </c>
      <c r="L23">
        <v>2</v>
      </c>
      <c r="M23">
        <v>1.2222222222222221</v>
      </c>
      <c r="N23">
        <v>1</v>
      </c>
      <c r="O23">
        <v>1.625</v>
      </c>
      <c r="P23">
        <v>1.35430649591501</v>
      </c>
      <c r="Q23">
        <v>1.1861556378200639</v>
      </c>
      <c r="R23">
        <v>1.019751401342456</v>
      </c>
      <c r="S23">
        <v>1.6215022760579481</v>
      </c>
    </row>
    <row r="24" spans="1:31" x14ac:dyDescent="0.25">
      <c r="A24" t="s">
        <v>65</v>
      </c>
      <c r="B24">
        <v>0.77882157938895658</v>
      </c>
      <c r="C24">
        <v>0.6501805701416512</v>
      </c>
      <c r="D24">
        <v>1.141253966441159</v>
      </c>
      <c r="E24">
        <v>0.7113607395955408</v>
      </c>
      <c r="F24">
        <v>0.30095091453775408</v>
      </c>
      <c r="G24">
        <v>0.59089141611138118</v>
      </c>
      <c r="H24">
        <v>1.0588235294117649</v>
      </c>
      <c r="I24">
        <v>1.359520020288203</v>
      </c>
      <c r="J24">
        <v>0.76470588235294112</v>
      </c>
      <c r="K24">
        <v>1.176143855216004</v>
      </c>
      <c r="L24">
        <v>1.666666666666667</v>
      </c>
      <c r="M24">
        <v>0.77777777777777779</v>
      </c>
      <c r="N24">
        <v>0.375</v>
      </c>
      <c r="O24">
        <v>0.75</v>
      </c>
      <c r="P24">
        <v>1.4603819269640159</v>
      </c>
      <c r="Q24">
        <v>1.0933661846730529</v>
      </c>
      <c r="R24">
        <v>1.246050375277914</v>
      </c>
      <c r="S24">
        <v>1.269268734576823</v>
      </c>
    </row>
    <row r="25" spans="1:31" x14ac:dyDescent="0.25">
      <c r="A25" t="s">
        <v>63</v>
      </c>
      <c r="B25">
        <v>1.206726387134694</v>
      </c>
      <c r="C25">
        <v>0.54113878131910476</v>
      </c>
      <c r="D25">
        <v>1.141152947098856</v>
      </c>
      <c r="E25">
        <v>0.59844097376039551</v>
      </c>
      <c r="F25">
        <v>1.280295286380936</v>
      </c>
      <c r="G25">
        <v>0.50115015028611032</v>
      </c>
      <c r="H25">
        <v>1.6470588235294119</v>
      </c>
      <c r="I25">
        <v>1.3648983241679691</v>
      </c>
      <c r="J25">
        <v>0.6470588235294118</v>
      </c>
      <c r="K25">
        <v>1.195735448773624</v>
      </c>
      <c r="L25">
        <v>1.75</v>
      </c>
      <c r="M25">
        <v>0.625</v>
      </c>
      <c r="N25">
        <v>1.555555555555556</v>
      </c>
      <c r="O25">
        <v>0.66666666666666663</v>
      </c>
      <c r="P25">
        <v>1.533536765995313</v>
      </c>
      <c r="Q25">
        <v>1.044380360643953</v>
      </c>
      <c r="R25">
        <v>1.2149974869881071</v>
      </c>
      <c r="S25">
        <v>1.330273304888888</v>
      </c>
    </row>
    <row r="26" spans="1:31" x14ac:dyDescent="0.25">
      <c r="A26" t="s">
        <v>70</v>
      </c>
      <c r="B26">
        <v>0.99314234270533397</v>
      </c>
      <c r="C26">
        <v>0.59716380388914447</v>
      </c>
      <c r="D26">
        <v>1.1052961949696229</v>
      </c>
      <c r="E26">
        <v>1.053618074189381</v>
      </c>
      <c r="F26">
        <v>0.83340759927977137</v>
      </c>
      <c r="G26">
        <v>0.20246169570756881</v>
      </c>
      <c r="H26">
        <v>1.529411764705882</v>
      </c>
      <c r="I26">
        <v>1.539972367445076</v>
      </c>
      <c r="J26">
        <v>0.6470588235294118</v>
      </c>
      <c r="K26">
        <v>1.083553322078995</v>
      </c>
      <c r="L26">
        <v>1.8888888888888891</v>
      </c>
      <c r="M26">
        <v>1</v>
      </c>
      <c r="N26">
        <v>1.125</v>
      </c>
      <c r="O26">
        <v>0.25</v>
      </c>
      <c r="P26">
        <v>1.7089436274959771</v>
      </c>
      <c r="Q26">
        <v>0.94911052163694842</v>
      </c>
      <c r="R26">
        <v>1.349879699887812</v>
      </c>
      <c r="S26">
        <v>1.234801472576297</v>
      </c>
    </row>
    <row r="27" spans="1:31" x14ac:dyDescent="0.25">
      <c r="A27" t="s">
        <v>60</v>
      </c>
      <c r="B27">
        <v>1.033425245427535</v>
      </c>
      <c r="C27">
        <v>0.99606597373396843</v>
      </c>
      <c r="D27">
        <v>1.1008402964837669</v>
      </c>
      <c r="E27">
        <v>0.82282564712365591</v>
      </c>
      <c r="F27">
        <v>0.93524151436493497</v>
      </c>
      <c r="G27">
        <v>1.146998980202776</v>
      </c>
      <c r="H27">
        <v>1.117647058823529</v>
      </c>
      <c r="I27">
        <v>1.081497731711742</v>
      </c>
      <c r="J27">
        <v>1.529411764705882</v>
      </c>
      <c r="K27">
        <v>1.53545227428315</v>
      </c>
      <c r="L27">
        <v>1.333333333333333</v>
      </c>
      <c r="M27">
        <v>1.1111111111111109</v>
      </c>
      <c r="N27">
        <v>0.875</v>
      </c>
      <c r="O27">
        <v>2</v>
      </c>
      <c r="P27">
        <v>1.2111959723787189</v>
      </c>
      <c r="Q27">
        <v>1.3503603284550161</v>
      </c>
      <c r="R27">
        <v>0.93558721096139397</v>
      </c>
      <c r="S27">
        <v>1.7436807133398009</v>
      </c>
    </row>
    <row r="28" spans="1:31" x14ac:dyDescent="0.25">
      <c r="A28" t="s">
        <v>73</v>
      </c>
      <c r="B28">
        <v>0.94581553294881981</v>
      </c>
      <c r="C28">
        <v>1.057776702382015</v>
      </c>
      <c r="D28">
        <v>1.082462143623389</v>
      </c>
      <c r="E28">
        <v>0.55494840426075809</v>
      </c>
      <c r="F28">
        <v>0.74268217430263939</v>
      </c>
      <c r="G28">
        <v>1.4817516195141569</v>
      </c>
      <c r="H28">
        <v>1.117647058823529</v>
      </c>
      <c r="I28">
        <v>1.1816755169361419</v>
      </c>
      <c r="J28">
        <v>1.470588235294118</v>
      </c>
      <c r="K28">
        <v>1.390263400566953</v>
      </c>
      <c r="L28">
        <v>1.444444444444444</v>
      </c>
      <c r="M28">
        <v>0.66666666666666663</v>
      </c>
      <c r="N28">
        <v>0.75</v>
      </c>
      <c r="O28">
        <v>2.375</v>
      </c>
      <c r="P28">
        <v>1.334406429779956</v>
      </c>
      <c r="Q28">
        <v>1.2013128816087459</v>
      </c>
      <c r="R28">
        <v>1.0098532399868521</v>
      </c>
      <c r="S28">
        <v>1.6028327343949349</v>
      </c>
    </row>
    <row r="29" spans="1:31" x14ac:dyDescent="0.25">
      <c r="A29" t="s">
        <v>75</v>
      </c>
      <c r="B29">
        <v>1.0723833006708621</v>
      </c>
      <c r="C29">
        <v>1.296100610163395</v>
      </c>
      <c r="D29">
        <v>1.018049580783408</v>
      </c>
      <c r="E29">
        <v>1.4230014691238591</v>
      </c>
      <c r="F29">
        <v>1.132843625373273</v>
      </c>
      <c r="G29">
        <v>1.206443457993313</v>
      </c>
      <c r="H29">
        <v>1.1764705882352939</v>
      </c>
      <c r="I29">
        <v>1.0970616453084621</v>
      </c>
      <c r="J29">
        <v>1.9411764705882351</v>
      </c>
      <c r="K29">
        <v>1.497705081971622</v>
      </c>
      <c r="L29">
        <v>1.25</v>
      </c>
      <c r="M29">
        <v>1.875</v>
      </c>
      <c r="N29">
        <v>1.1111111111111109</v>
      </c>
      <c r="O29">
        <v>2</v>
      </c>
      <c r="P29">
        <v>1.2278380381416221</v>
      </c>
      <c r="Q29">
        <v>1.317637430939854</v>
      </c>
      <c r="R29">
        <v>0.98081596279009708</v>
      </c>
      <c r="S29">
        <v>1.6577652162220811</v>
      </c>
    </row>
    <row r="30" spans="1:31" x14ac:dyDescent="0.25">
      <c r="A30" t="s">
        <v>59</v>
      </c>
      <c r="B30">
        <v>0.92354322242562925</v>
      </c>
      <c r="C30">
        <v>0.9148101847091612</v>
      </c>
      <c r="D30">
        <v>0.96666996174069397</v>
      </c>
      <c r="E30">
        <v>1.011465648059146</v>
      </c>
      <c r="F30">
        <v>0.87016400381548409</v>
      </c>
      <c r="G30">
        <v>0.85363060222914411</v>
      </c>
      <c r="H30">
        <v>1.117647058823529</v>
      </c>
      <c r="I30">
        <v>1.210172985610894</v>
      </c>
      <c r="J30">
        <v>1.2352941176470591</v>
      </c>
      <c r="K30">
        <v>1.350328339468353</v>
      </c>
      <c r="L30">
        <v>1.375</v>
      </c>
      <c r="M30">
        <v>1.125</v>
      </c>
      <c r="N30">
        <v>0.88888888888888884</v>
      </c>
      <c r="O30">
        <v>1.333333333333333</v>
      </c>
      <c r="P30">
        <v>1.422408944541963</v>
      </c>
      <c r="Q30">
        <v>1.112247363179075</v>
      </c>
      <c r="R30">
        <v>1.021518799894388</v>
      </c>
      <c r="S30">
        <v>1.5619558739477111</v>
      </c>
    </row>
    <row r="31" spans="1:31" x14ac:dyDescent="0.25">
      <c r="A31" t="s">
        <v>74</v>
      </c>
      <c r="B31">
        <v>0.96841486958577738</v>
      </c>
      <c r="C31">
        <v>1.2065219845868691</v>
      </c>
      <c r="D31">
        <v>0.87248078739125068</v>
      </c>
      <c r="E31">
        <v>1.197334813732474</v>
      </c>
      <c r="F31">
        <v>1.1259896884638989</v>
      </c>
      <c r="G31">
        <v>1.2136855463640319</v>
      </c>
      <c r="H31">
        <v>1.470588235294118</v>
      </c>
      <c r="I31">
        <v>1.51855189493645</v>
      </c>
      <c r="J31">
        <v>1.3529411764705881</v>
      </c>
      <c r="K31">
        <v>1.1213564226381301</v>
      </c>
      <c r="L31">
        <v>1.555555555555556</v>
      </c>
      <c r="M31">
        <v>1.1111111111111109</v>
      </c>
      <c r="N31">
        <v>1.375</v>
      </c>
      <c r="O31">
        <v>1.625</v>
      </c>
      <c r="P31">
        <v>1.78291095693548</v>
      </c>
      <c r="Q31">
        <v>0.92798697437638544</v>
      </c>
      <c r="R31">
        <v>1.221147950187542</v>
      </c>
      <c r="S31">
        <v>1.338897051932592</v>
      </c>
    </row>
    <row r="32" spans="1:31" x14ac:dyDescent="0.25">
      <c r="A32" t="s">
        <v>58</v>
      </c>
      <c r="B32">
        <v>1.2424525138732121</v>
      </c>
      <c r="C32">
        <v>0.60071299596134331</v>
      </c>
      <c r="D32">
        <v>0.85914453980504346</v>
      </c>
      <c r="E32">
        <v>0.44532078068922959</v>
      </c>
      <c r="F32">
        <v>1.7684490993078159</v>
      </c>
      <c r="G32">
        <v>0.74517022685165812</v>
      </c>
      <c r="H32">
        <v>1.470588235294118</v>
      </c>
      <c r="I32">
        <v>1.183617256091114</v>
      </c>
      <c r="J32">
        <v>0.82352941176470584</v>
      </c>
      <c r="K32">
        <v>1.3709199189985579</v>
      </c>
      <c r="L32">
        <v>1.1111111111111109</v>
      </c>
      <c r="M32">
        <v>0.55555555555555558</v>
      </c>
      <c r="N32">
        <v>1.875</v>
      </c>
      <c r="O32">
        <v>1.125</v>
      </c>
      <c r="P32">
        <v>1.293276113194229</v>
      </c>
      <c r="Q32">
        <v>1.247540154527965</v>
      </c>
      <c r="R32">
        <v>1.060251041850109</v>
      </c>
      <c r="S32">
        <v>1.509722154027975</v>
      </c>
    </row>
    <row r="33" spans="1:19" x14ac:dyDescent="0.25">
      <c r="A33" t="s">
        <v>68</v>
      </c>
      <c r="B33">
        <v>0.70001503492528538</v>
      </c>
      <c r="C33">
        <v>1.126956893235902</v>
      </c>
      <c r="D33">
        <v>0.82161368272841617</v>
      </c>
      <c r="E33">
        <v>1.102287766725188</v>
      </c>
      <c r="F33">
        <v>0.56598902836345699</v>
      </c>
      <c r="G33">
        <v>1.145045869703804</v>
      </c>
      <c r="H33">
        <v>0.76470588235294112</v>
      </c>
      <c r="I33">
        <v>1.0924135114248801</v>
      </c>
      <c r="J33">
        <v>1.705882352941176</v>
      </c>
      <c r="K33">
        <v>1.513706835798279</v>
      </c>
      <c r="L33">
        <v>1</v>
      </c>
      <c r="M33">
        <v>1.5</v>
      </c>
      <c r="N33">
        <v>0.55555555555555558</v>
      </c>
      <c r="O33">
        <v>1.8888888888888891</v>
      </c>
      <c r="P33">
        <v>1.217117023513044</v>
      </c>
      <c r="Q33">
        <v>1.360806175375042</v>
      </c>
      <c r="R33">
        <v>0.98156594512429052</v>
      </c>
      <c r="S33">
        <v>1.6496185339522671</v>
      </c>
    </row>
    <row r="34" spans="1:19" x14ac:dyDescent="0.25">
      <c r="A34" t="s">
        <v>62</v>
      </c>
      <c r="B34">
        <v>0.74888154044798427</v>
      </c>
      <c r="C34">
        <v>1.0712650475491949</v>
      </c>
      <c r="D34">
        <v>0.76539233076907598</v>
      </c>
      <c r="E34">
        <v>1.491518220174485</v>
      </c>
      <c r="F34">
        <v>0.73135211159602065</v>
      </c>
      <c r="G34">
        <v>0.7530104429073764</v>
      </c>
      <c r="H34">
        <v>1.117647058823529</v>
      </c>
      <c r="I34">
        <v>1.4924216961669909</v>
      </c>
      <c r="J34">
        <v>1.1764705882352939</v>
      </c>
      <c r="K34">
        <v>1.0982068265241971</v>
      </c>
      <c r="L34">
        <v>1.25</v>
      </c>
      <c r="M34">
        <v>1.5</v>
      </c>
      <c r="N34">
        <v>1</v>
      </c>
      <c r="O34">
        <v>0.88888888888888884</v>
      </c>
      <c r="P34">
        <v>1.6331493663439041</v>
      </c>
      <c r="Q34">
        <v>1.0056866753022451</v>
      </c>
      <c r="R34">
        <v>1.3673304337875121</v>
      </c>
      <c r="S34">
        <v>1.1804469609437089</v>
      </c>
    </row>
    <row r="35" spans="1:19" x14ac:dyDescent="0.25">
      <c r="A35" t="s">
        <v>69</v>
      </c>
      <c r="B35">
        <v>0.92716569349338274</v>
      </c>
      <c r="C35">
        <v>1.001996459995137</v>
      </c>
      <c r="D35">
        <v>0.74858173318594401</v>
      </c>
      <c r="E35">
        <v>1.180215248238413</v>
      </c>
      <c r="F35">
        <v>1.129205799549009</v>
      </c>
      <c r="G35">
        <v>0.88104829223146552</v>
      </c>
      <c r="H35">
        <v>1.2352941176470591</v>
      </c>
      <c r="I35">
        <v>1.3323337201926739</v>
      </c>
      <c r="J35">
        <v>1.2352941176470591</v>
      </c>
      <c r="K35">
        <v>1.232832816248727</v>
      </c>
      <c r="L35">
        <v>1.125</v>
      </c>
      <c r="M35">
        <v>1.25</v>
      </c>
      <c r="N35">
        <v>1.333333333333333</v>
      </c>
      <c r="O35">
        <v>1.2222222222222221</v>
      </c>
      <c r="P35">
        <v>1.5028419077393591</v>
      </c>
      <c r="Q35">
        <v>1.059128834223882</v>
      </c>
      <c r="R35">
        <v>1.1807708868178419</v>
      </c>
      <c r="S35">
        <v>1.387236355826367</v>
      </c>
    </row>
    <row r="36" spans="1:19" x14ac:dyDescent="0.25">
      <c r="A36" t="s">
        <v>61</v>
      </c>
      <c r="B36">
        <v>0.7524682297125399</v>
      </c>
      <c r="C36">
        <v>0.81993588679218465</v>
      </c>
      <c r="D36">
        <v>0.64510254222858432</v>
      </c>
      <c r="E36">
        <v>1.1318394074882141</v>
      </c>
      <c r="F36">
        <v>0.88311599454299639</v>
      </c>
      <c r="G36">
        <v>0.49352896753338432</v>
      </c>
      <c r="H36">
        <v>1</v>
      </c>
      <c r="I36">
        <v>1.32895976270257</v>
      </c>
      <c r="J36">
        <v>1</v>
      </c>
      <c r="K36">
        <v>1.219607552381047</v>
      </c>
      <c r="L36">
        <v>0.88888888888888884</v>
      </c>
      <c r="M36">
        <v>1.333333333333333</v>
      </c>
      <c r="N36">
        <v>1.125</v>
      </c>
      <c r="O36">
        <v>0.625</v>
      </c>
      <c r="P36">
        <v>1.377903249021645</v>
      </c>
      <c r="Q36">
        <v>1.178023423210079</v>
      </c>
      <c r="R36">
        <v>1.273898340593612</v>
      </c>
      <c r="S36">
        <v>1.2663896976983879</v>
      </c>
    </row>
    <row r="37" spans="1:19" x14ac:dyDescent="0.25">
      <c r="A37" t="s">
        <v>72</v>
      </c>
      <c r="B37">
        <v>0.53765826486233126</v>
      </c>
      <c r="C37">
        <v>0.48116853161722861</v>
      </c>
      <c r="D37">
        <v>0.64442528959482159</v>
      </c>
      <c r="E37">
        <v>0.44739838888604339</v>
      </c>
      <c r="F37">
        <v>0.43063757515663348</v>
      </c>
      <c r="G37">
        <v>0.50858916941592547</v>
      </c>
      <c r="H37">
        <v>0.58823529411764708</v>
      </c>
      <c r="I37">
        <v>1.094069100320193</v>
      </c>
      <c r="J37">
        <v>0.70588235294117652</v>
      </c>
      <c r="K37">
        <v>1.4670168694712331</v>
      </c>
      <c r="L37">
        <v>0.75</v>
      </c>
      <c r="M37">
        <v>0.625</v>
      </c>
      <c r="N37">
        <v>0.44444444444444442</v>
      </c>
      <c r="O37">
        <v>0.77777777777777779</v>
      </c>
      <c r="P37">
        <v>1.163827695948366</v>
      </c>
      <c r="Q37">
        <v>1.3969652451278569</v>
      </c>
      <c r="R37">
        <v>1.032061459761817</v>
      </c>
      <c r="S37">
        <v>1.5292849799986781</v>
      </c>
    </row>
    <row r="38" spans="1:19" x14ac:dyDescent="0.25">
      <c r="A38" t="s">
        <v>67</v>
      </c>
      <c r="B38">
        <v>0.75256671360691219</v>
      </c>
      <c r="C38">
        <v>1.120043030996476</v>
      </c>
      <c r="D38">
        <v>0.60099260974983315</v>
      </c>
      <c r="E38">
        <v>1.0247198755739619</v>
      </c>
      <c r="F38">
        <v>0.92812613613893524</v>
      </c>
      <c r="G38">
        <v>1.1875527565263879</v>
      </c>
      <c r="H38">
        <v>0.82352941176470584</v>
      </c>
      <c r="I38">
        <v>1.094294229168977</v>
      </c>
      <c r="J38">
        <v>1.705882352941176</v>
      </c>
      <c r="K38">
        <v>1.523050727277409</v>
      </c>
      <c r="L38">
        <v>0.75</v>
      </c>
      <c r="M38">
        <v>1.375</v>
      </c>
      <c r="N38">
        <v>0.88888888888888884</v>
      </c>
      <c r="O38">
        <v>2</v>
      </c>
      <c r="P38">
        <v>1.2479354784615271</v>
      </c>
      <c r="Q38">
        <v>1.341830126238003</v>
      </c>
      <c r="R38">
        <v>0.95772422979782057</v>
      </c>
      <c r="S38">
        <v>1.684135705979104</v>
      </c>
    </row>
    <row r="39" spans="1:19" x14ac:dyDescent="0.25">
      <c r="A39" t="s">
        <v>66</v>
      </c>
      <c r="B39">
        <v>0.84022354361578799</v>
      </c>
      <c r="C39">
        <v>0.96490118384474455</v>
      </c>
      <c r="D39">
        <v>0.57921649287100352</v>
      </c>
      <c r="E39">
        <v>0.97280083975164344</v>
      </c>
      <c r="F39">
        <v>1.109413992384241</v>
      </c>
      <c r="G39">
        <v>0.95923609076068317</v>
      </c>
      <c r="H39">
        <v>1.1764705882352939</v>
      </c>
      <c r="I39">
        <v>1.400187601471524</v>
      </c>
      <c r="J39">
        <v>1.117647058823529</v>
      </c>
      <c r="K39">
        <v>1.1583020909666151</v>
      </c>
      <c r="L39">
        <v>0.875</v>
      </c>
      <c r="M39">
        <v>1</v>
      </c>
      <c r="N39">
        <v>1.444444444444444</v>
      </c>
      <c r="O39">
        <v>1.2222222222222221</v>
      </c>
      <c r="P39">
        <v>1.510661403412195</v>
      </c>
      <c r="Q39">
        <v>1.0279596389486061</v>
      </c>
      <c r="R39">
        <v>1.3019886664131479</v>
      </c>
      <c r="S39">
        <v>1.2741620483159559</v>
      </c>
    </row>
    <row r="40" spans="1:19" x14ac:dyDescent="0.25">
      <c r="A40" t="s">
        <v>71</v>
      </c>
      <c r="B40">
        <v>0.74371850768637981</v>
      </c>
      <c r="C40">
        <v>0.77763520760563165</v>
      </c>
      <c r="D40">
        <v>0.56701974822682577</v>
      </c>
      <c r="E40">
        <v>0.78048845581617332</v>
      </c>
      <c r="F40">
        <v>1.0046032240742819</v>
      </c>
      <c r="G40">
        <v>0.77520611835643627</v>
      </c>
      <c r="H40">
        <v>1.294117647058824</v>
      </c>
      <c r="I40">
        <v>1.7400637925290721</v>
      </c>
      <c r="J40">
        <v>0.76470588235294112</v>
      </c>
      <c r="K40">
        <v>0.98337353411183581</v>
      </c>
      <c r="L40">
        <v>1.1111111111111109</v>
      </c>
      <c r="M40">
        <v>0.66666666666666663</v>
      </c>
      <c r="N40">
        <v>1.5</v>
      </c>
      <c r="O40">
        <v>0.875</v>
      </c>
      <c r="P40">
        <v>1.9595633389943801</v>
      </c>
      <c r="Q40">
        <v>0.85416595427989916</v>
      </c>
      <c r="R40">
        <v>1.4931268027555999</v>
      </c>
      <c r="S40">
        <v>1.1287320614227649</v>
      </c>
    </row>
    <row r="42" spans="1:19" ht="15.75" thickBot="1" x14ac:dyDescent="0.3"/>
    <row r="43" spans="1:19" ht="42.4" customHeight="1" thickTop="1" thickBot="1" x14ac:dyDescent="0.3">
      <c r="A43" s="46" t="s">
        <v>0</v>
      </c>
      <c r="B43" s="46" t="s">
        <v>113</v>
      </c>
      <c r="C43" s="46" t="s">
        <v>114</v>
      </c>
      <c r="D43" s="46" t="s">
        <v>115</v>
      </c>
      <c r="F43" s="46" t="s">
        <v>0</v>
      </c>
      <c r="G43" s="46" t="s">
        <v>113</v>
      </c>
      <c r="H43" s="46" t="s">
        <v>114</v>
      </c>
      <c r="I43" s="46" t="s">
        <v>115</v>
      </c>
      <c r="K43" s="59" t="s">
        <v>0</v>
      </c>
      <c r="L43" s="59" t="s">
        <v>113</v>
      </c>
      <c r="M43" s="59" t="s">
        <v>114</v>
      </c>
      <c r="N43" s="59" t="s">
        <v>115</v>
      </c>
    </row>
    <row r="44" spans="1:19" ht="16.5" thickTop="1" thickBot="1" x14ac:dyDescent="0.3">
      <c r="A44" s="56" t="s">
        <v>75</v>
      </c>
      <c r="B44" s="57">
        <v>1.296100610163395</v>
      </c>
      <c r="C44" s="58">
        <v>1.9411764705882351</v>
      </c>
      <c r="D44" s="58">
        <v>1.497705081971622</v>
      </c>
      <c r="F44" s="56" t="s">
        <v>66</v>
      </c>
      <c r="G44" s="57">
        <v>0.96490118384474455</v>
      </c>
      <c r="H44" s="58">
        <v>1.117647058823529</v>
      </c>
      <c r="I44" s="58">
        <v>1.1583020909666151</v>
      </c>
      <c r="K44" s="60" t="s">
        <v>75</v>
      </c>
      <c r="L44" s="61">
        <v>1.296100610163395</v>
      </c>
      <c r="M44" s="62">
        <v>1.9411764705882351</v>
      </c>
      <c r="N44" s="62">
        <v>1.497705081971622</v>
      </c>
    </row>
    <row r="45" spans="1:19" ht="16.5" thickTop="1" thickBot="1" x14ac:dyDescent="0.3">
      <c r="A45" s="56" t="s">
        <v>74</v>
      </c>
      <c r="B45" s="57">
        <v>1.2065219845868691</v>
      </c>
      <c r="C45" s="58">
        <v>1.3529411764705881</v>
      </c>
      <c r="D45" s="58">
        <v>1.1213564226381301</v>
      </c>
      <c r="F45" s="56" t="s">
        <v>59</v>
      </c>
      <c r="G45" s="57">
        <v>0.9148101847091612</v>
      </c>
      <c r="H45" s="58">
        <v>1.2352941176470591</v>
      </c>
      <c r="I45" s="58">
        <v>1.350328339468353</v>
      </c>
      <c r="K45" s="60" t="s">
        <v>74</v>
      </c>
      <c r="L45" s="61">
        <v>1.2065219845868691</v>
      </c>
      <c r="M45" s="62">
        <v>1.3529411764705881</v>
      </c>
      <c r="N45" s="62">
        <v>1.1213564226381301</v>
      </c>
    </row>
    <row r="46" spans="1:19" ht="16.5" thickTop="1" thickBot="1" x14ac:dyDescent="0.3">
      <c r="A46" s="56" t="s">
        <v>68</v>
      </c>
      <c r="B46" s="57">
        <v>1.126956893235902</v>
      </c>
      <c r="C46" s="58">
        <v>1.705882352941176</v>
      </c>
      <c r="D46" s="58">
        <v>1.513706835798279</v>
      </c>
      <c r="F46" s="56" t="s">
        <v>61</v>
      </c>
      <c r="G46" s="57">
        <v>0.81993588679218465</v>
      </c>
      <c r="H46" s="58">
        <v>1</v>
      </c>
      <c r="I46" s="58">
        <v>1.219607552381047</v>
      </c>
      <c r="K46" s="60" t="s">
        <v>68</v>
      </c>
      <c r="L46" s="61">
        <v>1.126956893235902</v>
      </c>
      <c r="M46" s="62">
        <v>1.705882352941176</v>
      </c>
      <c r="N46" s="62">
        <v>1.513706835798279</v>
      </c>
    </row>
    <row r="47" spans="1:19" ht="16.5" thickTop="1" thickBot="1" x14ac:dyDescent="0.3">
      <c r="A47" s="56" t="s">
        <v>67</v>
      </c>
      <c r="B47" s="57">
        <v>1.120043030996476</v>
      </c>
      <c r="C47" s="58">
        <v>1.705882352941176</v>
      </c>
      <c r="D47" s="58">
        <v>1.523050727277409</v>
      </c>
      <c r="F47" s="56" t="s">
        <v>71</v>
      </c>
      <c r="G47" s="57">
        <v>0.77763520760563165</v>
      </c>
      <c r="H47" s="58">
        <v>0.76470588235294112</v>
      </c>
      <c r="I47" s="58">
        <v>0.98337353411183581</v>
      </c>
      <c r="K47" s="60" t="s">
        <v>67</v>
      </c>
      <c r="L47" s="61">
        <v>1.120043030996476</v>
      </c>
      <c r="M47" s="62">
        <v>1.705882352941176</v>
      </c>
      <c r="N47" s="62">
        <v>1.523050727277409</v>
      </c>
    </row>
    <row r="48" spans="1:19" ht="16.5" thickTop="1" thickBot="1" x14ac:dyDescent="0.3">
      <c r="A48" s="56" t="s">
        <v>82</v>
      </c>
      <c r="B48" s="57">
        <v>1.0712650475491949</v>
      </c>
      <c r="C48" s="58">
        <v>1.1764705882352939</v>
      </c>
      <c r="D48" s="58">
        <v>1.0982068265241971</v>
      </c>
      <c r="F48" s="56" t="s">
        <v>65</v>
      </c>
      <c r="G48" s="57">
        <v>0.6501805701416512</v>
      </c>
      <c r="H48" s="58">
        <v>0.76470588235294112</v>
      </c>
      <c r="I48" s="58">
        <v>1.176143855216004</v>
      </c>
      <c r="K48" s="60" t="s">
        <v>82</v>
      </c>
      <c r="L48" s="61">
        <v>1.0712650475491949</v>
      </c>
      <c r="M48" s="62">
        <v>1.1764705882352939</v>
      </c>
      <c r="N48" s="62">
        <v>1.0982068265241971</v>
      </c>
    </row>
    <row r="49" spans="1:14" ht="16.5" thickTop="1" thickBot="1" x14ac:dyDescent="0.3">
      <c r="A49" s="56" t="s">
        <v>73</v>
      </c>
      <c r="B49" s="57">
        <v>1.057776702382015</v>
      </c>
      <c r="C49" s="58">
        <v>1.470588235294118</v>
      </c>
      <c r="D49" s="58">
        <v>1.390263400566953</v>
      </c>
      <c r="F49" s="56" t="s">
        <v>58</v>
      </c>
      <c r="G49" s="57">
        <v>0.60071299596134331</v>
      </c>
      <c r="H49" s="58">
        <v>0.82352941176470584</v>
      </c>
      <c r="I49" s="58">
        <v>1.3709199189985579</v>
      </c>
      <c r="K49" s="60" t="s">
        <v>73</v>
      </c>
      <c r="L49" s="61">
        <v>1.057776702382015</v>
      </c>
      <c r="M49" s="62">
        <v>1.470588235294118</v>
      </c>
      <c r="N49" s="62">
        <v>1.390263400566953</v>
      </c>
    </row>
    <row r="50" spans="1:14" ht="16.5" thickTop="1" thickBot="1" x14ac:dyDescent="0.3">
      <c r="A50" s="56" t="s">
        <v>64</v>
      </c>
      <c r="B50" s="57">
        <v>1.014909916888544</v>
      </c>
      <c r="C50" s="58">
        <v>1.411764705882353</v>
      </c>
      <c r="D50" s="58">
        <v>1.3910246440496561</v>
      </c>
      <c r="F50" s="56" t="s">
        <v>70</v>
      </c>
      <c r="G50" s="57">
        <v>0.59716380388914447</v>
      </c>
      <c r="H50" s="58">
        <v>0.6470588235294118</v>
      </c>
      <c r="I50" s="58">
        <v>1.083553322078995</v>
      </c>
      <c r="K50" s="60" t="s">
        <v>64</v>
      </c>
      <c r="L50" s="61">
        <v>1.014909916888544</v>
      </c>
      <c r="M50" s="62">
        <v>1.411764705882353</v>
      </c>
      <c r="N50" s="62">
        <v>1.3910246440496561</v>
      </c>
    </row>
    <row r="51" spans="1:14" ht="16.5" thickTop="1" thickBot="1" x14ac:dyDescent="0.3">
      <c r="A51" s="56" t="s">
        <v>81</v>
      </c>
      <c r="B51" s="57">
        <v>1.001996459995137</v>
      </c>
      <c r="C51" s="58">
        <v>1.2352941176470591</v>
      </c>
      <c r="D51" s="58">
        <v>1.232832816248727</v>
      </c>
      <c r="F51" s="56" t="s">
        <v>63</v>
      </c>
      <c r="G51" s="57">
        <v>0.54113878131910476</v>
      </c>
      <c r="H51" s="58">
        <v>0.6470588235294118</v>
      </c>
      <c r="I51" s="58">
        <v>1.195735448773624</v>
      </c>
      <c r="K51" s="60" t="s">
        <v>81</v>
      </c>
      <c r="L51" s="61">
        <v>1.001996459995137</v>
      </c>
      <c r="M51" s="62">
        <v>1.2352941176470591</v>
      </c>
      <c r="N51" s="62">
        <v>1.232832816248727</v>
      </c>
    </row>
    <row r="52" spans="1:14" ht="16.5" thickTop="1" thickBot="1" x14ac:dyDescent="0.3">
      <c r="A52" s="56" t="s">
        <v>60</v>
      </c>
      <c r="B52" s="57">
        <v>0.99606597373396843</v>
      </c>
      <c r="C52" s="58">
        <v>1.529411764705882</v>
      </c>
      <c r="D52" s="58">
        <v>1.53545227428315</v>
      </c>
      <c r="F52" s="56" t="s">
        <v>80</v>
      </c>
      <c r="G52" s="57">
        <v>0.48116853161722861</v>
      </c>
      <c r="H52" s="58">
        <v>0.70588235294117652</v>
      </c>
      <c r="I52" s="58">
        <v>1.4670168694712331</v>
      </c>
      <c r="K52" s="60" t="s">
        <v>60</v>
      </c>
      <c r="L52" s="61">
        <v>0.99606597373396843</v>
      </c>
      <c r="M52" s="62">
        <v>1.529411764705882</v>
      </c>
      <c r="N52" s="62">
        <v>1.53545227428315</v>
      </c>
    </row>
    <row r="53" spans="1:14" ht="16.5" thickTop="1" thickBot="1" x14ac:dyDescent="0.3">
      <c r="A53" s="56" t="s">
        <v>66</v>
      </c>
      <c r="B53" s="57">
        <v>0.96490118384474455</v>
      </c>
      <c r="C53" s="58">
        <v>1.117647058823529</v>
      </c>
      <c r="D53" s="58">
        <v>1.1583020909666151</v>
      </c>
      <c r="F53" s="56"/>
      <c r="G53" s="57"/>
      <c r="H53" s="58"/>
      <c r="I53" s="58"/>
      <c r="K53" s="60"/>
      <c r="L53" s="61"/>
      <c r="M53" s="62"/>
      <c r="N53" s="62"/>
    </row>
    <row r="54" spans="1:14" ht="16.5" thickTop="1" thickBot="1" x14ac:dyDescent="0.3">
      <c r="A54" s="56" t="s">
        <v>59</v>
      </c>
      <c r="B54" s="57">
        <v>0.9148101847091612</v>
      </c>
      <c r="C54" s="58">
        <v>1.2352941176470591</v>
      </c>
      <c r="D54" s="58">
        <v>1.350328339468353</v>
      </c>
      <c r="F54" s="56"/>
      <c r="G54" s="57"/>
      <c r="H54" s="58"/>
      <c r="I54" s="58"/>
      <c r="K54" s="60"/>
      <c r="L54" s="61"/>
      <c r="M54" s="62"/>
      <c r="N54" s="62"/>
    </row>
    <row r="55" spans="1:14" ht="16.5" thickTop="1" thickBot="1" x14ac:dyDescent="0.3">
      <c r="A55" s="56" t="s">
        <v>61</v>
      </c>
      <c r="B55" s="57">
        <v>0.81993588679218465</v>
      </c>
      <c r="C55" s="58">
        <v>1</v>
      </c>
      <c r="D55" s="58">
        <v>1.219607552381047</v>
      </c>
      <c r="F55" s="56"/>
      <c r="G55" s="57"/>
      <c r="H55" s="58"/>
      <c r="I55" s="58"/>
      <c r="K55" s="60"/>
      <c r="L55" s="61"/>
      <c r="M55" s="62"/>
      <c r="N55" s="62"/>
    </row>
    <row r="56" spans="1:14" ht="16.5" thickTop="1" thickBot="1" x14ac:dyDescent="0.3">
      <c r="A56" s="56" t="s">
        <v>71</v>
      </c>
      <c r="B56" s="57">
        <v>0.77763520760563165</v>
      </c>
      <c r="C56" s="58">
        <v>0.76470588235294112</v>
      </c>
      <c r="D56" s="58">
        <v>0.98337353411183581</v>
      </c>
      <c r="F56" s="56"/>
      <c r="G56" s="57"/>
      <c r="H56" s="58"/>
      <c r="I56" s="58"/>
      <c r="K56" s="60"/>
      <c r="L56" s="61"/>
      <c r="M56" s="62"/>
      <c r="N56" s="62"/>
    </row>
    <row r="57" spans="1:14" ht="16.5" thickTop="1" thickBot="1" x14ac:dyDescent="0.3">
      <c r="A57" s="56" t="s">
        <v>65</v>
      </c>
      <c r="B57" s="57">
        <v>0.6501805701416512</v>
      </c>
      <c r="C57" s="58">
        <v>0.76470588235294112</v>
      </c>
      <c r="D57" s="58">
        <v>1.176143855216004</v>
      </c>
      <c r="F57" s="56"/>
      <c r="G57" s="57"/>
      <c r="H57" s="58"/>
      <c r="I57" s="58"/>
      <c r="K57" s="60"/>
      <c r="L57" s="61"/>
      <c r="M57" s="62"/>
      <c r="N57" s="62"/>
    </row>
    <row r="58" spans="1:14" ht="16.5" thickTop="1" thickBot="1" x14ac:dyDescent="0.3">
      <c r="A58" s="56" t="s">
        <v>58</v>
      </c>
      <c r="B58" s="57">
        <v>0.60071299596134331</v>
      </c>
      <c r="C58" s="58">
        <v>0.82352941176470584</v>
      </c>
      <c r="D58" s="58">
        <v>1.3709199189985579</v>
      </c>
      <c r="F58" s="56"/>
      <c r="G58" s="57"/>
      <c r="H58" s="58"/>
      <c r="I58" s="58"/>
      <c r="K58" s="60"/>
      <c r="L58" s="61"/>
      <c r="M58" s="62"/>
      <c r="N58" s="62"/>
    </row>
    <row r="59" spans="1:14" ht="16.5" thickTop="1" thickBot="1" x14ac:dyDescent="0.3">
      <c r="A59" s="56" t="s">
        <v>70</v>
      </c>
      <c r="B59" s="57">
        <v>0.59716380388914447</v>
      </c>
      <c r="C59" s="58">
        <v>0.6470588235294118</v>
      </c>
      <c r="D59" s="58">
        <v>1.083553322078995</v>
      </c>
      <c r="F59" s="56"/>
      <c r="G59" s="57"/>
      <c r="H59" s="58"/>
      <c r="I59" s="58"/>
      <c r="K59" s="60"/>
      <c r="L59" s="61"/>
      <c r="M59" s="62"/>
      <c r="N59" s="62"/>
    </row>
    <row r="60" spans="1:14" ht="16.5" thickTop="1" thickBot="1" x14ac:dyDescent="0.3">
      <c r="A60" s="56" t="s">
        <v>63</v>
      </c>
      <c r="B60" s="57">
        <v>0.54113878131910476</v>
      </c>
      <c r="C60" s="58">
        <v>0.6470588235294118</v>
      </c>
      <c r="D60" s="58">
        <v>1.195735448773624</v>
      </c>
      <c r="F60" s="56"/>
      <c r="G60" s="57"/>
      <c r="H60" s="58"/>
      <c r="I60" s="58"/>
      <c r="K60" s="60"/>
      <c r="L60" s="61"/>
      <c r="M60" s="62"/>
      <c r="N60" s="62"/>
    </row>
    <row r="61" spans="1:14" ht="16.5" thickTop="1" thickBot="1" x14ac:dyDescent="0.3">
      <c r="A61" s="56" t="s">
        <v>80</v>
      </c>
      <c r="B61" s="57">
        <v>0.48116853161722861</v>
      </c>
      <c r="C61" s="58">
        <v>0.70588235294117652</v>
      </c>
      <c r="D61" s="58">
        <v>1.4670168694712331</v>
      </c>
      <c r="F61" s="56"/>
      <c r="G61" s="57"/>
      <c r="H61" s="58"/>
      <c r="I61" s="58"/>
      <c r="K61" s="60"/>
      <c r="L61" s="61"/>
      <c r="M61" s="62"/>
      <c r="N61" s="62"/>
    </row>
    <row r="62" spans="1:14" ht="15.75" thickTop="1" x14ac:dyDescent="0.25"/>
    <row r="65" spans="1:7" x14ac:dyDescent="0.25">
      <c r="A65" t="s">
        <v>0</v>
      </c>
      <c r="B65" t="s">
        <v>94</v>
      </c>
      <c r="C65" t="s">
        <v>96</v>
      </c>
      <c r="D65" t="s">
        <v>98</v>
      </c>
      <c r="E65" t="s">
        <v>95</v>
      </c>
      <c r="F65" t="s">
        <v>97</v>
      </c>
      <c r="G65" t="s">
        <v>99</v>
      </c>
    </row>
    <row r="66" spans="1:7" x14ac:dyDescent="0.25">
      <c r="A66" t="s">
        <v>64</v>
      </c>
      <c r="B66">
        <v>1.27784412054638</v>
      </c>
      <c r="C66">
        <v>1.476770587775067</v>
      </c>
      <c r="D66">
        <v>0.98063116038236908</v>
      </c>
      <c r="E66">
        <v>1.014909916888544</v>
      </c>
      <c r="F66">
        <v>1.0304062833343199</v>
      </c>
      <c r="G66">
        <v>1.002157088518282</v>
      </c>
    </row>
    <row r="67" spans="1:7" x14ac:dyDescent="0.25">
      <c r="A67" t="s">
        <v>65</v>
      </c>
      <c r="B67">
        <v>0.77882157938895658</v>
      </c>
      <c r="C67">
        <v>1.141253966441159</v>
      </c>
      <c r="D67">
        <v>0.30095091453775408</v>
      </c>
      <c r="E67">
        <v>0.6501805701416512</v>
      </c>
      <c r="F67">
        <v>0.7113607395955408</v>
      </c>
      <c r="G67">
        <v>0.59089141611138118</v>
      </c>
    </row>
    <row r="68" spans="1:7" x14ac:dyDescent="0.25">
      <c r="A68" t="s">
        <v>63</v>
      </c>
      <c r="B68">
        <v>1.206726387134694</v>
      </c>
      <c r="C68">
        <v>1.141152947098856</v>
      </c>
      <c r="D68">
        <v>1.280295286380936</v>
      </c>
      <c r="E68">
        <v>0.54113878131910476</v>
      </c>
      <c r="F68">
        <v>0.59844097376039551</v>
      </c>
      <c r="G68">
        <v>0.50115015028611032</v>
      </c>
    </row>
    <row r="69" spans="1:7" x14ac:dyDescent="0.25">
      <c r="A69" t="s">
        <v>70</v>
      </c>
      <c r="B69">
        <v>0.99314234270533397</v>
      </c>
      <c r="C69">
        <v>1.1052961949696229</v>
      </c>
      <c r="D69">
        <v>0.83340759927977137</v>
      </c>
      <c r="E69">
        <v>0.59716380388914447</v>
      </c>
      <c r="F69">
        <v>1.053618074189381</v>
      </c>
      <c r="G69">
        <v>0.20246169570756881</v>
      </c>
    </row>
    <row r="70" spans="1:7" x14ac:dyDescent="0.25">
      <c r="A70" t="s">
        <v>60</v>
      </c>
      <c r="B70">
        <v>1.033425245427535</v>
      </c>
      <c r="C70">
        <v>1.1008402964837669</v>
      </c>
      <c r="D70">
        <v>0.93524151436493497</v>
      </c>
      <c r="E70">
        <v>0.99606597373396843</v>
      </c>
      <c r="F70">
        <v>0.82282564712365591</v>
      </c>
      <c r="G70">
        <v>1.146998980202776</v>
      </c>
    </row>
    <row r="71" spans="1:7" x14ac:dyDescent="0.25">
      <c r="A71" t="s">
        <v>73</v>
      </c>
      <c r="B71">
        <v>0.94581553294881981</v>
      </c>
      <c r="C71">
        <v>1.082462143623389</v>
      </c>
      <c r="D71">
        <v>0.74268217430263939</v>
      </c>
      <c r="E71">
        <v>1.057776702382015</v>
      </c>
      <c r="F71">
        <v>0.55494840426075809</v>
      </c>
      <c r="G71">
        <v>1.4817516195141569</v>
      </c>
    </row>
    <row r="72" spans="1:7" x14ac:dyDescent="0.25">
      <c r="A72" t="s">
        <v>75</v>
      </c>
      <c r="B72">
        <v>1.0723833006708621</v>
      </c>
      <c r="C72">
        <v>1.018049580783408</v>
      </c>
      <c r="D72">
        <v>1.132843625373273</v>
      </c>
      <c r="E72">
        <v>1.296100610163395</v>
      </c>
      <c r="F72">
        <v>1.4230014691238591</v>
      </c>
      <c r="G72">
        <v>1.206443457993313</v>
      </c>
    </row>
    <row r="73" spans="1:7" x14ac:dyDescent="0.25">
      <c r="A73" t="s">
        <v>59</v>
      </c>
      <c r="B73">
        <v>0.92354322242562925</v>
      </c>
      <c r="C73">
        <v>0.96666996174069397</v>
      </c>
      <c r="D73">
        <v>0.87016400381548409</v>
      </c>
      <c r="E73">
        <v>0.9148101847091612</v>
      </c>
      <c r="F73">
        <v>1.011465648059146</v>
      </c>
      <c r="G73">
        <v>0.85363060222914411</v>
      </c>
    </row>
    <row r="74" spans="1:7" x14ac:dyDescent="0.25">
      <c r="A74" t="s">
        <v>74</v>
      </c>
      <c r="B74">
        <v>0.96841486958577738</v>
      </c>
      <c r="C74">
        <v>0.87248078739125068</v>
      </c>
      <c r="D74">
        <v>1.1259896884638989</v>
      </c>
      <c r="E74">
        <v>1.2065219845868691</v>
      </c>
      <c r="F74">
        <v>1.197334813732474</v>
      </c>
      <c r="G74">
        <v>1.2136855463640319</v>
      </c>
    </row>
    <row r="75" spans="1:7" x14ac:dyDescent="0.25">
      <c r="A75" t="s">
        <v>58</v>
      </c>
      <c r="B75">
        <v>1.2424525138732121</v>
      </c>
      <c r="C75">
        <v>0.85914453980504346</v>
      </c>
      <c r="D75">
        <v>1.7684490993078159</v>
      </c>
      <c r="E75">
        <v>0.60071299596134331</v>
      </c>
      <c r="F75">
        <v>0.44532078068922959</v>
      </c>
      <c r="G75">
        <v>0.74517022685165812</v>
      </c>
    </row>
    <row r="76" spans="1:7" x14ac:dyDescent="0.25">
      <c r="A76" t="s">
        <v>68</v>
      </c>
      <c r="B76">
        <v>0.70001503492528538</v>
      </c>
      <c r="C76">
        <v>0.82161368272841617</v>
      </c>
      <c r="D76">
        <v>0.56598902836345699</v>
      </c>
      <c r="E76">
        <v>1.126956893235902</v>
      </c>
      <c r="F76">
        <v>1.102287766725188</v>
      </c>
      <c r="G76">
        <v>1.145045869703804</v>
      </c>
    </row>
    <row r="77" spans="1:7" x14ac:dyDescent="0.25">
      <c r="A77" t="s">
        <v>62</v>
      </c>
      <c r="B77">
        <v>0.74888154044798427</v>
      </c>
      <c r="C77">
        <v>0.76539233076907598</v>
      </c>
      <c r="D77">
        <v>0.73135211159602065</v>
      </c>
      <c r="E77">
        <v>1.0712650475491949</v>
      </c>
      <c r="F77">
        <v>1.491518220174485</v>
      </c>
      <c r="G77">
        <v>0.7530104429073764</v>
      </c>
    </row>
    <row r="78" spans="1:7" x14ac:dyDescent="0.25">
      <c r="A78" t="s">
        <v>69</v>
      </c>
      <c r="B78">
        <v>0.92716569349338274</v>
      </c>
      <c r="C78">
        <v>0.74858173318594401</v>
      </c>
      <c r="D78">
        <v>1.129205799549009</v>
      </c>
      <c r="E78">
        <v>1.001996459995137</v>
      </c>
      <c r="F78">
        <v>1.180215248238413</v>
      </c>
      <c r="G78">
        <v>0.88104829223146552</v>
      </c>
    </row>
    <row r="79" spans="1:7" x14ac:dyDescent="0.25">
      <c r="A79" t="s">
        <v>61</v>
      </c>
      <c r="B79">
        <v>0.7524682297125399</v>
      </c>
      <c r="C79">
        <v>0.64510254222858432</v>
      </c>
      <c r="D79">
        <v>0.88311599454299639</v>
      </c>
      <c r="E79">
        <v>0.81993588679218465</v>
      </c>
      <c r="F79">
        <v>1.1318394074882141</v>
      </c>
      <c r="G79">
        <v>0.49352896753338432</v>
      </c>
    </row>
    <row r="80" spans="1:7" x14ac:dyDescent="0.25">
      <c r="A80" t="s">
        <v>72</v>
      </c>
      <c r="B80">
        <v>0.53765826486233126</v>
      </c>
      <c r="C80">
        <v>0.64442528959482159</v>
      </c>
      <c r="D80">
        <v>0.43063757515663348</v>
      </c>
      <c r="E80">
        <v>0.48116853161722861</v>
      </c>
      <c r="F80">
        <v>0.44739838888604339</v>
      </c>
      <c r="G80">
        <v>0.50858916941592547</v>
      </c>
    </row>
    <row r="81" spans="1:7" x14ac:dyDescent="0.25">
      <c r="A81" t="s">
        <v>67</v>
      </c>
      <c r="B81">
        <v>0.75256671360691219</v>
      </c>
      <c r="C81">
        <v>0.60099260974983315</v>
      </c>
      <c r="D81">
        <v>0.92812613613893524</v>
      </c>
      <c r="E81">
        <v>1.120043030996476</v>
      </c>
      <c r="F81">
        <v>1.0247198755739619</v>
      </c>
      <c r="G81">
        <v>1.1875527565263879</v>
      </c>
    </row>
    <row r="82" spans="1:7" x14ac:dyDescent="0.25">
      <c r="A82" t="s">
        <v>66</v>
      </c>
      <c r="B82">
        <v>0.84022354361578799</v>
      </c>
      <c r="C82">
        <v>0.57921649287100352</v>
      </c>
      <c r="D82">
        <v>1.109413992384241</v>
      </c>
      <c r="E82">
        <v>0.96490118384474455</v>
      </c>
      <c r="F82">
        <v>0.97280083975164344</v>
      </c>
      <c r="G82">
        <v>0.95923609076068317</v>
      </c>
    </row>
    <row r="83" spans="1:7" x14ac:dyDescent="0.25">
      <c r="A83" t="s">
        <v>71</v>
      </c>
      <c r="B83">
        <v>0.74371850768637981</v>
      </c>
      <c r="C83">
        <v>0.56701974822682577</v>
      </c>
      <c r="D83">
        <v>1.0046032240742819</v>
      </c>
      <c r="E83">
        <v>0.77763520760563165</v>
      </c>
      <c r="F83">
        <v>0.78048845581617332</v>
      </c>
      <c r="G83">
        <v>0.77520611835643627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A7B2-F753-421C-976C-2200BAD3E396}">
  <dimension ref="A1:AE19"/>
  <sheetViews>
    <sheetView topLeftCell="K1" workbookViewId="0">
      <selection activeCell="AE2" sqref="AE2:AE19"/>
    </sheetView>
  </sheetViews>
  <sheetFormatPr baseColWidth="10" defaultColWidth="9.140625" defaultRowHeight="15" x14ac:dyDescent="0.25"/>
  <sheetData>
    <row r="1" spans="1:31" x14ac:dyDescent="0.25">
      <c r="A1" s="1" t="s">
        <v>0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</row>
    <row r="2" spans="1:31" x14ac:dyDescent="0.25">
      <c r="A2" t="s">
        <v>58</v>
      </c>
      <c r="B2">
        <v>1.2424525138732121</v>
      </c>
      <c r="C2">
        <v>0.60071299596134331</v>
      </c>
      <c r="D2">
        <v>0.85914453980504346</v>
      </c>
      <c r="E2">
        <v>0.44532078068922959</v>
      </c>
      <c r="F2">
        <v>1.7684490993078159</v>
      </c>
      <c r="G2">
        <v>0.74517022685165812</v>
      </c>
      <c r="H2">
        <v>25</v>
      </c>
      <c r="I2">
        <v>14</v>
      </c>
      <c r="J2">
        <v>20.121493353548939</v>
      </c>
      <c r="K2">
        <v>23.30563862297549</v>
      </c>
      <c r="L2">
        <v>1.470588235294118</v>
      </c>
      <c r="M2">
        <v>0.82352941176470584</v>
      </c>
      <c r="N2">
        <v>1.1111111111111109</v>
      </c>
      <c r="O2">
        <v>0.55555555555555558</v>
      </c>
      <c r="P2">
        <v>1.875</v>
      </c>
      <c r="Q2">
        <v>1.125</v>
      </c>
      <c r="R2">
        <v>1.183617256091114</v>
      </c>
      <c r="S2">
        <v>1.3709199189985579</v>
      </c>
      <c r="T2">
        <v>1.293276113194229</v>
      </c>
      <c r="U2">
        <v>1.247540154527965</v>
      </c>
      <c r="V2">
        <v>1.060251041850109</v>
      </c>
      <c r="W2">
        <v>1.509722154027975</v>
      </c>
      <c r="X2">
        <v>10</v>
      </c>
      <c r="Y2">
        <v>5</v>
      </c>
      <c r="Z2">
        <v>11.63948501874806</v>
      </c>
      <c r="AA2">
        <v>11.22786139075169</v>
      </c>
      <c r="AB2">
        <v>15</v>
      </c>
      <c r="AC2">
        <v>9</v>
      </c>
      <c r="AD2">
        <v>8.4820083348008755</v>
      </c>
      <c r="AE2">
        <v>12.0777772322238</v>
      </c>
    </row>
    <row r="3" spans="1:31" x14ac:dyDescent="0.25">
      <c r="A3" t="s">
        <v>59</v>
      </c>
      <c r="B3">
        <v>0.92354322242562925</v>
      </c>
      <c r="C3">
        <v>0.9148101847091612</v>
      </c>
      <c r="D3">
        <v>0.96666996174069397</v>
      </c>
      <c r="E3">
        <v>1.011465648059146</v>
      </c>
      <c r="F3">
        <v>0.87016400381548409</v>
      </c>
      <c r="G3">
        <v>0.85363060222914411</v>
      </c>
      <c r="H3">
        <v>19</v>
      </c>
      <c r="I3">
        <v>21</v>
      </c>
      <c r="J3">
        <v>20.57294075538519</v>
      </c>
      <c r="K3">
        <v>22.955581770961999</v>
      </c>
      <c r="L3">
        <v>1.117647058823529</v>
      </c>
      <c r="M3">
        <v>1.2352941176470591</v>
      </c>
      <c r="N3">
        <v>1.375</v>
      </c>
      <c r="O3">
        <v>1.125</v>
      </c>
      <c r="P3">
        <v>0.88888888888888884</v>
      </c>
      <c r="Q3">
        <v>1.333333333333333</v>
      </c>
      <c r="R3">
        <v>1.210172985610894</v>
      </c>
      <c r="S3">
        <v>1.350328339468353</v>
      </c>
      <c r="T3">
        <v>1.422408944541963</v>
      </c>
      <c r="U3">
        <v>1.112247363179075</v>
      </c>
      <c r="V3">
        <v>1.021518799894388</v>
      </c>
      <c r="W3">
        <v>1.5619558739477111</v>
      </c>
      <c r="X3">
        <v>11</v>
      </c>
      <c r="Y3">
        <v>9</v>
      </c>
      <c r="Z3">
        <v>11.3792715563357</v>
      </c>
      <c r="AA3">
        <v>8.8979789054326037</v>
      </c>
      <c r="AB3">
        <v>8</v>
      </c>
      <c r="AC3">
        <v>12</v>
      </c>
      <c r="AD3">
        <v>9.1936691990494914</v>
      </c>
      <c r="AE3">
        <v>14.05760286552939</v>
      </c>
    </row>
    <row r="4" spans="1:31" x14ac:dyDescent="0.25">
      <c r="A4" t="s">
        <v>60</v>
      </c>
      <c r="B4">
        <v>1.033425245427535</v>
      </c>
      <c r="C4">
        <v>0.99606597373396843</v>
      </c>
      <c r="D4">
        <v>1.1008402964837669</v>
      </c>
      <c r="E4">
        <v>0.82282564712365591</v>
      </c>
      <c r="F4">
        <v>0.93524151436493497</v>
      </c>
      <c r="G4">
        <v>1.146998980202776</v>
      </c>
      <c r="H4">
        <v>19</v>
      </c>
      <c r="I4">
        <v>26</v>
      </c>
      <c r="J4">
        <v>18.385461439099618</v>
      </c>
      <c r="K4">
        <v>26.102688662813549</v>
      </c>
      <c r="L4">
        <v>1.117647058823529</v>
      </c>
      <c r="M4">
        <v>1.529411764705882</v>
      </c>
      <c r="N4">
        <v>1.333333333333333</v>
      </c>
      <c r="O4">
        <v>1.1111111111111109</v>
      </c>
      <c r="P4">
        <v>0.875</v>
      </c>
      <c r="Q4">
        <v>2</v>
      </c>
      <c r="R4">
        <v>1.081497731711742</v>
      </c>
      <c r="S4">
        <v>1.53545227428315</v>
      </c>
      <c r="T4">
        <v>1.2111959723787189</v>
      </c>
      <c r="U4">
        <v>1.3503603284550161</v>
      </c>
      <c r="V4">
        <v>0.93558721096139397</v>
      </c>
      <c r="W4">
        <v>1.7436807133398009</v>
      </c>
      <c r="X4">
        <v>12</v>
      </c>
      <c r="Y4">
        <v>10</v>
      </c>
      <c r="Z4">
        <v>10.900763751408469</v>
      </c>
      <c r="AA4">
        <v>12.15324295609514</v>
      </c>
      <c r="AB4">
        <v>7</v>
      </c>
      <c r="AC4">
        <v>16</v>
      </c>
      <c r="AD4">
        <v>7.4846976876911517</v>
      </c>
      <c r="AE4">
        <v>13.949445706718411</v>
      </c>
    </row>
    <row r="5" spans="1:31" x14ac:dyDescent="0.25">
      <c r="A5" t="s">
        <v>61</v>
      </c>
      <c r="B5">
        <v>0.7524682297125399</v>
      </c>
      <c r="C5">
        <v>0.81993588679218465</v>
      </c>
      <c r="D5">
        <v>0.64510254222858432</v>
      </c>
      <c r="E5">
        <v>1.1318394074882141</v>
      </c>
      <c r="F5">
        <v>0.88311599454299639</v>
      </c>
      <c r="G5">
        <v>0.49352896753338432</v>
      </c>
      <c r="H5">
        <v>17</v>
      </c>
      <c r="I5">
        <v>17</v>
      </c>
      <c r="J5">
        <v>22.592315965943691</v>
      </c>
      <c r="K5">
        <v>20.733328390477809</v>
      </c>
      <c r="L5">
        <v>1</v>
      </c>
      <c r="M5">
        <v>1</v>
      </c>
      <c r="N5">
        <v>0.88888888888888884</v>
      </c>
      <c r="O5">
        <v>1.333333333333333</v>
      </c>
      <c r="P5">
        <v>1.125</v>
      </c>
      <c r="Q5">
        <v>0.625</v>
      </c>
      <c r="R5">
        <v>1.32895976270257</v>
      </c>
      <c r="S5">
        <v>1.219607552381047</v>
      </c>
      <c r="T5">
        <v>1.377903249021645</v>
      </c>
      <c r="U5">
        <v>1.178023423210079</v>
      </c>
      <c r="V5">
        <v>1.273898340593612</v>
      </c>
      <c r="W5">
        <v>1.2663896976983879</v>
      </c>
      <c r="X5">
        <v>8</v>
      </c>
      <c r="Y5">
        <v>12</v>
      </c>
      <c r="Z5">
        <v>12.4011292411948</v>
      </c>
      <c r="AA5">
        <v>10.60221080889071</v>
      </c>
      <c r="AB5">
        <v>9</v>
      </c>
      <c r="AC5">
        <v>5</v>
      </c>
      <c r="AD5">
        <v>10.19118672474889</v>
      </c>
      <c r="AE5">
        <v>10.1311175815871</v>
      </c>
    </row>
    <row r="6" spans="1:31" x14ac:dyDescent="0.25">
      <c r="A6" t="s">
        <v>62</v>
      </c>
      <c r="B6">
        <v>0.74888154044798427</v>
      </c>
      <c r="C6">
        <v>1.0712650475491949</v>
      </c>
      <c r="D6">
        <v>0.76539233076907598</v>
      </c>
      <c r="E6">
        <v>1.491518220174485</v>
      </c>
      <c r="F6">
        <v>0.73135211159602065</v>
      </c>
      <c r="G6">
        <v>0.7530104429073764</v>
      </c>
      <c r="H6">
        <v>19</v>
      </c>
      <c r="I6">
        <v>20</v>
      </c>
      <c r="J6">
        <v>25.371168834838841</v>
      </c>
      <c r="K6">
        <v>18.669516050911341</v>
      </c>
      <c r="L6">
        <v>1.117647058823529</v>
      </c>
      <c r="M6">
        <v>1.1764705882352939</v>
      </c>
      <c r="N6">
        <v>1.25</v>
      </c>
      <c r="O6">
        <v>1.5</v>
      </c>
      <c r="P6">
        <v>1</v>
      </c>
      <c r="Q6">
        <v>0.88888888888888884</v>
      </c>
      <c r="R6">
        <v>1.4924216961669909</v>
      </c>
      <c r="S6">
        <v>1.0982068265241971</v>
      </c>
      <c r="T6">
        <v>1.6331493663439041</v>
      </c>
      <c r="U6">
        <v>1.0056866753022451</v>
      </c>
      <c r="V6">
        <v>1.3673304337875121</v>
      </c>
      <c r="W6">
        <v>1.1804469609437089</v>
      </c>
      <c r="X6">
        <v>10</v>
      </c>
      <c r="Y6">
        <v>12</v>
      </c>
      <c r="Z6">
        <v>13.065194930751231</v>
      </c>
      <c r="AA6">
        <v>8.0454934024179625</v>
      </c>
      <c r="AB6">
        <v>9</v>
      </c>
      <c r="AC6">
        <v>8</v>
      </c>
      <c r="AD6">
        <v>12.30597390408761</v>
      </c>
      <c r="AE6">
        <v>10.62402264849338</v>
      </c>
    </row>
    <row r="7" spans="1:31" x14ac:dyDescent="0.25">
      <c r="A7" t="s">
        <v>63</v>
      </c>
      <c r="B7">
        <v>1.206726387134694</v>
      </c>
      <c r="C7">
        <v>0.54113878131910476</v>
      </c>
      <c r="D7">
        <v>1.141152947098856</v>
      </c>
      <c r="E7">
        <v>0.59844097376039551</v>
      </c>
      <c r="F7">
        <v>1.280295286380936</v>
      </c>
      <c r="G7">
        <v>0.50115015028611032</v>
      </c>
      <c r="H7">
        <v>28</v>
      </c>
      <c r="I7">
        <v>11</v>
      </c>
      <c r="J7">
        <v>23.203271510855469</v>
      </c>
      <c r="K7">
        <v>20.32750262915161</v>
      </c>
      <c r="L7">
        <v>1.6470588235294119</v>
      </c>
      <c r="M7">
        <v>0.6470588235294118</v>
      </c>
      <c r="N7">
        <v>1.75</v>
      </c>
      <c r="O7">
        <v>0.625</v>
      </c>
      <c r="P7">
        <v>1.555555555555556</v>
      </c>
      <c r="Q7">
        <v>0.66666666666666663</v>
      </c>
      <c r="R7">
        <v>1.3648983241679691</v>
      </c>
      <c r="S7">
        <v>1.195735448773624</v>
      </c>
      <c r="T7">
        <v>1.533536765995313</v>
      </c>
      <c r="U7">
        <v>1.044380360643953</v>
      </c>
      <c r="V7">
        <v>1.2149974869881071</v>
      </c>
      <c r="W7">
        <v>1.330273304888888</v>
      </c>
      <c r="X7">
        <v>14</v>
      </c>
      <c r="Y7">
        <v>5</v>
      </c>
      <c r="Z7">
        <v>12.268294127962511</v>
      </c>
      <c r="AA7">
        <v>8.3550428851516205</v>
      </c>
      <c r="AB7">
        <v>14</v>
      </c>
      <c r="AC7">
        <v>6</v>
      </c>
      <c r="AD7">
        <v>10.93497738289296</v>
      </c>
      <c r="AE7">
        <v>11.972459743999989</v>
      </c>
    </row>
    <row r="8" spans="1:31" x14ac:dyDescent="0.25">
      <c r="A8" t="s">
        <v>64</v>
      </c>
      <c r="B8">
        <v>1.27784412054638</v>
      </c>
      <c r="C8">
        <v>1.014909916888544</v>
      </c>
      <c r="D8">
        <v>1.476770587775067</v>
      </c>
      <c r="E8">
        <v>1.0304062833343199</v>
      </c>
      <c r="F8">
        <v>0.98063116038236908</v>
      </c>
      <c r="G8">
        <v>1.002157088518282</v>
      </c>
      <c r="H8">
        <v>26</v>
      </c>
      <c r="I8">
        <v>24</v>
      </c>
      <c r="J8">
        <v>20.346769673974741</v>
      </c>
      <c r="K8">
        <v>23.647418948844159</v>
      </c>
      <c r="L8">
        <v>1.529411764705882</v>
      </c>
      <c r="M8">
        <v>1.411764705882353</v>
      </c>
      <c r="N8">
        <v>2</v>
      </c>
      <c r="O8">
        <v>1.2222222222222221</v>
      </c>
      <c r="P8">
        <v>1</v>
      </c>
      <c r="Q8">
        <v>1.625</v>
      </c>
      <c r="R8">
        <v>1.196868804351455</v>
      </c>
      <c r="S8">
        <v>1.3910246440496561</v>
      </c>
      <c r="T8">
        <v>1.35430649591501</v>
      </c>
      <c r="U8">
        <v>1.1861556378200639</v>
      </c>
      <c r="V8">
        <v>1.019751401342456</v>
      </c>
      <c r="W8">
        <v>1.6215022760579481</v>
      </c>
      <c r="X8">
        <v>18</v>
      </c>
      <c r="Y8">
        <v>11</v>
      </c>
      <c r="Z8">
        <v>12.188758463235089</v>
      </c>
      <c r="AA8">
        <v>10.675400740380571</v>
      </c>
      <c r="AB8">
        <v>8</v>
      </c>
      <c r="AC8">
        <v>13</v>
      </c>
      <c r="AD8">
        <v>8.1580112107396516</v>
      </c>
      <c r="AE8">
        <v>12.972018208463579</v>
      </c>
    </row>
    <row r="9" spans="1:31" x14ac:dyDescent="0.25">
      <c r="A9" t="s">
        <v>65</v>
      </c>
      <c r="B9">
        <v>0.77882157938895658</v>
      </c>
      <c r="C9">
        <v>0.6501805701416512</v>
      </c>
      <c r="D9">
        <v>1.141253966441159</v>
      </c>
      <c r="E9">
        <v>0.7113607395955408</v>
      </c>
      <c r="F9">
        <v>0.30095091453775408</v>
      </c>
      <c r="G9">
        <v>0.59089141611138118</v>
      </c>
      <c r="H9">
        <v>18</v>
      </c>
      <c r="I9">
        <v>13</v>
      </c>
      <c r="J9">
        <v>23.111840344899459</v>
      </c>
      <c r="K9">
        <v>19.994445538672071</v>
      </c>
      <c r="L9">
        <v>1.0588235294117649</v>
      </c>
      <c r="M9">
        <v>0.76470588235294112</v>
      </c>
      <c r="N9">
        <v>1.666666666666667</v>
      </c>
      <c r="O9">
        <v>0.77777777777777779</v>
      </c>
      <c r="P9">
        <v>0.375</v>
      </c>
      <c r="Q9">
        <v>0.75</v>
      </c>
      <c r="R9">
        <v>1.359520020288203</v>
      </c>
      <c r="S9">
        <v>1.176143855216004</v>
      </c>
      <c r="T9">
        <v>1.4603819269640159</v>
      </c>
      <c r="U9">
        <v>1.0933661846730529</v>
      </c>
      <c r="V9">
        <v>1.246050375277914</v>
      </c>
      <c r="W9">
        <v>1.269268734576823</v>
      </c>
      <c r="X9">
        <v>15</v>
      </c>
      <c r="Y9">
        <v>7</v>
      </c>
      <c r="Z9">
        <v>13.14343734267614</v>
      </c>
      <c r="AA9">
        <v>9.8402956620574784</v>
      </c>
      <c r="AB9">
        <v>3</v>
      </c>
      <c r="AC9">
        <v>6</v>
      </c>
      <c r="AD9">
        <v>9.9684030022233134</v>
      </c>
      <c r="AE9">
        <v>10.154149876614589</v>
      </c>
    </row>
    <row r="10" spans="1:31" x14ac:dyDescent="0.25">
      <c r="A10" t="s">
        <v>66</v>
      </c>
      <c r="B10">
        <v>0.84022354361578799</v>
      </c>
      <c r="C10">
        <v>0.96490118384474455</v>
      </c>
      <c r="D10">
        <v>0.57921649287100352</v>
      </c>
      <c r="E10">
        <v>0.97280083975164344</v>
      </c>
      <c r="F10">
        <v>1.109413992384241</v>
      </c>
      <c r="G10">
        <v>0.95923609076068317</v>
      </c>
      <c r="H10">
        <v>20</v>
      </c>
      <c r="I10">
        <v>19</v>
      </c>
      <c r="J10">
        <v>23.803189225015899</v>
      </c>
      <c r="K10">
        <v>19.691135546432449</v>
      </c>
      <c r="L10">
        <v>1.1764705882352939</v>
      </c>
      <c r="M10">
        <v>1.117647058823529</v>
      </c>
      <c r="N10">
        <v>0.875</v>
      </c>
      <c r="O10">
        <v>1</v>
      </c>
      <c r="P10">
        <v>1.444444444444444</v>
      </c>
      <c r="Q10">
        <v>1.2222222222222221</v>
      </c>
      <c r="R10">
        <v>1.400187601471524</v>
      </c>
      <c r="S10">
        <v>1.1583020909666151</v>
      </c>
      <c r="T10">
        <v>1.510661403412195</v>
      </c>
      <c r="U10">
        <v>1.0279596389486061</v>
      </c>
      <c r="V10">
        <v>1.3019886664131479</v>
      </c>
      <c r="W10">
        <v>1.2741620483159559</v>
      </c>
      <c r="X10">
        <v>7</v>
      </c>
      <c r="Y10">
        <v>8</v>
      </c>
      <c r="Z10">
        <v>12.08529122729756</v>
      </c>
      <c r="AA10">
        <v>8.223677111588847</v>
      </c>
      <c r="AB10">
        <v>13</v>
      </c>
      <c r="AC10">
        <v>11</v>
      </c>
      <c r="AD10">
        <v>11.717897997718341</v>
      </c>
      <c r="AE10">
        <v>11.4674584348436</v>
      </c>
    </row>
    <row r="11" spans="1:31" x14ac:dyDescent="0.25">
      <c r="A11" t="s">
        <v>67</v>
      </c>
      <c r="B11">
        <v>0.75256671360691219</v>
      </c>
      <c r="C11">
        <v>1.120043030996476</v>
      </c>
      <c r="D11">
        <v>0.60099260974983315</v>
      </c>
      <c r="E11">
        <v>1.0247198755739619</v>
      </c>
      <c r="F11">
        <v>0.92812613613893524</v>
      </c>
      <c r="G11">
        <v>1.1875527565263879</v>
      </c>
      <c r="H11">
        <v>14</v>
      </c>
      <c r="I11">
        <v>29</v>
      </c>
      <c r="J11">
        <v>18.603001895872598</v>
      </c>
      <c r="K11">
        <v>25.891862363715958</v>
      </c>
      <c r="L11">
        <v>0.82352941176470584</v>
      </c>
      <c r="M11">
        <v>1.705882352941176</v>
      </c>
      <c r="N11">
        <v>0.75</v>
      </c>
      <c r="O11">
        <v>1.375</v>
      </c>
      <c r="P11">
        <v>0.88888888888888884</v>
      </c>
      <c r="Q11">
        <v>2</v>
      </c>
      <c r="R11">
        <v>1.094294229168977</v>
      </c>
      <c r="S11">
        <v>1.523050727277409</v>
      </c>
      <c r="T11">
        <v>1.2479354784615271</v>
      </c>
      <c r="U11">
        <v>1.341830126238003</v>
      </c>
      <c r="V11">
        <v>0.95772422979782057</v>
      </c>
      <c r="W11">
        <v>1.684135705979104</v>
      </c>
      <c r="X11">
        <v>6</v>
      </c>
      <c r="Y11">
        <v>11</v>
      </c>
      <c r="Z11">
        <v>9.9834838276922184</v>
      </c>
      <c r="AA11">
        <v>10.734641009904021</v>
      </c>
      <c r="AB11">
        <v>8</v>
      </c>
      <c r="AC11">
        <v>18</v>
      </c>
      <c r="AD11">
        <v>8.6195180681803851</v>
      </c>
      <c r="AE11">
        <v>15.15722135381194</v>
      </c>
    </row>
    <row r="12" spans="1:31" x14ac:dyDescent="0.25">
      <c r="A12" t="s">
        <v>68</v>
      </c>
      <c r="B12">
        <v>0.70001503492528538</v>
      </c>
      <c r="C12">
        <v>1.126956893235902</v>
      </c>
      <c r="D12">
        <v>0.82161368272841617</v>
      </c>
      <c r="E12">
        <v>1.102287766725188</v>
      </c>
      <c r="F12">
        <v>0.56598902836345699</v>
      </c>
      <c r="G12">
        <v>1.145045869703804</v>
      </c>
      <c r="H12">
        <v>13</v>
      </c>
      <c r="I12">
        <v>29</v>
      </c>
      <c r="J12">
        <v>18.571029694222961</v>
      </c>
      <c r="K12">
        <v>25.733016208570739</v>
      </c>
      <c r="L12">
        <v>0.76470588235294112</v>
      </c>
      <c r="M12">
        <v>1.705882352941176</v>
      </c>
      <c r="N12">
        <v>1</v>
      </c>
      <c r="O12">
        <v>1.5</v>
      </c>
      <c r="P12">
        <v>0.55555555555555558</v>
      </c>
      <c r="Q12">
        <v>1.8888888888888891</v>
      </c>
      <c r="R12">
        <v>1.0924135114248801</v>
      </c>
      <c r="S12">
        <v>1.513706835798279</v>
      </c>
      <c r="T12">
        <v>1.217117023513044</v>
      </c>
      <c r="U12">
        <v>1.360806175375042</v>
      </c>
      <c r="V12">
        <v>0.98156594512429052</v>
      </c>
      <c r="W12">
        <v>1.6496185339522671</v>
      </c>
      <c r="X12">
        <v>8</v>
      </c>
      <c r="Y12">
        <v>12</v>
      </c>
      <c r="Z12">
        <v>9.7369361881043481</v>
      </c>
      <c r="AA12">
        <v>10.886449403000331</v>
      </c>
      <c r="AB12">
        <v>5</v>
      </c>
      <c r="AC12">
        <v>17</v>
      </c>
      <c r="AD12">
        <v>8.8340935061186148</v>
      </c>
      <c r="AE12">
        <v>14.84656680557041</v>
      </c>
    </row>
    <row r="13" spans="1:31" x14ac:dyDescent="0.25">
      <c r="A13" t="s">
        <v>69</v>
      </c>
      <c r="B13">
        <v>0.92716569349338274</v>
      </c>
      <c r="C13">
        <v>1.001996459995137</v>
      </c>
      <c r="D13">
        <v>0.74858173318594401</v>
      </c>
      <c r="E13">
        <v>1.180215248238413</v>
      </c>
      <c r="F13">
        <v>1.129205799549009</v>
      </c>
      <c r="G13">
        <v>0.88104829223146552</v>
      </c>
      <c r="H13">
        <v>21</v>
      </c>
      <c r="I13">
        <v>21</v>
      </c>
      <c r="J13">
        <v>22.649673243275451</v>
      </c>
      <c r="K13">
        <v>20.958157876228359</v>
      </c>
      <c r="L13">
        <v>1.2352941176470591</v>
      </c>
      <c r="M13">
        <v>1.2352941176470591</v>
      </c>
      <c r="N13">
        <v>1.125</v>
      </c>
      <c r="O13">
        <v>1.25</v>
      </c>
      <c r="P13">
        <v>1.333333333333333</v>
      </c>
      <c r="Q13">
        <v>1.2222222222222221</v>
      </c>
      <c r="R13">
        <v>1.3323337201926739</v>
      </c>
      <c r="S13">
        <v>1.232832816248727</v>
      </c>
      <c r="T13">
        <v>1.5028419077393591</v>
      </c>
      <c r="U13">
        <v>1.059128834223882</v>
      </c>
      <c r="V13">
        <v>1.1807708868178419</v>
      </c>
      <c r="W13">
        <v>1.387236355826367</v>
      </c>
      <c r="X13">
        <v>9</v>
      </c>
      <c r="Y13">
        <v>10</v>
      </c>
      <c r="Z13">
        <v>12.022735261914869</v>
      </c>
      <c r="AA13">
        <v>8.4730306737910546</v>
      </c>
      <c r="AB13">
        <v>12</v>
      </c>
      <c r="AC13">
        <v>11</v>
      </c>
      <c r="AD13">
        <v>10.62693798136058</v>
      </c>
      <c r="AE13">
        <v>12.485127202437299</v>
      </c>
    </row>
    <row r="14" spans="1:31" x14ac:dyDescent="0.25">
      <c r="A14" t="s">
        <v>70</v>
      </c>
      <c r="B14">
        <v>0.99314234270533397</v>
      </c>
      <c r="C14">
        <v>0.59716380388914447</v>
      </c>
      <c r="D14">
        <v>1.1052961949696229</v>
      </c>
      <c r="E14">
        <v>1.053618074189381</v>
      </c>
      <c r="F14">
        <v>0.83340759927977137</v>
      </c>
      <c r="G14">
        <v>0.20246169570756881</v>
      </c>
      <c r="H14">
        <v>26</v>
      </c>
      <c r="I14">
        <v>11</v>
      </c>
      <c r="J14">
        <v>26.179530246566291</v>
      </c>
      <c r="K14">
        <v>18.420406475342912</v>
      </c>
      <c r="L14">
        <v>1.529411764705882</v>
      </c>
      <c r="M14">
        <v>0.6470588235294118</v>
      </c>
      <c r="N14">
        <v>1.8888888888888891</v>
      </c>
      <c r="O14">
        <v>1</v>
      </c>
      <c r="P14">
        <v>1.125</v>
      </c>
      <c r="Q14">
        <v>0.25</v>
      </c>
      <c r="R14">
        <v>1.539972367445076</v>
      </c>
      <c r="S14">
        <v>1.083553322078995</v>
      </c>
      <c r="T14">
        <v>1.7089436274959771</v>
      </c>
      <c r="U14">
        <v>0.94911052163694842</v>
      </c>
      <c r="V14">
        <v>1.349879699887812</v>
      </c>
      <c r="W14">
        <v>1.234801472576297</v>
      </c>
      <c r="X14">
        <v>17</v>
      </c>
      <c r="Y14">
        <v>9</v>
      </c>
      <c r="Z14">
        <v>15.38049264746379</v>
      </c>
      <c r="AA14">
        <v>8.5419946947325354</v>
      </c>
      <c r="AB14">
        <v>9</v>
      </c>
      <c r="AC14">
        <v>2</v>
      </c>
      <c r="AD14">
        <v>10.799037599102499</v>
      </c>
      <c r="AE14">
        <v>9.8784117806103744</v>
      </c>
    </row>
    <row r="15" spans="1:31" x14ac:dyDescent="0.25">
      <c r="A15" t="s">
        <v>71</v>
      </c>
      <c r="B15">
        <v>0.74371850768637981</v>
      </c>
      <c r="C15">
        <v>0.77763520760563165</v>
      </c>
      <c r="D15">
        <v>0.56701974822682577</v>
      </c>
      <c r="E15">
        <v>0.78048845581617332</v>
      </c>
      <c r="F15">
        <v>1.0046032240742819</v>
      </c>
      <c r="G15">
        <v>0.77520611835643627</v>
      </c>
      <c r="H15">
        <v>22</v>
      </c>
      <c r="I15">
        <v>13</v>
      </c>
      <c r="J15">
        <v>29.58108447299422</v>
      </c>
      <c r="K15">
        <v>16.717350079901209</v>
      </c>
      <c r="L15">
        <v>1.294117647058824</v>
      </c>
      <c r="M15">
        <v>0.76470588235294112</v>
      </c>
      <c r="N15">
        <v>1.1111111111111109</v>
      </c>
      <c r="O15">
        <v>0.66666666666666663</v>
      </c>
      <c r="P15">
        <v>1.5</v>
      </c>
      <c r="Q15">
        <v>0.875</v>
      </c>
      <c r="R15">
        <v>1.7400637925290721</v>
      </c>
      <c r="S15">
        <v>0.98337353411183581</v>
      </c>
      <c r="T15">
        <v>1.9595633389943801</v>
      </c>
      <c r="U15">
        <v>0.85416595427989916</v>
      </c>
      <c r="V15">
        <v>1.4931268027555999</v>
      </c>
      <c r="W15">
        <v>1.1287320614227649</v>
      </c>
      <c r="X15">
        <v>10</v>
      </c>
      <c r="Y15">
        <v>6</v>
      </c>
      <c r="Z15">
        <v>17.636070050949421</v>
      </c>
      <c r="AA15">
        <v>7.6874935885190929</v>
      </c>
      <c r="AB15">
        <v>12</v>
      </c>
      <c r="AC15">
        <v>7</v>
      </c>
      <c r="AD15">
        <v>11.9450144220448</v>
      </c>
      <c r="AE15">
        <v>9.0298564913821178</v>
      </c>
    </row>
    <row r="16" spans="1:31" x14ac:dyDescent="0.25">
      <c r="A16" t="s">
        <v>72</v>
      </c>
      <c r="B16">
        <v>0.53765826486233126</v>
      </c>
      <c r="C16">
        <v>0.48116853161722861</v>
      </c>
      <c r="D16">
        <v>0.64442528959482159</v>
      </c>
      <c r="E16">
        <v>0.44739838888604339</v>
      </c>
      <c r="F16">
        <v>0.43063757515663348</v>
      </c>
      <c r="G16">
        <v>0.50858916941592547</v>
      </c>
      <c r="H16">
        <v>10</v>
      </c>
      <c r="I16">
        <v>12</v>
      </c>
      <c r="J16">
        <v>18.599174705443289</v>
      </c>
      <c r="K16">
        <v>24.93928678101096</v>
      </c>
      <c r="L16">
        <v>0.58823529411764708</v>
      </c>
      <c r="M16">
        <v>0.70588235294117652</v>
      </c>
      <c r="N16">
        <v>0.75</v>
      </c>
      <c r="O16">
        <v>0.625</v>
      </c>
      <c r="P16">
        <v>0.44444444444444442</v>
      </c>
      <c r="Q16">
        <v>0.77777777777777779</v>
      </c>
      <c r="R16">
        <v>1.094069100320193</v>
      </c>
      <c r="S16">
        <v>1.4670168694712331</v>
      </c>
      <c r="T16">
        <v>1.163827695948366</v>
      </c>
      <c r="U16">
        <v>1.3969652451278569</v>
      </c>
      <c r="V16">
        <v>1.032061459761817</v>
      </c>
      <c r="W16">
        <v>1.5292849799986781</v>
      </c>
      <c r="X16">
        <v>6</v>
      </c>
      <c r="Y16">
        <v>5</v>
      </c>
      <c r="Z16">
        <v>9.3106215675869315</v>
      </c>
      <c r="AA16">
        <v>11.175721961022861</v>
      </c>
      <c r="AB16">
        <v>4</v>
      </c>
      <c r="AC16">
        <v>7</v>
      </c>
      <c r="AD16">
        <v>9.2885531378563559</v>
      </c>
      <c r="AE16">
        <v>13.763564819988099</v>
      </c>
    </row>
    <row r="17" spans="1:31" x14ac:dyDescent="0.25">
      <c r="A17" t="s">
        <v>73</v>
      </c>
      <c r="B17">
        <v>0.94581553294881981</v>
      </c>
      <c r="C17">
        <v>1.057776702382015</v>
      </c>
      <c r="D17">
        <v>1.082462143623389</v>
      </c>
      <c r="E17">
        <v>0.55494840426075809</v>
      </c>
      <c r="F17">
        <v>0.74268217430263939</v>
      </c>
      <c r="G17">
        <v>1.4817516195141569</v>
      </c>
      <c r="H17">
        <v>19</v>
      </c>
      <c r="I17">
        <v>25</v>
      </c>
      <c r="J17">
        <v>20.08848378791442</v>
      </c>
      <c r="K17">
        <v>23.634477809638199</v>
      </c>
      <c r="L17">
        <v>1.117647058823529</v>
      </c>
      <c r="M17">
        <v>1.470588235294118</v>
      </c>
      <c r="N17">
        <v>1.444444444444444</v>
      </c>
      <c r="O17">
        <v>0.66666666666666663</v>
      </c>
      <c r="P17">
        <v>0.75</v>
      </c>
      <c r="Q17">
        <v>2.375</v>
      </c>
      <c r="R17">
        <v>1.1816755169361419</v>
      </c>
      <c r="S17">
        <v>1.390263400566953</v>
      </c>
      <c r="T17">
        <v>1.334406429779956</v>
      </c>
      <c r="U17">
        <v>1.2013128816087459</v>
      </c>
      <c r="V17">
        <v>1.0098532399868521</v>
      </c>
      <c r="W17">
        <v>1.6028327343949349</v>
      </c>
      <c r="X17">
        <v>13</v>
      </c>
      <c r="Y17">
        <v>6</v>
      </c>
      <c r="Z17">
        <v>12.0096578680196</v>
      </c>
      <c r="AA17">
        <v>10.811815934478719</v>
      </c>
      <c r="AB17">
        <v>6</v>
      </c>
      <c r="AC17">
        <v>19</v>
      </c>
      <c r="AD17">
        <v>8.0788259198948129</v>
      </c>
      <c r="AE17">
        <v>12.822661875159479</v>
      </c>
    </row>
    <row r="18" spans="1:31" x14ac:dyDescent="0.25">
      <c r="A18" t="s">
        <v>74</v>
      </c>
      <c r="B18">
        <v>0.96841486958577738</v>
      </c>
      <c r="C18">
        <v>1.2065219845868691</v>
      </c>
      <c r="D18">
        <v>0.87248078739125068</v>
      </c>
      <c r="E18">
        <v>1.197334813732474</v>
      </c>
      <c r="F18">
        <v>1.1259896884638989</v>
      </c>
      <c r="G18">
        <v>1.2136855463640319</v>
      </c>
      <c r="H18">
        <v>25</v>
      </c>
      <c r="I18">
        <v>23</v>
      </c>
      <c r="J18">
        <v>25.815382213919651</v>
      </c>
      <c r="K18">
        <v>19.06305918484821</v>
      </c>
      <c r="L18">
        <v>1.470588235294118</v>
      </c>
      <c r="M18">
        <v>1.3529411764705881</v>
      </c>
      <c r="N18">
        <v>1.555555555555556</v>
      </c>
      <c r="O18">
        <v>1.1111111111111109</v>
      </c>
      <c r="P18">
        <v>1.375</v>
      </c>
      <c r="Q18">
        <v>1.625</v>
      </c>
      <c r="R18">
        <v>1.51855189493645</v>
      </c>
      <c r="S18">
        <v>1.1213564226381301</v>
      </c>
      <c r="T18">
        <v>1.78291095693548</v>
      </c>
      <c r="U18">
        <v>0.92798697437638544</v>
      </c>
      <c r="V18">
        <v>1.221147950187542</v>
      </c>
      <c r="W18">
        <v>1.338897051932592</v>
      </c>
      <c r="X18">
        <v>14</v>
      </c>
      <c r="Y18">
        <v>10</v>
      </c>
      <c r="Z18">
        <v>16.046198612419321</v>
      </c>
      <c r="AA18">
        <v>8.3518827693874691</v>
      </c>
      <c r="AB18">
        <v>11</v>
      </c>
      <c r="AC18">
        <v>13</v>
      </c>
      <c r="AD18">
        <v>9.7691836015003393</v>
      </c>
      <c r="AE18">
        <v>10.71117641546074</v>
      </c>
    </row>
    <row r="19" spans="1:31" x14ac:dyDescent="0.25">
      <c r="A19" t="s">
        <v>75</v>
      </c>
      <c r="B19">
        <v>1.0723833006708621</v>
      </c>
      <c r="C19">
        <v>1.296100610163395</v>
      </c>
      <c r="D19">
        <v>1.018049580783408</v>
      </c>
      <c r="E19">
        <v>1.4230014691238591</v>
      </c>
      <c r="F19">
        <v>1.132843625373273</v>
      </c>
      <c r="G19">
        <v>1.206443457993313</v>
      </c>
      <c r="H19">
        <v>20</v>
      </c>
      <c r="I19">
        <v>33</v>
      </c>
      <c r="J19">
        <v>18.65004797024385</v>
      </c>
      <c r="K19">
        <v>25.460986393517569</v>
      </c>
      <c r="L19">
        <v>1.1764705882352939</v>
      </c>
      <c r="M19">
        <v>1.9411764705882351</v>
      </c>
      <c r="N19">
        <v>1.25</v>
      </c>
      <c r="O19">
        <v>1.875</v>
      </c>
      <c r="P19">
        <v>1.1111111111111109</v>
      </c>
      <c r="Q19">
        <v>2</v>
      </c>
      <c r="R19">
        <v>1.0970616453084621</v>
      </c>
      <c r="S19">
        <v>1.497705081971622</v>
      </c>
      <c r="T19">
        <v>1.2278380381416221</v>
      </c>
      <c r="U19">
        <v>1.317637430939854</v>
      </c>
      <c r="V19">
        <v>0.98081596279009708</v>
      </c>
      <c r="W19">
        <v>1.6577652162220811</v>
      </c>
      <c r="X19">
        <v>10</v>
      </c>
      <c r="Y19">
        <v>15</v>
      </c>
      <c r="Z19">
        <v>9.8227043051329748</v>
      </c>
      <c r="AA19">
        <v>10.54109944751883</v>
      </c>
      <c r="AB19">
        <v>10</v>
      </c>
      <c r="AC19">
        <v>18</v>
      </c>
      <c r="AD19">
        <v>8.8273436651108739</v>
      </c>
      <c r="AE19">
        <v>14.91988694599873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FC45-D97A-4FB0-A14E-3B4C11B06A38}">
  <dimension ref="A1:W20"/>
  <sheetViews>
    <sheetView tabSelected="1" zoomScale="115" zoomScaleNormal="115" workbookViewId="0">
      <pane xSplit="2" topLeftCell="C1" activePane="topRight" state="frozen"/>
      <selection pane="topRight" activeCell="B24" sqref="B24"/>
    </sheetView>
  </sheetViews>
  <sheetFormatPr baseColWidth="10" defaultColWidth="9.140625" defaultRowHeight="15" x14ac:dyDescent="0.25"/>
  <cols>
    <col min="2" max="2" width="16" bestFit="1" customWidth="1"/>
    <col min="3" max="4" width="16" customWidth="1"/>
    <col min="5" max="5" width="15" bestFit="1" customWidth="1"/>
    <col min="6" max="6" width="15.42578125" hidden="1" customWidth="1"/>
    <col min="7" max="7" width="11.85546875" customWidth="1"/>
    <col min="8" max="8" width="13.7109375" bestFit="1" customWidth="1"/>
    <col min="9" max="9" width="15.7109375" hidden="1" customWidth="1"/>
    <col min="10" max="10" width="12.140625" customWidth="1"/>
    <col min="11" max="11" width="13.85546875" bestFit="1" customWidth="1"/>
    <col min="12" max="12" width="15" hidden="1" customWidth="1"/>
    <col min="13" max="13" width="10.5703125" customWidth="1"/>
    <col min="14" max="14" width="9.5703125" customWidth="1"/>
    <col min="15" max="15" width="15.140625" hidden="1" customWidth="1"/>
    <col min="16" max="16" width="11" customWidth="1"/>
    <col min="17" max="17" width="11.42578125" customWidth="1"/>
    <col min="18" max="18" width="14.85546875" hidden="1" customWidth="1"/>
    <col min="19" max="19" width="10.28515625" customWidth="1"/>
    <col min="20" max="20" width="9.5703125" customWidth="1"/>
    <col min="21" max="21" width="15.140625" hidden="1" customWidth="1"/>
    <col min="22" max="22" width="10.5703125" customWidth="1"/>
    <col min="23" max="23" width="9.5703125" customWidth="1"/>
  </cols>
  <sheetData>
    <row r="1" spans="1:23" s="68" customFormat="1" ht="75" customHeight="1" thickTop="1" thickBot="1" x14ac:dyDescent="0.3">
      <c r="A1" s="71" t="s">
        <v>135</v>
      </c>
      <c r="B1" s="90" t="s">
        <v>0</v>
      </c>
      <c r="C1" s="101" t="s">
        <v>134</v>
      </c>
      <c r="D1" s="102" t="s">
        <v>133</v>
      </c>
      <c r="E1" s="103" t="s">
        <v>132</v>
      </c>
      <c r="F1" s="94" t="s">
        <v>112</v>
      </c>
      <c r="G1" s="75" t="s">
        <v>119</v>
      </c>
      <c r="H1" s="74" t="s">
        <v>120</v>
      </c>
      <c r="I1" s="71" t="s">
        <v>113</v>
      </c>
      <c r="J1" s="75" t="s">
        <v>121</v>
      </c>
      <c r="K1" s="74" t="s">
        <v>122</v>
      </c>
      <c r="L1" s="71" t="s">
        <v>116</v>
      </c>
      <c r="M1" s="77" t="s">
        <v>124</v>
      </c>
      <c r="N1" s="74" t="s">
        <v>125</v>
      </c>
      <c r="O1" s="71" t="s">
        <v>123</v>
      </c>
      <c r="P1" s="77" t="s">
        <v>126</v>
      </c>
      <c r="Q1" s="74" t="s">
        <v>127</v>
      </c>
      <c r="R1" s="71" t="s">
        <v>117</v>
      </c>
      <c r="S1" s="77" t="s">
        <v>130</v>
      </c>
      <c r="T1" s="74" t="s">
        <v>131</v>
      </c>
      <c r="U1" s="71" t="s">
        <v>118</v>
      </c>
      <c r="V1" s="77" t="s">
        <v>128</v>
      </c>
      <c r="W1" s="74" t="s">
        <v>129</v>
      </c>
    </row>
    <row r="2" spans="1:23" ht="16.5" thickTop="1" thickBot="1" x14ac:dyDescent="0.3">
      <c r="A2" s="76">
        <v>1</v>
      </c>
      <c r="B2" s="91" t="s">
        <v>58</v>
      </c>
      <c r="C2" s="104">
        <f>Table18[[#This Row],[Goal Difference]]-Table18[[#This Row],[Expected Goal Difference]]</f>
        <v>14.184145269426551</v>
      </c>
      <c r="D2" s="105">
        <f>Table18[[#This Row],[Scored Goals]]-Table18[[#This Row],[Conceided Goals]]</f>
        <v>11</v>
      </c>
      <c r="E2" s="106">
        <f>Table18[[#This Row],[Expected Scored Goals]]-Table18[[#This Row],[Expected Conceided Goals]]</f>
        <v>-3.1841452694265513</v>
      </c>
      <c r="F2" s="95">
        <v>1.2424525138732121</v>
      </c>
      <c r="G2" s="69">
        <v>25</v>
      </c>
      <c r="H2" s="70">
        <v>20.121493353548939</v>
      </c>
      <c r="I2" s="63">
        <v>0.60071299596134331</v>
      </c>
      <c r="J2" s="69">
        <v>14</v>
      </c>
      <c r="K2" s="70">
        <v>23.30563862297549</v>
      </c>
      <c r="L2" s="63">
        <v>0.85914453980504346</v>
      </c>
      <c r="M2" s="69">
        <v>10</v>
      </c>
      <c r="N2" s="70">
        <v>11.63948501874806</v>
      </c>
      <c r="O2" s="63">
        <v>0.44532078068922959</v>
      </c>
      <c r="P2" s="69">
        <v>5</v>
      </c>
      <c r="Q2" s="70">
        <v>11.22786139075169</v>
      </c>
      <c r="R2" s="63">
        <v>1.7684490993078159</v>
      </c>
      <c r="S2" s="69">
        <v>15</v>
      </c>
      <c r="T2" s="70">
        <v>8.4820083348008755</v>
      </c>
      <c r="U2" s="63">
        <v>0.74517022685165812</v>
      </c>
      <c r="V2" s="72">
        <v>9</v>
      </c>
      <c r="W2" s="73">
        <v>12.0777772322238</v>
      </c>
    </row>
    <row r="3" spans="1:23" ht="16.5" thickTop="1" thickBot="1" x14ac:dyDescent="0.3">
      <c r="A3" s="76">
        <v>2</v>
      </c>
      <c r="B3" s="91" t="s">
        <v>63</v>
      </c>
      <c r="C3" s="104">
        <f>Table18[[#This Row],[Goal Difference]]-Table18[[#This Row],[Expected Goal Difference]]</f>
        <v>14.124231118296141</v>
      </c>
      <c r="D3" s="105">
        <f>Table18[[#This Row],[Scored Goals]]-Table18[[#This Row],[Conceided Goals]]</f>
        <v>17</v>
      </c>
      <c r="E3" s="106">
        <f>Table18[[#This Row],[Expected Scored Goals]]-Table18[[#This Row],[Expected Conceided Goals]]</f>
        <v>2.8757688817038591</v>
      </c>
      <c r="F3" s="95">
        <v>1.206726387134694</v>
      </c>
      <c r="G3" s="69">
        <v>28</v>
      </c>
      <c r="H3" s="70">
        <v>23.203271510855469</v>
      </c>
      <c r="I3" s="63">
        <v>0.54113878131910476</v>
      </c>
      <c r="J3" s="69">
        <v>11</v>
      </c>
      <c r="K3" s="70">
        <v>20.32750262915161</v>
      </c>
      <c r="L3" s="65">
        <v>1.141152947098856</v>
      </c>
      <c r="M3" s="69">
        <v>14</v>
      </c>
      <c r="N3" s="70">
        <v>12.268294127962511</v>
      </c>
      <c r="O3" s="63">
        <v>0.59844097376039551</v>
      </c>
      <c r="P3" s="69">
        <v>5</v>
      </c>
      <c r="Q3" s="70">
        <v>8.3550428851516205</v>
      </c>
      <c r="R3" s="63">
        <v>1.280295286380936</v>
      </c>
      <c r="S3" s="69">
        <v>14</v>
      </c>
      <c r="T3" s="70">
        <v>10.93497738289296</v>
      </c>
      <c r="U3" s="63">
        <v>0.50115015028611032</v>
      </c>
      <c r="V3" s="69">
        <v>6</v>
      </c>
      <c r="W3" s="70">
        <v>11.972459743999989</v>
      </c>
    </row>
    <row r="4" spans="1:23" ht="16.5" thickTop="1" thickBot="1" x14ac:dyDescent="0.3">
      <c r="A4" s="76">
        <v>3</v>
      </c>
      <c r="B4" s="92" t="s">
        <v>70</v>
      </c>
      <c r="C4" s="107">
        <f>Table18[[#This Row],[Goal Difference]]-Table18[[#This Row],[Expected Goal Difference]]</f>
        <v>7.2408762287766208</v>
      </c>
      <c r="D4" s="108">
        <f>Table18[[#This Row],[Scored Goals]]-Table18[[#This Row],[Conceided Goals]]</f>
        <v>15</v>
      </c>
      <c r="E4" s="109">
        <f>Table18[[#This Row],[Expected Scored Goals]]-Table18[[#This Row],[Expected Conceided Goals]]</f>
        <v>7.7591237712233792</v>
      </c>
      <c r="F4" s="96">
        <v>0.99314234270533397</v>
      </c>
      <c r="G4" s="83">
        <v>26</v>
      </c>
      <c r="H4" s="84">
        <v>26.179530246566291</v>
      </c>
      <c r="I4" s="82">
        <v>0.59716380388914447</v>
      </c>
      <c r="J4" s="83">
        <v>11</v>
      </c>
      <c r="K4" s="84">
        <v>18.420406475342912</v>
      </c>
      <c r="L4" s="82">
        <v>1.1052961949696229</v>
      </c>
      <c r="M4" s="83">
        <v>17</v>
      </c>
      <c r="N4" s="84">
        <v>15.38049264746379</v>
      </c>
      <c r="O4" s="82">
        <v>1.053618074189381</v>
      </c>
      <c r="P4" s="83">
        <v>9</v>
      </c>
      <c r="Q4" s="84">
        <v>8.5419946947325354</v>
      </c>
      <c r="R4" s="82">
        <v>0.83340759927977137</v>
      </c>
      <c r="S4" s="83">
        <v>9</v>
      </c>
      <c r="T4" s="84">
        <v>10.799037599102499</v>
      </c>
      <c r="U4" s="82">
        <v>0.20246169570756881</v>
      </c>
      <c r="V4" s="83">
        <v>2</v>
      </c>
      <c r="W4" s="84">
        <v>9.8784117806103744</v>
      </c>
    </row>
    <row r="5" spans="1:23" ht="16.5" thickTop="1" thickBot="1" x14ac:dyDescent="0.3">
      <c r="A5" s="76">
        <v>4</v>
      </c>
      <c r="B5" s="91" t="s">
        <v>64</v>
      </c>
      <c r="C5" s="104">
        <f>Table18[[#This Row],[Goal Difference]]-Table18[[#This Row],[Expected Goal Difference]]</f>
        <v>5.3006492748694178</v>
      </c>
      <c r="D5" s="105">
        <f>Table18[[#This Row],[Scored Goals]]-Table18[[#This Row],[Conceided Goals]]</f>
        <v>2</v>
      </c>
      <c r="E5" s="106">
        <f>Table18[[#This Row],[Expected Scored Goals]]-Table18[[#This Row],[Expected Conceided Goals]]</f>
        <v>-3.3006492748694178</v>
      </c>
      <c r="F5" s="95">
        <v>1.27784412054638</v>
      </c>
      <c r="G5" s="69">
        <v>26</v>
      </c>
      <c r="H5" s="70">
        <v>20.346769673974741</v>
      </c>
      <c r="I5" s="63">
        <v>1.014909916888544</v>
      </c>
      <c r="J5" s="69">
        <v>24</v>
      </c>
      <c r="K5" s="70">
        <v>23.647418948844159</v>
      </c>
      <c r="L5" s="66">
        <v>1.476770587775067</v>
      </c>
      <c r="M5" s="69">
        <v>18</v>
      </c>
      <c r="N5" s="70">
        <v>12.188758463235089</v>
      </c>
      <c r="O5" s="63">
        <v>1.0304062833343199</v>
      </c>
      <c r="P5" s="69">
        <v>11</v>
      </c>
      <c r="Q5" s="70">
        <v>10.675400740380571</v>
      </c>
      <c r="R5" s="63">
        <v>0.98063116038236908</v>
      </c>
      <c r="S5" s="69">
        <v>8</v>
      </c>
      <c r="T5" s="70">
        <v>8.1580112107396516</v>
      </c>
      <c r="U5" s="63">
        <v>1.002157088518282</v>
      </c>
      <c r="V5" s="69">
        <v>13</v>
      </c>
      <c r="W5" s="70">
        <v>12.972018208463579</v>
      </c>
    </row>
    <row r="6" spans="1:23" ht="16.5" thickTop="1" thickBot="1" x14ac:dyDescent="0.3">
      <c r="A6" s="76">
        <v>5</v>
      </c>
      <c r="B6" s="93" t="s">
        <v>80</v>
      </c>
      <c r="C6" s="110">
        <f>Table18[[#This Row],[Goal Difference]]-Table18[[#This Row],[Expected Goal Difference]]</f>
        <v>4.3401120755676708</v>
      </c>
      <c r="D6" s="111">
        <f>Table18[[#This Row],[Scored Goals]]-Table18[[#This Row],[Conceided Goals]]</f>
        <v>-2</v>
      </c>
      <c r="E6" s="112">
        <f>Table18[[#This Row],[Expected Scored Goals]]-Table18[[#This Row],[Expected Conceided Goals]]</f>
        <v>-6.3401120755676708</v>
      </c>
      <c r="F6" s="97">
        <v>0.53765826486233126</v>
      </c>
      <c r="G6" s="78">
        <v>10</v>
      </c>
      <c r="H6" s="79">
        <v>18.599174705443289</v>
      </c>
      <c r="I6" s="61">
        <v>0.48116853161722861</v>
      </c>
      <c r="J6" s="78">
        <v>12</v>
      </c>
      <c r="K6" s="79">
        <v>24.93928678101096</v>
      </c>
      <c r="L6" s="64">
        <v>0.64442528959482159</v>
      </c>
      <c r="M6" s="78">
        <v>6</v>
      </c>
      <c r="N6" s="79">
        <v>9.3106215675869315</v>
      </c>
      <c r="O6" s="61">
        <v>0.44739838888604339</v>
      </c>
      <c r="P6" s="78">
        <v>5</v>
      </c>
      <c r="Q6" s="79">
        <v>11.175721961022861</v>
      </c>
      <c r="R6" s="61">
        <v>0.43063757515663348</v>
      </c>
      <c r="S6" s="78">
        <v>4</v>
      </c>
      <c r="T6" s="79">
        <v>9.2885531378563559</v>
      </c>
      <c r="U6" s="61">
        <v>0.50858916941592547</v>
      </c>
      <c r="V6" s="78">
        <v>7</v>
      </c>
      <c r="W6" s="79">
        <v>13.763564819988099</v>
      </c>
    </row>
    <row r="7" spans="1:23" ht="16.5" thickTop="1" thickBot="1" x14ac:dyDescent="0.3">
      <c r="A7" s="76">
        <v>6</v>
      </c>
      <c r="B7" s="92" t="s">
        <v>65</v>
      </c>
      <c r="C7" s="107">
        <f>Table18[[#This Row],[Goal Difference]]-Table18[[#This Row],[Expected Goal Difference]]</f>
        <v>1.882605193772612</v>
      </c>
      <c r="D7" s="108">
        <f>Table18[[#This Row],[Scored Goals]]-Table18[[#This Row],[Conceided Goals]]</f>
        <v>5</v>
      </c>
      <c r="E7" s="109">
        <f>Table18[[#This Row],[Expected Scored Goals]]-Table18[[#This Row],[Expected Conceided Goals]]</f>
        <v>3.117394806227388</v>
      </c>
      <c r="F7" s="96">
        <v>0.77882157938895658</v>
      </c>
      <c r="G7" s="83">
        <v>18</v>
      </c>
      <c r="H7" s="84">
        <v>23.111840344899459</v>
      </c>
      <c r="I7" s="82">
        <v>0.6501805701416512</v>
      </c>
      <c r="J7" s="83">
        <v>13</v>
      </c>
      <c r="K7" s="84">
        <v>19.994445538672071</v>
      </c>
      <c r="L7" s="82">
        <v>1.141253966441159</v>
      </c>
      <c r="M7" s="83">
        <v>15</v>
      </c>
      <c r="N7" s="84">
        <v>13.14343734267614</v>
      </c>
      <c r="O7" s="82">
        <v>0.7113607395955408</v>
      </c>
      <c r="P7" s="83">
        <v>7</v>
      </c>
      <c r="Q7" s="84">
        <v>9.8402956620574784</v>
      </c>
      <c r="R7" s="82">
        <v>0.30095091453775408</v>
      </c>
      <c r="S7" s="83">
        <v>3</v>
      </c>
      <c r="T7" s="84">
        <v>9.9684030022233134</v>
      </c>
      <c r="U7" s="82">
        <v>0.59089141611138118</v>
      </c>
      <c r="V7" s="83">
        <v>6</v>
      </c>
      <c r="W7" s="84">
        <v>10.154149876614589</v>
      </c>
    </row>
    <row r="8" spans="1:23" ht="16.5" thickTop="1" thickBot="1" x14ac:dyDescent="0.3">
      <c r="A8" s="76">
        <v>7</v>
      </c>
      <c r="B8" s="93" t="s">
        <v>60</v>
      </c>
      <c r="C8" s="110">
        <f>Table18[[#This Row],[Goal Difference]]-Table18[[#This Row],[Expected Goal Difference]]</f>
        <v>0.71722722371393033</v>
      </c>
      <c r="D8" s="111">
        <f>Table18[[#This Row],[Scored Goals]]-Table18[[#This Row],[Conceided Goals]]</f>
        <v>-7</v>
      </c>
      <c r="E8" s="112">
        <f>Table18[[#This Row],[Expected Scored Goals]]-Table18[[#This Row],[Expected Conceided Goals]]</f>
        <v>-7.7172272237139303</v>
      </c>
      <c r="F8" s="97">
        <v>1.033425245427535</v>
      </c>
      <c r="G8" s="78">
        <v>19</v>
      </c>
      <c r="H8" s="79">
        <v>18.385461439099618</v>
      </c>
      <c r="I8" s="61">
        <v>0.99606597373396843</v>
      </c>
      <c r="J8" s="78">
        <v>26</v>
      </c>
      <c r="K8" s="79">
        <v>26.102688662813549</v>
      </c>
      <c r="L8" s="64">
        <v>1.1008402964837669</v>
      </c>
      <c r="M8" s="78">
        <v>12</v>
      </c>
      <c r="N8" s="79">
        <v>10.900763751408469</v>
      </c>
      <c r="O8" s="61">
        <v>0.82282564712365591</v>
      </c>
      <c r="P8" s="78">
        <v>10</v>
      </c>
      <c r="Q8" s="79">
        <v>12.15324295609514</v>
      </c>
      <c r="R8" s="61">
        <v>0.93524151436493497</v>
      </c>
      <c r="S8" s="78">
        <v>7</v>
      </c>
      <c r="T8" s="79">
        <v>7.4846976876911517</v>
      </c>
      <c r="U8" s="61">
        <v>1.146998980202776</v>
      </c>
      <c r="V8" s="78">
        <v>16</v>
      </c>
      <c r="W8" s="79">
        <v>13.949445706718411</v>
      </c>
    </row>
    <row r="9" spans="1:23" ht="16.5" thickTop="1" thickBot="1" x14ac:dyDescent="0.3">
      <c r="A9" s="76">
        <v>8</v>
      </c>
      <c r="B9" s="93" t="s">
        <v>59</v>
      </c>
      <c r="C9" s="110">
        <f>Table18[[#This Row],[Goal Difference]]-Table18[[#This Row],[Expected Goal Difference]]</f>
        <v>0.38264101557680874</v>
      </c>
      <c r="D9" s="111">
        <f>Table18[[#This Row],[Scored Goals]]-Table18[[#This Row],[Conceided Goals]]</f>
        <v>-2</v>
      </c>
      <c r="E9" s="112">
        <f>Table18[[#This Row],[Expected Scored Goals]]-Table18[[#This Row],[Expected Conceided Goals]]</f>
        <v>-2.3826410155768087</v>
      </c>
      <c r="F9" s="97">
        <v>0.92354322242562925</v>
      </c>
      <c r="G9" s="78">
        <v>19</v>
      </c>
      <c r="H9" s="79">
        <v>20.57294075538519</v>
      </c>
      <c r="I9" s="61">
        <v>0.9148101847091612</v>
      </c>
      <c r="J9" s="78">
        <v>21</v>
      </c>
      <c r="K9" s="79">
        <v>22.955581770961999</v>
      </c>
      <c r="L9" s="64">
        <v>0.96666996174069397</v>
      </c>
      <c r="M9" s="78">
        <v>11</v>
      </c>
      <c r="N9" s="79">
        <v>11.3792715563357</v>
      </c>
      <c r="O9" s="61">
        <v>1.011465648059146</v>
      </c>
      <c r="P9" s="78">
        <v>9</v>
      </c>
      <c r="Q9" s="79">
        <v>8.8979789054326037</v>
      </c>
      <c r="R9" s="61">
        <v>0.87016400381548409</v>
      </c>
      <c r="S9" s="78">
        <v>8</v>
      </c>
      <c r="T9" s="79">
        <v>9.1936691990494914</v>
      </c>
      <c r="U9" s="61">
        <v>0.85363060222914411</v>
      </c>
      <c r="V9" s="78">
        <v>12</v>
      </c>
      <c r="W9" s="79">
        <v>14.05760286552939</v>
      </c>
    </row>
    <row r="10" spans="1:23" ht="16.5" thickTop="1" thickBot="1" x14ac:dyDescent="0.3">
      <c r="A10" s="76">
        <v>9</v>
      </c>
      <c r="B10" s="93" t="s">
        <v>81</v>
      </c>
      <c r="C10" s="110">
        <f>Table18[[#This Row],[Goal Difference]]-Table18[[#This Row],[Expected Goal Difference]]</f>
        <v>-1.6915153670470922</v>
      </c>
      <c r="D10" s="111">
        <f>Table18[[#This Row],[Scored Goals]]-Table18[[#This Row],[Conceided Goals]]</f>
        <v>0</v>
      </c>
      <c r="E10" s="112">
        <f>Table18[[#This Row],[Expected Scored Goals]]-Table18[[#This Row],[Expected Conceided Goals]]</f>
        <v>1.6915153670470922</v>
      </c>
      <c r="F10" s="97">
        <v>0.92716569349338274</v>
      </c>
      <c r="G10" s="78">
        <v>21</v>
      </c>
      <c r="H10" s="79">
        <v>22.649673243275451</v>
      </c>
      <c r="I10" s="61">
        <v>1.001996459995137</v>
      </c>
      <c r="J10" s="78">
        <v>21</v>
      </c>
      <c r="K10" s="79">
        <v>20.958157876228359</v>
      </c>
      <c r="L10" s="64">
        <v>0.74858173318594401</v>
      </c>
      <c r="M10" s="78">
        <v>9</v>
      </c>
      <c r="N10" s="79">
        <v>12.022735261914869</v>
      </c>
      <c r="O10" s="61">
        <v>1.180215248238413</v>
      </c>
      <c r="P10" s="78">
        <v>10</v>
      </c>
      <c r="Q10" s="79">
        <v>8.4730306737910546</v>
      </c>
      <c r="R10" s="61">
        <v>1.129205799549009</v>
      </c>
      <c r="S10" s="78">
        <v>12</v>
      </c>
      <c r="T10" s="79">
        <v>10.62693798136058</v>
      </c>
      <c r="U10" s="61">
        <v>0.88104829223146552</v>
      </c>
      <c r="V10" s="78">
        <v>11</v>
      </c>
      <c r="W10" s="79">
        <v>12.485127202437299</v>
      </c>
    </row>
    <row r="11" spans="1:23" ht="16.5" thickTop="1" thickBot="1" x14ac:dyDescent="0.3">
      <c r="A11" s="76">
        <v>10</v>
      </c>
      <c r="B11" s="91" t="s">
        <v>61</v>
      </c>
      <c r="C11" s="104">
        <f>Table18[[#This Row],[Goal Difference]]-Table18[[#This Row],[Expected Goal Difference]]</f>
        <v>-1.858987575465882</v>
      </c>
      <c r="D11" s="105">
        <f>Table18[[#This Row],[Scored Goals]]-Table18[[#This Row],[Conceided Goals]]</f>
        <v>0</v>
      </c>
      <c r="E11" s="106">
        <f>Table18[[#This Row],[Expected Scored Goals]]-Table18[[#This Row],[Expected Conceided Goals]]</f>
        <v>1.858987575465882</v>
      </c>
      <c r="F11" s="95">
        <v>0.7524682297125399</v>
      </c>
      <c r="G11" s="69">
        <v>17</v>
      </c>
      <c r="H11" s="70">
        <v>22.592315965943691</v>
      </c>
      <c r="I11" s="63">
        <v>0.81993588679218465</v>
      </c>
      <c r="J11" s="69">
        <v>17</v>
      </c>
      <c r="K11" s="70">
        <v>20.733328390477809</v>
      </c>
      <c r="L11" s="63">
        <v>0.64510254222858432</v>
      </c>
      <c r="M11" s="69">
        <v>8</v>
      </c>
      <c r="N11" s="70">
        <v>12.4011292411948</v>
      </c>
      <c r="O11" s="63">
        <v>1.1318394074882141</v>
      </c>
      <c r="P11" s="69">
        <v>12</v>
      </c>
      <c r="Q11" s="70">
        <v>10.60221080889071</v>
      </c>
      <c r="R11" s="63">
        <v>0.88311599454299639</v>
      </c>
      <c r="S11" s="69">
        <v>9</v>
      </c>
      <c r="T11" s="70">
        <v>10.19118672474889</v>
      </c>
      <c r="U11" s="63">
        <v>0.49352896753338432</v>
      </c>
      <c r="V11" s="69">
        <v>5</v>
      </c>
      <c r="W11" s="70">
        <v>10.1311175815871</v>
      </c>
    </row>
    <row r="12" spans="1:23" ht="16.5" thickTop="1" thickBot="1" x14ac:dyDescent="0.3">
      <c r="A12" s="76">
        <v>11</v>
      </c>
      <c r="B12" s="93" t="s">
        <v>73</v>
      </c>
      <c r="C12" s="110">
        <f>Table18[[#This Row],[Goal Difference]]-Table18[[#This Row],[Expected Goal Difference]]</f>
        <v>-2.4540059782762214</v>
      </c>
      <c r="D12" s="111">
        <f>Table18[[#This Row],[Scored Goals]]-Table18[[#This Row],[Conceided Goals]]</f>
        <v>-6</v>
      </c>
      <c r="E12" s="112">
        <f>Table18[[#This Row],[Expected Scored Goals]]-Table18[[#This Row],[Expected Conceided Goals]]</f>
        <v>-3.5459940217237786</v>
      </c>
      <c r="F12" s="97">
        <v>0.94581553294881981</v>
      </c>
      <c r="G12" s="78">
        <v>19</v>
      </c>
      <c r="H12" s="79">
        <v>20.08848378791442</v>
      </c>
      <c r="I12" s="61">
        <v>1.057776702382015</v>
      </c>
      <c r="J12" s="78">
        <v>25</v>
      </c>
      <c r="K12" s="79">
        <v>23.634477809638199</v>
      </c>
      <c r="L12" s="64">
        <v>1.082462143623389</v>
      </c>
      <c r="M12" s="78">
        <v>13</v>
      </c>
      <c r="N12" s="79">
        <v>12.0096578680196</v>
      </c>
      <c r="O12" s="61">
        <v>0.55494840426075809</v>
      </c>
      <c r="P12" s="78">
        <v>6</v>
      </c>
      <c r="Q12" s="79">
        <v>10.811815934478719</v>
      </c>
      <c r="R12" s="61">
        <v>0.74268217430263939</v>
      </c>
      <c r="S12" s="78">
        <v>6</v>
      </c>
      <c r="T12" s="79">
        <v>8.0788259198948129</v>
      </c>
      <c r="U12" s="61">
        <v>1.4817516195141569</v>
      </c>
      <c r="V12" s="78">
        <v>19</v>
      </c>
      <c r="W12" s="79">
        <v>12.822661875159479</v>
      </c>
    </row>
    <row r="13" spans="1:23" ht="16.5" thickTop="1" thickBot="1" x14ac:dyDescent="0.3">
      <c r="A13" s="76">
        <v>12</v>
      </c>
      <c r="B13" s="91" t="s">
        <v>66</v>
      </c>
      <c r="C13" s="104">
        <f>Table18[[#This Row],[Goal Difference]]-Table18[[#This Row],[Expected Goal Difference]]</f>
        <v>-3.1120536785834503</v>
      </c>
      <c r="D13" s="105">
        <f>Table18[[#This Row],[Scored Goals]]-Table18[[#This Row],[Conceided Goals]]</f>
        <v>1</v>
      </c>
      <c r="E13" s="106">
        <f>Table18[[#This Row],[Expected Scored Goals]]-Table18[[#This Row],[Expected Conceided Goals]]</f>
        <v>4.1120536785834503</v>
      </c>
      <c r="F13" s="95">
        <v>0.84022354361578799</v>
      </c>
      <c r="G13" s="69">
        <v>20</v>
      </c>
      <c r="H13" s="70">
        <v>23.803189225015899</v>
      </c>
      <c r="I13" s="63">
        <v>0.96490118384474455</v>
      </c>
      <c r="J13" s="69">
        <v>19</v>
      </c>
      <c r="K13" s="70">
        <v>19.691135546432449</v>
      </c>
      <c r="L13" s="65">
        <v>0.57921649287100352</v>
      </c>
      <c r="M13" s="69">
        <v>7</v>
      </c>
      <c r="N13" s="70">
        <v>12.08529122729756</v>
      </c>
      <c r="O13" s="63">
        <v>0.97280083975164344</v>
      </c>
      <c r="P13" s="69">
        <v>8</v>
      </c>
      <c r="Q13" s="70">
        <v>8.223677111588847</v>
      </c>
      <c r="R13" s="63">
        <v>1.109413992384241</v>
      </c>
      <c r="S13" s="69">
        <v>13</v>
      </c>
      <c r="T13" s="70">
        <v>11.717897997718341</v>
      </c>
      <c r="U13" s="63">
        <v>0.95923609076068317</v>
      </c>
      <c r="V13" s="69">
        <v>11</v>
      </c>
      <c r="W13" s="70">
        <v>11.4674584348436</v>
      </c>
    </row>
    <row r="14" spans="1:23" ht="16.5" thickTop="1" thickBot="1" x14ac:dyDescent="0.3">
      <c r="A14" s="76">
        <v>13</v>
      </c>
      <c r="B14" s="91" t="s">
        <v>71</v>
      </c>
      <c r="C14" s="104">
        <f>Table18[[#This Row],[Goal Difference]]-Table18[[#This Row],[Expected Goal Difference]]</f>
        <v>-3.8637343930930115</v>
      </c>
      <c r="D14" s="105">
        <f>Table18[[#This Row],[Scored Goals]]-Table18[[#This Row],[Conceided Goals]]</f>
        <v>9</v>
      </c>
      <c r="E14" s="106">
        <f>Table18[[#This Row],[Expected Scored Goals]]-Table18[[#This Row],[Expected Conceided Goals]]</f>
        <v>12.863734393093011</v>
      </c>
      <c r="F14" s="95">
        <v>0.74371850768637981</v>
      </c>
      <c r="G14" s="69">
        <v>22</v>
      </c>
      <c r="H14" s="70">
        <v>29.58108447299422</v>
      </c>
      <c r="I14" s="63">
        <v>0.77763520760563165</v>
      </c>
      <c r="J14" s="69">
        <v>13</v>
      </c>
      <c r="K14" s="70">
        <v>16.717350079901209</v>
      </c>
      <c r="L14" s="67">
        <v>0.56701974822682577</v>
      </c>
      <c r="M14" s="69">
        <v>10</v>
      </c>
      <c r="N14" s="70">
        <v>17.636070050949421</v>
      </c>
      <c r="O14" s="63">
        <v>0.78048845581617332</v>
      </c>
      <c r="P14" s="69">
        <v>6</v>
      </c>
      <c r="Q14" s="70">
        <v>7.6874935885190929</v>
      </c>
      <c r="R14" s="63">
        <v>1.0046032240742819</v>
      </c>
      <c r="S14" s="69">
        <v>12</v>
      </c>
      <c r="T14" s="70">
        <v>11.9450144220448</v>
      </c>
      <c r="U14" s="63">
        <v>0.77520611835643627</v>
      </c>
      <c r="V14" s="69">
        <v>7</v>
      </c>
      <c r="W14" s="70">
        <v>9.0298564913821178</v>
      </c>
    </row>
    <row r="15" spans="1:23" ht="16.5" thickTop="1" thickBot="1" x14ac:dyDescent="0.3">
      <c r="A15" s="76">
        <v>14</v>
      </c>
      <c r="B15" s="93" t="s">
        <v>74</v>
      </c>
      <c r="C15" s="110">
        <f>Table18[[#This Row],[Goal Difference]]-Table18[[#This Row],[Expected Goal Difference]]</f>
        <v>-4.7523230290714409</v>
      </c>
      <c r="D15" s="111">
        <f>Table18[[#This Row],[Scored Goals]]-Table18[[#This Row],[Conceided Goals]]</f>
        <v>2</v>
      </c>
      <c r="E15" s="112">
        <f>Table18[[#This Row],[Expected Scored Goals]]-Table18[[#This Row],[Expected Conceided Goals]]</f>
        <v>6.7523230290714409</v>
      </c>
      <c r="F15" s="97">
        <v>0.96841486958577738</v>
      </c>
      <c r="G15" s="78">
        <v>25</v>
      </c>
      <c r="H15" s="79">
        <v>25.815382213919651</v>
      </c>
      <c r="I15" s="61">
        <v>1.2065219845868691</v>
      </c>
      <c r="J15" s="78">
        <v>23</v>
      </c>
      <c r="K15" s="79">
        <v>19.06305918484821</v>
      </c>
      <c r="L15" s="61">
        <v>0.87248078739125068</v>
      </c>
      <c r="M15" s="78">
        <v>14</v>
      </c>
      <c r="N15" s="79">
        <v>16.046198612419321</v>
      </c>
      <c r="O15" s="61">
        <v>1.197334813732474</v>
      </c>
      <c r="P15" s="78">
        <v>10</v>
      </c>
      <c r="Q15" s="79">
        <v>8.3518827693874691</v>
      </c>
      <c r="R15" s="61">
        <v>1.1259896884638989</v>
      </c>
      <c r="S15" s="78">
        <v>11</v>
      </c>
      <c r="T15" s="79">
        <v>9.7691836015003393</v>
      </c>
      <c r="U15" s="61">
        <v>1.2136855463640319</v>
      </c>
      <c r="V15" s="78">
        <v>13</v>
      </c>
      <c r="W15" s="79">
        <v>10.71117641546074</v>
      </c>
    </row>
    <row r="16" spans="1:23" ht="16.5" thickTop="1" thickBot="1" x14ac:dyDescent="0.3">
      <c r="A16" s="76">
        <v>15</v>
      </c>
      <c r="B16" s="93" t="s">
        <v>75</v>
      </c>
      <c r="C16" s="110">
        <f>Table18[[#This Row],[Goal Difference]]-Table18[[#This Row],[Expected Goal Difference]]</f>
        <v>-6.1890615767262815</v>
      </c>
      <c r="D16" s="111">
        <f>Table18[[#This Row],[Scored Goals]]-Table18[[#This Row],[Conceided Goals]]</f>
        <v>-13</v>
      </c>
      <c r="E16" s="112">
        <f>Table18[[#This Row],[Expected Scored Goals]]-Table18[[#This Row],[Expected Conceided Goals]]</f>
        <v>-6.8109384232737185</v>
      </c>
      <c r="F16" s="97">
        <v>1.0723833006708621</v>
      </c>
      <c r="G16" s="78">
        <v>20</v>
      </c>
      <c r="H16" s="79">
        <v>18.65004797024385</v>
      </c>
      <c r="I16" s="61">
        <v>1.296100610163395</v>
      </c>
      <c r="J16" s="78">
        <v>33</v>
      </c>
      <c r="K16" s="79">
        <v>25.460986393517569</v>
      </c>
      <c r="L16" s="61">
        <v>1.018049580783408</v>
      </c>
      <c r="M16" s="78">
        <v>10</v>
      </c>
      <c r="N16" s="79">
        <v>9.8227043051329748</v>
      </c>
      <c r="O16" s="61">
        <v>1.4230014691238591</v>
      </c>
      <c r="P16" s="78">
        <v>15</v>
      </c>
      <c r="Q16" s="79">
        <v>10.54109944751883</v>
      </c>
      <c r="R16" s="61">
        <v>1.132843625373273</v>
      </c>
      <c r="S16" s="78">
        <v>10</v>
      </c>
      <c r="T16" s="79">
        <v>8.8273436651108739</v>
      </c>
      <c r="U16" s="61">
        <v>1.206443457993313</v>
      </c>
      <c r="V16" s="78">
        <v>18</v>
      </c>
      <c r="W16" s="79">
        <v>14.91988694599873</v>
      </c>
    </row>
    <row r="17" spans="1:23" ht="16.5" thickTop="1" thickBot="1" x14ac:dyDescent="0.3">
      <c r="A17" s="76">
        <v>16</v>
      </c>
      <c r="B17" s="93" t="s">
        <v>82</v>
      </c>
      <c r="C17" s="110">
        <f>Table18[[#This Row],[Goal Difference]]-Table18[[#This Row],[Expected Goal Difference]]</f>
        <v>-7.7016527839275</v>
      </c>
      <c r="D17" s="111">
        <f>Table18[[#This Row],[Scored Goals]]-Table18[[#This Row],[Conceided Goals]]</f>
        <v>-1</v>
      </c>
      <c r="E17" s="112">
        <f>Table18[[#This Row],[Expected Scored Goals]]-Table18[[#This Row],[Expected Conceided Goals]]</f>
        <v>6.7016527839275</v>
      </c>
      <c r="F17" s="97">
        <v>0.74888154044798427</v>
      </c>
      <c r="G17" s="78">
        <v>19</v>
      </c>
      <c r="H17" s="79">
        <v>25.371168834838841</v>
      </c>
      <c r="I17" s="61">
        <v>1.0712650475491949</v>
      </c>
      <c r="J17" s="78">
        <v>20</v>
      </c>
      <c r="K17" s="79">
        <v>18.669516050911341</v>
      </c>
      <c r="L17" s="61">
        <v>0.76539233076907598</v>
      </c>
      <c r="M17" s="78">
        <v>10</v>
      </c>
      <c r="N17" s="79">
        <v>13.065194930751231</v>
      </c>
      <c r="O17" s="61">
        <v>1.491518220174485</v>
      </c>
      <c r="P17" s="78">
        <v>12</v>
      </c>
      <c r="Q17" s="79">
        <v>8.0454934024179625</v>
      </c>
      <c r="R17" s="61">
        <v>0.73135211159602065</v>
      </c>
      <c r="S17" s="78">
        <v>9</v>
      </c>
      <c r="T17" s="79">
        <v>12.30597390408761</v>
      </c>
      <c r="U17" s="61">
        <v>0.7530104429073764</v>
      </c>
      <c r="V17" s="78">
        <v>8</v>
      </c>
      <c r="W17" s="79">
        <v>10.62402264849338</v>
      </c>
    </row>
    <row r="18" spans="1:23" ht="16.5" thickTop="1" thickBot="1" x14ac:dyDescent="0.3">
      <c r="A18" s="76">
        <v>17</v>
      </c>
      <c r="B18" s="93" t="s">
        <v>67</v>
      </c>
      <c r="C18" s="110">
        <f>Table18[[#This Row],[Goal Difference]]-Table18[[#This Row],[Expected Goal Difference]]</f>
        <v>-7.7111395321566398</v>
      </c>
      <c r="D18" s="111">
        <f>Table18[[#This Row],[Scored Goals]]-Table18[[#This Row],[Conceided Goals]]</f>
        <v>-15</v>
      </c>
      <c r="E18" s="112">
        <f>Table18[[#This Row],[Expected Scored Goals]]-Table18[[#This Row],[Expected Conceided Goals]]</f>
        <v>-7.2888604678433602</v>
      </c>
      <c r="F18" s="97">
        <v>0.75256671360691219</v>
      </c>
      <c r="G18" s="78">
        <v>14</v>
      </c>
      <c r="H18" s="79">
        <v>18.603001895872598</v>
      </c>
      <c r="I18" s="61">
        <v>1.120043030996476</v>
      </c>
      <c r="J18" s="78">
        <v>29</v>
      </c>
      <c r="K18" s="79">
        <v>25.891862363715958</v>
      </c>
      <c r="L18" s="61">
        <v>0.60099260974983315</v>
      </c>
      <c r="M18" s="78">
        <v>6</v>
      </c>
      <c r="N18" s="79">
        <v>9.9834838276922184</v>
      </c>
      <c r="O18" s="61">
        <v>1.0247198755739619</v>
      </c>
      <c r="P18" s="78">
        <v>11</v>
      </c>
      <c r="Q18" s="79">
        <v>10.734641009904021</v>
      </c>
      <c r="R18" s="61">
        <v>0.92812613613893524</v>
      </c>
      <c r="S18" s="78">
        <v>8</v>
      </c>
      <c r="T18" s="79">
        <v>8.6195180681803851</v>
      </c>
      <c r="U18" s="61">
        <v>1.1875527565263879</v>
      </c>
      <c r="V18" s="78">
        <v>18</v>
      </c>
      <c r="W18" s="79">
        <v>15.15722135381194</v>
      </c>
    </row>
    <row r="19" spans="1:23" ht="16.5" thickTop="1" thickBot="1" x14ac:dyDescent="0.3">
      <c r="A19" s="76">
        <v>18</v>
      </c>
      <c r="B19" s="93" t="s">
        <v>68</v>
      </c>
      <c r="C19" s="113">
        <f>Table18[[#This Row],[Goal Difference]]-Table18[[#This Row],[Expected Goal Difference]]</f>
        <v>-8.8380134856522226</v>
      </c>
      <c r="D19" s="114">
        <f>Table18[[#This Row],[Scored Goals]]-Table18[[#This Row],[Conceided Goals]]</f>
        <v>-16</v>
      </c>
      <c r="E19" s="115">
        <f>Table18[[#This Row],[Expected Scored Goals]]-Table18[[#This Row],[Expected Conceided Goals]]</f>
        <v>-7.1619865143477774</v>
      </c>
      <c r="F19" s="97">
        <v>0.70001503492528538</v>
      </c>
      <c r="G19" s="78">
        <v>13</v>
      </c>
      <c r="H19" s="79">
        <v>18.571029694222961</v>
      </c>
      <c r="I19" s="61">
        <v>1.126956893235902</v>
      </c>
      <c r="J19" s="78">
        <v>29</v>
      </c>
      <c r="K19" s="79">
        <v>25.733016208570739</v>
      </c>
      <c r="L19" s="61">
        <v>0.82161368272841617</v>
      </c>
      <c r="M19" s="78">
        <v>8</v>
      </c>
      <c r="N19" s="79">
        <v>9.7369361881043481</v>
      </c>
      <c r="O19" s="61">
        <v>1.102287766725188</v>
      </c>
      <c r="P19" s="78">
        <v>12</v>
      </c>
      <c r="Q19" s="79">
        <v>10.886449403000331</v>
      </c>
      <c r="R19" s="61">
        <v>0.56598902836345699</v>
      </c>
      <c r="S19" s="78">
        <v>5</v>
      </c>
      <c r="T19" s="79">
        <v>8.8340935061186148</v>
      </c>
      <c r="U19" s="61">
        <v>1.145045869703804</v>
      </c>
      <c r="V19" s="80">
        <v>17</v>
      </c>
      <c r="W19" s="81">
        <v>14.84656680557041</v>
      </c>
    </row>
    <row r="20" spans="1:23" ht="15.75" thickTop="1" x14ac:dyDescent="0.25">
      <c r="B20" s="85" t="s">
        <v>136</v>
      </c>
      <c r="C20" s="98"/>
      <c r="D20" s="99"/>
      <c r="E20" s="100"/>
      <c r="F20" s="86"/>
      <c r="G20" s="87"/>
      <c r="H20" s="88"/>
      <c r="I20" s="86"/>
      <c r="J20" s="87"/>
      <c r="K20" s="88"/>
      <c r="L20" s="86"/>
      <c r="M20" s="87">
        <f>SUBTOTAL(101,Table18[Home Scored Goals])</f>
        <v>11</v>
      </c>
      <c r="N20" s="88"/>
      <c r="O20" s="86"/>
      <c r="P20" s="87">
        <f>SUBTOTAL(101,Table18[Home Conceided Goals])</f>
        <v>9.0555555555555554</v>
      </c>
      <c r="Q20" s="88"/>
      <c r="R20" s="86"/>
      <c r="S20" s="87">
        <f>AVERAGE(Table18[Away Scored Goals])</f>
        <v>9.0555555555555554</v>
      </c>
      <c r="T20" s="88"/>
      <c r="U20" s="89"/>
      <c r="V20" s="87">
        <f>SUBTOTAL(101,Table18[Away Conceided Goals])</f>
        <v>11</v>
      </c>
      <c r="W20" s="88"/>
    </row>
  </sheetData>
  <phoneticPr fontId="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Liga MX_2020-2021</vt:lpstr>
      <vt:lpstr>Sheet1</vt:lpstr>
      <vt:lpstr>Sheet2</vt:lpstr>
      <vt:lpstr>ago-dic</vt:lpstr>
      <vt:lpstr>home_2021</vt:lpstr>
      <vt:lpstr>away_2021</vt:lpstr>
      <vt:lpstr>S&amp;C_2021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2021-05-04T19:56:03Z</dcterms:created>
  <dcterms:modified xsi:type="dcterms:W3CDTF">2021-05-27T03:12:14Z</dcterms:modified>
</cp:coreProperties>
</file>