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13_ncr:1_{55D45B47-96BD-472B-B291-4A550F80F248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performanc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</calcChain>
</file>

<file path=xl/sharedStrings.xml><?xml version="1.0" encoding="utf-8"?>
<sst xmlns="http://schemas.openxmlformats.org/spreadsheetml/2006/main" count="73" uniqueCount="53">
  <si>
    <t>Name</t>
  </si>
  <si>
    <t>Performance</t>
  </si>
  <si>
    <t>obPts</t>
  </si>
  <si>
    <t>exPts</t>
  </si>
  <si>
    <t>matches</t>
  </si>
  <si>
    <t>obWins%</t>
  </si>
  <si>
    <t>obDraws%</t>
  </si>
  <si>
    <t>obLosses%</t>
  </si>
  <si>
    <t>exWins%</t>
  </si>
  <si>
    <t>exDraws%</t>
  </si>
  <si>
    <t>exLosses%</t>
  </si>
  <si>
    <t>obWins</t>
  </si>
  <si>
    <t>obDraws</t>
  </si>
  <si>
    <t>obLosses</t>
  </si>
  <si>
    <t>exWins</t>
  </si>
  <si>
    <t>exDraws</t>
  </si>
  <si>
    <t>exLosses</t>
  </si>
  <si>
    <t>Alfonso Sosa</t>
  </si>
  <si>
    <t>Rafael Puente Jr.</t>
  </si>
  <si>
    <t>Robert Dante Siboldi</t>
  </si>
  <si>
    <t>Antonio Mohamed</t>
  </si>
  <si>
    <t>Victor Manuel Vucetich</t>
  </si>
  <si>
    <t>Luis Fernando Tena</t>
  </si>
  <si>
    <t>Ricardo Ferreti</t>
  </si>
  <si>
    <t>Miguel Herrera</t>
  </si>
  <si>
    <t>Guillermo Vazquez</t>
  </si>
  <si>
    <t>Jose Manuel de la Torre</t>
  </si>
  <si>
    <t>Ignacio Ambriz</t>
  </si>
  <si>
    <t>Gustavo Matosas</t>
  </si>
  <si>
    <t>Diego Alonso</t>
  </si>
  <si>
    <t>Tomas Boy</t>
  </si>
  <si>
    <t>Pedro Caixinha</t>
  </si>
  <si>
    <t>Enrique Meza</t>
  </si>
  <si>
    <t>Francisco Palencia</t>
  </si>
  <si>
    <t>Jose Saturnino Cardozo</t>
  </si>
  <si>
    <t>Roberto Hernandez</t>
  </si>
  <si>
    <t>Hernan Cristante</t>
  </si>
  <si>
    <t>Matias Almeyda</t>
  </si>
  <si>
    <t>Ruben Omar Romano</t>
  </si>
  <si>
    <t>Jose Guadalupe Cruz</t>
  </si>
  <si>
    <t>Ricardo Antonio La Volpe</t>
  </si>
  <si>
    <t>Sergio Bueno</t>
  </si>
  <si>
    <t>Carlos Reinoso</t>
  </si>
  <si>
    <t>Pablo Marini</t>
  </si>
  <si>
    <t>Benjamin Galindo</t>
  </si>
  <si>
    <t>exPPM</t>
  </si>
  <si>
    <t>obPPM</t>
  </si>
  <si>
    <t>Wins%</t>
  </si>
  <si>
    <t>Draws%</t>
  </si>
  <si>
    <t>Losses%</t>
  </si>
  <si>
    <t>Obtained%</t>
  </si>
  <si>
    <t>Expected%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</si>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</sst>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Coaches Performance (obtained</a:t>
            </a:r>
            <a:r>
              <a:rPr lang="en-US" baseline="0"/>
              <a:t> </a:t>
            </a:r>
            <a:r>
              <a:rPr lang="en-US"/>
              <a:t>Points vs expected</a:t>
            </a:r>
            <a:r>
              <a:rPr lang="en-US" baseline="0"/>
              <a:t> </a:t>
            </a:r>
            <a:r>
              <a:rPr lang="en-US"/>
              <a:t>Points) </a:t>
            </a:r>
            <a:br>
              <a:rPr lang="en-US"/>
            </a:br>
            <a:r>
              <a:rPr lang="en-US"/>
              <a:t>Coaches with 60 or more matches</a:t>
            </a:r>
            <a:br>
              <a:rPr lang="en-US"/>
            </a:br>
            <a:r>
              <a:rPr lang="en-US"/>
              <a:t>Liga MX: seasons 2011 - 2020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performances!$B$1</c:f>
              <c:strCache>
                <c:ptCount val="1"/>
                <c:pt idx="0">
                  <c:v>Performance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performances!$A$2:$A$29</c:f>
              <c:strCache>
                <c:ptCount val="28"/>
                <c:pt idx="0">
                  <c:v>Roberto Hernandez</c:v>
                </c:pt>
                <c:pt idx="1">
                  <c:v>Guillermo Vazquez</c:v>
                </c:pt>
                <c:pt idx="2">
                  <c:v>Hernan Cristante</c:v>
                </c:pt>
                <c:pt idx="3">
                  <c:v>Ignacio Ambriz</c:v>
                </c:pt>
                <c:pt idx="4">
                  <c:v>Miguel Herrera</c:v>
                </c:pt>
                <c:pt idx="5">
                  <c:v>Antonio Mohamed</c:v>
                </c:pt>
                <c:pt idx="6">
                  <c:v>Pedro Caixinha</c:v>
                </c:pt>
                <c:pt idx="7">
                  <c:v>Robert Dante Siboldi</c:v>
                </c:pt>
                <c:pt idx="8">
                  <c:v>Tomas Boy</c:v>
                </c:pt>
                <c:pt idx="9">
                  <c:v>Ricardo Ferreti</c:v>
                </c:pt>
                <c:pt idx="10">
                  <c:v>Jose Saturnino Cardozo</c:v>
                </c:pt>
                <c:pt idx="11">
                  <c:v>Alfonso Sosa</c:v>
                </c:pt>
                <c:pt idx="12">
                  <c:v>Gustavo Matosas</c:v>
                </c:pt>
                <c:pt idx="13">
                  <c:v>Victor Manuel Vucetich</c:v>
                </c:pt>
                <c:pt idx="14">
                  <c:v>Diego Alonso</c:v>
                </c:pt>
                <c:pt idx="15">
                  <c:v>Enrique Meza</c:v>
                </c:pt>
                <c:pt idx="16">
                  <c:v>Luis Fernando Tena</c:v>
                </c:pt>
                <c:pt idx="17">
                  <c:v>Benjamin Galindo</c:v>
                </c:pt>
                <c:pt idx="18">
                  <c:v>Jose Guadalupe Cruz</c:v>
                </c:pt>
                <c:pt idx="19">
                  <c:v>Jose Manuel de la Torre</c:v>
                </c:pt>
                <c:pt idx="20">
                  <c:v>Carlos Reinoso</c:v>
                </c:pt>
                <c:pt idx="21">
                  <c:v>Matias Almeyda</c:v>
                </c:pt>
                <c:pt idx="22">
                  <c:v>Sergio Bueno</c:v>
                </c:pt>
                <c:pt idx="23">
                  <c:v>Pablo Marini</c:v>
                </c:pt>
                <c:pt idx="24">
                  <c:v>Francisco Palencia</c:v>
                </c:pt>
                <c:pt idx="25">
                  <c:v>Ricardo Antonio La Volpe</c:v>
                </c:pt>
                <c:pt idx="26">
                  <c:v>Ruben Omar Romano</c:v>
                </c:pt>
                <c:pt idx="27">
                  <c:v>Rafael Puente Jr.</c:v>
                </c:pt>
              </c:strCache>
            </c:strRef>
          </c:cat>
          <c:val>
            <c:numRef>
              <c:f>performances!$B$2:$B$29</c:f>
              <c:numCache>
                <c:formatCode>General</c:formatCode>
                <c:ptCount val="28"/>
                <c:pt idx="0">
                  <c:v>112.59</c:v>
                </c:pt>
                <c:pt idx="1">
                  <c:v>111.18</c:v>
                </c:pt>
                <c:pt idx="2">
                  <c:v>107.9</c:v>
                </c:pt>
                <c:pt idx="3">
                  <c:v>107.79</c:v>
                </c:pt>
                <c:pt idx="4">
                  <c:v>107.45</c:v>
                </c:pt>
                <c:pt idx="5">
                  <c:v>107.03</c:v>
                </c:pt>
                <c:pt idx="6">
                  <c:v>105.72</c:v>
                </c:pt>
                <c:pt idx="7">
                  <c:v>104.9</c:v>
                </c:pt>
                <c:pt idx="8">
                  <c:v>104.78</c:v>
                </c:pt>
                <c:pt idx="9">
                  <c:v>104.16</c:v>
                </c:pt>
                <c:pt idx="10">
                  <c:v>103.96</c:v>
                </c:pt>
                <c:pt idx="11">
                  <c:v>103.95</c:v>
                </c:pt>
                <c:pt idx="12">
                  <c:v>101.95</c:v>
                </c:pt>
                <c:pt idx="13">
                  <c:v>101.91</c:v>
                </c:pt>
                <c:pt idx="14">
                  <c:v>101.58</c:v>
                </c:pt>
                <c:pt idx="15">
                  <c:v>101.5</c:v>
                </c:pt>
                <c:pt idx="16">
                  <c:v>100.54</c:v>
                </c:pt>
                <c:pt idx="17">
                  <c:v>100.19</c:v>
                </c:pt>
                <c:pt idx="18">
                  <c:v>99.55</c:v>
                </c:pt>
                <c:pt idx="19">
                  <c:v>99.12</c:v>
                </c:pt>
                <c:pt idx="20">
                  <c:v>98.59</c:v>
                </c:pt>
                <c:pt idx="21">
                  <c:v>97.18</c:v>
                </c:pt>
                <c:pt idx="22">
                  <c:v>96.74</c:v>
                </c:pt>
                <c:pt idx="23">
                  <c:v>95.84</c:v>
                </c:pt>
                <c:pt idx="24">
                  <c:v>95.22</c:v>
                </c:pt>
                <c:pt idx="25">
                  <c:v>95.2</c:v>
                </c:pt>
                <c:pt idx="26">
                  <c:v>90.04</c:v>
                </c:pt>
                <c:pt idx="27">
                  <c:v>84.44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A-44B3-A9E3-A24916339C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676553728"/>
        <c:axId val="676553400"/>
      </c:barChart>
      <c:catAx>
        <c:axId val="67655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6553400"/>
        <c:crosses val="autoZero"/>
        <c:auto val="1"/>
        <c:lblAlgn val="ctr"/>
        <c:lblOffset val="100"/>
        <c:noMultiLvlLbl val="0"/>
      </c:catAx>
      <c:valAx>
        <c:axId val="676553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655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Obtained%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Sheet1!$H$6:$H$8</c:f>
              <c:strCache>
                <c:ptCount val="3"/>
                <c:pt idx="0">
                  <c:v>Wins%</c:v>
                </c:pt>
                <c:pt idx="1">
                  <c:v>Draws%</c:v>
                </c:pt>
                <c:pt idx="2">
                  <c:v>Losses%</c:v>
                </c:pt>
              </c:strCache>
            </c:strRef>
          </c:cat>
          <c:val>
            <c:numRef>
              <c:f>Sheet1!$I$6:$I$8</c:f>
              <c:numCache>
                <c:formatCode>0%</c:formatCode>
                <c:ptCount val="3"/>
                <c:pt idx="0">
                  <c:v>0.378</c:v>
                </c:pt>
                <c:pt idx="1">
                  <c:v>0.24399999999999999</c:v>
                </c:pt>
                <c:pt idx="2">
                  <c:v>0.378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8-493D-8E30-5FF21736DD6E}"/>
            </c:ext>
          </c:extLst>
        </c:ser>
        <c:ser>
          <c:idx val="1"/>
          <c:order val="1"/>
          <c:tx>
            <c:strRef>
              <c:f>Sheet1!$J$5</c:f>
              <c:strCache>
                <c:ptCount val="1"/>
                <c:pt idx="0">
                  <c:v>Expected%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Sheet1!$H$6:$H$8</c:f>
              <c:strCache>
                <c:ptCount val="3"/>
                <c:pt idx="0">
                  <c:v>Wins%</c:v>
                </c:pt>
                <c:pt idx="1">
                  <c:v>Draws%</c:v>
                </c:pt>
                <c:pt idx="2">
                  <c:v>Losses%</c:v>
                </c:pt>
              </c:strCache>
            </c:strRef>
          </c:cat>
          <c:val>
            <c:numRef>
              <c:f>Sheet1!$J$6:$J$8</c:f>
              <c:numCache>
                <c:formatCode>0%</c:formatCode>
                <c:ptCount val="3"/>
                <c:pt idx="0">
                  <c:v>0.31900000000000001</c:v>
                </c:pt>
                <c:pt idx="1">
                  <c:v>0.27200000000000002</c:v>
                </c:pt>
                <c:pt idx="2">
                  <c:v>0.40899999999999997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68-493D-8E30-5FF21736DD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3142464"/>
        <c:axId val="593143776"/>
      </c:barChart>
      <c:catAx>
        <c:axId val="5931424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3143776"/>
        <c:crosses val="autoZero"/>
        <c:auto val="1"/>
        <c:lblAlgn val="ctr"/>
        <c:lblOffset val="100"/>
        <c:noMultiLvlLbl val="0"/>
      </c:catAx>
      <c:valAx>
        <c:axId val="59314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314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629708</xdr:colOff>
      <xdr:row>34</xdr:row>
      <xdr:rowOff>137582</xdr:rowOff>
    </xdr:from>
    <xdr:to>
      <xdr:col>17</xdr:col>
      <xdr:colOff>412751</xdr:colOff>
      <xdr:row>69</xdr:row>
      <xdr:rowOff>72496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FB8F31-AE7D-41CB-8AFA-3518DC9D0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40481</xdr:colOff>
      <xdr:row>9</xdr:row>
      <xdr:rowOff>169068</xdr:rowOff>
    </xdr:from>
    <xdr:to>
      <xdr:col>12</xdr:col>
      <xdr:colOff>78581</xdr:colOff>
      <xdr:row>25</xdr:row>
      <xdr:rowOff>16668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53EF9-7391-4376-926B-CED2DB174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41216-4D7B-42DA-8BED-1B195E2F8FBE}" name="Table1" displayName="Table1" ref="A1:S29" totalsRowShown="0" headerRowDxfId="1">
  <autoFilter ref="A1:S29" xr:uid="{3E4F723A-FFB5-4CC9-BE9D-C286A90023C2}"/>
  <sortState xmlns:xlrd2="http://schemas.microsoft.com/office/spreadsheetml/2017/richdata2" ref="A2:S29">
    <sortCondition descending="1" ref="B1:B29"/>
  </sortState>
  <tableColumns count="19">
    <tableColumn id="2" xr3:uid="{51633F62-97A6-4F91-BCD1-51A72F6A2114}" name="Name"/>
    <tableColumn id="3" xr3:uid="{2953A5EB-6FE0-4FEC-A23B-39BFD841DA10}" name="Performance"/>
    <tableColumn id="4" xr3:uid="{CB78FC8B-2A5B-4517-A431-452434A51AC5}" name="obPPM"/>
    <tableColumn id="20" xr3:uid="{F233A178-3A5F-41D2-8C8C-E49122F28CC2}" name="exPPM" dataDxfId="0">
      <calculatedColumnFormula>Table1[[#This Row],[exPts]]/Table1[[#This Row],[matches]]</calculatedColumnFormula>
    </tableColumn>
    <tableColumn id="5" xr3:uid="{FBD6B5F2-F231-42D6-A3F2-A8FEEE1F6E2B}" name="obPts"/>
    <tableColumn id="6" xr3:uid="{9FE8426A-4E60-4294-BF9D-D1BD29FBF396}" name="exPts"/>
    <tableColumn id="7" xr3:uid="{CEE4D698-B397-49C1-AD9C-4864AD7FEA9C}" name="matches"/>
    <tableColumn id="8" xr3:uid="{1397BAA0-4C5C-4680-B1DB-FDF9E0BDCDEF}" name="obWins%"/>
    <tableColumn id="9" xr3:uid="{0D887BDB-2098-46B2-928F-D884896B81E7}" name="obDraws%"/>
    <tableColumn id="10" xr3:uid="{9DA9EC4C-9429-4EBC-81D7-C57E3B014EAD}" name="obLosses%"/>
    <tableColumn id="11" xr3:uid="{F790512C-2A1D-4D94-BDB6-687DF133105C}" name="exWins%"/>
    <tableColumn id="12" xr3:uid="{BF366D6F-289A-4ABB-8334-CCB5ED358E07}" name="exDraws%"/>
    <tableColumn id="13" xr3:uid="{33112AB1-947A-4529-AB26-C94B9B08C702}" name="exLosses%"/>
    <tableColumn id="14" xr3:uid="{59DEA0C7-19EA-42CF-ADCC-3666B59D49C4}" name="obWins"/>
    <tableColumn id="15" xr3:uid="{5DB3EADC-2CEA-454F-B2A9-B4FD5055E13C}" name="obDraws"/>
    <tableColumn id="16" xr3:uid="{64F812E9-4667-43EF-B9C2-A5FF315BC88B}" name="obLosses"/>
    <tableColumn id="17" xr3:uid="{E520566A-4941-4FF9-85A3-AB36AEB06ACA}" name="exWins"/>
    <tableColumn id="18" xr3:uid="{8EEC6D37-D30E-4202-9307-81ADE29C7FA0}" name="exDraws"/>
    <tableColumn id="19" xr3:uid="{BBCCD483-56D0-4786-81BB-F9CBF10F7B87}" name="exLos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zoomScale="90" zoomScaleNormal="90" workbookViewId="0">
      <selection activeCell="G4" sqref="G4"/>
    </sheetView>
  </sheetViews>
  <sheetFormatPr defaultRowHeight="14.25" x14ac:dyDescent="0.45"/>
  <cols>
    <col min="1" max="1" width="20.6640625" bestFit="1" customWidth="1"/>
    <col min="2" max="2" width="13" customWidth="1"/>
    <col min="7" max="7" width="9.46484375" customWidth="1"/>
    <col min="8" max="8" width="10.19921875" customWidth="1"/>
    <col min="9" max="9" width="11.19921875" customWidth="1"/>
    <col min="10" max="10" width="11.3984375" customWidth="1"/>
    <col min="11" max="11" width="9.9296875" customWidth="1"/>
    <col min="12" max="12" width="10.9296875" customWidth="1"/>
    <col min="13" max="13" width="11.1328125" customWidth="1"/>
    <col min="15" max="15" width="9.796875" customWidth="1"/>
    <col min="16" max="16" width="10" customWidth="1"/>
    <col min="18" max="18" width="9.53125" customWidth="1"/>
    <col min="19" max="19" width="9.73046875" customWidth="1"/>
  </cols>
  <sheetData>
    <row r="1" spans="1:19" x14ac:dyDescent="0.45">
      <c r="A1" s="1" t="s">
        <v>0</v>
      </c>
      <c r="B1" s="1" t="s">
        <v>1</v>
      </c>
      <c r="C1" s="1" t="s">
        <v>46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45">
      <c r="A2" t="s">
        <v>35</v>
      </c>
      <c r="B2">
        <v>112.59</v>
      </c>
      <c r="C2">
        <v>1.38</v>
      </c>
      <c r="D2" s="2">
        <f>Table1[[#This Row],[exPts]]/Table1[[#This Row],[matches]]</f>
        <v>1.224390243902439</v>
      </c>
      <c r="E2">
        <v>113</v>
      </c>
      <c r="F2">
        <v>100.4</v>
      </c>
      <c r="G2">
        <v>82</v>
      </c>
      <c r="H2">
        <v>37.799999999999997</v>
      </c>
      <c r="I2">
        <v>24.4</v>
      </c>
      <c r="J2">
        <v>37.799999999999997</v>
      </c>
      <c r="K2">
        <v>31.9</v>
      </c>
      <c r="L2">
        <v>27.2</v>
      </c>
      <c r="M2">
        <v>40.9</v>
      </c>
      <c r="N2">
        <v>31</v>
      </c>
      <c r="O2">
        <v>20</v>
      </c>
      <c r="P2">
        <v>31</v>
      </c>
      <c r="Q2">
        <v>26</v>
      </c>
      <c r="R2">
        <v>22.2</v>
      </c>
      <c r="S2">
        <v>33.4</v>
      </c>
    </row>
    <row r="3" spans="1:19" x14ac:dyDescent="0.45">
      <c r="A3" t="s">
        <v>25</v>
      </c>
      <c r="B3">
        <v>111.18</v>
      </c>
      <c r="C3">
        <v>1.51</v>
      </c>
      <c r="D3" s="2">
        <f>Table1[[#This Row],[exPts]]/Table1[[#This Row],[matches]]</f>
        <v>1.3606837606837605</v>
      </c>
      <c r="E3">
        <v>354</v>
      </c>
      <c r="F3">
        <v>318.39999999999998</v>
      </c>
      <c r="G3">
        <v>234</v>
      </c>
      <c r="H3">
        <v>41</v>
      </c>
      <c r="I3">
        <v>28.2</v>
      </c>
      <c r="J3">
        <v>30.8</v>
      </c>
      <c r="K3">
        <v>36.700000000000003</v>
      </c>
      <c r="L3">
        <v>27.1</v>
      </c>
      <c r="M3">
        <v>36.200000000000003</v>
      </c>
      <c r="N3">
        <v>96</v>
      </c>
      <c r="O3">
        <v>66</v>
      </c>
      <c r="P3">
        <v>72</v>
      </c>
      <c r="Q3">
        <v>85.2</v>
      </c>
      <c r="R3">
        <v>62.8</v>
      </c>
      <c r="S3">
        <v>84.1</v>
      </c>
    </row>
    <row r="4" spans="1:19" x14ac:dyDescent="0.45">
      <c r="A4" t="s">
        <v>36</v>
      </c>
      <c r="B4">
        <v>107.9</v>
      </c>
      <c r="C4">
        <v>1.53</v>
      </c>
      <c r="D4" s="2">
        <f>Table1[[#This Row],[exPts]]/Table1[[#This Row],[matches]]</f>
        <v>1.4205607476635513</v>
      </c>
      <c r="E4">
        <v>164</v>
      </c>
      <c r="F4">
        <v>152</v>
      </c>
      <c r="G4">
        <v>107</v>
      </c>
      <c r="H4">
        <v>43</v>
      </c>
      <c r="I4">
        <v>24.3</v>
      </c>
      <c r="J4">
        <v>32.700000000000003</v>
      </c>
      <c r="K4">
        <v>38.299999999999997</v>
      </c>
      <c r="L4">
        <v>27.3</v>
      </c>
      <c r="M4">
        <v>34.299999999999997</v>
      </c>
      <c r="N4">
        <v>46</v>
      </c>
      <c r="O4">
        <v>26</v>
      </c>
      <c r="P4">
        <v>35</v>
      </c>
      <c r="Q4">
        <v>40.9</v>
      </c>
      <c r="R4">
        <v>29.2</v>
      </c>
      <c r="S4">
        <v>36.700000000000003</v>
      </c>
    </row>
    <row r="5" spans="1:19" x14ac:dyDescent="0.45">
      <c r="A5" t="s">
        <v>27</v>
      </c>
      <c r="B5">
        <v>107.79</v>
      </c>
      <c r="C5">
        <v>1.5</v>
      </c>
      <c r="D5" s="2">
        <f>Table1[[#This Row],[exPts]]/Table1[[#This Row],[matches]]</f>
        <v>1.3913934426229508</v>
      </c>
      <c r="E5">
        <v>366</v>
      </c>
      <c r="F5">
        <v>339.5</v>
      </c>
      <c r="G5">
        <v>244</v>
      </c>
      <c r="H5">
        <v>41.4</v>
      </c>
      <c r="I5">
        <v>25.8</v>
      </c>
      <c r="J5">
        <v>32.799999999999997</v>
      </c>
      <c r="K5">
        <v>37.799999999999997</v>
      </c>
      <c r="L5">
        <v>26.9</v>
      </c>
      <c r="M5">
        <v>35.299999999999997</v>
      </c>
      <c r="N5">
        <v>101</v>
      </c>
      <c r="O5">
        <v>63</v>
      </c>
      <c r="P5">
        <v>80</v>
      </c>
      <c r="Q5">
        <v>91.5</v>
      </c>
      <c r="R5">
        <v>65.2</v>
      </c>
      <c r="S5">
        <v>85.5</v>
      </c>
    </row>
    <row r="6" spans="1:19" x14ac:dyDescent="0.45">
      <c r="A6" t="s">
        <v>24</v>
      </c>
      <c r="B6">
        <v>107.45</v>
      </c>
      <c r="C6">
        <v>1.66</v>
      </c>
      <c r="D6" s="2">
        <f>Table1[[#This Row],[exPts]]/Table1[[#This Row],[matches]]</f>
        <v>1.5443223443223444</v>
      </c>
      <c r="E6">
        <v>453</v>
      </c>
      <c r="F6">
        <v>421.6</v>
      </c>
      <c r="G6">
        <v>273</v>
      </c>
      <c r="H6">
        <v>45.8</v>
      </c>
      <c r="I6">
        <v>28.6</v>
      </c>
      <c r="J6">
        <v>25.6</v>
      </c>
      <c r="K6">
        <v>42.9</v>
      </c>
      <c r="L6">
        <v>26.8</v>
      </c>
      <c r="M6">
        <v>30.4</v>
      </c>
      <c r="N6">
        <v>125</v>
      </c>
      <c r="O6">
        <v>78</v>
      </c>
      <c r="P6">
        <v>70</v>
      </c>
      <c r="Q6">
        <v>116.3</v>
      </c>
      <c r="R6">
        <v>72.599999999999994</v>
      </c>
      <c r="S6">
        <v>82.4</v>
      </c>
    </row>
    <row r="7" spans="1:19" x14ac:dyDescent="0.45">
      <c r="A7" t="s">
        <v>20</v>
      </c>
      <c r="B7">
        <v>107.03</v>
      </c>
      <c r="C7">
        <v>1.65</v>
      </c>
      <c r="D7" s="2">
        <f>Table1[[#This Row],[exPts]]/Table1[[#This Row],[matches]]</f>
        <v>1.5426356589147288</v>
      </c>
      <c r="E7">
        <v>426</v>
      </c>
      <c r="F7">
        <v>398</v>
      </c>
      <c r="G7">
        <v>258</v>
      </c>
      <c r="H7">
        <v>45.3</v>
      </c>
      <c r="I7">
        <v>29.1</v>
      </c>
      <c r="J7">
        <v>25.6</v>
      </c>
      <c r="K7">
        <v>42.8</v>
      </c>
      <c r="L7">
        <v>26.7</v>
      </c>
      <c r="M7">
        <v>30.5</v>
      </c>
      <c r="N7">
        <v>117</v>
      </c>
      <c r="O7">
        <v>75</v>
      </c>
      <c r="P7">
        <v>66</v>
      </c>
      <c r="Q7">
        <v>109.9</v>
      </c>
      <c r="R7">
        <v>68.400000000000006</v>
      </c>
      <c r="S7">
        <v>78.400000000000006</v>
      </c>
    </row>
    <row r="8" spans="1:19" x14ac:dyDescent="0.45">
      <c r="A8" t="s">
        <v>31</v>
      </c>
      <c r="B8">
        <v>105.72</v>
      </c>
      <c r="C8">
        <v>1.57</v>
      </c>
      <c r="D8" s="2">
        <f>Table1[[#This Row],[exPts]]/Table1[[#This Row],[matches]]</f>
        <v>1.489655172413793</v>
      </c>
      <c r="E8">
        <v>274</v>
      </c>
      <c r="F8">
        <v>259.2</v>
      </c>
      <c r="G8">
        <v>174</v>
      </c>
      <c r="H8">
        <v>42</v>
      </c>
      <c r="I8">
        <v>31.6</v>
      </c>
      <c r="J8">
        <v>26.4</v>
      </c>
      <c r="K8">
        <v>40.9</v>
      </c>
      <c r="L8">
        <v>27.3</v>
      </c>
      <c r="M8">
        <v>31.8</v>
      </c>
      <c r="N8">
        <v>73</v>
      </c>
      <c r="O8">
        <v>55</v>
      </c>
      <c r="P8">
        <v>46</v>
      </c>
      <c r="Q8">
        <v>70.7</v>
      </c>
      <c r="R8">
        <v>47.2</v>
      </c>
      <c r="S8">
        <v>54.8</v>
      </c>
    </row>
    <row r="9" spans="1:19" x14ac:dyDescent="0.45">
      <c r="A9" t="s">
        <v>19</v>
      </c>
      <c r="B9">
        <v>104.9</v>
      </c>
      <c r="C9">
        <v>1.37</v>
      </c>
      <c r="D9" s="2">
        <f>Table1[[#This Row],[exPts]]/Table1[[#This Row],[matches]]</f>
        <v>1.3071428571428572</v>
      </c>
      <c r="E9">
        <v>96</v>
      </c>
      <c r="F9">
        <v>91.5</v>
      </c>
      <c r="G9">
        <v>70</v>
      </c>
      <c r="H9">
        <v>37.1</v>
      </c>
      <c r="I9">
        <v>25.7</v>
      </c>
      <c r="J9">
        <v>37.1</v>
      </c>
      <c r="K9">
        <v>35.299999999999997</v>
      </c>
      <c r="L9">
        <v>26.2</v>
      </c>
      <c r="M9">
        <v>38.5</v>
      </c>
      <c r="N9">
        <v>26</v>
      </c>
      <c r="O9">
        <v>18</v>
      </c>
      <c r="P9">
        <v>26</v>
      </c>
      <c r="Q9">
        <v>24.4</v>
      </c>
      <c r="R9">
        <v>18.2</v>
      </c>
      <c r="S9">
        <v>26.6</v>
      </c>
    </row>
    <row r="10" spans="1:19" x14ac:dyDescent="0.45">
      <c r="A10" t="s">
        <v>30</v>
      </c>
      <c r="B10">
        <v>104.78</v>
      </c>
      <c r="C10">
        <v>1.41</v>
      </c>
      <c r="D10" s="2">
        <f>Table1[[#This Row],[exPts]]/Table1[[#This Row],[matches]]</f>
        <v>1.3448863636363635</v>
      </c>
      <c r="E10">
        <v>248</v>
      </c>
      <c r="F10">
        <v>236.7</v>
      </c>
      <c r="G10">
        <v>176</v>
      </c>
      <c r="H10">
        <v>36.9</v>
      </c>
      <c r="I10">
        <v>30.1</v>
      </c>
      <c r="J10">
        <v>33</v>
      </c>
      <c r="K10">
        <v>36</v>
      </c>
      <c r="L10">
        <v>27.3</v>
      </c>
      <c r="M10">
        <v>36.700000000000003</v>
      </c>
      <c r="N10">
        <v>65</v>
      </c>
      <c r="O10">
        <v>53</v>
      </c>
      <c r="P10">
        <v>58</v>
      </c>
      <c r="Q10">
        <v>63</v>
      </c>
      <c r="R10">
        <v>47.7</v>
      </c>
      <c r="S10">
        <v>64.2</v>
      </c>
    </row>
    <row r="11" spans="1:19" x14ac:dyDescent="0.45">
      <c r="A11" t="s">
        <v>23</v>
      </c>
      <c r="B11">
        <v>104.16</v>
      </c>
      <c r="C11">
        <v>1.68</v>
      </c>
      <c r="D11" s="2">
        <f>Table1[[#This Row],[exPts]]/Table1[[#This Row],[matches]]</f>
        <v>1.6161290322580646</v>
      </c>
      <c r="E11">
        <v>574</v>
      </c>
      <c r="F11">
        <v>551.1</v>
      </c>
      <c r="G11">
        <v>341</v>
      </c>
      <c r="H11">
        <v>45.5</v>
      </c>
      <c r="I11">
        <v>32</v>
      </c>
      <c r="J11">
        <v>22.6</v>
      </c>
      <c r="K11">
        <v>45.3</v>
      </c>
      <c r="L11">
        <v>26.7</v>
      </c>
      <c r="M11">
        <v>28</v>
      </c>
      <c r="N11">
        <v>155</v>
      </c>
      <c r="O11">
        <v>109</v>
      </c>
      <c r="P11">
        <v>77</v>
      </c>
      <c r="Q11">
        <v>153.5</v>
      </c>
      <c r="R11">
        <v>90.6</v>
      </c>
      <c r="S11">
        <v>95</v>
      </c>
    </row>
    <row r="12" spans="1:19" x14ac:dyDescent="0.45">
      <c r="A12" t="s">
        <v>34</v>
      </c>
      <c r="B12">
        <v>103.96</v>
      </c>
      <c r="C12">
        <v>1.37</v>
      </c>
      <c r="D12" s="2">
        <f>Table1[[#This Row],[exPts]]/Table1[[#This Row],[matches]]</f>
        <v>1.3145728643216081</v>
      </c>
      <c r="E12">
        <v>272</v>
      </c>
      <c r="F12">
        <v>261.60000000000002</v>
      </c>
      <c r="G12">
        <v>199</v>
      </c>
      <c r="H12">
        <v>36.200000000000003</v>
      </c>
      <c r="I12">
        <v>28.1</v>
      </c>
      <c r="J12">
        <v>35.700000000000003</v>
      </c>
      <c r="K12">
        <v>35</v>
      </c>
      <c r="L12">
        <v>27.1</v>
      </c>
      <c r="M12">
        <v>37.799999999999997</v>
      </c>
      <c r="N12">
        <v>72</v>
      </c>
      <c r="O12">
        <v>56</v>
      </c>
      <c r="P12">
        <v>71</v>
      </c>
      <c r="Q12">
        <v>69.3</v>
      </c>
      <c r="R12">
        <v>53.7</v>
      </c>
      <c r="S12">
        <v>74.8</v>
      </c>
    </row>
    <row r="13" spans="1:19" x14ac:dyDescent="0.45">
      <c r="A13" t="s">
        <v>17</v>
      </c>
      <c r="B13">
        <v>103.95</v>
      </c>
      <c r="C13">
        <v>1.22</v>
      </c>
      <c r="D13" s="2">
        <f>Table1[[#This Row],[exPts]]/Table1[[#This Row],[matches]]</f>
        <v>1.1744186046511629</v>
      </c>
      <c r="E13">
        <v>105</v>
      </c>
      <c r="F13">
        <v>101</v>
      </c>
      <c r="G13">
        <v>86</v>
      </c>
      <c r="H13">
        <v>29.1</v>
      </c>
      <c r="I13">
        <v>34.9</v>
      </c>
      <c r="J13">
        <v>36</v>
      </c>
      <c r="K13">
        <v>30</v>
      </c>
      <c r="L13">
        <v>27</v>
      </c>
      <c r="M13">
        <v>42.9</v>
      </c>
      <c r="N13">
        <v>25</v>
      </c>
      <c r="O13">
        <v>30</v>
      </c>
      <c r="P13">
        <v>31</v>
      </c>
      <c r="Q13">
        <v>25.9</v>
      </c>
      <c r="R13">
        <v>23.3</v>
      </c>
      <c r="S13">
        <v>37</v>
      </c>
    </row>
    <row r="14" spans="1:19" x14ac:dyDescent="0.45">
      <c r="A14" t="s">
        <v>28</v>
      </c>
      <c r="B14">
        <v>101.95</v>
      </c>
      <c r="C14">
        <v>1.47</v>
      </c>
      <c r="D14" s="2">
        <f>Table1[[#This Row],[exPts]]/Table1[[#This Row],[matches]]</f>
        <v>1.4414965986394559</v>
      </c>
      <c r="E14">
        <v>216</v>
      </c>
      <c r="F14">
        <v>211.9</v>
      </c>
      <c r="G14">
        <v>147</v>
      </c>
      <c r="H14">
        <v>41.5</v>
      </c>
      <c r="I14">
        <v>22.4</v>
      </c>
      <c r="J14">
        <v>36.1</v>
      </c>
      <c r="K14">
        <v>39.299999999999997</v>
      </c>
      <c r="L14">
        <v>27</v>
      </c>
      <c r="M14">
        <v>33.700000000000003</v>
      </c>
      <c r="N14">
        <v>61</v>
      </c>
      <c r="O14">
        <v>33</v>
      </c>
      <c r="P14">
        <v>53</v>
      </c>
      <c r="Q14">
        <v>57.5</v>
      </c>
      <c r="R14">
        <v>39.4</v>
      </c>
      <c r="S14">
        <v>49.2</v>
      </c>
    </row>
    <row r="15" spans="1:19" x14ac:dyDescent="0.45">
      <c r="A15" t="s">
        <v>21</v>
      </c>
      <c r="B15">
        <v>101.91</v>
      </c>
      <c r="C15">
        <v>1.39</v>
      </c>
      <c r="D15" s="2">
        <f>Table1[[#This Row],[exPts]]/Table1[[#This Row],[matches]]</f>
        <v>1.3668367346938775</v>
      </c>
      <c r="E15">
        <v>273</v>
      </c>
      <c r="F15">
        <v>267.89999999999998</v>
      </c>
      <c r="G15">
        <v>196</v>
      </c>
      <c r="H15">
        <v>37.799999999999997</v>
      </c>
      <c r="I15">
        <v>26</v>
      </c>
      <c r="J15">
        <v>36.200000000000003</v>
      </c>
      <c r="K15">
        <v>36.799999999999997</v>
      </c>
      <c r="L15">
        <v>27</v>
      </c>
      <c r="M15">
        <v>36.200000000000003</v>
      </c>
      <c r="N15">
        <v>74</v>
      </c>
      <c r="O15">
        <v>51</v>
      </c>
      <c r="P15">
        <v>71</v>
      </c>
      <c r="Q15">
        <v>71.7</v>
      </c>
      <c r="R15">
        <v>52.6</v>
      </c>
      <c r="S15">
        <v>70.5</v>
      </c>
    </row>
    <row r="16" spans="1:19" x14ac:dyDescent="0.45">
      <c r="A16" t="s">
        <v>29</v>
      </c>
      <c r="B16">
        <v>101.58</v>
      </c>
      <c r="C16">
        <v>1.55</v>
      </c>
      <c r="D16" s="2">
        <f>Table1[[#This Row],[exPts]]/Table1[[#This Row],[matches]]</f>
        <v>1.5221621621621624</v>
      </c>
      <c r="E16">
        <v>286</v>
      </c>
      <c r="F16">
        <v>281.60000000000002</v>
      </c>
      <c r="G16">
        <v>185</v>
      </c>
      <c r="H16">
        <v>43.2</v>
      </c>
      <c r="I16">
        <v>24.9</v>
      </c>
      <c r="J16">
        <v>31.9</v>
      </c>
      <c r="K16">
        <v>41.9</v>
      </c>
      <c r="L16">
        <v>26.8</v>
      </c>
      <c r="M16">
        <v>31.2</v>
      </c>
      <c r="N16">
        <v>80</v>
      </c>
      <c r="O16">
        <v>46</v>
      </c>
      <c r="P16">
        <v>59</v>
      </c>
      <c r="Q16">
        <v>77.400000000000006</v>
      </c>
      <c r="R16">
        <v>49.5</v>
      </c>
      <c r="S16">
        <v>57.6</v>
      </c>
    </row>
    <row r="17" spans="1:19" x14ac:dyDescent="0.45">
      <c r="A17" t="s">
        <v>32</v>
      </c>
      <c r="B17">
        <v>101.5</v>
      </c>
      <c r="C17">
        <v>1.37</v>
      </c>
      <c r="D17" s="2">
        <f>Table1[[#This Row],[exPts]]/Table1[[#This Row],[matches]]</f>
        <v>1.3469026548672565</v>
      </c>
      <c r="E17">
        <v>309</v>
      </c>
      <c r="F17">
        <v>304.39999999999998</v>
      </c>
      <c r="G17">
        <v>226</v>
      </c>
      <c r="H17">
        <v>37.200000000000003</v>
      </c>
      <c r="I17">
        <v>25.2</v>
      </c>
      <c r="J17">
        <v>37.6</v>
      </c>
      <c r="K17">
        <v>36.1</v>
      </c>
      <c r="L17">
        <v>27.1</v>
      </c>
      <c r="M17">
        <v>36.700000000000003</v>
      </c>
      <c r="N17">
        <v>84</v>
      </c>
      <c r="O17">
        <v>57</v>
      </c>
      <c r="P17">
        <v>85</v>
      </c>
      <c r="Q17">
        <v>81.2</v>
      </c>
      <c r="R17">
        <v>60.9</v>
      </c>
      <c r="S17">
        <v>82.5</v>
      </c>
    </row>
    <row r="18" spans="1:19" x14ac:dyDescent="0.45">
      <c r="A18" t="s">
        <v>22</v>
      </c>
      <c r="B18">
        <v>100.54</v>
      </c>
      <c r="C18">
        <v>1.47</v>
      </c>
      <c r="D18" s="2">
        <f>Table1[[#This Row],[exPts]]/Table1[[#This Row],[matches]]</f>
        <v>1.4610619469026549</v>
      </c>
      <c r="E18">
        <v>166</v>
      </c>
      <c r="F18">
        <v>165.1</v>
      </c>
      <c r="G18">
        <v>113</v>
      </c>
      <c r="H18">
        <v>38.9</v>
      </c>
      <c r="I18">
        <v>30.1</v>
      </c>
      <c r="J18">
        <v>31</v>
      </c>
      <c r="K18">
        <v>40</v>
      </c>
      <c r="L18">
        <v>27.1</v>
      </c>
      <c r="M18">
        <v>33</v>
      </c>
      <c r="N18">
        <v>44</v>
      </c>
      <c r="O18">
        <v>34</v>
      </c>
      <c r="P18">
        <v>35</v>
      </c>
      <c r="Q18">
        <v>44.9</v>
      </c>
      <c r="R18">
        <v>30.4</v>
      </c>
      <c r="S18">
        <v>37</v>
      </c>
    </row>
    <row r="19" spans="1:19" x14ac:dyDescent="0.45">
      <c r="A19" t="s">
        <v>44</v>
      </c>
      <c r="B19">
        <v>100.19</v>
      </c>
      <c r="C19">
        <v>1.44</v>
      </c>
      <c r="D19" s="2">
        <f>Table1[[#This Row],[exPts]]/Table1[[#This Row],[matches]]</f>
        <v>1.440506329113924</v>
      </c>
      <c r="E19">
        <v>114</v>
      </c>
      <c r="F19">
        <v>113.8</v>
      </c>
      <c r="G19">
        <v>79</v>
      </c>
      <c r="H19">
        <v>39.200000000000003</v>
      </c>
      <c r="I19">
        <v>26.6</v>
      </c>
      <c r="J19">
        <v>34.200000000000003</v>
      </c>
      <c r="K19">
        <v>39.5</v>
      </c>
      <c r="L19">
        <v>27.1</v>
      </c>
      <c r="M19">
        <v>33.4</v>
      </c>
      <c r="N19">
        <v>31</v>
      </c>
      <c r="O19">
        <v>21</v>
      </c>
      <c r="P19">
        <v>27</v>
      </c>
      <c r="Q19">
        <v>30.9</v>
      </c>
      <c r="R19">
        <v>21.2</v>
      </c>
      <c r="S19">
        <v>26.1</v>
      </c>
    </row>
    <row r="20" spans="1:19" x14ac:dyDescent="0.45">
      <c r="A20" t="s">
        <v>39</v>
      </c>
      <c r="B20">
        <v>99.55</v>
      </c>
      <c r="C20">
        <v>1.25</v>
      </c>
      <c r="D20" s="2">
        <f>Table1[[#This Row],[exPts]]/Table1[[#This Row],[matches]]</f>
        <v>1.2558139534883721</v>
      </c>
      <c r="E20">
        <v>215</v>
      </c>
      <c r="F20">
        <v>216</v>
      </c>
      <c r="G20">
        <v>172</v>
      </c>
      <c r="H20">
        <v>33.1</v>
      </c>
      <c r="I20">
        <v>25.6</v>
      </c>
      <c r="J20">
        <v>41.3</v>
      </c>
      <c r="K20">
        <v>32.9</v>
      </c>
      <c r="L20">
        <v>27.3</v>
      </c>
      <c r="M20">
        <v>39.799999999999997</v>
      </c>
      <c r="N20">
        <v>57</v>
      </c>
      <c r="O20">
        <v>44</v>
      </c>
      <c r="P20">
        <v>71</v>
      </c>
      <c r="Q20">
        <v>56.4</v>
      </c>
      <c r="R20">
        <v>46.7</v>
      </c>
      <c r="S20">
        <v>68.099999999999994</v>
      </c>
    </row>
    <row r="21" spans="1:19" x14ac:dyDescent="0.45">
      <c r="A21" t="s">
        <v>26</v>
      </c>
      <c r="B21">
        <v>99.12</v>
      </c>
      <c r="C21">
        <v>1.25</v>
      </c>
      <c r="D21" s="2">
        <f>Table1[[#This Row],[exPts]]/Table1[[#This Row],[matches]]</f>
        <v>1.2580645161290323</v>
      </c>
      <c r="E21">
        <v>116</v>
      </c>
      <c r="F21">
        <v>117</v>
      </c>
      <c r="G21">
        <v>93</v>
      </c>
      <c r="H21">
        <v>29</v>
      </c>
      <c r="I21">
        <v>37.6</v>
      </c>
      <c r="J21">
        <v>33.299999999999997</v>
      </c>
      <c r="K21">
        <v>32.6</v>
      </c>
      <c r="L21">
        <v>27.5</v>
      </c>
      <c r="M21">
        <v>39.9</v>
      </c>
      <c r="N21">
        <v>27</v>
      </c>
      <c r="O21">
        <v>35</v>
      </c>
      <c r="P21">
        <v>31</v>
      </c>
      <c r="Q21">
        <v>30.4</v>
      </c>
      <c r="R21">
        <v>25.7</v>
      </c>
      <c r="S21">
        <v>37.299999999999997</v>
      </c>
    </row>
    <row r="22" spans="1:19" x14ac:dyDescent="0.45">
      <c r="A22" t="s">
        <v>42</v>
      </c>
      <c r="B22">
        <v>98.59</v>
      </c>
      <c r="C22">
        <v>1.24</v>
      </c>
      <c r="D22" s="2">
        <f>Table1[[#This Row],[exPts]]/Table1[[#This Row],[matches]]</f>
        <v>1.2550000000000001</v>
      </c>
      <c r="E22">
        <v>99</v>
      </c>
      <c r="F22">
        <v>100.4</v>
      </c>
      <c r="G22">
        <v>80</v>
      </c>
      <c r="H22">
        <v>32.5</v>
      </c>
      <c r="I22">
        <v>26.2</v>
      </c>
      <c r="J22">
        <v>41.2</v>
      </c>
      <c r="K22">
        <v>32.799999999999997</v>
      </c>
      <c r="L22">
        <v>27</v>
      </c>
      <c r="M22">
        <v>40.1</v>
      </c>
      <c r="N22">
        <v>26</v>
      </c>
      <c r="O22">
        <v>21</v>
      </c>
      <c r="P22">
        <v>33</v>
      </c>
      <c r="Q22">
        <v>26.3</v>
      </c>
      <c r="R22">
        <v>21.6</v>
      </c>
      <c r="S22">
        <v>32.1</v>
      </c>
    </row>
    <row r="23" spans="1:19" x14ac:dyDescent="0.45">
      <c r="A23" t="s">
        <v>37</v>
      </c>
      <c r="B23">
        <v>97.18</v>
      </c>
      <c r="C23">
        <v>1.36</v>
      </c>
      <c r="D23" s="2">
        <f>Table1[[#This Row],[exPts]]/Table1[[#This Row],[matches]]</f>
        <v>1.3951923076923076</v>
      </c>
      <c r="E23">
        <v>141</v>
      </c>
      <c r="F23">
        <v>145.1</v>
      </c>
      <c r="G23">
        <v>104</v>
      </c>
      <c r="H23">
        <v>33.700000000000003</v>
      </c>
      <c r="I23">
        <v>34.6</v>
      </c>
      <c r="J23">
        <v>31.7</v>
      </c>
      <c r="K23">
        <v>37.4</v>
      </c>
      <c r="L23">
        <v>27.4</v>
      </c>
      <c r="M23">
        <v>35.200000000000003</v>
      </c>
      <c r="N23">
        <v>35</v>
      </c>
      <c r="O23">
        <v>36</v>
      </c>
      <c r="P23">
        <v>33</v>
      </c>
      <c r="Q23">
        <v>38.9</v>
      </c>
      <c r="R23">
        <v>28.5</v>
      </c>
      <c r="S23">
        <v>36.5</v>
      </c>
    </row>
    <row r="24" spans="1:19" x14ac:dyDescent="0.45">
      <c r="A24" t="s">
        <v>41</v>
      </c>
      <c r="B24">
        <v>96.74</v>
      </c>
      <c r="C24">
        <v>1.1399999999999999</v>
      </c>
      <c r="D24" s="2">
        <f>Table1[[#This Row],[exPts]]/Table1[[#This Row],[matches]]</f>
        <v>1.1742857142857144</v>
      </c>
      <c r="E24">
        <v>159</v>
      </c>
      <c r="F24">
        <v>164.4</v>
      </c>
      <c r="G24">
        <v>140</v>
      </c>
      <c r="H24">
        <v>27.9</v>
      </c>
      <c r="I24">
        <v>30</v>
      </c>
      <c r="J24">
        <v>42.1</v>
      </c>
      <c r="K24">
        <v>30.3</v>
      </c>
      <c r="L24">
        <v>27</v>
      </c>
      <c r="M24">
        <v>42.7</v>
      </c>
      <c r="N24">
        <v>39</v>
      </c>
      <c r="O24">
        <v>42</v>
      </c>
      <c r="P24">
        <v>59</v>
      </c>
      <c r="Q24">
        <v>42.2</v>
      </c>
      <c r="R24">
        <v>37.6</v>
      </c>
      <c r="S24">
        <v>59.5</v>
      </c>
    </row>
    <row r="25" spans="1:19" x14ac:dyDescent="0.45">
      <c r="A25" t="s">
        <v>43</v>
      </c>
      <c r="B25">
        <v>95.84</v>
      </c>
      <c r="C25">
        <v>1.1599999999999999</v>
      </c>
      <c r="D25" s="2">
        <f>Table1[[#This Row],[exPts]]/Table1[[#This Row],[matches]]</f>
        <v>1.20625</v>
      </c>
      <c r="E25">
        <v>74</v>
      </c>
      <c r="F25">
        <v>77.2</v>
      </c>
      <c r="G25">
        <v>64</v>
      </c>
      <c r="H25">
        <v>29.7</v>
      </c>
      <c r="I25">
        <v>26.6</v>
      </c>
      <c r="J25">
        <v>43.8</v>
      </c>
      <c r="K25">
        <v>31.3</v>
      </c>
      <c r="L25">
        <v>27.2</v>
      </c>
      <c r="M25">
        <v>41.5</v>
      </c>
      <c r="N25">
        <v>19</v>
      </c>
      <c r="O25">
        <v>17</v>
      </c>
      <c r="P25">
        <v>28</v>
      </c>
      <c r="Q25">
        <v>20</v>
      </c>
      <c r="R25">
        <v>17.3</v>
      </c>
      <c r="S25">
        <v>26.5</v>
      </c>
    </row>
    <row r="26" spans="1:19" x14ac:dyDescent="0.45">
      <c r="A26" t="s">
        <v>33</v>
      </c>
      <c r="B26">
        <v>95.22</v>
      </c>
      <c r="C26">
        <v>1.2</v>
      </c>
      <c r="D26" s="2">
        <f>Table1[[#This Row],[exPts]]/Table1[[#This Row],[matches]]</f>
        <v>1.2578947368421052</v>
      </c>
      <c r="E26">
        <v>91</v>
      </c>
      <c r="F26">
        <v>95.6</v>
      </c>
      <c r="G26">
        <v>76</v>
      </c>
      <c r="H26">
        <v>34.200000000000003</v>
      </c>
      <c r="I26">
        <v>17.100000000000001</v>
      </c>
      <c r="J26">
        <v>48.7</v>
      </c>
      <c r="K26">
        <v>32.799999999999997</v>
      </c>
      <c r="L26">
        <v>27</v>
      </c>
      <c r="M26">
        <v>40.200000000000003</v>
      </c>
      <c r="N26">
        <v>26</v>
      </c>
      <c r="O26">
        <v>13</v>
      </c>
      <c r="P26">
        <v>37</v>
      </c>
      <c r="Q26">
        <v>25</v>
      </c>
      <c r="R26">
        <v>20.6</v>
      </c>
      <c r="S26">
        <v>30.7</v>
      </c>
    </row>
    <row r="27" spans="1:19" x14ac:dyDescent="0.45">
      <c r="A27" t="s">
        <v>40</v>
      </c>
      <c r="B27">
        <v>95.2</v>
      </c>
      <c r="C27">
        <v>1.29</v>
      </c>
      <c r="D27" s="2">
        <f>Table1[[#This Row],[exPts]]/Table1[[#This Row],[matches]]</f>
        <v>1.3598214285714287</v>
      </c>
      <c r="E27">
        <v>145</v>
      </c>
      <c r="F27">
        <v>152.30000000000001</v>
      </c>
      <c r="G27">
        <v>112</v>
      </c>
      <c r="H27">
        <v>33.9</v>
      </c>
      <c r="I27">
        <v>27.7</v>
      </c>
      <c r="J27">
        <v>38.4</v>
      </c>
      <c r="K27">
        <v>36.4</v>
      </c>
      <c r="L27">
        <v>27</v>
      </c>
      <c r="M27">
        <v>36.6</v>
      </c>
      <c r="N27">
        <v>38</v>
      </c>
      <c r="O27">
        <v>31</v>
      </c>
      <c r="P27">
        <v>43</v>
      </c>
      <c r="Q27">
        <v>40.700000000000003</v>
      </c>
      <c r="R27">
        <v>30.2</v>
      </c>
      <c r="S27">
        <v>41</v>
      </c>
    </row>
    <row r="28" spans="1:19" x14ac:dyDescent="0.45">
      <c r="A28" t="s">
        <v>38</v>
      </c>
      <c r="B28">
        <v>90.04</v>
      </c>
      <c r="C28">
        <v>1.1000000000000001</v>
      </c>
      <c r="D28" s="2">
        <f>Table1[[#This Row],[exPts]]/Table1[[#This Row],[matches]]</f>
        <v>1.2195652173913043</v>
      </c>
      <c r="E28">
        <v>101</v>
      </c>
      <c r="F28">
        <v>112.2</v>
      </c>
      <c r="G28">
        <v>92</v>
      </c>
      <c r="H28">
        <v>27.2</v>
      </c>
      <c r="I28">
        <v>28.3</v>
      </c>
      <c r="J28">
        <v>44.6</v>
      </c>
      <c r="K28">
        <v>32.1</v>
      </c>
      <c r="L28">
        <v>27.1</v>
      </c>
      <c r="M28">
        <v>40.799999999999997</v>
      </c>
      <c r="N28">
        <v>25</v>
      </c>
      <c r="O28">
        <v>26</v>
      </c>
      <c r="P28">
        <v>41</v>
      </c>
      <c r="Q28">
        <v>29.2</v>
      </c>
      <c r="R28">
        <v>24.6</v>
      </c>
      <c r="S28">
        <v>37.1</v>
      </c>
    </row>
    <row r="29" spans="1:19" x14ac:dyDescent="0.45">
      <c r="A29" t="s">
        <v>18</v>
      </c>
      <c r="B29">
        <v>84.44</v>
      </c>
      <c r="C29">
        <v>0.97</v>
      </c>
      <c r="D29" s="2">
        <f>Table1[[#This Row],[exPts]]/Table1[[#This Row],[matches]]</f>
        <v>1.1459016393442625</v>
      </c>
      <c r="E29">
        <v>59</v>
      </c>
      <c r="F29">
        <v>69.900000000000006</v>
      </c>
      <c r="G29">
        <v>61</v>
      </c>
      <c r="H29">
        <v>26.2</v>
      </c>
      <c r="I29">
        <v>18</v>
      </c>
      <c r="J29">
        <v>55.7</v>
      </c>
      <c r="K29">
        <v>29.5</v>
      </c>
      <c r="L29">
        <v>26.9</v>
      </c>
      <c r="M29">
        <v>43.6</v>
      </c>
      <c r="N29">
        <v>16</v>
      </c>
      <c r="O29">
        <v>11</v>
      </c>
      <c r="P29">
        <v>34</v>
      </c>
      <c r="Q29">
        <v>17.899999999999999</v>
      </c>
      <c r="R29">
        <v>16.3</v>
      </c>
      <c r="S29">
        <v>26.4</v>
      </c>
    </row>
  </sheetData>
  <pageMargins left="0.75" right="0.75" top="1" bottom="1" header="0.5" footer="0.5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29A4-647C-42DC-8E51-B856085F256D}">
  <dimension ref="A1:S8"/>
  <sheetViews>
    <sheetView tabSelected="1" workbookViewId="0">
      <selection activeCell="I6" sqref="I6:J8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46</v>
      </c>
      <c r="D1" t="s">
        <v>45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45">
      <c r="A2" t="s">
        <v>35</v>
      </c>
      <c r="B2">
        <v>112.59</v>
      </c>
      <c r="C2">
        <v>1.38</v>
      </c>
      <c r="D2">
        <v>1.224390243902439</v>
      </c>
      <c r="E2">
        <v>113</v>
      </c>
      <c r="F2">
        <v>100.4</v>
      </c>
      <c r="G2">
        <v>82</v>
      </c>
      <c r="H2">
        <v>37.799999999999997</v>
      </c>
      <c r="I2">
        <v>24.4</v>
      </c>
      <c r="J2">
        <v>37.799999999999997</v>
      </c>
      <c r="K2">
        <v>31.9</v>
      </c>
      <c r="L2">
        <v>27.2</v>
      </c>
      <c r="M2">
        <v>40.9</v>
      </c>
      <c r="N2">
        <v>31</v>
      </c>
      <c r="O2">
        <v>20</v>
      </c>
      <c r="P2">
        <v>31</v>
      </c>
      <c r="Q2">
        <v>26</v>
      </c>
      <c r="R2">
        <v>22.2</v>
      </c>
      <c r="S2">
        <v>33.4</v>
      </c>
    </row>
    <row r="5" spans="1:19" x14ac:dyDescent="0.45">
      <c r="H5" t="s">
        <v>52</v>
      </c>
      <c r="I5" t="s">
        <v>50</v>
      </c>
      <c r="J5" t="s">
        <v>51</v>
      </c>
    </row>
    <row r="6" spans="1:19" x14ac:dyDescent="0.45">
      <c r="H6" t="s">
        <v>47</v>
      </c>
      <c r="I6" s="3">
        <v>0.378</v>
      </c>
      <c r="J6" s="3">
        <v>0.31900000000000001</v>
      </c>
    </row>
    <row r="7" spans="1:19" x14ac:dyDescent="0.45">
      <c r="H7" t="s">
        <v>48</v>
      </c>
      <c r="I7" s="3">
        <v>0.24399999999999999</v>
      </c>
      <c r="J7" s="3">
        <v>0.27200000000000002</v>
      </c>
    </row>
    <row r="8" spans="1:19" x14ac:dyDescent="0.45">
      <c r="H8" t="s">
        <v>49</v>
      </c>
      <c r="I8" s="3">
        <v>0.378</v>
      </c>
      <c r="J8" s="3">
        <v>0.40899999999999997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2020-09-29T10:30:56Z</dcterms:created>
  <dcterms:modified xsi:type="dcterms:W3CDTF">2020-10-08T16:59:06Z</dcterms:modified>
</cp:coreProperties>
</file>