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La Cima del Éxito\Futbol\Twitter\23_México_Sub20_eliminado\"/>
    </mc:Choice>
  </mc:AlternateContent>
  <xr:revisionPtr revIDLastSave="0" documentId="13_ncr:1_{FA51288E-76F8-417D-92C7-21F40240E209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4" i="2" l="1"/>
  <c r="M184" i="2"/>
  <c r="N184" i="2"/>
  <c r="O184" i="2"/>
  <c r="P184" i="2"/>
  <c r="Q184" i="2"/>
  <c r="R184" i="2"/>
  <c r="S184" i="2"/>
  <c r="T184" i="2"/>
  <c r="U184" i="2"/>
  <c r="H18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8" i="2"/>
  <c r="R19" i="2"/>
  <c r="R20" i="2"/>
  <c r="R22" i="2"/>
  <c r="R23" i="2"/>
  <c r="R24" i="2"/>
  <c r="R25" i="2"/>
  <c r="R26" i="2"/>
  <c r="R27" i="2"/>
  <c r="R29" i="2"/>
  <c r="R31" i="2"/>
  <c r="R32" i="2"/>
  <c r="R33" i="2"/>
  <c r="R34" i="2"/>
  <c r="R35" i="2"/>
  <c r="R36" i="2"/>
  <c r="R37" i="2"/>
  <c r="R39" i="2"/>
  <c r="R40" i="2"/>
  <c r="R41" i="2"/>
  <c r="Q2" i="2"/>
  <c r="S2" i="2" s="1"/>
  <c r="T2" i="2" s="1"/>
  <c r="Q3" i="2"/>
  <c r="Q4" i="2"/>
  <c r="Q5" i="2"/>
  <c r="Q6" i="2"/>
  <c r="Q7" i="2"/>
  <c r="Q8" i="2"/>
  <c r="Q9" i="2"/>
  <c r="S9" i="2" s="1"/>
  <c r="T9" i="2" s="1"/>
  <c r="Q10" i="2"/>
  <c r="Q11" i="2"/>
  <c r="Q12" i="2"/>
  <c r="Q13" i="2"/>
  <c r="Q14" i="2"/>
  <c r="Q15" i="2"/>
  <c r="Q16" i="2"/>
  <c r="Q18" i="2"/>
  <c r="S18" i="2" s="1"/>
  <c r="U18" i="2" s="1"/>
  <c r="Q19" i="2"/>
  <c r="Q20" i="2"/>
  <c r="Q22" i="2"/>
  <c r="Q23" i="2"/>
  <c r="Q24" i="2"/>
  <c r="S24" i="2" s="1"/>
  <c r="T24" i="2" s="1"/>
  <c r="Q25" i="2"/>
  <c r="Q26" i="2"/>
  <c r="S26" i="2" s="1"/>
  <c r="U26" i="2" s="1"/>
  <c r="Q27" i="2"/>
  <c r="Q29" i="2"/>
  <c r="Q31" i="2"/>
  <c r="Q32" i="2"/>
  <c r="Q33" i="2"/>
  <c r="Q34" i="2"/>
  <c r="Q35" i="2"/>
  <c r="Q36" i="2"/>
  <c r="Q37" i="2"/>
  <c r="Q39" i="2"/>
  <c r="Q40" i="2"/>
  <c r="Q41" i="2"/>
  <c r="N2" i="2"/>
  <c r="J2" i="2" s="1"/>
  <c r="N3" i="2"/>
  <c r="J3" i="2" s="1"/>
  <c r="N4" i="2"/>
  <c r="J4" i="2" s="1"/>
  <c r="N5" i="2"/>
  <c r="J5" i="2" s="1"/>
  <c r="N6" i="2"/>
  <c r="J6" i="2" s="1"/>
  <c r="N7" i="2"/>
  <c r="J7" i="2" s="1"/>
  <c r="N8" i="2"/>
  <c r="J8" i="2" s="1"/>
  <c r="N9" i="2"/>
  <c r="J9" i="2" s="1"/>
  <c r="N10" i="2"/>
  <c r="J10" i="2" s="1"/>
  <c r="N11" i="2"/>
  <c r="J11" i="2" s="1"/>
  <c r="N12" i="2"/>
  <c r="J12" i="2" s="1"/>
  <c r="N13" i="2"/>
  <c r="J13" i="2" s="1"/>
  <c r="N14" i="2"/>
  <c r="J14" i="2" s="1"/>
  <c r="N15" i="2"/>
  <c r="J15" i="2" s="1"/>
  <c r="N16" i="2"/>
  <c r="J16" i="2" s="1"/>
  <c r="N18" i="2"/>
  <c r="J18" i="2" s="1"/>
  <c r="N19" i="2"/>
  <c r="J19" i="2" s="1"/>
  <c r="N20" i="2"/>
  <c r="J20" i="2" s="1"/>
  <c r="N22" i="2"/>
  <c r="J22" i="2" s="1"/>
  <c r="N23" i="2"/>
  <c r="J23" i="2" s="1"/>
  <c r="N24" i="2"/>
  <c r="J24" i="2" s="1"/>
  <c r="N25" i="2"/>
  <c r="J25" i="2" s="1"/>
  <c r="N26" i="2"/>
  <c r="J26" i="2" s="1"/>
  <c r="N27" i="2"/>
  <c r="J27" i="2" s="1"/>
  <c r="N29" i="2"/>
  <c r="J29" i="2" s="1"/>
  <c r="N31" i="2"/>
  <c r="J31" i="2" s="1"/>
  <c r="N32" i="2"/>
  <c r="J32" i="2" s="1"/>
  <c r="N33" i="2"/>
  <c r="J33" i="2" s="1"/>
  <c r="N34" i="2"/>
  <c r="J34" i="2" s="1"/>
  <c r="N35" i="2"/>
  <c r="J35" i="2" s="1"/>
  <c r="N36" i="2"/>
  <c r="J36" i="2" s="1"/>
  <c r="N37" i="2"/>
  <c r="J37" i="2" s="1"/>
  <c r="N39" i="2"/>
  <c r="J39" i="2" s="1"/>
  <c r="N40" i="2"/>
  <c r="J40" i="2" s="1"/>
  <c r="N41" i="2"/>
  <c r="J41" i="2" s="1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2" i="2"/>
  <c r="I23" i="2"/>
  <c r="I24" i="2"/>
  <c r="I25" i="2"/>
  <c r="I26" i="2"/>
  <c r="I27" i="2"/>
  <c r="I29" i="2"/>
  <c r="I31" i="2"/>
  <c r="I32" i="2"/>
  <c r="I33" i="2"/>
  <c r="I34" i="2"/>
  <c r="I35" i="2"/>
  <c r="I36" i="2"/>
  <c r="I37" i="2"/>
  <c r="I39" i="2"/>
  <c r="I40" i="2"/>
  <c r="I41" i="2"/>
  <c r="I3" i="2"/>
  <c r="I4" i="2"/>
  <c r="I5" i="2"/>
  <c r="I2" i="2"/>
  <c r="I184" i="2" s="1"/>
  <c r="W17" i="2"/>
  <c r="O1909" i="1"/>
  <c r="N1909" i="1"/>
  <c r="G1909" i="1"/>
  <c r="U1909" i="1"/>
  <c r="W1909" i="1"/>
  <c r="V1909" i="1"/>
  <c r="T1909" i="1"/>
  <c r="S1909" i="1"/>
  <c r="R1909" i="1"/>
  <c r="Q1909" i="1"/>
  <c r="P1909" i="1"/>
  <c r="H1909" i="1"/>
  <c r="J184" i="2" l="1"/>
  <c r="S19" i="2"/>
  <c r="U19" i="2" s="1"/>
  <c r="S11" i="2"/>
  <c r="S3" i="2"/>
  <c r="T3" i="2" s="1"/>
  <c r="S22" i="2"/>
  <c r="T22" i="2" s="1"/>
  <c r="S14" i="2"/>
  <c r="T14" i="2" s="1"/>
  <c r="S6" i="2"/>
  <c r="T6" i="2" s="1"/>
  <c r="S36" i="2"/>
  <c r="U36" i="2" s="1"/>
  <c r="S4" i="2"/>
  <c r="T4" i="2" s="1"/>
  <c r="K8" i="2"/>
  <c r="S41" i="2"/>
  <c r="T41" i="2" s="1"/>
  <c r="K41" i="2"/>
  <c r="S40" i="2"/>
  <c r="T40" i="2" s="1"/>
  <c r="K40" i="2"/>
  <c r="S39" i="2"/>
  <c r="T39" i="2" s="1"/>
  <c r="S35" i="2"/>
  <c r="U35" i="2" s="1"/>
  <c r="S34" i="2"/>
  <c r="U34" i="2" s="1"/>
  <c r="S33" i="2"/>
  <c r="T33" i="2" s="1"/>
  <c r="K33" i="2"/>
  <c r="S32" i="2"/>
  <c r="U32" i="2" s="1"/>
  <c r="K32" i="2"/>
  <c r="S31" i="2"/>
  <c r="U31" i="2" s="1"/>
  <c r="S27" i="2"/>
  <c r="U27" i="2" s="1"/>
  <c r="S25" i="2"/>
  <c r="T25" i="2" s="1"/>
  <c r="K25" i="2"/>
  <c r="K24" i="2"/>
  <c r="S20" i="2"/>
  <c r="U20" i="2" s="1"/>
  <c r="S16" i="2"/>
  <c r="T16" i="2" s="1"/>
  <c r="K16" i="2"/>
  <c r="S15" i="2"/>
  <c r="T15" i="2" s="1"/>
  <c r="S12" i="2"/>
  <c r="T12" i="2" s="1"/>
  <c r="S10" i="2"/>
  <c r="U10" i="2" s="1"/>
  <c r="K9" i="2"/>
  <c r="K39" i="2"/>
  <c r="K31" i="2"/>
  <c r="K23" i="2"/>
  <c r="K15" i="2"/>
  <c r="K7" i="2"/>
  <c r="K22" i="2"/>
  <c r="K14" i="2"/>
  <c r="K6" i="2"/>
  <c r="K37" i="2"/>
  <c r="K29" i="2"/>
  <c r="K13" i="2"/>
  <c r="K5" i="2"/>
  <c r="K36" i="2"/>
  <c r="K20" i="2"/>
  <c r="K12" i="2"/>
  <c r="K4" i="2"/>
  <c r="K35" i="2"/>
  <c r="K27" i="2"/>
  <c r="K19" i="2"/>
  <c r="K11" i="2"/>
  <c r="K3" i="2"/>
  <c r="K34" i="2"/>
  <c r="K26" i="2"/>
  <c r="K18" i="2"/>
  <c r="K10" i="2"/>
  <c r="K2" i="2"/>
  <c r="S37" i="2"/>
  <c r="T37" i="2" s="1"/>
  <c r="S29" i="2"/>
  <c r="T29" i="2" s="1"/>
  <c r="S13" i="2"/>
  <c r="T13" i="2" s="1"/>
  <c r="S5" i="2"/>
  <c r="T5" i="2" s="1"/>
  <c r="U11" i="2"/>
  <c r="T11" i="2"/>
  <c r="S23" i="2"/>
  <c r="U23" i="2" s="1"/>
  <c r="S8" i="2"/>
  <c r="T8" i="2" s="1"/>
  <c r="S7" i="2"/>
  <c r="T7" i="2" s="1"/>
  <c r="U41" i="2"/>
  <c r="U9" i="2"/>
  <c r="T20" i="2"/>
  <c r="U24" i="2"/>
  <c r="U39" i="2"/>
  <c r="T18" i="2"/>
  <c r="U6" i="2"/>
  <c r="T27" i="2"/>
  <c r="T36" i="2"/>
  <c r="T26" i="2"/>
  <c r="U3" i="2"/>
  <c r="U2" i="2"/>
  <c r="K184" i="2" l="1"/>
  <c r="T19" i="2"/>
  <c r="U22" i="2"/>
  <c r="U14" i="2"/>
  <c r="U4" i="2"/>
  <c r="U40" i="2"/>
  <c r="U37" i="2"/>
  <c r="T35" i="2"/>
  <c r="T34" i="2"/>
  <c r="U33" i="2"/>
  <c r="T32" i="2"/>
  <c r="T31" i="2"/>
  <c r="U29" i="2"/>
  <c r="U25" i="2"/>
  <c r="U16" i="2"/>
  <c r="U15" i="2"/>
  <c r="U13" i="2"/>
  <c r="U12" i="2"/>
  <c r="T10" i="2"/>
  <c r="U7" i="2"/>
  <c r="U5" i="2"/>
  <c r="T23" i="2"/>
  <c r="U8" i="2"/>
</calcChain>
</file>

<file path=xl/sharedStrings.xml><?xml version="1.0" encoding="utf-8"?>
<sst xmlns="http://schemas.openxmlformats.org/spreadsheetml/2006/main" count="12547" uniqueCount="850">
  <si>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</si>
  <si>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</si>
  <si>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</si>
  <si>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</si>
  <si>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</si>
  <si>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</si>
  <si>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</si>
  <si>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</si>
  <si>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</si>
  <si>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</si>
  <si>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</si>
  <si>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</si>
  <si>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</si>
  <si>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</si>
  <si>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</si>
  <si>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</si>
  <si>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</si>
  <si>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</si>
  <si>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</si>
  <si>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</si>
  <si>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</si>
  <si>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</si>
  <si>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HO</t>
  </si>
  <si>
    <t>AO</t>
  </si>
  <si>
    <t>OddH</t>
  </si>
  <si>
    <t>OddD</t>
  </si>
  <si>
    <t>OddA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</si>
  <si>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</si>
  <si>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</si>
  <si>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</si>
  <si>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</si>
  <si>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</si>
  <si>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</si>
  <si>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</si>
  <si>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</si>
  <si>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</si>
  <si>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</si>
  <si>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</si>
  <si>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</si>
  <si>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</si>
  <si>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</si>
  <si>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</si>
  <si>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</si>
  <si>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</si>
  <si>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</si>
  <si>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</si>
  <si>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</si>
  <si>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E0</t>
  </si>
  <si>
    <t>E1</t>
  </si>
  <si>
    <t>E2</t>
  </si>
  <si>
    <t>E3</t>
  </si>
  <si>
    <t>SC0</t>
  </si>
  <si>
    <t>SC1</t>
  </si>
  <si>
    <t>D1</t>
  </si>
  <si>
    <t>D2</t>
  </si>
  <si>
    <t>SP1</t>
  </si>
  <si>
    <t>I1</t>
  </si>
  <si>
    <t>I2</t>
  </si>
  <si>
    <t>F1</t>
  </si>
  <si>
    <t>F2</t>
  </si>
  <si>
    <t>B1</t>
  </si>
  <si>
    <t>N1</t>
  </si>
  <si>
    <t>P1</t>
  </si>
  <si>
    <t>T1</t>
  </si>
  <si>
    <t>G1</t>
  </si>
  <si>
    <t>SC3</t>
  </si>
  <si>
    <t>SP2</t>
  </si>
  <si>
    <t>EC</t>
  </si>
  <si>
    <t>SC2</t>
  </si>
  <si>
    <t>Arsenal</t>
  </si>
  <si>
    <t>Liverpool</t>
  </si>
  <si>
    <t>Man United</t>
  </si>
  <si>
    <t>Sunderland</t>
  </si>
  <si>
    <t>Fulham</t>
  </si>
  <si>
    <t>Watford</t>
  </si>
  <si>
    <t>Blackburn</t>
  </si>
  <si>
    <t>Reading</t>
  </si>
  <si>
    <t>Millwall</t>
  </si>
  <si>
    <t>Stoke</t>
  </si>
  <si>
    <t>Chesterfield</t>
  </si>
  <si>
    <t>Cardiff</t>
  </si>
  <si>
    <t>Brighton</t>
  </si>
  <si>
    <t>Celtic</t>
  </si>
  <si>
    <t>Rangers</t>
  </si>
  <si>
    <t>Dundee United</t>
  </si>
  <si>
    <t>St Mirren</t>
  </si>
  <si>
    <t>Livingston</t>
  </si>
  <si>
    <t>Bayern Munich</t>
  </si>
  <si>
    <t>Hertha</t>
  </si>
  <si>
    <t>Nurnberg</t>
  </si>
  <si>
    <t>Ahlen</t>
  </si>
  <si>
    <t>Reutlingen</t>
  </si>
  <si>
    <t>Mannheim</t>
  </si>
  <si>
    <t>Barcelona</t>
  </si>
  <si>
    <t>Real Madrid</t>
  </si>
  <si>
    <t>La Coruna</t>
  </si>
  <si>
    <t>Valencia</t>
  </si>
  <si>
    <t>Milan</t>
  </si>
  <si>
    <t>Juventus</t>
  </si>
  <si>
    <t>Inter</t>
  </si>
  <si>
    <t>Parma</t>
  </si>
  <si>
    <t>Roma</t>
  </si>
  <si>
    <t>Lazio</t>
  </si>
  <si>
    <t>Bari</t>
  </si>
  <si>
    <t>Brescia</t>
  </si>
  <si>
    <t>Torino</t>
  </si>
  <si>
    <t>Salernitana</t>
  </si>
  <si>
    <t>Sedan</t>
  </si>
  <si>
    <t>Monaco</t>
  </si>
  <si>
    <t>Lorient</t>
  </si>
  <si>
    <t>Sochaux</t>
  </si>
  <si>
    <t>Anderlecht</t>
  </si>
  <si>
    <t>Mouscron</t>
  </si>
  <si>
    <t>Germinal</t>
  </si>
  <si>
    <t>Club Brugge</t>
  </si>
  <si>
    <t>Vitesse</t>
  </si>
  <si>
    <t>Roda JC</t>
  </si>
  <si>
    <t>Ajax</t>
  </si>
  <si>
    <t>Feyenoord</t>
  </si>
  <si>
    <t>PSV Eindhoven</t>
  </si>
  <si>
    <t>Willem II</t>
  </si>
  <si>
    <t>Utrecht</t>
  </si>
  <si>
    <t>Porto</t>
  </si>
  <si>
    <t>Sp Lisbon</t>
  </si>
  <si>
    <t>Boavista</t>
  </si>
  <si>
    <t>Sp Braga</t>
  </si>
  <si>
    <t>Benfica</t>
  </si>
  <si>
    <t>Leiria</t>
  </si>
  <si>
    <t>Genclerbirligi</t>
  </si>
  <si>
    <t>Gaziantepspor</t>
  </si>
  <si>
    <t>Fenerbahce</t>
  </si>
  <si>
    <t>Ankaragucu</t>
  </si>
  <si>
    <t>Erzurumspor</t>
  </si>
  <si>
    <t>AEK</t>
  </si>
  <si>
    <t>Leeds</t>
  </si>
  <si>
    <t>Man City</t>
  </si>
  <si>
    <t>Plymouth</t>
  </si>
  <si>
    <t>Cheltenham</t>
  </si>
  <si>
    <t>Mansfield</t>
  </si>
  <si>
    <t>Rochdale</t>
  </si>
  <si>
    <t>Dunfermline</t>
  </si>
  <si>
    <t>Hibernian</t>
  </si>
  <si>
    <t>Albion Rvs</t>
  </si>
  <si>
    <t>Bochum</t>
  </si>
  <si>
    <t>Greuther Furth</t>
  </si>
  <si>
    <t>Ein Frankfurt</t>
  </si>
  <si>
    <t>Ath Madrid</t>
  </si>
  <si>
    <t>Venezia</t>
  </si>
  <si>
    <t>Empoli</t>
  </si>
  <si>
    <t>Lyon</t>
  </si>
  <si>
    <t>Le Havre</t>
  </si>
  <si>
    <t>Nice</t>
  </si>
  <si>
    <t>Gent</t>
  </si>
  <si>
    <t>Standard</t>
  </si>
  <si>
    <t>Lokeren</t>
  </si>
  <si>
    <t>Genk</t>
  </si>
  <si>
    <t>For Sittard</t>
  </si>
  <si>
    <t>Galatasaray</t>
  </si>
  <si>
    <t>Besiktas</t>
  </si>
  <si>
    <t>PAOK</t>
  </si>
  <si>
    <t>Iraklis</t>
  </si>
  <si>
    <t>Panathinaikos</t>
  </si>
  <si>
    <t>Xanthi</t>
  </si>
  <si>
    <t>Akratitos</t>
  </si>
  <si>
    <t>Ionikos</t>
  </si>
  <si>
    <t>OFI</t>
  </si>
  <si>
    <t>Wigan</t>
  </si>
  <si>
    <t>Dundee</t>
  </si>
  <si>
    <t>Aberdeen</t>
  </si>
  <si>
    <t>Kilmarnock</t>
  </si>
  <si>
    <t>Inverness C</t>
  </si>
  <si>
    <t>Morton</t>
  </si>
  <si>
    <t>East Stirling</t>
  </si>
  <si>
    <t>Dortmund</t>
  </si>
  <si>
    <t>Hamburg</t>
  </si>
  <si>
    <t>FC Koln</t>
  </si>
  <si>
    <t>Freiburg</t>
  </si>
  <si>
    <t>Sociedad</t>
  </si>
  <si>
    <t>Olympiakos</t>
  </si>
  <si>
    <t>Proodeftiki</t>
  </si>
  <si>
    <t>Giannina</t>
  </si>
  <si>
    <t>Aris</t>
  </si>
  <si>
    <t>Kalithea</t>
  </si>
  <si>
    <t>Chelsea</t>
  </si>
  <si>
    <t>Newcastle</t>
  </si>
  <si>
    <t>West Brom</t>
  </si>
  <si>
    <t>Sheffield United</t>
  </si>
  <si>
    <t>Bristol City</t>
  </si>
  <si>
    <t>Hull</t>
  </si>
  <si>
    <t>Hearts</t>
  </si>
  <si>
    <t>Stirling</t>
  </si>
  <si>
    <t>Leverkusen</t>
  </si>
  <si>
    <t>Espanol</t>
  </si>
  <si>
    <t>Palermo</t>
  </si>
  <si>
    <t>Heusden Zolder</t>
  </si>
  <si>
    <t>Zwolle</t>
  </si>
  <si>
    <t>Volendam</t>
  </si>
  <si>
    <t>Maritimo</t>
  </si>
  <si>
    <t>Adanaspor</t>
  </si>
  <si>
    <t>Trabzonspor</t>
  </si>
  <si>
    <t>Egaleo</t>
  </si>
  <si>
    <t>Tranmere</t>
  </si>
  <si>
    <t>Gretna</t>
  </si>
  <si>
    <t>East Fife</t>
  </si>
  <si>
    <t>Queens Park</t>
  </si>
  <si>
    <t>Peterhead</t>
  </si>
  <si>
    <t>Stenhousemuir</t>
  </si>
  <si>
    <t>Stuttgart</t>
  </si>
  <si>
    <t>Villarreal</t>
  </si>
  <si>
    <t>Triestina</t>
  </si>
  <si>
    <t>Cercle Brugge</t>
  </si>
  <si>
    <t>Oostende</t>
  </si>
  <si>
    <t>Den Bosch</t>
  </si>
  <si>
    <t>AZ Alkmaar</t>
  </si>
  <si>
    <t>Heerenveen</t>
  </si>
  <si>
    <t>Ergotelis</t>
  </si>
  <si>
    <t>Birmingham</t>
  </si>
  <si>
    <t>Stevenage</t>
  </si>
  <si>
    <t>St Johnstone</t>
  </si>
  <si>
    <t>Arbroath</t>
  </si>
  <si>
    <t>Cowdenbeath</t>
  </si>
  <si>
    <t>Berwick</t>
  </si>
  <si>
    <t>Werder Bremen</t>
  </si>
  <si>
    <t>Aachen</t>
  </si>
  <si>
    <t>Karlsruhe</t>
  </si>
  <si>
    <t>Lorca</t>
  </si>
  <si>
    <t>Fiorentina</t>
  </si>
  <si>
    <t>Treviso</t>
  </si>
  <si>
    <t>Catania</t>
  </si>
  <si>
    <t>Heracles</t>
  </si>
  <si>
    <t>Roosendaal</t>
  </si>
  <si>
    <t>Penafiel</t>
  </si>
  <si>
    <t>Est Amadora</t>
  </si>
  <si>
    <t>Diyarbakirspor</t>
  </si>
  <si>
    <t>Kalamaria</t>
  </si>
  <si>
    <t>Oldham</t>
  </si>
  <si>
    <t>Oxford</t>
  </si>
  <si>
    <t>Falkirk</t>
  </si>
  <si>
    <t>Kaiserslautern</t>
  </si>
  <si>
    <t>Offenbach</t>
  </si>
  <si>
    <t>Sevilla</t>
  </si>
  <si>
    <t>Reggina</t>
  </si>
  <si>
    <t>Genoa</t>
  </si>
  <si>
    <t>Napoli</t>
  </si>
  <si>
    <t>Bordeaux</t>
  </si>
  <si>
    <t>Metz</t>
  </si>
  <si>
    <t>Westerlo</t>
  </si>
  <si>
    <t>Sparta</t>
  </si>
  <si>
    <t>Twente</t>
  </si>
  <si>
    <t>Excelsior</t>
  </si>
  <si>
    <t>Antalyaspor</t>
  </si>
  <si>
    <t>Sakaryaspor</t>
  </si>
  <si>
    <t>Kerkyra</t>
  </si>
  <si>
    <t>Derby</t>
  </si>
  <si>
    <t>Swansea</t>
  </si>
  <si>
    <t>Doncaster</t>
  </si>
  <si>
    <t>Aldershot</t>
  </si>
  <si>
    <t>Burton</t>
  </si>
  <si>
    <t>Salisbury</t>
  </si>
  <si>
    <t>Ross County</t>
  </si>
  <si>
    <t>Raith Rvs</t>
  </si>
  <si>
    <t>Airdrie Utd</t>
  </si>
  <si>
    <t>Schalke 04</t>
  </si>
  <si>
    <t>M'gladbach</t>
  </si>
  <si>
    <t>Mainz</t>
  </si>
  <si>
    <t>Malaga</t>
  </si>
  <si>
    <t>Sp Gijon</t>
  </si>
  <si>
    <t>Xerez</t>
  </si>
  <si>
    <t>Chievo</t>
  </si>
  <si>
    <t>Bologna</t>
  </si>
  <si>
    <t>Nantes</t>
  </si>
  <si>
    <t>Troyes</t>
  </si>
  <si>
    <t>Levadeiakos</t>
  </si>
  <si>
    <t>Larisa</t>
  </si>
  <si>
    <t>Leicester</t>
  </si>
  <si>
    <t>Peterboro</t>
  </si>
  <si>
    <t>Scunthorpe</t>
  </si>
  <si>
    <t>Wrexham</t>
  </si>
  <si>
    <t>Hamilton</t>
  </si>
  <si>
    <t>Dumbarton</t>
  </si>
  <si>
    <t>Zaragoza</t>
  </si>
  <si>
    <t>Sevilla B</t>
  </si>
  <si>
    <t>Piacenza</t>
  </si>
  <si>
    <t>Groningen</t>
  </si>
  <si>
    <t>Sivasspor</t>
  </si>
  <si>
    <t>Kayserispor</t>
  </si>
  <si>
    <t>Konyaspor</t>
  </si>
  <si>
    <t>Burnley</t>
  </si>
  <si>
    <t>Wolves</t>
  </si>
  <si>
    <t>Portsmouth</t>
  </si>
  <si>
    <t>Tottenham</t>
  </si>
  <si>
    <t>Everton</t>
  </si>
  <si>
    <t>Norwich</t>
  </si>
  <si>
    <t>Southampton</t>
  </si>
  <si>
    <t>Notts County</t>
  </si>
  <si>
    <t>Rotherham</t>
  </si>
  <si>
    <t>AFC Wimbledon</t>
  </si>
  <si>
    <t>Santander</t>
  </si>
  <si>
    <t>Valladolid</t>
  </si>
  <si>
    <t>Almeria</t>
  </si>
  <si>
    <t>Mallorca</t>
  </si>
  <si>
    <t>Betis</t>
  </si>
  <si>
    <t>Cadiz</t>
  </si>
  <si>
    <t>Las Palmas</t>
  </si>
  <si>
    <t>Sampdoria</t>
  </si>
  <si>
    <t>Ascoli</t>
  </si>
  <si>
    <t>Albinoleffe</t>
  </si>
  <si>
    <t>Modena</t>
  </si>
  <si>
    <t>Lille</t>
  </si>
  <si>
    <t>Marseille</t>
  </si>
  <si>
    <t>Academica</t>
  </si>
  <si>
    <t>Bursaspor</t>
  </si>
  <si>
    <t>Atromitos</t>
  </si>
  <si>
    <t>Blackpool</t>
  </si>
  <si>
    <t>Fleetwood Town</t>
  </si>
  <si>
    <t>Luton</t>
  </si>
  <si>
    <t>Crawley Town</t>
  </si>
  <si>
    <t>Augsburg</t>
  </si>
  <si>
    <t>Hercules</t>
  </si>
  <si>
    <t>Getafe</t>
  </si>
  <si>
    <t>Levante</t>
  </si>
  <si>
    <t>Udinese</t>
  </si>
  <si>
    <t>Atalanta</t>
  </si>
  <si>
    <t>Sassuolo</t>
  </si>
  <si>
    <t>Nimes</t>
  </si>
  <si>
    <t>Graafschap</t>
  </si>
  <si>
    <t xml:space="preserve">Willem II </t>
  </si>
  <si>
    <t>Roda</t>
  </si>
  <si>
    <t>VVV Venlo</t>
  </si>
  <si>
    <t>Bucaspor</t>
  </si>
  <si>
    <t>Bath City</t>
  </si>
  <si>
    <t>Annan Athletic</t>
  </si>
  <si>
    <t>Cordoba</t>
  </si>
  <si>
    <t>Gimnastic</t>
  </si>
  <si>
    <t>Paris SG</t>
  </si>
  <si>
    <t>Montpellier</t>
  </si>
  <si>
    <t>Nijmegen</t>
  </si>
  <si>
    <t>Gil Vicente</t>
  </si>
  <si>
    <t>Setubal</t>
  </si>
  <si>
    <t>Doxa Dramas</t>
  </si>
  <si>
    <t>Buyuksehyr</t>
  </si>
  <si>
    <t>Eskisehirspor</t>
  </si>
  <si>
    <t>Partick</t>
  </si>
  <si>
    <t>Queen of Sth</t>
  </si>
  <si>
    <t>Stranraer</t>
  </si>
  <si>
    <t>Alloa</t>
  </si>
  <si>
    <t>Montrose</t>
  </si>
  <si>
    <t>Fortuna Dusseldorf</t>
  </si>
  <si>
    <t>Braunschweig</t>
  </si>
  <si>
    <t>Vallecano</t>
  </si>
  <si>
    <t>Elche</t>
  </si>
  <si>
    <t>Alcorcon</t>
  </si>
  <si>
    <t>Girona</t>
  </si>
  <si>
    <t>NAC Breda</t>
  </si>
  <si>
    <t>Beira Mar</t>
  </si>
  <si>
    <t>Nacional</t>
  </si>
  <si>
    <t>Pacos Ferreira</t>
  </si>
  <si>
    <t>Akhisar Belediyespor</t>
  </si>
  <si>
    <t>Veria</t>
  </si>
  <si>
    <t>Gateshead</t>
  </si>
  <si>
    <t>Kidderminster</t>
  </si>
  <si>
    <t>Forfar</t>
  </si>
  <si>
    <t>Wolfsburg</t>
  </si>
  <si>
    <t>Paderborn</t>
  </si>
  <si>
    <t>Celta</t>
  </si>
  <si>
    <t>Bastia</t>
  </si>
  <si>
    <t>Waalwijk</t>
  </si>
  <si>
    <t>Estoril</t>
  </si>
  <si>
    <t>Arouca</t>
  </si>
  <si>
    <t>Ipswich</t>
  </si>
  <si>
    <t>Bournemouth</t>
  </si>
  <si>
    <t>Barnet</t>
  </si>
  <si>
    <t>Bristol Rvs</t>
  </si>
  <si>
    <t>Motherwell</t>
  </si>
  <si>
    <t>Dijon</t>
  </si>
  <si>
    <t>Angers</t>
  </si>
  <si>
    <t>Dordrecht</t>
  </si>
  <si>
    <t>Rio Ave</t>
  </si>
  <si>
    <t>Asteras Tripolis</t>
  </si>
  <si>
    <t>Grimsby</t>
  </si>
  <si>
    <t>RB Leipzig</t>
  </si>
  <si>
    <t>Alaves</t>
  </si>
  <si>
    <t xml:space="preserve">Alcorcon </t>
  </si>
  <si>
    <t>St Etienne</t>
  </si>
  <si>
    <t>Cambuur</t>
  </si>
  <si>
    <t>Uniao Madeira</t>
  </si>
  <si>
    <t>Moreirense</t>
  </si>
  <si>
    <t>Belenenses</t>
  </si>
  <si>
    <t>Panthrakikos</t>
  </si>
  <si>
    <t>Panetolikos</t>
  </si>
  <si>
    <t>Dag and Red</t>
  </si>
  <si>
    <t>Southport</t>
  </si>
  <si>
    <t>Osasuna</t>
  </si>
  <si>
    <t>Eibar</t>
  </si>
  <si>
    <t>Pescara</t>
  </si>
  <si>
    <t>Verona</t>
  </si>
  <si>
    <t>Avellino</t>
  </si>
  <si>
    <t>Brest</t>
  </si>
  <si>
    <t>Den Haag</t>
  </si>
  <si>
    <t>Go Ahead Eagles</t>
  </si>
  <si>
    <t>Tondela</t>
  </si>
  <si>
    <t>Feirense</t>
  </si>
  <si>
    <t>Rizespor</t>
  </si>
  <si>
    <t>Benevento</t>
  </si>
  <si>
    <t>Aves</t>
  </si>
  <si>
    <t>Crystal Palace</t>
  </si>
  <si>
    <t>Huddersfield</t>
  </si>
  <si>
    <t>Nott'm Forest</t>
  </si>
  <si>
    <t>Edinburgh City</t>
  </si>
  <si>
    <t>Hoffenheim</t>
  </si>
  <si>
    <t>Hannover</t>
  </si>
  <si>
    <t>Huesca</t>
  </si>
  <si>
    <t>Santa Clara</t>
  </si>
  <si>
    <t>Brentford</t>
  </si>
  <si>
    <t>Wycombe</t>
  </si>
  <si>
    <t>Cove Rangers</t>
  </si>
  <si>
    <t>Union Berlin</t>
  </si>
  <si>
    <t>Granada</t>
  </si>
  <si>
    <t>Lecce</t>
  </si>
  <si>
    <t>Amiens</t>
  </si>
  <si>
    <t>Alanyaspor</t>
  </si>
  <si>
    <t>Charlton</t>
  </si>
  <si>
    <t>Coventry</t>
  </si>
  <si>
    <t>West Ham</t>
  </si>
  <si>
    <t>Bradford</t>
  </si>
  <si>
    <t>Stockport</t>
  </si>
  <si>
    <t>Gillingham</t>
  </si>
  <si>
    <t>Preston</t>
  </si>
  <si>
    <t>Crewe</t>
  </si>
  <si>
    <t>QPR</t>
  </si>
  <si>
    <t>Swindon</t>
  </si>
  <si>
    <t>Torquay</t>
  </si>
  <si>
    <t>Carlisle</t>
  </si>
  <si>
    <t>Macclesfield</t>
  </si>
  <si>
    <t>Cottbus</t>
  </si>
  <si>
    <t>Chemnitz</t>
  </si>
  <si>
    <t>Oviedo</t>
  </si>
  <si>
    <t>Ath Bilbao</t>
  </si>
  <si>
    <t>Numancia</t>
  </si>
  <si>
    <t>Vicenza</t>
  </si>
  <si>
    <t>Monza</t>
  </si>
  <si>
    <t>Guingamp</t>
  </si>
  <si>
    <t>Ajaccio</t>
  </si>
  <si>
    <t>Martigues</t>
  </si>
  <si>
    <t>Aalst</t>
  </si>
  <si>
    <t>Louvieroise</t>
  </si>
  <si>
    <t>St Truiden</t>
  </si>
  <si>
    <t>Charleroi</t>
  </si>
  <si>
    <t>Guimaraes</t>
  </si>
  <si>
    <t>Salgueiros</t>
  </si>
  <si>
    <t>Alverca</t>
  </si>
  <si>
    <t>Farense</t>
  </si>
  <si>
    <t>Siirt Jet-PA</t>
  </si>
  <si>
    <t>Kocaelispor</t>
  </si>
  <si>
    <t>Middlesbrough</t>
  </si>
  <si>
    <t>Bolton</t>
  </si>
  <si>
    <t>Barnsley</t>
  </si>
  <si>
    <t>Leyton Orient</t>
  </si>
  <si>
    <t>Elgin</t>
  </si>
  <si>
    <t>Hansa Rostock</t>
  </si>
  <si>
    <t>Schweinfurt</t>
  </si>
  <si>
    <t>Babelsberg</t>
  </si>
  <si>
    <t>Tenerife</t>
  </si>
  <si>
    <t>Leganes</t>
  </si>
  <si>
    <t>Perugia</t>
  </si>
  <si>
    <t>Laval</t>
  </si>
  <si>
    <t>Istres</t>
  </si>
  <si>
    <t>Lommel</t>
  </si>
  <si>
    <t>Varzim</t>
  </si>
  <si>
    <t>Istanbulspor</t>
  </si>
  <si>
    <t>Panionios</t>
  </si>
  <si>
    <t>Panahaiki</t>
  </si>
  <si>
    <t>Eth Asteras</t>
  </si>
  <si>
    <t>Aston Villa</t>
  </si>
  <si>
    <t>Colchester</t>
  </si>
  <si>
    <t>Bielefeld</t>
  </si>
  <si>
    <t>Como</t>
  </si>
  <si>
    <t>Antwerp</t>
  </si>
  <si>
    <t>Malatyaspor</t>
  </si>
  <si>
    <t>Wimbledon</t>
  </si>
  <si>
    <t>Albacete</t>
  </si>
  <si>
    <t>Murcia</t>
  </si>
  <si>
    <t>Ancona</t>
  </si>
  <si>
    <t>Toulouse</t>
  </si>
  <si>
    <t>Le Mans</t>
  </si>
  <si>
    <t>Bergen</t>
  </si>
  <si>
    <t>Lierse</t>
  </si>
  <si>
    <t>Elazigspor</t>
  </si>
  <si>
    <t>Paniliakos</t>
  </si>
  <si>
    <t>Chalkidona</t>
  </si>
  <si>
    <t>Cagliari</t>
  </si>
  <si>
    <t>Livorno</t>
  </si>
  <si>
    <t>Strasbourg</t>
  </si>
  <si>
    <t>Rennes</t>
  </si>
  <si>
    <t>Beveren</t>
  </si>
  <si>
    <t>Brechin</t>
  </si>
  <si>
    <t>Duisburg</t>
  </si>
  <si>
    <t>Siegen</t>
  </si>
  <si>
    <t>Catanzaro</t>
  </si>
  <si>
    <t>Rimini</t>
  </si>
  <si>
    <t>Nancy</t>
  </si>
  <si>
    <t>Reims</t>
  </si>
  <si>
    <t>FC Brussels</t>
  </si>
  <si>
    <t>Naval</t>
  </si>
  <si>
    <t>Manisaspor</t>
  </si>
  <si>
    <t>Kallithea</t>
  </si>
  <si>
    <t>Altrincham</t>
  </si>
  <si>
    <t>CZ Jena</t>
  </si>
  <si>
    <t>Recreativo</t>
  </si>
  <si>
    <t>Messina</t>
  </si>
  <si>
    <t>Siena</t>
  </si>
  <si>
    <t>Tours</t>
  </si>
  <si>
    <t>Roeselare</t>
  </si>
  <si>
    <t>Erciyesspor</t>
  </si>
  <si>
    <t>Port Vale</t>
  </si>
  <si>
    <t>Farsley</t>
  </si>
  <si>
    <t>Stafford Rangers</t>
  </si>
  <si>
    <t>Droylsden</t>
  </si>
  <si>
    <t>Cesena</t>
  </si>
  <si>
    <t>Libourne</t>
  </si>
  <si>
    <t>Gueugnon</t>
  </si>
  <si>
    <t>Waregem</t>
  </si>
  <si>
    <t>Mechelen</t>
  </si>
  <si>
    <t>Dender</t>
  </si>
  <si>
    <t>Denizlispor</t>
  </si>
  <si>
    <t>Ankaraspor</t>
  </si>
  <si>
    <t>Oftasspor</t>
  </si>
  <si>
    <t>Hereford</t>
  </si>
  <si>
    <t>Northwich</t>
  </si>
  <si>
    <t>Mantova</t>
  </si>
  <si>
    <t>Grenoble</t>
  </si>
  <si>
    <t>Kortrijk</t>
  </si>
  <si>
    <t>Tubize</t>
  </si>
  <si>
    <t>Hacettepespor</t>
  </si>
  <si>
    <t>Hartlepool</t>
  </si>
  <si>
    <t>Darlington</t>
  </si>
  <si>
    <t>Lincoln</t>
  </si>
  <si>
    <t>Forest Green</t>
  </si>
  <si>
    <t>Grays</t>
  </si>
  <si>
    <t>Gallipoli</t>
  </si>
  <si>
    <t>Boulogne</t>
  </si>
  <si>
    <t>Kasimpasa</t>
  </si>
  <si>
    <t>Histon</t>
  </si>
  <si>
    <t>Eastbourne Borough</t>
  </si>
  <si>
    <t>Kettering Town</t>
  </si>
  <si>
    <t>Tamworth</t>
  </si>
  <si>
    <t>Ingolstadt</t>
  </si>
  <si>
    <t>Frankfurt FSV</t>
  </si>
  <si>
    <t>Caen</t>
  </si>
  <si>
    <t>Arles</t>
  </si>
  <si>
    <t>Olhanense</t>
  </si>
  <si>
    <t>Panserraikos</t>
  </si>
  <si>
    <t>Olympiakos Volou</t>
  </si>
  <si>
    <t>Kavala</t>
  </si>
  <si>
    <t>Karabukspor</t>
  </si>
  <si>
    <t>Alfreton Town</t>
  </si>
  <si>
    <t>Ebbsfleet</t>
  </si>
  <si>
    <t>Ayr</t>
  </si>
  <si>
    <t>Cartagena</t>
  </si>
  <si>
    <t>Novara</t>
  </si>
  <si>
    <t>Samsunspor</t>
  </si>
  <si>
    <t>Mersin Idman Yurdu</t>
  </si>
  <si>
    <t>Telford United</t>
  </si>
  <si>
    <t>Sandhausen</t>
  </si>
  <si>
    <t>Sabadell</t>
  </si>
  <si>
    <t>Waasland-Beveren</t>
  </si>
  <si>
    <t>Yeovil</t>
  </si>
  <si>
    <t>Hyde United</t>
  </si>
  <si>
    <t>Dartford</t>
  </si>
  <si>
    <t>Chester</t>
  </si>
  <si>
    <t>Aalen</t>
  </si>
  <si>
    <t>Evian Thonon Gaillard</t>
  </si>
  <si>
    <t>CA Bastia</t>
  </si>
  <si>
    <t>Oud-Heverlee Leuven</t>
  </si>
  <si>
    <t>Platanias</t>
  </si>
  <si>
    <t>Welling United</t>
  </si>
  <si>
    <t>Virtus Lanciano</t>
  </si>
  <si>
    <t>Chateauroux</t>
  </si>
  <si>
    <t>Kallonis</t>
  </si>
  <si>
    <t>Balikesirspor</t>
  </si>
  <si>
    <t>Mirandes</t>
  </si>
  <si>
    <t>Frosinone</t>
  </si>
  <si>
    <t>Ajaccio GFCO</t>
  </si>
  <si>
    <t>Mouscron-Peruwelz</t>
  </si>
  <si>
    <t>North Ferriby</t>
  </si>
  <si>
    <t>Solihull</t>
  </si>
  <si>
    <t>Crotone</t>
  </si>
  <si>
    <t>Pro Vercelli</t>
  </si>
  <si>
    <t>Latina</t>
  </si>
  <si>
    <t>Sparta Rotterdam</t>
  </si>
  <si>
    <t>Eupen</t>
  </si>
  <si>
    <t>Chaves</t>
  </si>
  <si>
    <t>Spal</t>
  </si>
  <si>
    <t>Braintree Town</t>
  </si>
  <si>
    <t>Clyde</t>
  </si>
  <si>
    <t>Darmstadt</t>
  </si>
  <si>
    <t>Niort</t>
  </si>
  <si>
    <t>Portimonense</t>
  </si>
  <si>
    <t>Erzurum BB</t>
  </si>
  <si>
    <t>Southend</t>
  </si>
  <si>
    <t>FC Emmen</t>
  </si>
  <si>
    <t>H</t>
  </si>
  <si>
    <t>D</t>
  </si>
  <si>
    <t>A</t>
  </si>
  <si>
    <t>Steve Lodge</t>
  </si>
  <si>
    <t>Graham Barber</t>
  </si>
  <si>
    <t>Mike Riley</t>
  </si>
  <si>
    <t>Graham Poll</t>
  </si>
  <si>
    <t>Steve Bennett</t>
  </si>
  <si>
    <t>Peter Jones</t>
  </si>
  <si>
    <t>Mark Halsey</t>
  </si>
  <si>
    <t>Alan Wiley</t>
  </si>
  <si>
    <t xml:space="preserve">Mark Halsey </t>
  </si>
  <si>
    <t>David Ellaray</t>
  </si>
  <si>
    <t>Neale Barry</t>
  </si>
  <si>
    <t>Paul Alcock</t>
  </si>
  <si>
    <t>Trevor Parkes</t>
  </si>
  <si>
    <t>Frazer Stretton</t>
  </si>
  <si>
    <t>John Brandwood</t>
  </si>
  <si>
    <t>Paul Danson</t>
  </si>
  <si>
    <t>Phil Joslin</t>
  </si>
  <si>
    <t>Richard Beeby</t>
  </si>
  <si>
    <t>Bill Jordan</t>
  </si>
  <si>
    <t>Scott Mathieson</t>
  </si>
  <si>
    <t>Tony Bates</t>
  </si>
  <si>
    <t>Eddie Wolstenholme</t>
  </si>
  <si>
    <t xml:space="preserve">Tony Bates </t>
  </si>
  <si>
    <t>Paul Rejer</t>
  </si>
  <si>
    <t>Alan Freeland</t>
  </si>
  <si>
    <t>John Underhill</t>
  </si>
  <si>
    <t>John Rowbotham</t>
  </si>
  <si>
    <t>Stuart Dougal</t>
  </si>
  <si>
    <t>Douglas McDonald</t>
  </si>
  <si>
    <t>Michael McCurry</t>
  </si>
  <si>
    <t>Brian Cassidy</t>
  </si>
  <si>
    <t xml:space="preserve">Markus Merk </t>
  </si>
  <si>
    <t xml:space="preserve">Jörg Kessler </t>
  </si>
  <si>
    <t xml:space="preserve">Uwe Kemmling </t>
  </si>
  <si>
    <t xml:space="preserve">Bernd Heynemann </t>
  </si>
  <si>
    <t xml:space="preserve">Lutz Wagner </t>
  </si>
  <si>
    <t xml:space="preserve">Knut Kircher </t>
  </si>
  <si>
    <t xml:space="preserve">Mike Pickel </t>
  </si>
  <si>
    <t xml:space="preserve">Detlef Scheppe </t>
  </si>
  <si>
    <t xml:space="preserve">Helmut Fleischer </t>
  </si>
  <si>
    <t>M. R. Halsey</t>
  </si>
  <si>
    <t>P. A. Durkin</t>
  </si>
  <si>
    <t>R. Styles</t>
  </si>
  <si>
    <t>D'Urso, A. P.</t>
  </si>
  <si>
    <t>Wilkes, C. R.</t>
  </si>
  <si>
    <t>Riley, M. A.</t>
  </si>
  <si>
    <t>Durkin, P. A.</t>
  </si>
  <si>
    <t>Gallagher, D. J.</t>
  </si>
  <si>
    <t>Wiley, A. G.</t>
  </si>
  <si>
    <t>Halsey, M. R.</t>
  </si>
  <si>
    <t>Dunn, S. W.</t>
  </si>
  <si>
    <t>Tomlin, S. G.</t>
  </si>
  <si>
    <t>Laws, G.</t>
  </si>
  <si>
    <t>Beeby, R. J.</t>
  </si>
  <si>
    <t>Fletcher, M.</t>
  </si>
  <si>
    <t>Butler, A. N.</t>
  </si>
  <si>
    <t>Hall, A. R.</t>
  </si>
  <si>
    <t>Kilburn, M</t>
  </si>
  <si>
    <t>A. Freeland</t>
  </si>
  <si>
    <t>Mitchell, G. P.</t>
  </si>
  <si>
    <t>Rowbotham, J</t>
  </si>
  <si>
    <t>Freeland, A.</t>
  </si>
  <si>
    <t>Brines, I</t>
  </si>
  <si>
    <t>Alfons Berg</t>
  </si>
  <si>
    <t>Torsten Koop</t>
  </si>
  <si>
    <t>Meyer, F</t>
  </si>
  <si>
    <t>Lange, P</t>
  </si>
  <si>
    <t>Kinhöfer, T</t>
  </si>
  <si>
    <t>Aust, J</t>
  </si>
  <si>
    <t>Fleischer, H</t>
  </si>
  <si>
    <t>M Riley</t>
  </si>
  <si>
    <t>G Barber</t>
  </si>
  <si>
    <t>G Poll</t>
  </si>
  <si>
    <t>R Styles</t>
  </si>
  <si>
    <t>M Dean</t>
  </si>
  <si>
    <t>S Bennett</t>
  </si>
  <si>
    <t>A D'Urso</t>
  </si>
  <si>
    <t>A Wiley</t>
  </si>
  <si>
    <t>A Penn</t>
  </si>
  <si>
    <t>M Warren</t>
  </si>
  <si>
    <t>J Underhill</t>
  </si>
  <si>
    <t>D McDonald</t>
  </si>
  <si>
    <t>I Fyfe</t>
  </si>
  <si>
    <t>S Dougal</t>
  </si>
  <si>
    <t>H Dallas</t>
  </si>
  <si>
    <t>P Durkin</t>
  </si>
  <si>
    <t>M Halsey</t>
  </si>
  <si>
    <t>S Dunn</t>
  </si>
  <si>
    <t>M Messias</t>
  </si>
  <si>
    <t>J Winter</t>
  </si>
  <si>
    <t>E Ilderton</t>
  </si>
  <si>
    <t>P Prosser</t>
  </si>
  <si>
    <t>A Bates</t>
  </si>
  <si>
    <t>A Hall</t>
  </si>
  <si>
    <t>M Fletcher</t>
  </si>
  <si>
    <t>M McCurry</t>
  </si>
  <si>
    <t>K Clark</t>
  </si>
  <si>
    <t>W Young</t>
  </si>
  <si>
    <t>N Barry</t>
  </si>
  <si>
    <t>D Gallagher</t>
  </si>
  <si>
    <t>P Walton</t>
  </si>
  <si>
    <t> A Wiley</t>
  </si>
  <si>
    <t>I Brines</t>
  </si>
  <si>
    <t>B Knight</t>
  </si>
  <si>
    <t>P Dowd</t>
  </si>
  <si>
    <t>U Rennie</t>
  </si>
  <si>
    <t>M Atkinson</t>
  </si>
  <si>
    <t>K Wright</t>
  </si>
  <si>
    <t>M Bull</t>
  </si>
  <si>
    <t>C Richmond</t>
  </si>
  <si>
    <t>K Toner</t>
  </si>
  <si>
    <t>G. Rocchi</t>
  </si>
  <si>
    <t>R. Herberg</t>
  </si>
  <si>
    <t>N. Rizzoli</t>
  </si>
  <si>
    <t>P. Rodomonti</t>
  </si>
  <si>
    <t>G. Paparesta</t>
  </si>
  <si>
    <t>M Clattenburg</t>
  </si>
  <si>
    <t>C Foy</t>
  </si>
  <si>
    <t>L Probert</t>
  </si>
  <si>
    <t>S Cook</t>
  </si>
  <si>
    <t>A Hendley</t>
  </si>
  <si>
    <t>E Smith</t>
  </si>
  <si>
    <t>P. Tagliavento</t>
  </si>
  <si>
    <t>M. Saccani</t>
  </si>
  <si>
    <t>O. Girardi</t>
  </si>
  <si>
    <t>M. Bergonzi</t>
  </si>
  <si>
    <t>N. Ayroldi</t>
  </si>
  <si>
    <t>G. Gava</t>
  </si>
  <si>
    <t>R. Rosetti</t>
  </si>
  <si>
    <t>M. Trefoloni</t>
  </si>
  <si>
    <t>S. Farina</t>
  </si>
  <si>
    <t>H Webb</t>
  </si>
  <si>
    <t>S Bratt</t>
  </si>
  <si>
    <t>C Webster</t>
  </si>
  <si>
    <t>R Whitton</t>
  </si>
  <si>
    <t>A Rayner</t>
  </si>
  <si>
    <t>I Scarr</t>
  </si>
  <si>
    <t>R Wigglesworth</t>
  </si>
  <si>
    <t>A Bennett</t>
  </si>
  <si>
    <t>D Somers</t>
  </si>
  <si>
    <t>C Thomson</t>
  </si>
  <si>
    <t>A Haines</t>
  </si>
  <si>
    <t>R Shoebridge</t>
  </si>
  <si>
    <t>T Harrington</t>
  </si>
  <si>
    <t>S Conroy</t>
  </si>
  <si>
    <t>A Marriner</t>
  </si>
  <si>
    <t>K Friend</t>
  </si>
  <si>
    <t>L Mason</t>
  </si>
  <si>
    <t>P Crossley</t>
  </si>
  <si>
    <t>P Taylor</t>
  </si>
  <si>
    <t>F Graham</t>
  </si>
  <si>
    <t>P Miller</t>
  </si>
  <si>
    <t>G Salisbury</t>
  </si>
  <si>
    <t>A Taylor</t>
  </si>
  <si>
    <t>P Quinn</t>
  </si>
  <si>
    <t>O Langford</t>
  </si>
  <si>
    <t>W Barratt</t>
  </si>
  <si>
    <t>I Cooper</t>
  </si>
  <si>
    <t>C Powell</t>
  </si>
  <si>
    <t>B Winter</t>
  </si>
  <si>
    <t>A Muir</t>
  </si>
  <si>
    <t>M Jones</t>
  </si>
  <si>
    <t>D Whitestone</t>
  </si>
  <si>
    <t>S Hooper</t>
  </si>
  <si>
    <t>R Joyce</t>
  </si>
  <si>
    <t>S Long</t>
  </si>
  <si>
    <t>L Collins</t>
  </si>
  <si>
    <t>C Knowles</t>
  </si>
  <si>
    <t>S Burt</t>
  </si>
  <si>
    <t>K Johnson</t>
  </si>
  <si>
    <t>C Murray</t>
  </si>
  <si>
    <t>S Finnie</t>
  </si>
  <si>
    <t>W Collum</t>
  </si>
  <si>
    <t>E Norris</t>
  </si>
  <si>
    <t>S O'Reilly</t>
  </si>
  <si>
    <t>S Attwell</t>
  </si>
  <si>
    <t>M Oliver</t>
  </si>
  <si>
    <t>P Robinson</t>
  </si>
  <si>
    <t>K Evans</t>
  </si>
  <si>
    <t>R Clark</t>
  </si>
  <si>
    <t>J Hopkins</t>
  </si>
  <si>
    <t>C Allan</t>
  </si>
  <si>
    <t>J Moss</t>
  </si>
  <si>
    <t>C Pawson</t>
  </si>
  <si>
    <t>N Swarbrick</t>
  </si>
  <si>
    <t>A Madley</t>
  </si>
  <si>
    <t>B Toner</t>
  </si>
  <si>
    <t>D Ford</t>
  </si>
  <si>
    <t>J Beaton</t>
  </si>
  <si>
    <t>B Madden</t>
  </si>
  <si>
    <t>B Colvin</t>
  </si>
  <si>
    <t>C Charleston</t>
  </si>
  <si>
    <t>R East</t>
  </si>
  <si>
    <t>J Linington</t>
  </si>
  <si>
    <t>P Rees</t>
  </si>
  <si>
    <t>D Cook</t>
  </si>
  <si>
    <t>J Brooks</t>
  </si>
  <si>
    <t>A Crawford</t>
  </si>
  <si>
    <t>R Madley</t>
  </si>
  <si>
    <t>A Bromley</t>
  </si>
  <si>
    <t>S McLean</t>
  </si>
  <si>
    <t>J Simpson</t>
  </si>
  <si>
    <t>A Backhouse</t>
  </si>
  <si>
    <t>C Hicks</t>
  </si>
  <si>
    <t>T Nield</t>
  </si>
  <si>
    <t>S Allison</t>
  </si>
  <si>
    <t>E Anderson</t>
  </si>
  <si>
    <t>D Robertson</t>
  </si>
  <si>
    <t>A Dallas</t>
  </si>
  <si>
    <t>G Scott</t>
  </si>
  <si>
    <t>K Clancy</t>
  </si>
  <si>
    <t>G Aitken</t>
  </si>
  <si>
    <t>P Tierney</t>
  </si>
  <si>
    <t>C Kavanagh</t>
  </si>
  <si>
    <t>K Stroud</t>
  </si>
  <si>
    <t>S Mather</t>
  </si>
  <si>
    <t>N Walsh</t>
  </si>
  <si>
    <t>M Roncone</t>
  </si>
  <si>
    <t>G Irvine</t>
  </si>
  <si>
    <t>G Ross</t>
  </si>
  <si>
    <t>C Napier</t>
  </si>
  <si>
    <t>A Newlands</t>
  </si>
  <si>
    <t>S Lambie</t>
  </si>
  <si>
    <t>J Gillett</t>
  </si>
  <si>
    <t>C Breakspear</t>
  </si>
  <si>
    <t>D Drysdale</t>
  </si>
  <si>
    <t>L Swabey</t>
  </si>
  <si>
    <t>C Boyeson</t>
  </si>
  <si>
    <t>B Cook</t>
  </si>
  <si>
    <t>L Wilson</t>
  </si>
  <si>
    <t>Index</t>
  </si>
  <si>
    <t>F_Possesion</t>
  </si>
  <si>
    <t>nF_Possesion</t>
  </si>
  <si>
    <t>F_Passes</t>
  </si>
  <si>
    <t>nF_Passes</t>
  </si>
  <si>
    <t>Cuenta</t>
  </si>
  <si>
    <t>P_Totales</t>
  </si>
  <si>
    <t>F_Pacc%</t>
  </si>
  <si>
    <t>nF_Pacc%</t>
  </si>
  <si>
    <t>Fpacc</t>
  </si>
  <si>
    <t>nFpacc</t>
  </si>
  <si>
    <t>Fpcom%</t>
  </si>
  <si>
    <t>nFpcom%</t>
  </si>
  <si>
    <t>Pcomp</t>
  </si>
  <si>
    <t>Fav_Pases</t>
  </si>
  <si>
    <t>noFav_Pases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</si>
</sst>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164" fontId="0" fillId="0" borderId="0" xfId="0" applyNumberFormat="1" applyBorder="1"/>
    <xf numFmtId="14" fontId="0" fillId="0" borderId="0" xfId="0" applyNumberFormat="1"/>
    <xf numFmtId="9" fontId="0" fillId="0" borderId="0" xfId="1" applyFont="1"/>
    <xf numFmtId="1" fontId="0" fillId="0" borderId="0" xfId="1" applyNumberFormat="1" applyFont="1"/>
    <xf numFmtId="9" fontId="0" fillId="0" borderId="0" xfId="0" applyNumberFormat="1" applyFont="1"/>
    <xf numFmtId="2" fontId="0" fillId="0" borderId="0" xfId="0" applyNumberFormat="1" applyFont="1"/>
  </cellXfs>
  <cellStyles count="2">
    <cellStyle name="Normal" xfId="0" builtinId="0"/>
    <cellStyle name="Percent" xfId="1" builtinId="5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0" formatCode="General"/>
    </dxf>
    <dxf>
      <numFmt numFmtId="19" formatCode="dd/mm/yyyy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yyyy\-mm\-dd\ hh:mm:ss"/>
      <border diagonalUp="0" diagonalDown="0" outline="0">
        <left/>
        <right/>
        <top/>
        <bottom/>
      </border>
    </dxf>
    <dxf>
      <numFmt numFmtId="164" formatCode="yyyy\-mm\-dd\ hh:mm:ss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CDCE0-E5A2-44AB-A744-D0FF35C58D29}" name="Table1" displayName="Table1" ref="A1:AB1909" totalsRowCount="1" headerRowDxfId="54">
  <autoFilter ref="A1:AB1908" xr:uid="{A00CDCE0-E5A2-44AB-A744-D0FF35C58D29}">
    <filterColumn colId="1">
      <filters>
        <filter val="2017-2018"/>
        <filter val="2018-2019"/>
        <filter val="2019-2020"/>
      </filters>
    </filterColumn>
    <filterColumn colId="25">
      <filters>
        <filter val="1.26"/>
        <filter val="1.27"/>
        <filter val="1.28"/>
        <filter val="1.286"/>
        <filter val="1.29"/>
        <filter val="1.3"/>
      </filters>
    </filterColumn>
  </autoFilter>
  <tableColumns count="28">
    <tableColumn id="1" xr3:uid="{1472D188-97A7-441D-88EB-B1CDB79929F5}" name="Index" dataDxfId="53" totalsRowDxfId="52"/>
    <tableColumn id="2" xr3:uid="{8544F049-6183-46EF-9773-FB96D0D04117}" name="Season" totalsRowDxfId="51"/>
    <tableColumn id="3" xr3:uid="{0D9414B3-3A8A-41D2-83B8-B6B3395CF3D8}" name="Div" totalsRowDxfId="50"/>
    <tableColumn id="4" xr3:uid="{2E1C36AB-5902-4357-873A-DF64121EFF02}" name="Date" dataDxfId="49" totalsRowDxfId="48"/>
    <tableColumn id="5" xr3:uid="{EFDF1A0F-1DBA-4858-A3AB-706F20466F30}" name="HomeTeam" totalsRowDxfId="47"/>
    <tableColumn id="6" xr3:uid="{2EDE7E87-A12E-487C-AE20-94D1D89150DE}" name="AwayTeam" totalsRowDxfId="46"/>
    <tableColumn id="7" xr3:uid="{EF8F1E70-3C4B-4FB4-8626-C5FC24802BC1}" name="FTHG" totalsRowFunction="average" totalsRowDxfId="27"/>
    <tableColumn id="8" xr3:uid="{D8DF86F6-648E-482A-965D-7D99EBC33D6D}" name="FTAG" totalsRowFunction="average" totalsRowDxfId="26"/>
    <tableColumn id="9" xr3:uid="{44EC2A88-CD8C-4642-9A6E-E73AAC015FEE}" name="FTR" totalsRowDxfId="45"/>
    <tableColumn id="10" xr3:uid="{493CF5A3-8873-4697-B2DD-0F920E43B67C}" name="HTHG" totalsRowDxfId="44"/>
    <tableColumn id="11" xr3:uid="{3EB77F3D-8F3A-443E-94C4-D4351EA51045}" name="HTAG" totalsRowDxfId="43"/>
    <tableColumn id="12" xr3:uid="{65105783-3437-45D2-B300-F12BEF3F9DE0}" name="HTR" totalsRowDxfId="42"/>
    <tableColumn id="13" xr3:uid="{FCDEC3B3-2ABC-48F3-A288-A942A1F8B6DF}" name="Referee" totalsRowDxfId="41"/>
    <tableColumn id="14" xr3:uid="{93512878-BA54-440A-B1EC-8920E8877145}" name="HS" totalsRowFunction="average" totalsRowDxfId="25"/>
    <tableColumn id="15" xr3:uid="{4AE81F3A-CF5D-471F-A72E-A330CB7F32BF}" name="AS" totalsRowFunction="average" totalsRowDxfId="24"/>
    <tableColumn id="16" xr3:uid="{64CEDCCA-9AC3-4844-8E92-6D5DB94EF2ED}" name="HST" totalsRowFunction="average" totalsRowDxfId="40"/>
    <tableColumn id="17" xr3:uid="{5D535AA2-D995-4E0F-B480-7846F992FAFE}" name="AST" totalsRowFunction="average" totalsRowDxfId="39"/>
    <tableColumn id="18" xr3:uid="{1EC38445-D61A-4525-966A-ACC847441FD2}" name="HF" totalsRowFunction="average" totalsRowDxfId="38"/>
    <tableColumn id="19" xr3:uid="{AFAC4A17-24B5-4AB2-81AF-81179786ECDD}" name="AF" totalsRowFunction="average" totalsRowDxfId="37"/>
    <tableColumn id="20" xr3:uid="{5F40A571-CCA8-4E5F-B861-017AD077EE56}" name="HY" totalsRowFunction="average" totalsRowDxfId="36"/>
    <tableColumn id="21" xr3:uid="{0658BCFB-0911-4500-B689-3CF9A9812416}" name="AY" totalsRowFunction="average" totalsRowDxfId="35"/>
    <tableColumn id="22" xr3:uid="{E8B7B803-2E30-487E-8001-0DB202C4979B}" name="HR" totalsRowFunction="average" totalsRowDxfId="34"/>
    <tableColumn id="23" xr3:uid="{69016E9D-2FE2-4B73-90A5-813F318C3C5F}" name="AR" totalsRowFunction="average" totalsRowDxfId="33"/>
    <tableColumn id="24" xr3:uid="{817A0A51-A18D-4333-BB68-1B6BC29A71FE}" name="HO" totalsRowDxfId="32"/>
    <tableColumn id="25" xr3:uid="{27CE9F5B-B184-4DC2-98DC-A065A686CAE1}" name="AO" totalsRowDxfId="31"/>
    <tableColumn id="26" xr3:uid="{6E339D6A-50A7-4E80-8D60-006DDF2DA77E}" name="OddH" totalsRowDxfId="30"/>
    <tableColumn id="27" xr3:uid="{D1B9BAC1-0944-423F-9F7D-D02AA7EEE90D}" name="OddD" totalsRowDxfId="29"/>
    <tableColumn id="28" xr3:uid="{428514B7-A97D-4B12-AC81-B08C38FFA440}" name="OddA" totalsRow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074F2-FE85-4DAB-87CC-66979565A0B8}" name="Table2" displayName="Table2" ref="A1:U184" totalsRowCount="1">
  <autoFilter ref="A1:U183" xr:uid="{857074F2-FE85-4DAB-87CC-66979565A0B8}"/>
  <sortState xmlns:xlrd2="http://schemas.microsoft.com/office/spreadsheetml/2017/richdata2" ref="A2:P183">
    <sortCondition descending="1" ref="B1:B183"/>
  </sortState>
  <tableColumns count="21">
    <tableColumn id="1" xr3:uid="{1780CD9B-57A6-42BD-A7E1-8CB7B1CDCDDF}" name="Index"/>
    <tableColumn id="2" xr3:uid="{FFADF184-0879-453E-98BE-81911C7B6BE4}" name="Date" dataDxfId="23" totalsRowDxfId="14"/>
    <tableColumn id="3" xr3:uid="{CE6547AC-C924-48D3-A7E1-456595543F3C}" name="HomeTeam"/>
    <tableColumn id="4" xr3:uid="{9FA1CAF1-4404-4AAE-AAAF-0161C80FEA3B}" name="AwayTeam"/>
    <tableColumn id="5" xr3:uid="{25BE3C4F-B549-483D-9FF4-4E0B5300E4C6}" name="FTHG"/>
    <tableColumn id="6" xr3:uid="{00306EFF-0874-4675-A995-B29C37FA152A}" name="FTAG"/>
    <tableColumn id="7" xr3:uid="{AEDFC871-340E-447E-AE48-F418163EE052}" name="FTR"/>
    <tableColumn id="8" xr3:uid="{8B578177-0DB1-46D6-94C2-249D5AE8199B}" name="F_Possesion" totalsRowFunction="custom" totalsRowDxfId="13" dataCellStyle="Percent">
      <totalsRowFormula>AVERAGE(H2:H41)</totalsRowFormula>
    </tableColumn>
    <tableColumn id="9" xr3:uid="{869BFA0D-4DDB-414C-A9E3-336C67BD427A}" name="nF_Possesion" totalsRowFunction="custom" totalsRowDxfId="12" dataCellStyle="Percent">
      <calculatedColumnFormula>1-Table2[[#This Row],[F_Possesion]]</calculatedColumnFormula>
      <totalsRowFormula>AVERAGE(I2:I41)</totalsRowFormula>
    </tableColumn>
    <tableColumn id="20" xr3:uid="{723BB1D2-8951-448F-BE0F-7D57E8B45A2B}" name="Fav_Pases" totalsRowFunction="custom" dataDxfId="16" totalsRowDxfId="11" dataCellStyle="Percent">
      <calculatedColumnFormula>Table2[[#This Row],[F_Passes]]/Table2[[#This Row],[P_Totales]]</calculatedColumnFormula>
      <totalsRowFormula>AVERAGE(J2:J41)</totalsRowFormula>
    </tableColumn>
    <tableColumn id="21" xr3:uid="{2DA516C6-9A54-4AE7-86AF-CC99BB09ACAC}" name="noFav_Pases" totalsRowFunction="custom" dataDxfId="15" totalsRowDxfId="10" dataCellStyle="Percent">
      <calculatedColumnFormula>Table2[[#This Row],[nF_Passes]]/Table2[[#This Row],[P_Totales]]</calculatedColumnFormula>
      <totalsRowFormula>AVERAGE(K2:K41)</totalsRowFormula>
    </tableColumn>
    <tableColumn id="10" xr3:uid="{5F4F69E2-3DFA-45FB-960C-9C921BE75A0C}" name="F_Passes" totalsRowFunction="custom" totalsRowDxfId="5">
      <totalsRowFormula>AVERAGE(L2:L41)</totalsRowFormula>
    </tableColumn>
    <tableColumn id="12" xr3:uid="{D5DBF4F9-1ADA-4B82-BE0E-B326501E2B0D}" name="nF_Passes" totalsRowFunction="custom" totalsRowDxfId="4">
      <totalsRowFormula>AVERAGE(M2:M41)</totalsRowFormula>
    </tableColumn>
    <tableColumn id="14" xr3:uid="{10AAE88F-87E4-4F51-A0E1-51067C8CD944}" name="P_Totales" totalsRowFunction="custom" dataDxfId="22" totalsRowDxfId="3">
      <calculatedColumnFormula>SUM(Table2[[#This Row],[F_Passes]:[nF_Passes]])</calculatedColumnFormula>
      <totalsRowFormula>AVERAGE(N2:N41)</totalsRowFormula>
    </tableColumn>
    <tableColumn id="13" xr3:uid="{D47B3101-5453-47D2-9055-695EED3574B5}" name="F_Pacc%" totalsRowFunction="custom" totalsRowDxfId="9" dataCellStyle="Percent">
      <totalsRowFormula>AVERAGE(O2:O41)</totalsRowFormula>
    </tableColumn>
    <tableColumn id="11" xr3:uid="{4C5641E1-8204-481C-A6B1-0A1AFC0FFCAE}" name="nF_Pacc%" totalsRowFunction="custom" totalsRowDxfId="8" dataCellStyle="Percent">
      <totalsRowFormula>AVERAGE(P2:P41)</totalsRowFormula>
    </tableColumn>
    <tableColumn id="15" xr3:uid="{CCDB0F46-E464-4287-9EA2-6E57443E2CA7}" name="Fpacc" totalsRowFunction="custom" dataDxfId="21" totalsRowDxfId="2" dataCellStyle="Percent">
      <calculatedColumnFormula>Table2[[#This Row],[F_Pacc%]]*Table2[[#This Row],[F_Passes]]</calculatedColumnFormula>
      <totalsRowFormula>AVERAGE(Q2:Q41)</totalsRowFormula>
    </tableColumn>
    <tableColumn id="16" xr3:uid="{27288F71-FB0C-4581-A4E5-BF95013BE978}" name="nFpacc" totalsRowFunction="custom" dataDxfId="20" totalsRowDxfId="1" dataCellStyle="Percent">
      <calculatedColumnFormula>Table2[[#This Row],[nF_Pacc%]]*Table2[[#This Row],[nF_Passes]]</calculatedColumnFormula>
      <totalsRowFormula>AVERAGE(R2:R41)</totalsRowFormula>
    </tableColumn>
    <tableColumn id="19" xr3:uid="{A8D669DC-5325-4F8B-99ED-343D07D95FFA}" name="Pcomp" totalsRowFunction="custom" dataDxfId="19" totalsRowDxfId="0" dataCellStyle="Percent">
      <calculatedColumnFormula>SUM(Table2[[#This Row],[Fpacc]:[nFpacc]])</calculatedColumnFormula>
      <totalsRowFormula>AVERAGE(S2:S41)</totalsRowFormula>
    </tableColumn>
    <tableColumn id="17" xr3:uid="{7F2C8BB7-B5F0-4772-984A-FBE94EEF27CB}" name="Fpcom%" totalsRowFunction="custom" dataDxfId="18" totalsRowDxfId="7" dataCellStyle="Percent">
      <calculatedColumnFormula>Table2[[#This Row],[Fpacc]]/Table2[[#This Row],[Pcomp]]</calculatedColumnFormula>
      <totalsRowFormula>AVERAGE(T2:T41)</totalsRowFormula>
    </tableColumn>
    <tableColumn id="18" xr3:uid="{7A75DE34-31B0-4AF9-960C-F461D2C26527}" name="nFpcom%" totalsRowFunction="custom" dataDxfId="17" totalsRowDxfId="6" dataCellStyle="Percent">
      <calculatedColumnFormula>Table2[[#This Row],[nFpacc]]/Table2[[#This Row],[Pcomp]]</calculatedColumnFormula>
      <totalsRowFormula>AVERAGE(U2:U41)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09"/>
  <sheetViews>
    <sheetView topLeftCell="A1862" workbookViewId="0">
      <selection activeCell="A1657" sqref="A1657:A1908"/>
    </sheetView>
  </sheetViews>
  <sheetFormatPr defaultRowHeight="14.25" x14ac:dyDescent="0.45"/>
  <cols>
    <col min="1" max="1" width="9.59765625" customWidth="1"/>
    <col min="4" max="4" width="17.59765625" bestFit="1" customWidth="1"/>
    <col min="5" max="5" width="11.9296875" customWidth="1"/>
    <col min="6" max="6" width="11.59765625" customWidth="1"/>
  </cols>
  <sheetData>
    <row r="1" spans="1:28" x14ac:dyDescent="0.45">
      <c r="A1" t="s">
        <v>834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hidden="1" x14ac:dyDescent="0.45">
      <c r="A2" s="1">
        <v>19</v>
      </c>
      <c r="B2" t="s">
        <v>27</v>
      </c>
      <c r="C2" t="s">
        <v>47</v>
      </c>
      <c r="D2" s="2">
        <v>36764</v>
      </c>
      <c r="E2" t="s">
        <v>69</v>
      </c>
      <c r="F2" t="s">
        <v>421</v>
      </c>
      <c r="G2">
        <v>5</v>
      </c>
      <c r="H2">
        <v>3</v>
      </c>
      <c r="I2" t="s">
        <v>601</v>
      </c>
      <c r="J2">
        <v>1</v>
      </c>
      <c r="K2">
        <v>2</v>
      </c>
      <c r="L2" t="s">
        <v>603</v>
      </c>
      <c r="M2" t="s">
        <v>604</v>
      </c>
      <c r="N2">
        <v>18</v>
      </c>
      <c r="O2">
        <v>7</v>
      </c>
      <c r="P2">
        <v>9</v>
      </c>
      <c r="Q2">
        <v>4</v>
      </c>
      <c r="R2">
        <v>12</v>
      </c>
      <c r="S2">
        <v>15</v>
      </c>
      <c r="T2">
        <v>0</v>
      </c>
      <c r="U2">
        <v>1</v>
      </c>
      <c r="V2">
        <v>0</v>
      </c>
      <c r="W2">
        <v>0</v>
      </c>
      <c r="X2">
        <v>3</v>
      </c>
      <c r="Y2">
        <v>2</v>
      </c>
      <c r="Z2">
        <v>1.3</v>
      </c>
      <c r="AA2">
        <v>4.3</v>
      </c>
      <c r="AB2">
        <v>8.1999999999999993</v>
      </c>
    </row>
    <row r="3" spans="1:28" hidden="1" x14ac:dyDescent="0.45">
      <c r="A3" s="1">
        <v>43</v>
      </c>
      <c r="B3" t="s">
        <v>27</v>
      </c>
      <c r="C3" t="s">
        <v>47</v>
      </c>
      <c r="D3" s="2">
        <v>36778</v>
      </c>
      <c r="E3" t="s">
        <v>70</v>
      </c>
      <c r="F3" t="s">
        <v>135</v>
      </c>
      <c r="G3">
        <v>3</v>
      </c>
      <c r="H3">
        <v>2</v>
      </c>
      <c r="I3" t="s">
        <v>601</v>
      </c>
      <c r="J3">
        <v>1</v>
      </c>
      <c r="K3">
        <v>0</v>
      </c>
      <c r="L3" t="s">
        <v>601</v>
      </c>
      <c r="M3" t="s">
        <v>605</v>
      </c>
      <c r="N3">
        <v>14</v>
      </c>
      <c r="O3">
        <v>9</v>
      </c>
      <c r="P3">
        <v>8</v>
      </c>
      <c r="Q3">
        <v>7</v>
      </c>
      <c r="R3">
        <v>17</v>
      </c>
      <c r="S3">
        <v>17</v>
      </c>
      <c r="T3">
        <v>3</v>
      </c>
      <c r="U3">
        <v>4</v>
      </c>
      <c r="V3">
        <v>0</v>
      </c>
      <c r="W3">
        <v>0</v>
      </c>
      <c r="X3">
        <v>3</v>
      </c>
      <c r="Y3">
        <v>5</v>
      </c>
      <c r="Z3">
        <v>1.3</v>
      </c>
      <c r="AA3">
        <v>3.9</v>
      </c>
      <c r="AB3">
        <v>9.1999999999999993</v>
      </c>
    </row>
    <row r="4" spans="1:28" hidden="1" x14ac:dyDescent="0.45">
      <c r="A4" s="1">
        <v>128</v>
      </c>
      <c r="B4" t="s">
        <v>27</v>
      </c>
      <c r="C4" t="s">
        <v>47</v>
      </c>
      <c r="D4" s="2">
        <v>36842</v>
      </c>
      <c r="E4" t="s">
        <v>70</v>
      </c>
      <c r="F4" t="s">
        <v>422</v>
      </c>
      <c r="G4">
        <v>4</v>
      </c>
      <c r="H4">
        <v>1</v>
      </c>
      <c r="I4" t="s">
        <v>601</v>
      </c>
      <c r="J4">
        <v>1</v>
      </c>
      <c r="K4">
        <v>0</v>
      </c>
      <c r="L4" t="s">
        <v>601</v>
      </c>
      <c r="M4" t="s">
        <v>606</v>
      </c>
      <c r="N4">
        <v>19</v>
      </c>
      <c r="O4">
        <v>10</v>
      </c>
      <c r="P4">
        <v>13</v>
      </c>
      <c r="Q4">
        <v>5</v>
      </c>
      <c r="R4">
        <v>10</v>
      </c>
      <c r="S4">
        <v>12</v>
      </c>
      <c r="T4">
        <v>1</v>
      </c>
      <c r="U4">
        <v>0</v>
      </c>
      <c r="V4">
        <v>0</v>
      </c>
      <c r="W4">
        <v>0</v>
      </c>
      <c r="X4">
        <v>4</v>
      </c>
      <c r="Y4">
        <v>1</v>
      </c>
      <c r="Z4">
        <v>1.3</v>
      </c>
      <c r="AA4">
        <v>4.5</v>
      </c>
      <c r="AB4">
        <v>8</v>
      </c>
    </row>
    <row r="5" spans="1:28" hidden="1" x14ac:dyDescent="0.45">
      <c r="A5" s="1">
        <v>155</v>
      </c>
      <c r="B5" t="s">
        <v>27</v>
      </c>
      <c r="C5" t="s">
        <v>47</v>
      </c>
      <c r="D5" s="2">
        <v>36862</v>
      </c>
      <c r="E5" t="s">
        <v>71</v>
      </c>
      <c r="F5" t="s">
        <v>290</v>
      </c>
      <c r="G5">
        <v>2</v>
      </c>
      <c r="H5">
        <v>0</v>
      </c>
      <c r="I5" t="s">
        <v>601</v>
      </c>
      <c r="J5">
        <v>1</v>
      </c>
      <c r="K5">
        <v>0</v>
      </c>
      <c r="L5" t="s">
        <v>601</v>
      </c>
      <c r="M5" t="s">
        <v>607</v>
      </c>
      <c r="N5">
        <v>16</v>
      </c>
      <c r="O5">
        <v>5</v>
      </c>
      <c r="P5">
        <v>8</v>
      </c>
      <c r="Q5">
        <v>3</v>
      </c>
      <c r="R5">
        <v>7</v>
      </c>
      <c r="S5">
        <v>8</v>
      </c>
      <c r="T5">
        <v>2</v>
      </c>
      <c r="U5">
        <v>1</v>
      </c>
      <c r="V5">
        <v>0</v>
      </c>
      <c r="W5">
        <v>0</v>
      </c>
      <c r="X5">
        <v>6</v>
      </c>
      <c r="Y5">
        <v>5</v>
      </c>
      <c r="Z5">
        <v>1.3</v>
      </c>
      <c r="AA5">
        <v>4.3</v>
      </c>
      <c r="AB5">
        <v>8</v>
      </c>
    </row>
    <row r="6" spans="1:28" hidden="1" x14ac:dyDescent="0.45">
      <c r="A6" s="1">
        <v>186</v>
      </c>
      <c r="B6" t="s">
        <v>27</v>
      </c>
      <c r="C6" t="s">
        <v>47</v>
      </c>
      <c r="D6" s="2">
        <v>36883</v>
      </c>
      <c r="E6" t="s">
        <v>71</v>
      </c>
      <c r="F6" t="s">
        <v>369</v>
      </c>
      <c r="G6">
        <v>2</v>
      </c>
      <c r="H6">
        <v>0</v>
      </c>
      <c r="I6" t="s">
        <v>601</v>
      </c>
      <c r="J6">
        <v>2</v>
      </c>
      <c r="K6">
        <v>0</v>
      </c>
      <c r="L6" t="s">
        <v>601</v>
      </c>
      <c r="M6" t="s">
        <v>608</v>
      </c>
      <c r="N6">
        <v>20</v>
      </c>
      <c r="O6">
        <v>5</v>
      </c>
      <c r="P6">
        <v>4</v>
      </c>
      <c r="Q6">
        <v>3</v>
      </c>
      <c r="R6">
        <v>7</v>
      </c>
      <c r="S6">
        <v>8</v>
      </c>
      <c r="T6">
        <v>0</v>
      </c>
      <c r="U6">
        <v>1</v>
      </c>
      <c r="V6">
        <v>0</v>
      </c>
      <c r="W6">
        <v>0</v>
      </c>
      <c r="X6">
        <v>2</v>
      </c>
      <c r="Y6">
        <v>4</v>
      </c>
      <c r="Z6">
        <v>1.3</v>
      </c>
      <c r="AA6">
        <v>4.2</v>
      </c>
      <c r="AB6">
        <v>8.5</v>
      </c>
    </row>
    <row r="7" spans="1:28" hidden="1" x14ac:dyDescent="0.45">
      <c r="A7" s="1">
        <v>212</v>
      </c>
      <c r="B7" t="s">
        <v>27</v>
      </c>
      <c r="C7" t="s">
        <v>47</v>
      </c>
      <c r="D7" s="2">
        <v>36892</v>
      </c>
      <c r="E7" t="s">
        <v>71</v>
      </c>
      <c r="F7" t="s">
        <v>423</v>
      </c>
      <c r="G7">
        <v>3</v>
      </c>
      <c r="H7">
        <v>1</v>
      </c>
      <c r="I7" t="s">
        <v>601</v>
      </c>
      <c r="J7">
        <v>2</v>
      </c>
      <c r="K7">
        <v>0</v>
      </c>
      <c r="L7" t="s">
        <v>601</v>
      </c>
      <c r="M7" t="s">
        <v>609</v>
      </c>
      <c r="N7">
        <v>25</v>
      </c>
      <c r="O7">
        <v>9</v>
      </c>
      <c r="P7">
        <v>12</v>
      </c>
      <c r="Q7">
        <v>5</v>
      </c>
      <c r="R7">
        <v>17</v>
      </c>
      <c r="S7">
        <v>13</v>
      </c>
      <c r="T7">
        <v>1</v>
      </c>
      <c r="U7">
        <v>2</v>
      </c>
      <c r="V7">
        <v>0</v>
      </c>
      <c r="W7">
        <v>0</v>
      </c>
      <c r="X7">
        <v>1</v>
      </c>
      <c r="Y7">
        <v>5</v>
      </c>
      <c r="Z7">
        <v>1.3</v>
      </c>
      <c r="AA7">
        <v>4.2</v>
      </c>
      <c r="AB7">
        <v>7</v>
      </c>
    </row>
    <row r="8" spans="1:28" hidden="1" x14ac:dyDescent="0.45">
      <c r="A8" s="1">
        <v>233</v>
      </c>
      <c r="B8" t="s">
        <v>27</v>
      </c>
      <c r="C8" t="s">
        <v>47</v>
      </c>
      <c r="D8" s="2">
        <v>36912</v>
      </c>
      <c r="E8" t="s">
        <v>72</v>
      </c>
      <c r="F8" t="s">
        <v>424</v>
      </c>
      <c r="G8">
        <v>0</v>
      </c>
      <c r="H8">
        <v>0</v>
      </c>
      <c r="I8" t="s">
        <v>602</v>
      </c>
      <c r="J8">
        <v>0</v>
      </c>
      <c r="K8">
        <v>0</v>
      </c>
      <c r="L8" t="s">
        <v>602</v>
      </c>
      <c r="M8" t="s">
        <v>610</v>
      </c>
      <c r="N8">
        <v>14</v>
      </c>
      <c r="O8">
        <v>7</v>
      </c>
      <c r="P8">
        <v>6</v>
      </c>
      <c r="Q8">
        <v>3</v>
      </c>
      <c r="R8">
        <v>10</v>
      </c>
      <c r="S8">
        <v>13</v>
      </c>
      <c r="T8">
        <v>0</v>
      </c>
      <c r="U8">
        <v>1</v>
      </c>
      <c r="V8">
        <v>0</v>
      </c>
      <c r="W8">
        <v>0</v>
      </c>
      <c r="X8">
        <v>0</v>
      </c>
      <c r="Y8">
        <v>7</v>
      </c>
      <c r="Z8">
        <v>1.3</v>
      </c>
      <c r="AA8">
        <v>4.2</v>
      </c>
      <c r="AB8">
        <v>8</v>
      </c>
    </row>
    <row r="9" spans="1:28" hidden="1" x14ac:dyDescent="0.45">
      <c r="A9" s="1">
        <v>289</v>
      </c>
      <c r="B9" t="s">
        <v>27</v>
      </c>
      <c r="C9" t="s">
        <v>47</v>
      </c>
      <c r="D9" s="2">
        <v>36967</v>
      </c>
      <c r="E9" t="s">
        <v>71</v>
      </c>
      <c r="F9" t="s">
        <v>274</v>
      </c>
      <c r="G9">
        <v>2</v>
      </c>
      <c r="H9">
        <v>0</v>
      </c>
      <c r="I9" t="s">
        <v>601</v>
      </c>
      <c r="J9">
        <v>0</v>
      </c>
      <c r="K9">
        <v>0</v>
      </c>
      <c r="L9" t="s">
        <v>602</v>
      </c>
      <c r="M9" t="s">
        <v>611</v>
      </c>
      <c r="N9">
        <v>19</v>
      </c>
      <c r="O9">
        <v>5</v>
      </c>
      <c r="P9">
        <v>8</v>
      </c>
      <c r="Q9">
        <v>2</v>
      </c>
      <c r="R9">
        <v>11</v>
      </c>
      <c r="S9">
        <v>13</v>
      </c>
      <c r="T9">
        <v>1</v>
      </c>
      <c r="U9">
        <v>1</v>
      </c>
      <c r="V9">
        <v>0</v>
      </c>
      <c r="W9">
        <v>0</v>
      </c>
      <c r="X9">
        <v>6</v>
      </c>
      <c r="Y9">
        <v>5</v>
      </c>
      <c r="Z9">
        <v>1.27</v>
      </c>
      <c r="AA9">
        <v>4.55</v>
      </c>
      <c r="AB9">
        <v>9</v>
      </c>
    </row>
    <row r="10" spans="1:28" hidden="1" x14ac:dyDescent="0.45">
      <c r="A10" s="1">
        <v>314</v>
      </c>
      <c r="B10" t="s">
        <v>27</v>
      </c>
      <c r="C10" t="s">
        <v>47</v>
      </c>
      <c r="D10" s="2">
        <v>36991</v>
      </c>
      <c r="E10" t="s">
        <v>71</v>
      </c>
      <c r="F10" t="s">
        <v>421</v>
      </c>
      <c r="G10">
        <v>2</v>
      </c>
      <c r="H10">
        <v>1</v>
      </c>
      <c r="I10" t="s">
        <v>601</v>
      </c>
      <c r="J10">
        <v>1</v>
      </c>
      <c r="K10">
        <v>0</v>
      </c>
      <c r="L10" t="s">
        <v>601</v>
      </c>
      <c r="M10" t="s">
        <v>612</v>
      </c>
      <c r="N10">
        <v>23</v>
      </c>
      <c r="O10">
        <v>3</v>
      </c>
      <c r="P10">
        <v>8</v>
      </c>
      <c r="Q10">
        <v>2</v>
      </c>
      <c r="R10">
        <v>8</v>
      </c>
      <c r="S10">
        <v>9</v>
      </c>
      <c r="T10">
        <v>1</v>
      </c>
      <c r="U10">
        <v>1</v>
      </c>
      <c r="V10">
        <v>0</v>
      </c>
      <c r="W10">
        <v>0</v>
      </c>
      <c r="X10">
        <v>0</v>
      </c>
      <c r="Y10">
        <v>5</v>
      </c>
      <c r="Z10">
        <v>1.3</v>
      </c>
      <c r="AA10">
        <v>4.4000000000000004</v>
      </c>
      <c r="AB10">
        <v>8.5</v>
      </c>
    </row>
    <row r="11" spans="1:28" hidden="1" x14ac:dyDescent="0.45">
      <c r="A11" s="1">
        <v>340</v>
      </c>
      <c r="B11" t="s">
        <v>27</v>
      </c>
      <c r="C11" t="s">
        <v>47</v>
      </c>
      <c r="D11" s="2">
        <v>37002</v>
      </c>
      <c r="E11" t="s">
        <v>71</v>
      </c>
      <c r="F11" t="s">
        <v>135</v>
      </c>
      <c r="G11">
        <v>1</v>
      </c>
      <c r="H11">
        <v>1</v>
      </c>
      <c r="I11" t="s">
        <v>602</v>
      </c>
      <c r="J11">
        <v>0</v>
      </c>
      <c r="K11">
        <v>0</v>
      </c>
      <c r="L11" t="s">
        <v>602</v>
      </c>
      <c r="M11" t="s">
        <v>613</v>
      </c>
      <c r="N11">
        <v>13</v>
      </c>
      <c r="O11">
        <v>6</v>
      </c>
      <c r="P11">
        <v>6</v>
      </c>
      <c r="Q11">
        <v>4</v>
      </c>
      <c r="R11">
        <v>14</v>
      </c>
      <c r="S11">
        <v>20</v>
      </c>
      <c r="T11">
        <v>0</v>
      </c>
      <c r="U11">
        <v>0</v>
      </c>
      <c r="V11">
        <v>1</v>
      </c>
      <c r="W11">
        <v>0</v>
      </c>
      <c r="X11">
        <v>4</v>
      </c>
      <c r="Y11">
        <v>2</v>
      </c>
      <c r="Z11">
        <v>1.27</v>
      </c>
      <c r="AA11">
        <v>4.2</v>
      </c>
      <c r="AB11">
        <v>7.5</v>
      </c>
    </row>
    <row r="12" spans="1:28" hidden="1" x14ac:dyDescent="0.45">
      <c r="A12" s="1">
        <v>362</v>
      </c>
      <c r="B12" t="s">
        <v>27</v>
      </c>
      <c r="C12" t="s">
        <v>47</v>
      </c>
      <c r="D12" s="2">
        <v>37016</v>
      </c>
      <c r="E12" t="s">
        <v>71</v>
      </c>
      <c r="F12" t="s">
        <v>253</v>
      </c>
      <c r="G12">
        <v>0</v>
      </c>
      <c r="H12">
        <v>1</v>
      </c>
      <c r="I12" t="s">
        <v>603</v>
      </c>
      <c r="J12">
        <v>0</v>
      </c>
      <c r="K12">
        <v>1</v>
      </c>
      <c r="L12" t="s">
        <v>603</v>
      </c>
      <c r="M12" t="s">
        <v>614</v>
      </c>
      <c r="N12">
        <v>11</v>
      </c>
      <c r="O12">
        <v>10</v>
      </c>
      <c r="P12">
        <v>6</v>
      </c>
      <c r="Q12">
        <v>5</v>
      </c>
      <c r="R12">
        <v>13</v>
      </c>
      <c r="S12">
        <v>11</v>
      </c>
      <c r="T12">
        <v>1</v>
      </c>
      <c r="U12">
        <v>0</v>
      </c>
      <c r="V12">
        <v>0</v>
      </c>
      <c r="W12">
        <v>0</v>
      </c>
      <c r="X12">
        <v>2</v>
      </c>
      <c r="Y12">
        <v>4</v>
      </c>
      <c r="Z12">
        <v>1.3</v>
      </c>
      <c r="AA12">
        <v>4.4000000000000004</v>
      </c>
      <c r="AB12">
        <v>7.7</v>
      </c>
    </row>
    <row r="13" spans="1:28" hidden="1" x14ac:dyDescent="0.45">
      <c r="A13" s="1">
        <v>408</v>
      </c>
      <c r="B13" t="s">
        <v>27</v>
      </c>
      <c r="C13" t="s">
        <v>48</v>
      </c>
      <c r="D13" s="2">
        <v>36764</v>
      </c>
      <c r="E13" t="s">
        <v>73</v>
      </c>
      <c r="F13" t="s">
        <v>425</v>
      </c>
      <c r="G13">
        <v>4</v>
      </c>
      <c r="H13">
        <v>1</v>
      </c>
      <c r="I13" t="s">
        <v>601</v>
      </c>
      <c r="J13">
        <v>1</v>
      </c>
      <c r="K13">
        <v>1</v>
      </c>
      <c r="L13" t="s">
        <v>602</v>
      </c>
      <c r="M13" t="s">
        <v>615</v>
      </c>
      <c r="N13">
        <v>27</v>
      </c>
      <c r="O13">
        <v>3</v>
      </c>
      <c r="P13">
        <v>8</v>
      </c>
      <c r="Q13">
        <v>1</v>
      </c>
      <c r="R13">
        <v>8</v>
      </c>
      <c r="S13">
        <v>15</v>
      </c>
      <c r="T13">
        <v>2</v>
      </c>
      <c r="U13">
        <v>5</v>
      </c>
      <c r="V13">
        <v>0</v>
      </c>
      <c r="W13">
        <v>2</v>
      </c>
      <c r="X13">
        <v>4</v>
      </c>
      <c r="Y13">
        <v>1</v>
      </c>
      <c r="Z13">
        <v>1.3</v>
      </c>
      <c r="AA13">
        <v>4.5</v>
      </c>
      <c r="AB13">
        <v>7</v>
      </c>
    </row>
    <row r="14" spans="1:28" hidden="1" x14ac:dyDescent="0.45">
      <c r="A14" s="1">
        <v>448</v>
      </c>
      <c r="B14" t="s">
        <v>27</v>
      </c>
      <c r="C14" t="s">
        <v>48</v>
      </c>
      <c r="D14" s="2">
        <v>36781</v>
      </c>
      <c r="E14" t="s">
        <v>73</v>
      </c>
      <c r="F14" t="s">
        <v>287</v>
      </c>
      <c r="G14">
        <v>3</v>
      </c>
      <c r="H14">
        <v>1</v>
      </c>
      <c r="I14" t="s">
        <v>601</v>
      </c>
      <c r="J14">
        <v>0</v>
      </c>
      <c r="K14">
        <v>1</v>
      </c>
      <c r="L14" t="s">
        <v>603</v>
      </c>
      <c r="M14" t="s">
        <v>616</v>
      </c>
      <c r="N14">
        <v>17</v>
      </c>
      <c r="O14">
        <v>3</v>
      </c>
      <c r="P14">
        <v>11</v>
      </c>
      <c r="Q14">
        <v>2</v>
      </c>
      <c r="R14">
        <v>12</v>
      </c>
      <c r="S14">
        <v>19</v>
      </c>
      <c r="T14">
        <v>0</v>
      </c>
      <c r="U14">
        <v>3</v>
      </c>
      <c r="V14">
        <v>0</v>
      </c>
      <c r="W14">
        <v>1</v>
      </c>
      <c r="X14">
        <v>2</v>
      </c>
      <c r="Y14">
        <v>5</v>
      </c>
      <c r="Z14">
        <v>1.3</v>
      </c>
      <c r="AA14">
        <v>4.0999999999999996</v>
      </c>
      <c r="AB14">
        <v>7</v>
      </c>
    </row>
    <row r="15" spans="1:28" hidden="1" x14ac:dyDescent="0.45">
      <c r="A15" s="1">
        <v>472</v>
      </c>
      <c r="B15" t="s">
        <v>27</v>
      </c>
      <c r="C15" t="s">
        <v>48</v>
      </c>
      <c r="D15" s="2">
        <v>36792</v>
      </c>
      <c r="E15" t="s">
        <v>73</v>
      </c>
      <c r="F15" t="s">
        <v>426</v>
      </c>
      <c r="G15">
        <v>3</v>
      </c>
      <c r="H15">
        <v>0</v>
      </c>
      <c r="I15" t="s">
        <v>601</v>
      </c>
      <c r="J15">
        <v>1</v>
      </c>
      <c r="K15">
        <v>0</v>
      </c>
      <c r="L15" t="s">
        <v>601</v>
      </c>
      <c r="M15" t="s">
        <v>617</v>
      </c>
      <c r="N15">
        <v>18</v>
      </c>
      <c r="O15">
        <v>5</v>
      </c>
      <c r="P15">
        <v>8</v>
      </c>
      <c r="Q15">
        <v>5</v>
      </c>
      <c r="R15">
        <v>10</v>
      </c>
      <c r="S15">
        <v>5</v>
      </c>
      <c r="T15">
        <v>1</v>
      </c>
      <c r="U15">
        <v>2</v>
      </c>
      <c r="V15">
        <v>0</v>
      </c>
      <c r="W15">
        <v>0</v>
      </c>
      <c r="X15">
        <v>3</v>
      </c>
      <c r="Y15">
        <v>3</v>
      </c>
      <c r="Z15">
        <v>1.3</v>
      </c>
      <c r="AA15">
        <v>3.8</v>
      </c>
      <c r="AB15">
        <v>7.8</v>
      </c>
    </row>
    <row r="16" spans="1:28" hidden="1" x14ac:dyDescent="0.45">
      <c r="A16" s="1">
        <v>520</v>
      </c>
      <c r="B16" t="s">
        <v>27</v>
      </c>
      <c r="C16" t="s">
        <v>48</v>
      </c>
      <c r="D16" s="2">
        <v>36817</v>
      </c>
      <c r="E16" t="s">
        <v>73</v>
      </c>
      <c r="F16" t="s">
        <v>405</v>
      </c>
      <c r="G16">
        <v>3</v>
      </c>
      <c r="H16">
        <v>1</v>
      </c>
      <c r="I16" t="s">
        <v>601</v>
      </c>
      <c r="J16">
        <v>2</v>
      </c>
      <c r="K16">
        <v>1</v>
      </c>
      <c r="L16" t="s">
        <v>601</v>
      </c>
      <c r="M16" t="s">
        <v>618</v>
      </c>
      <c r="N16">
        <v>14</v>
      </c>
      <c r="O16">
        <v>5</v>
      </c>
      <c r="P16">
        <v>6</v>
      </c>
      <c r="Q16">
        <v>4</v>
      </c>
      <c r="R16">
        <v>13</v>
      </c>
      <c r="S16">
        <v>17</v>
      </c>
      <c r="T16">
        <v>1</v>
      </c>
      <c r="U16">
        <v>2</v>
      </c>
      <c r="V16">
        <v>0</v>
      </c>
      <c r="W16">
        <v>0</v>
      </c>
      <c r="X16">
        <v>0</v>
      </c>
      <c r="Y16">
        <v>0</v>
      </c>
      <c r="Z16">
        <v>1.3</v>
      </c>
      <c r="AA16">
        <v>4.3</v>
      </c>
      <c r="AB16">
        <v>8</v>
      </c>
    </row>
    <row r="17" spans="1:28" hidden="1" x14ac:dyDescent="0.45">
      <c r="A17" s="1">
        <v>537</v>
      </c>
      <c r="B17" t="s">
        <v>27</v>
      </c>
      <c r="C17" t="s">
        <v>48</v>
      </c>
      <c r="D17" s="2">
        <v>36823</v>
      </c>
      <c r="E17" t="s">
        <v>73</v>
      </c>
      <c r="F17" t="s">
        <v>427</v>
      </c>
      <c r="G17">
        <v>0</v>
      </c>
      <c r="H17">
        <v>1</v>
      </c>
      <c r="I17" t="s">
        <v>603</v>
      </c>
      <c r="J17">
        <v>0</v>
      </c>
      <c r="K17">
        <v>0</v>
      </c>
      <c r="L17" t="s">
        <v>602</v>
      </c>
      <c r="M17" t="s">
        <v>619</v>
      </c>
      <c r="N17">
        <v>11</v>
      </c>
      <c r="O17">
        <v>4</v>
      </c>
      <c r="P17">
        <v>4</v>
      </c>
      <c r="Q17">
        <v>1</v>
      </c>
      <c r="R17">
        <v>7</v>
      </c>
      <c r="S17">
        <v>20</v>
      </c>
      <c r="T17">
        <v>0</v>
      </c>
      <c r="U17">
        <v>5</v>
      </c>
      <c r="V17">
        <v>0</v>
      </c>
      <c r="W17">
        <v>0</v>
      </c>
      <c r="X17">
        <v>4</v>
      </c>
      <c r="Y17">
        <v>11</v>
      </c>
      <c r="Z17">
        <v>1.3</v>
      </c>
      <c r="AA17">
        <v>4</v>
      </c>
      <c r="AB17">
        <v>8</v>
      </c>
    </row>
    <row r="18" spans="1:28" hidden="1" x14ac:dyDescent="0.45">
      <c r="A18" s="1">
        <v>568</v>
      </c>
      <c r="B18" t="s">
        <v>27</v>
      </c>
      <c r="C18" t="s">
        <v>48</v>
      </c>
      <c r="D18" s="2">
        <v>36834</v>
      </c>
      <c r="E18" t="s">
        <v>74</v>
      </c>
      <c r="F18" t="s">
        <v>379</v>
      </c>
      <c r="G18">
        <v>4</v>
      </c>
      <c r="H18">
        <v>0</v>
      </c>
      <c r="I18" t="s">
        <v>601</v>
      </c>
      <c r="J18">
        <v>2</v>
      </c>
      <c r="K18">
        <v>0</v>
      </c>
      <c r="L18" t="s">
        <v>601</v>
      </c>
      <c r="M18" t="s">
        <v>620</v>
      </c>
      <c r="N18">
        <v>21</v>
      </c>
      <c r="O18">
        <v>11</v>
      </c>
      <c r="P18">
        <v>10</v>
      </c>
      <c r="Q18">
        <v>9</v>
      </c>
      <c r="R18">
        <v>14</v>
      </c>
      <c r="S18">
        <v>12</v>
      </c>
      <c r="T18">
        <v>0</v>
      </c>
      <c r="U18">
        <v>1</v>
      </c>
      <c r="V18">
        <v>0</v>
      </c>
      <c r="W18">
        <v>0</v>
      </c>
      <c r="X18">
        <v>4</v>
      </c>
      <c r="Y18">
        <v>2</v>
      </c>
      <c r="Z18">
        <v>1.3</v>
      </c>
      <c r="AA18">
        <v>4.5</v>
      </c>
      <c r="AB18">
        <v>7</v>
      </c>
    </row>
    <row r="19" spans="1:28" hidden="1" x14ac:dyDescent="0.45">
      <c r="A19" s="1">
        <v>676</v>
      </c>
      <c r="B19" t="s">
        <v>27</v>
      </c>
      <c r="C19" t="s">
        <v>48</v>
      </c>
      <c r="D19" s="2">
        <v>36890</v>
      </c>
      <c r="E19" t="s">
        <v>75</v>
      </c>
      <c r="F19" t="s">
        <v>428</v>
      </c>
      <c r="G19">
        <v>1</v>
      </c>
      <c r="H19">
        <v>0</v>
      </c>
      <c r="I19" t="s">
        <v>601</v>
      </c>
      <c r="J19">
        <v>0</v>
      </c>
      <c r="K19">
        <v>0</v>
      </c>
      <c r="L19" t="s">
        <v>602</v>
      </c>
      <c r="M19" t="s">
        <v>621</v>
      </c>
      <c r="N19">
        <v>21</v>
      </c>
      <c r="O19">
        <v>8</v>
      </c>
      <c r="P19">
        <v>12</v>
      </c>
      <c r="Q19">
        <v>5</v>
      </c>
      <c r="R19">
        <v>9</v>
      </c>
      <c r="S19">
        <v>12</v>
      </c>
      <c r="T19">
        <v>2</v>
      </c>
      <c r="U19">
        <v>0</v>
      </c>
      <c r="V19">
        <v>0</v>
      </c>
      <c r="W19">
        <v>0</v>
      </c>
      <c r="X19">
        <v>3</v>
      </c>
      <c r="Y19">
        <v>2</v>
      </c>
      <c r="Z19">
        <v>1.3</v>
      </c>
      <c r="AA19">
        <v>4</v>
      </c>
      <c r="AB19">
        <v>8</v>
      </c>
    </row>
    <row r="20" spans="1:28" hidden="1" x14ac:dyDescent="0.45">
      <c r="A20" s="1">
        <v>697</v>
      </c>
      <c r="B20" t="s">
        <v>27</v>
      </c>
      <c r="C20" t="s">
        <v>48</v>
      </c>
      <c r="D20" s="2">
        <v>36904</v>
      </c>
      <c r="E20" t="s">
        <v>73</v>
      </c>
      <c r="F20" t="s">
        <v>292</v>
      </c>
      <c r="G20">
        <v>2</v>
      </c>
      <c r="H20">
        <v>0</v>
      </c>
      <c r="I20" t="s">
        <v>601</v>
      </c>
      <c r="J20">
        <v>1</v>
      </c>
      <c r="K20">
        <v>0</v>
      </c>
      <c r="L20" t="s">
        <v>601</v>
      </c>
      <c r="M20" t="s">
        <v>622</v>
      </c>
      <c r="N20">
        <v>9</v>
      </c>
      <c r="O20">
        <v>3</v>
      </c>
      <c r="P20">
        <v>7</v>
      </c>
      <c r="Q20">
        <v>3</v>
      </c>
      <c r="R20">
        <v>8</v>
      </c>
      <c r="S20">
        <v>9</v>
      </c>
      <c r="T20">
        <v>2</v>
      </c>
      <c r="U20">
        <v>1</v>
      </c>
      <c r="V20">
        <v>0</v>
      </c>
      <c r="W20">
        <v>0</v>
      </c>
      <c r="X20">
        <v>3</v>
      </c>
      <c r="Y20">
        <v>5</v>
      </c>
      <c r="Z20">
        <v>1.3</v>
      </c>
      <c r="AA20">
        <v>4.2</v>
      </c>
      <c r="AB20">
        <v>8.3000000000000007</v>
      </c>
    </row>
    <row r="21" spans="1:28" hidden="1" x14ac:dyDescent="0.45">
      <c r="A21" s="1">
        <v>798</v>
      </c>
      <c r="B21" t="s">
        <v>27</v>
      </c>
      <c r="C21" t="s">
        <v>48</v>
      </c>
      <c r="D21" s="2">
        <v>36960</v>
      </c>
      <c r="E21" t="s">
        <v>73</v>
      </c>
      <c r="F21" t="s">
        <v>429</v>
      </c>
      <c r="G21">
        <v>2</v>
      </c>
      <c r="H21">
        <v>0</v>
      </c>
      <c r="I21" t="s">
        <v>601</v>
      </c>
      <c r="J21">
        <v>1</v>
      </c>
      <c r="K21">
        <v>0</v>
      </c>
      <c r="L21" t="s">
        <v>601</v>
      </c>
      <c r="M21" t="s">
        <v>606</v>
      </c>
      <c r="N21">
        <v>18</v>
      </c>
      <c r="O21">
        <v>6</v>
      </c>
      <c r="P21">
        <v>7</v>
      </c>
      <c r="Q21">
        <v>3</v>
      </c>
      <c r="R21">
        <v>15</v>
      </c>
      <c r="S21">
        <v>9</v>
      </c>
      <c r="T21">
        <v>0</v>
      </c>
      <c r="U21">
        <v>2</v>
      </c>
      <c r="V21">
        <v>0</v>
      </c>
      <c r="W21">
        <v>0</v>
      </c>
      <c r="X21">
        <v>3</v>
      </c>
      <c r="Y21">
        <v>2</v>
      </c>
      <c r="Z21">
        <v>1.28</v>
      </c>
      <c r="AA21">
        <v>4.3499999999999996</v>
      </c>
      <c r="AB21">
        <v>8.5</v>
      </c>
    </row>
    <row r="22" spans="1:28" hidden="1" x14ac:dyDescent="0.45">
      <c r="A22" s="1">
        <v>1107</v>
      </c>
      <c r="B22" t="s">
        <v>27</v>
      </c>
      <c r="C22" t="s">
        <v>49</v>
      </c>
      <c r="D22" s="2">
        <v>36827</v>
      </c>
      <c r="E22" t="s">
        <v>76</v>
      </c>
      <c r="F22" t="s">
        <v>236</v>
      </c>
      <c r="G22">
        <v>4</v>
      </c>
      <c r="H22">
        <v>3</v>
      </c>
      <c r="I22" t="s">
        <v>601</v>
      </c>
      <c r="J22">
        <v>1</v>
      </c>
      <c r="K22">
        <v>1</v>
      </c>
      <c r="L22" t="s">
        <v>602</v>
      </c>
      <c r="M22" t="s">
        <v>623</v>
      </c>
      <c r="N22">
        <v>15</v>
      </c>
      <c r="O22">
        <v>6</v>
      </c>
      <c r="P22">
        <v>8</v>
      </c>
      <c r="Q22">
        <v>3</v>
      </c>
      <c r="R22">
        <v>5</v>
      </c>
      <c r="S22">
        <v>13</v>
      </c>
      <c r="T22">
        <v>1</v>
      </c>
      <c r="U22">
        <v>4</v>
      </c>
      <c r="V22">
        <v>0</v>
      </c>
      <c r="W22">
        <v>0</v>
      </c>
      <c r="X22">
        <v>5</v>
      </c>
      <c r="Y22">
        <v>2</v>
      </c>
      <c r="Z22">
        <v>1.3</v>
      </c>
      <c r="AA22">
        <v>4.5</v>
      </c>
      <c r="AB22">
        <v>7</v>
      </c>
    </row>
    <row r="23" spans="1:28" hidden="1" x14ac:dyDescent="0.45">
      <c r="A23" s="1">
        <v>1475</v>
      </c>
      <c r="B23" t="s">
        <v>27</v>
      </c>
      <c r="C23" t="s">
        <v>49</v>
      </c>
      <c r="D23" s="2">
        <v>37016</v>
      </c>
      <c r="E23" t="s">
        <v>77</v>
      </c>
      <c r="F23" t="s">
        <v>235</v>
      </c>
      <c r="G23">
        <v>5</v>
      </c>
      <c r="H23">
        <v>0</v>
      </c>
      <c r="I23" t="s">
        <v>601</v>
      </c>
      <c r="J23">
        <v>2</v>
      </c>
      <c r="K23">
        <v>0</v>
      </c>
      <c r="L23" t="s">
        <v>601</v>
      </c>
      <c r="M23" t="s">
        <v>624</v>
      </c>
      <c r="N23">
        <v>17</v>
      </c>
      <c r="O23">
        <v>14</v>
      </c>
      <c r="P23">
        <v>11</v>
      </c>
      <c r="Q23">
        <v>3</v>
      </c>
      <c r="R23">
        <v>8</v>
      </c>
      <c r="S23">
        <v>8</v>
      </c>
      <c r="T23">
        <v>1</v>
      </c>
      <c r="U23">
        <v>1</v>
      </c>
      <c r="V23">
        <v>0</v>
      </c>
      <c r="W23">
        <v>0</v>
      </c>
      <c r="X23">
        <v>4</v>
      </c>
      <c r="Y23">
        <v>0</v>
      </c>
      <c r="Z23">
        <v>1.26</v>
      </c>
      <c r="AA23">
        <v>4.6500000000000004</v>
      </c>
      <c r="AB23">
        <v>8.5</v>
      </c>
    </row>
    <row r="24" spans="1:28" hidden="1" x14ac:dyDescent="0.45">
      <c r="A24" s="1">
        <v>1480</v>
      </c>
      <c r="B24" t="s">
        <v>27</v>
      </c>
      <c r="C24" t="s">
        <v>49</v>
      </c>
      <c r="D24" s="2">
        <v>37016</v>
      </c>
      <c r="E24" t="s">
        <v>78</v>
      </c>
      <c r="F24" t="s">
        <v>430</v>
      </c>
      <c r="G24">
        <v>4</v>
      </c>
      <c r="H24">
        <v>1</v>
      </c>
      <c r="I24" t="s">
        <v>601</v>
      </c>
      <c r="J24">
        <v>4</v>
      </c>
      <c r="K24">
        <v>0</v>
      </c>
      <c r="L24" t="s">
        <v>601</v>
      </c>
      <c r="M24" t="s">
        <v>616</v>
      </c>
      <c r="N24">
        <v>13</v>
      </c>
      <c r="O24">
        <v>5</v>
      </c>
      <c r="P24">
        <v>7</v>
      </c>
      <c r="Q24">
        <v>2</v>
      </c>
      <c r="R24">
        <v>11</v>
      </c>
      <c r="S24">
        <v>11</v>
      </c>
      <c r="T24">
        <v>2</v>
      </c>
      <c r="U24">
        <v>3</v>
      </c>
      <c r="V24">
        <v>0</v>
      </c>
      <c r="W24">
        <v>0</v>
      </c>
      <c r="X24">
        <v>4</v>
      </c>
      <c r="Y24">
        <v>4</v>
      </c>
      <c r="Z24">
        <v>1.3</v>
      </c>
      <c r="AA24">
        <v>4.4000000000000004</v>
      </c>
      <c r="AB24">
        <v>7.5</v>
      </c>
    </row>
    <row r="25" spans="1:28" hidden="1" x14ac:dyDescent="0.45">
      <c r="A25" s="1">
        <v>1795</v>
      </c>
      <c r="B25" t="s">
        <v>27</v>
      </c>
      <c r="C25" t="s">
        <v>50</v>
      </c>
      <c r="D25" s="2">
        <v>36918</v>
      </c>
      <c r="E25" t="s">
        <v>79</v>
      </c>
      <c r="F25" t="s">
        <v>431</v>
      </c>
      <c r="G25">
        <v>3</v>
      </c>
      <c r="H25">
        <v>0</v>
      </c>
      <c r="I25" t="s">
        <v>601</v>
      </c>
      <c r="J25">
        <v>0</v>
      </c>
      <c r="K25">
        <v>0</v>
      </c>
      <c r="L25" t="s">
        <v>602</v>
      </c>
      <c r="M25" t="s">
        <v>625</v>
      </c>
      <c r="N25">
        <v>19</v>
      </c>
      <c r="O25">
        <v>8</v>
      </c>
      <c r="P25">
        <v>12</v>
      </c>
      <c r="Q25">
        <v>7</v>
      </c>
      <c r="R25">
        <v>9</v>
      </c>
      <c r="S25">
        <v>15</v>
      </c>
      <c r="T25">
        <v>0</v>
      </c>
      <c r="U25">
        <v>3</v>
      </c>
      <c r="V25">
        <v>0</v>
      </c>
      <c r="W25">
        <v>1</v>
      </c>
      <c r="X25">
        <v>3</v>
      </c>
      <c r="Y25">
        <v>1</v>
      </c>
      <c r="Z25">
        <v>1.3</v>
      </c>
      <c r="AA25">
        <v>4.3</v>
      </c>
      <c r="AB25">
        <v>7.8</v>
      </c>
    </row>
    <row r="26" spans="1:28" hidden="1" x14ac:dyDescent="0.45">
      <c r="A26" s="1">
        <v>1843</v>
      </c>
      <c r="B26" t="s">
        <v>27</v>
      </c>
      <c r="C26" t="s">
        <v>50</v>
      </c>
      <c r="D26" s="2">
        <v>36942</v>
      </c>
      <c r="E26" t="s">
        <v>79</v>
      </c>
      <c r="F26" t="s">
        <v>432</v>
      </c>
      <c r="G26">
        <v>1</v>
      </c>
      <c r="H26">
        <v>1</v>
      </c>
      <c r="I26" t="s">
        <v>602</v>
      </c>
      <c r="J26">
        <v>0</v>
      </c>
      <c r="K26">
        <v>1</v>
      </c>
      <c r="L26" t="s">
        <v>603</v>
      </c>
      <c r="M26" t="s">
        <v>626</v>
      </c>
      <c r="N26">
        <v>16</v>
      </c>
      <c r="O26">
        <v>5</v>
      </c>
      <c r="P26">
        <v>6</v>
      </c>
      <c r="Q26">
        <v>4</v>
      </c>
      <c r="R26">
        <v>6</v>
      </c>
      <c r="S26">
        <v>15</v>
      </c>
      <c r="T26">
        <v>0</v>
      </c>
      <c r="U26">
        <v>2</v>
      </c>
      <c r="V26">
        <v>0</v>
      </c>
      <c r="W26">
        <v>0</v>
      </c>
      <c r="X26">
        <v>0</v>
      </c>
      <c r="Y26">
        <v>2</v>
      </c>
      <c r="Z26">
        <v>1.3</v>
      </c>
      <c r="AA26">
        <v>4.2</v>
      </c>
      <c r="AB26">
        <v>8</v>
      </c>
    </row>
    <row r="27" spans="1:28" hidden="1" x14ac:dyDescent="0.45">
      <c r="A27" s="1">
        <v>1949</v>
      </c>
      <c r="B27" t="s">
        <v>27</v>
      </c>
      <c r="C27" t="s">
        <v>50</v>
      </c>
      <c r="D27" s="2">
        <v>36985</v>
      </c>
      <c r="E27" t="s">
        <v>80</v>
      </c>
      <c r="F27" t="s">
        <v>371</v>
      </c>
      <c r="G27">
        <v>1</v>
      </c>
      <c r="H27">
        <v>0</v>
      </c>
      <c r="I27" t="s">
        <v>601</v>
      </c>
      <c r="J27">
        <v>0</v>
      </c>
      <c r="K27">
        <v>0</v>
      </c>
      <c r="L27" t="s">
        <v>602</v>
      </c>
      <c r="M27" t="s">
        <v>625</v>
      </c>
      <c r="N27">
        <v>15</v>
      </c>
      <c r="O27">
        <v>5</v>
      </c>
      <c r="P27">
        <v>6</v>
      </c>
      <c r="Q27">
        <v>1</v>
      </c>
      <c r="R27">
        <v>11</v>
      </c>
      <c r="S27">
        <v>10</v>
      </c>
      <c r="T27">
        <v>0</v>
      </c>
      <c r="U27">
        <v>1</v>
      </c>
      <c r="V27">
        <v>0</v>
      </c>
      <c r="W27">
        <v>0</v>
      </c>
      <c r="X27">
        <v>1</v>
      </c>
      <c r="Y27">
        <v>1</v>
      </c>
      <c r="Z27">
        <v>1.28</v>
      </c>
      <c r="AA27">
        <v>4.3</v>
      </c>
      <c r="AB27">
        <v>8.6</v>
      </c>
    </row>
    <row r="28" spans="1:28" hidden="1" x14ac:dyDescent="0.45">
      <c r="A28" s="1">
        <v>2004</v>
      </c>
      <c r="B28" t="s">
        <v>27</v>
      </c>
      <c r="C28" t="s">
        <v>50</v>
      </c>
      <c r="D28" s="2">
        <v>37009</v>
      </c>
      <c r="E28" t="s">
        <v>81</v>
      </c>
      <c r="F28" t="s">
        <v>433</v>
      </c>
      <c r="G28">
        <v>4</v>
      </c>
      <c r="H28">
        <v>1</v>
      </c>
      <c r="I28" t="s">
        <v>601</v>
      </c>
      <c r="J28">
        <v>2</v>
      </c>
      <c r="K28">
        <v>1</v>
      </c>
      <c r="L28" t="s">
        <v>601</v>
      </c>
      <c r="M28" t="s">
        <v>627</v>
      </c>
      <c r="N28">
        <v>16</v>
      </c>
      <c r="O28">
        <v>5</v>
      </c>
      <c r="P28">
        <v>11</v>
      </c>
      <c r="Q28">
        <v>3</v>
      </c>
      <c r="R28">
        <v>13</v>
      </c>
      <c r="S28">
        <v>2</v>
      </c>
      <c r="T28">
        <v>0</v>
      </c>
      <c r="U28">
        <v>3</v>
      </c>
      <c r="V28">
        <v>0</v>
      </c>
      <c r="W28">
        <v>0</v>
      </c>
      <c r="X28">
        <v>3</v>
      </c>
      <c r="Y28">
        <v>5</v>
      </c>
      <c r="Z28">
        <v>1.3</v>
      </c>
      <c r="AA28">
        <v>4.5</v>
      </c>
      <c r="AB28">
        <v>7.5</v>
      </c>
    </row>
    <row r="29" spans="1:28" hidden="1" x14ac:dyDescent="0.45">
      <c r="A29" s="1">
        <v>2043</v>
      </c>
      <c r="B29" t="s">
        <v>27</v>
      </c>
      <c r="C29" t="s">
        <v>51</v>
      </c>
      <c r="D29" s="2">
        <v>36743</v>
      </c>
      <c r="E29" t="s">
        <v>82</v>
      </c>
      <c r="F29" t="s">
        <v>373</v>
      </c>
      <c r="G29">
        <v>1</v>
      </c>
      <c r="H29">
        <v>0</v>
      </c>
      <c r="I29" t="s">
        <v>601</v>
      </c>
      <c r="J29">
        <v>1</v>
      </c>
      <c r="K29">
        <v>0</v>
      </c>
      <c r="L29" t="s">
        <v>601</v>
      </c>
      <c r="M29" t="s">
        <v>628</v>
      </c>
      <c r="N29">
        <v>14</v>
      </c>
      <c r="O29">
        <v>5</v>
      </c>
      <c r="P29">
        <v>5</v>
      </c>
      <c r="Q29">
        <v>3</v>
      </c>
      <c r="R29">
        <v>12</v>
      </c>
      <c r="S29">
        <v>18</v>
      </c>
      <c r="T29">
        <v>2</v>
      </c>
      <c r="U29">
        <v>3</v>
      </c>
      <c r="V29">
        <v>2</v>
      </c>
      <c r="W29">
        <v>1</v>
      </c>
      <c r="X29">
        <v>5</v>
      </c>
      <c r="Y29">
        <v>2</v>
      </c>
      <c r="Z29">
        <v>1.3</v>
      </c>
      <c r="AA29">
        <v>3.9</v>
      </c>
      <c r="AB29">
        <v>9</v>
      </c>
    </row>
    <row r="30" spans="1:28" hidden="1" x14ac:dyDescent="0.45">
      <c r="A30" s="1">
        <v>2110</v>
      </c>
      <c r="B30" t="s">
        <v>27</v>
      </c>
      <c r="C30" t="s">
        <v>51</v>
      </c>
      <c r="D30" s="2">
        <v>36827</v>
      </c>
      <c r="E30" t="s">
        <v>83</v>
      </c>
      <c r="F30" t="s">
        <v>169</v>
      </c>
      <c r="G30">
        <v>0</v>
      </c>
      <c r="H30">
        <v>3</v>
      </c>
      <c r="I30" t="s">
        <v>603</v>
      </c>
      <c r="J30">
        <v>0</v>
      </c>
      <c r="K30">
        <v>2</v>
      </c>
      <c r="L30" t="s">
        <v>603</v>
      </c>
      <c r="M30" t="s">
        <v>629</v>
      </c>
      <c r="N30">
        <v>3</v>
      </c>
      <c r="O30">
        <v>8</v>
      </c>
      <c r="P30">
        <v>1</v>
      </c>
      <c r="Q30">
        <v>5</v>
      </c>
      <c r="R30">
        <v>8</v>
      </c>
      <c r="S30">
        <v>15</v>
      </c>
      <c r="T30">
        <v>0</v>
      </c>
      <c r="U30">
        <v>1</v>
      </c>
      <c r="V30">
        <v>0</v>
      </c>
      <c r="W30">
        <v>0</v>
      </c>
      <c r="X30">
        <v>7</v>
      </c>
      <c r="Y30">
        <v>4</v>
      </c>
      <c r="Z30">
        <v>1.3</v>
      </c>
      <c r="AA30">
        <v>4</v>
      </c>
      <c r="AB30">
        <v>7.5</v>
      </c>
    </row>
    <row r="31" spans="1:28" hidden="1" x14ac:dyDescent="0.45">
      <c r="A31" s="1">
        <v>2159</v>
      </c>
      <c r="B31" t="s">
        <v>27</v>
      </c>
      <c r="C31" t="s">
        <v>51</v>
      </c>
      <c r="D31" s="2">
        <v>36877</v>
      </c>
      <c r="E31" t="s">
        <v>84</v>
      </c>
      <c r="F31" t="s">
        <v>83</v>
      </c>
      <c r="G31">
        <v>1</v>
      </c>
      <c r="H31">
        <v>1</v>
      </c>
      <c r="I31" t="s">
        <v>602</v>
      </c>
      <c r="J31">
        <v>1</v>
      </c>
      <c r="K31">
        <v>1</v>
      </c>
      <c r="L31" t="s">
        <v>602</v>
      </c>
      <c r="M31" t="s">
        <v>630</v>
      </c>
      <c r="N31">
        <v>4</v>
      </c>
      <c r="O31">
        <v>12</v>
      </c>
      <c r="P31">
        <v>3</v>
      </c>
      <c r="Q31">
        <v>4</v>
      </c>
      <c r="R31">
        <v>15</v>
      </c>
      <c r="S31">
        <v>13</v>
      </c>
      <c r="T31">
        <v>0</v>
      </c>
      <c r="U31">
        <v>0</v>
      </c>
      <c r="V31">
        <v>0</v>
      </c>
      <c r="W31">
        <v>0</v>
      </c>
      <c r="X31">
        <v>0</v>
      </c>
      <c r="Y31">
        <v>8</v>
      </c>
      <c r="Z31">
        <v>8.5</v>
      </c>
      <c r="AA31">
        <v>4.3</v>
      </c>
      <c r="AB31">
        <v>1.3</v>
      </c>
    </row>
    <row r="32" spans="1:28" hidden="1" x14ac:dyDescent="0.45">
      <c r="A32" s="1">
        <v>2165</v>
      </c>
      <c r="B32" t="s">
        <v>27</v>
      </c>
      <c r="C32" t="s">
        <v>51</v>
      </c>
      <c r="D32" s="2">
        <v>36883</v>
      </c>
      <c r="E32" t="s">
        <v>85</v>
      </c>
      <c r="F32" t="s">
        <v>82</v>
      </c>
      <c r="G32">
        <v>0</v>
      </c>
      <c r="H32">
        <v>2</v>
      </c>
      <c r="I32" t="s">
        <v>603</v>
      </c>
      <c r="J32">
        <v>0</v>
      </c>
      <c r="K32">
        <v>1</v>
      </c>
      <c r="L32" t="s">
        <v>603</v>
      </c>
      <c r="M32" t="s">
        <v>631</v>
      </c>
      <c r="N32">
        <v>2</v>
      </c>
      <c r="O32">
        <v>15</v>
      </c>
      <c r="P32">
        <v>0</v>
      </c>
      <c r="Q32">
        <v>8</v>
      </c>
      <c r="R32">
        <v>9</v>
      </c>
      <c r="S32">
        <v>9</v>
      </c>
      <c r="T32">
        <v>2</v>
      </c>
      <c r="U32">
        <v>2</v>
      </c>
      <c r="V32">
        <v>0</v>
      </c>
      <c r="W32">
        <v>0</v>
      </c>
      <c r="X32">
        <v>0</v>
      </c>
      <c r="Y32">
        <v>2</v>
      </c>
      <c r="Z32">
        <v>8</v>
      </c>
      <c r="AA32">
        <v>4</v>
      </c>
      <c r="AB32">
        <v>1.3</v>
      </c>
    </row>
    <row r="33" spans="1:28" hidden="1" x14ac:dyDescent="0.45">
      <c r="A33" s="1">
        <v>2179</v>
      </c>
      <c r="B33" t="s">
        <v>27</v>
      </c>
      <c r="C33" t="s">
        <v>51</v>
      </c>
      <c r="D33" s="2">
        <v>36893</v>
      </c>
      <c r="E33" t="s">
        <v>85</v>
      </c>
      <c r="F33" t="s">
        <v>83</v>
      </c>
      <c r="G33">
        <v>1</v>
      </c>
      <c r="H33">
        <v>3</v>
      </c>
      <c r="I33" t="s">
        <v>603</v>
      </c>
      <c r="J33">
        <v>1</v>
      </c>
      <c r="K33">
        <v>2</v>
      </c>
      <c r="L33" t="s">
        <v>603</v>
      </c>
      <c r="M33" t="s">
        <v>632</v>
      </c>
      <c r="N33">
        <v>5</v>
      </c>
      <c r="O33">
        <v>22</v>
      </c>
      <c r="P33">
        <v>3</v>
      </c>
      <c r="Q33">
        <v>12</v>
      </c>
      <c r="R33">
        <v>12</v>
      </c>
      <c r="S33">
        <v>13</v>
      </c>
      <c r="T33">
        <v>1</v>
      </c>
      <c r="U33">
        <v>0</v>
      </c>
      <c r="V33">
        <v>0</v>
      </c>
      <c r="W33">
        <v>0</v>
      </c>
      <c r="X33">
        <v>0</v>
      </c>
      <c r="Y33">
        <v>1</v>
      </c>
      <c r="Z33">
        <v>7</v>
      </c>
      <c r="AA33">
        <v>4.8</v>
      </c>
      <c r="AB33">
        <v>1.27</v>
      </c>
    </row>
    <row r="34" spans="1:28" hidden="1" x14ac:dyDescent="0.45">
      <c r="A34" s="1">
        <v>2238</v>
      </c>
      <c r="B34" t="s">
        <v>27</v>
      </c>
      <c r="C34" t="s">
        <v>51</v>
      </c>
      <c r="D34" s="2">
        <v>37003</v>
      </c>
      <c r="E34" t="s">
        <v>82</v>
      </c>
      <c r="F34" t="s">
        <v>189</v>
      </c>
      <c r="G34">
        <v>1</v>
      </c>
      <c r="H34">
        <v>0</v>
      </c>
      <c r="I34" t="s">
        <v>601</v>
      </c>
      <c r="J34">
        <v>0</v>
      </c>
      <c r="K34">
        <v>0</v>
      </c>
      <c r="L34" t="s">
        <v>602</v>
      </c>
      <c r="M34" t="s">
        <v>633</v>
      </c>
      <c r="N34">
        <v>22</v>
      </c>
      <c r="O34">
        <v>6</v>
      </c>
      <c r="P34">
        <v>9</v>
      </c>
      <c r="Q34">
        <v>3</v>
      </c>
      <c r="R34">
        <v>6</v>
      </c>
      <c r="S34">
        <v>11</v>
      </c>
      <c r="T34">
        <v>0</v>
      </c>
      <c r="U34">
        <v>1</v>
      </c>
      <c r="V34">
        <v>0</v>
      </c>
      <c r="W34">
        <v>0</v>
      </c>
      <c r="X34">
        <v>4</v>
      </c>
      <c r="Y34">
        <v>1</v>
      </c>
      <c r="Z34">
        <v>1.3</v>
      </c>
      <c r="AA34">
        <v>4.3</v>
      </c>
      <c r="AB34">
        <v>8</v>
      </c>
    </row>
    <row r="35" spans="1:28" hidden="1" x14ac:dyDescent="0.45">
      <c r="A35" s="1">
        <v>2429</v>
      </c>
      <c r="B35" t="s">
        <v>27</v>
      </c>
      <c r="C35" t="s">
        <v>52</v>
      </c>
      <c r="D35" s="2">
        <v>37002</v>
      </c>
      <c r="E35" t="s">
        <v>86</v>
      </c>
      <c r="F35" t="s">
        <v>171</v>
      </c>
      <c r="G35">
        <v>2</v>
      </c>
      <c r="H35">
        <v>0</v>
      </c>
      <c r="I35" t="s">
        <v>601</v>
      </c>
      <c r="J35">
        <v>1</v>
      </c>
      <c r="K35">
        <v>0</v>
      </c>
      <c r="L35" t="s">
        <v>601</v>
      </c>
      <c r="M35" t="s">
        <v>634</v>
      </c>
      <c r="N35">
        <v>15</v>
      </c>
      <c r="O35">
        <v>5</v>
      </c>
      <c r="P35">
        <v>8</v>
      </c>
      <c r="Q35">
        <v>2</v>
      </c>
      <c r="R35">
        <v>8</v>
      </c>
      <c r="S35">
        <v>10</v>
      </c>
      <c r="T35">
        <v>0</v>
      </c>
      <c r="U35">
        <v>0</v>
      </c>
      <c r="V35">
        <v>0</v>
      </c>
      <c r="W35">
        <v>0</v>
      </c>
      <c r="X35">
        <v>2</v>
      </c>
      <c r="Y35">
        <v>0</v>
      </c>
      <c r="Z35">
        <v>1.3</v>
      </c>
      <c r="AA35">
        <v>4.3</v>
      </c>
      <c r="AB35">
        <v>7.8</v>
      </c>
    </row>
    <row r="36" spans="1:28" hidden="1" x14ac:dyDescent="0.45">
      <c r="A36" s="1">
        <v>2805</v>
      </c>
      <c r="B36" t="s">
        <v>27</v>
      </c>
      <c r="C36" t="s">
        <v>53</v>
      </c>
      <c r="D36" s="2">
        <v>36750</v>
      </c>
      <c r="E36" t="s">
        <v>87</v>
      </c>
      <c r="F36" t="s">
        <v>88</v>
      </c>
      <c r="G36">
        <v>4</v>
      </c>
      <c r="H36">
        <v>1</v>
      </c>
      <c r="I36" t="s">
        <v>601</v>
      </c>
      <c r="J36">
        <v>1</v>
      </c>
      <c r="K36">
        <v>0</v>
      </c>
      <c r="L36" t="s">
        <v>601</v>
      </c>
      <c r="M36" t="s">
        <v>635</v>
      </c>
      <c r="N36">
        <v>14</v>
      </c>
      <c r="O36">
        <v>11</v>
      </c>
      <c r="P36">
        <v>6</v>
      </c>
      <c r="Q36">
        <v>5</v>
      </c>
      <c r="R36">
        <v>13</v>
      </c>
      <c r="S36">
        <v>12</v>
      </c>
      <c r="T36">
        <v>1</v>
      </c>
      <c r="U36">
        <v>0</v>
      </c>
      <c r="V36">
        <v>0</v>
      </c>
      <c r="W36">
        <v>0</v>
      </c>
      <c r="X36">
        <v>3</v>
      </c>
      <c r="Y36">
        <v>3</v>
      </c>
      <c r="Z36">
        <v>1.3</v>
      </c>
      <c r="AA36">
        <v>4.5</v>
      </c>
      <c r="AB36">
        <v>6</v>
      </c>
    </row>
    <row r="37" spans="1:28" hidden="1" x14ac:dyDescent="0.45">
      <c r="A37" s="1">
        <v>2879</v>
      </c>
      <c r="B37" t="s">
        <v>27</v>
      </c>
      <c r="C37" t="s">
        <v>53</v>
      </c>
      <c r="D37" s="2">
        <v>36820</v>
      </c>
      <c r="E37" t="s">
        <v>88</v>
      </c>
      <c r="F37" t="s">
        <v>434</v>
      </c>
      <c r="G37">
        <v>3</v>
      </c>
      <c r="H37">
        <v>1</v>
      </c>
      <c r="I37" t="s">
        <v>601</v>
      </c>
      <c r="J37">
        <v>1</v>
      </c>
      <c r="K37">
        <v>1</v>
      </c>
      <c r="L37" t="s">
        <v>602</v>
      </c>
      <c r="M37" t="s">
        <v>636</v>
      </c>
      <c r="N37">
        <v>15</v>
      </c>
      <c r="O37">
        <v>5</v>
      </c>
      <c r="P37">
        <v>9</v>
      </c>
      <c r="Q37">
        <v>3</v>
      </c>
      <c r="R37">
        <v>23</v>
      </c>
      <c r="S37">
        <v>14</v>
      </c>
      <c r="T37">
        <v>2</v>
      </c>
      <c r="U37">
        <v>2</v>
      </c>
      <c r="V37">
        <v>0</v>
      </c>
      <c r="W37">
        <v>0</v>
      </c>
      <c r="X37">
        <v>1</v>
      </c>
      <c r="Y37">
        <v>1</v>
      </c>
      <c r="Z37">
        <v>1.3</v>
      </c>
      <c r="AA37">
        <v>4.5</v>
      </c>
      <c r="AB37">
        <v>6.5</v>
      </c>
    </row>
    <row r="38" spans="1:28" hidden="1" x14ac:dyDescent="0.45">
      <c r="A38" s="1">
        <v>2985</v>
      </c>
      <c r="B38" t="s">
        <v>27</v>
      </c>
      <c r="C38" t="s">
        <v>53</v>
      </c>
      <c r="D38" s="2">
        <v>36932</v>
      </c>
      <c r="E38" t="s">
        <v>87</v>
      </c>
      <c r="F38" t="s">
        <v>207</v>
      </c>
      <c r="G38">
        <v>1</v>
      </c>
      <c r="H38">
        <v>0</v>
      </c>
      <c r="I38" t="s">
        <v>601</v>
      </c>
      <c r="J38">
        <v>1</v>
      </c>
      <c r="K38">
        <v>0</v>
      </c>
      <c r="L38" t="s">
        <v>601</v>
      </c>
      <c r="M38" t="s">
        <v>637</v>
      </c>
      <c r="N38">
        <v>11</v>
      </c>
      <c r="O38">
        <v>7</v>
      </c>
      <c r="P38">
        <v>4</v>
      </c>
      <c r="Q38">
        <v>2</v>
      </c>
      <c r="R38">
        <v>17</v>
      </c>
      <c r="S38">
        <v>14</v>
      </c>
      <c r="T38">
        <v>4</v>
      </c>
      <c r="U38">
        <v>1</v>
      </c>
      <c r="V38">
        <v>0</v>
      </c>
      <c r="W38">
        <v>0</v>
      </c>
      <c r="X38">
        <v>2</v>
      </c>
      <c r="Y38">
        <v>2</v>
      </c>
      <c r="Z38">
        <v>1.28</v>
      </c>
      <c r="AA38">
        <v>4.4000000000000004</v>
      </c>
      <c r="AB38">
        <v>8.6</v>
      </c>
    </row>
    <row r="39" spans="1:28" hidden="1" x14ac:dyDescent="0.45">
      <c r="A39" s="1">
        <v>3003</v>
      </c>
      <c r="B39" t="s">
        <v>27</v>
      </c>
      <c r="C39" t="s">
        <v>53</v>
      </c>
      <c r="D39" s="2">
        <v>36946</v>
      </c>
      <c r="E39" t="s">
        <v>87</v>
      </c>
      <c r="F39" t="s">
        <v>175</v>
      </c>
      <c r="G39">
        <v>1</v>
      </c>
      <c r="H39">
        <v>1</v>
      </c>
      <c r="I39" t="s">
        <v>602</v>
      </c>
      <c r="J39">
        <v>0</v>
      </c>
      <c r="K39">
        <v>1</v>
      </c>
      <c r="L39" t="s">
        <v>603</v>
      </c>
      <c r="M39" t="s">
        <v>638</v>
      </c>
      <c r="N39">
        <v>21</v>
      </c>
      <c r="O39">
        <v>5</v>
      </c>
      <c r="P39">
        <v>4</v>
      </c>
      <c r="Q39">
        <v>1</v>
      </c>
      <c r="R39">
        <v>15</v>
      </c>
      <c r="S39">
        <v>17</v>
      </c>
      <c r="T39">
        <v>1</v>
      </c>
      <c r="U39">
        <v>3</v>
      </c>
      <c r="V39">
        <v>0</v>
      </c>
      <c r="W39">
        <v>0</v>
      </c>
      <c r="X39">
        <v>0</v>
      </c>
      <c r="Y39">
        <v>7</v>
      </c>
      <c r="Z39">
        <v>1.27</v>
      </c>
      <c r="AA39">
        <v>4.5</v>
      </c>
      <c r="AB39">
        <v>9</v>
      </c>
    </row>
    <row r="40" spans="1:28" hidden="1" x14ac:dyDescent="0.45">
      <c r="A40" s="1">
        <v>3093</v>
      </c>
      <c r="B40" t="s">
        <v>27</v>
      </c>
      <c r="C40" t="s">
        <v>53</v>
      </c>
      <c r="D40" s="2">
        <v>37023</v>
      </c>
      <c r="E40" t="s">
        <v>87</v>
      </c>
      <c r="F40" t="s">
        <v>238</v>
      </c>
      <c r="G40">
        <v>2</v>
      </c>
      <c r="H40">
        <v>1</v>
      </c>
      <c r="I40" t="s">
        <v>601</v>
      </c>
      <c r="J40">
        <v>0</v>
      </c>
      <c r="K40">
        <v>1</v>
      </c>
      <c r="L40" t="s">
        <v>603</v>
      </c>
      <c r="M40" t="s">
        <v>639</v>
      </c>
      <c r="N40">
        <v>16</v>
      </c>
      <c r="O40">
        <v>4</v>
      </c>
      <c r="P40">
        <v>9</v>
      </c>
      <c r="Q40">
        <v>1</v>
      </c>
      <c r="R40">
        <v>8</v>
      </c>
      <c r="S40">
        <v>10</v>
      </c>
      <c r="T40">
        <v>2</v>
      </c>
      <c r="U40">
        <v>2</v>
      </c>
      <c r="V40">
        <v>0</v>
      </c>
      <c r="W40">
        <v>0</v>
      </c>
      <c r="X40">
        <v>4</v>
      </c>
      <c r="Y40">
        <v>0</v>
      </c>
      <c r="Z40">
        <v>1.3</v>
      </c>
      <c r="AA40">
        <v>4.2</v>
      </c>
      <c r="AB40">
        <v>7.5</v>
      </c>
    </row>
    <row r="41" spans="1:28" hidden="1" x14ac:dyDescent="0.45">
      <c r="A41" s="1">
        <v>3191</v>
      </c>
      <c r="B41" t="s">
        <v>27</v>
      </c>
      <c r="C41" t="s">
        <v>54</v>
      </c>
      <c r="D41" s="2">
        <v>36826</v>
      </c>
      <c r="E41" t="s">
        <v>89</v>
      </c>
      <c r="F41" t="s">
        <v>435</v>
      </c>
      <c r="G41">
        <v>3</v>
      </c>
      <c r="H41">
        <v>1</v>
      </c>
      <c r="I41" t="s">
        <v>601</v>
      </c>
      <c r="J41">
        <v>2</v>
      </c>
      <c r="K41">
        <v>0</v>
      </c>
      <c r="L41" t="s">
        <v>601</v>
      </c>
      <c r="M41" t="s">
        <v>640</v>
      </c>
      <c r="T41">
        <v>1</v>
      </c>
      <c r="U41">
        <v>1</v>
      </c>
      <c r="V41">
        <v>0</v>
      </c>
      <c r="W41">
        <v>0</v>
      </c>
      <c r="Z41">
        <v>1.3</v>
      </c>
      <c r="AA41">
        <v>4.5</v>
      </c>
      <c r="AB41">
        <v>7.1</v>
      </c>
    </row>
    <row r="42" spans="1:28" hidden="1" x14ac:dyDescent="0.45">
      <c r="A42" s="1">
        <v>3354</v>
      </c>
      <c r="B42" t="s">
        <v>27</v>
      </c>
      <c r="C42" t="s">
        <v>54</v>
      </c>
      <c r="D42" s="2">
        <v>36988</v>
      </c>
      <c r="E42" t="s">
        <v>90</v>
      </c>
      <c r="F42" t="s">
        <v>435</v>
      </c>
      <c r="G42">
        <v>5</v>
      </c>
      <c r="H42">
        <v>2</v>
      </c>
      <c r="I42" t="s">
        <v>601</v>
      </c>
      <c r="J42">
        <v>3</v>
      </c>
      <c r="K42">
        <v>2</v>
      </c>
      <c r="L42" t="s">
        <v>601</v>
      </c>
      <c r="M42" t="s">
        <v>641</v>
      </c>
      <c r="N42">
        <v>17</v>
      </c>
      <c r="O42">
        <v>4</v>
      </c>
      <c r="P42">
        <v>9</v>
      </c>
      <c r="Q42">
        <v>2</v>
      </c>
      <c r="R42">
        <v>9</v>
      </c>
      <c r="S42">
        <v>13</v>
      </c>
      <c r="T42">
        <v>2</v>
      </c>
      <c r="U42">
        <v>2</v>
      </c>
      <c r="V42">
        <v>0</v>
      </c>
      <c r="W42">
        <v>1</v>
      </c>
      <c r="X42">
        <v>2</v>
      </c>
      <c r="Y42">
        <v>2</v>
      </c>
      <c r="Z42">
        <v>1.3</v>
      </c>
      <c r="AA42">
        <v>4.3</v>
      </c>
      <c r="AB42">
        <v>8</v>
      </c>
    </row>
    <row r="43" spans="1:28" hidden="1" x14ac:dyDescent="0.45">
      <c r="A43" s="1">
        <v>3378</v>
      </c>
      <c r="B43" t="s">
        <v>27</v>
      </c>
      <c r="C43" t="s">
        <v>54</v>
      </c>
      <c r="D43" s="2">
        <v>37006</v>
      </c>
      <c r="E43" t="s">
        <v>91</v>
      </c>
      <c r="F43" t="s">
        <v>435</v>
      </c>
      <c r="G43">
        <v>2</v>
      </c>
      <c r="H43">
        <v>0</v>
      </c>
      <c r="I43" t="s">
        <v>601</v>
      </c>
      <c r="J43">
        <v>2</v>
      </c>
      <c r="K43">
        <v>0</v>
      </c>
      <c r="L43" t="s">
        <v>601</v>
      </c>
      <c r="M43" t="s">
        <v>642</v>
      </c>
      <c r="N43">
        <v>19</v>
      </c>
      <c r="O43">
        <v>5</v>
      </c>
      <c r="P43">
        <v>8</v>
      </c>
      <c r="Q43">
        <v>1</v>
      </c>
      <c r="R43">
        <v>31</v>
      </c>
      <c r="S43">
        <v>10</v>
      </c>
      <c r="T43">
        <v>2</v>
      </c>
      <c r="U43">
        <v>3</v>
      </c>
      <c r="V43">
        <v>0</v>
      </c>
      <c r="W43">
        <v>0</v>
      </c>
      <c r="X43">
        <v>2</v>
      </c>
      <c r="Y43">
        <v>2</v>
      </c>
      <c r="Z43">
        <v>1.27</v>
      </c>
      <c r="AA43">
        <v>4.4000000000000004</v>
      </c>
      <c r="AB43">
        <v>8.5</v>
      </c>
    </row>
    <row r="44" spans="1:28" hidden="1" x14ac:dyDescent="0.45">
      <c r="A44" s="1">
        <v>3412</v>
      </c>
      <c r="B44" t="s">
        <v>27</v>
      </c>
      <c r="C44" t="s">
        <v>54</v>
      </c>
      <c r="D44" s="2">
        <v>37031</v>
      </c>
      <c r="E44" t="s">
        <v>92</v>
      </c>
      <c r="F44" t="s">
        <v>264</v>
      </c>
      <c r="G44">
        <v>4</v>
      </c>
      <c r="H44">
        <v>0</v>
      </c>
      <c r="I44" t="s">
        <v>601</v>
      </c>
      <c r="J44">
        <v>1</v>
      </c>
      <c r="K44">
        <v>0</v>
      </c>
      <c r="L44" t="s">
        <v>601</v>
      </c>
      <c r="M44" t="s">
        <v>643</v>
      </c>
      <c r="N44">
        <v>12</v>
      </c>
      <c r="O44">
        <v>10</v>
      </c>
      <c r="P44">
        <v>7</v>
      </c>
      <c r="Q44">
        <v>2</v>
      </c>
      <c r="R44">
        <v>14</v>
      </c>
      <c r="S44">
        <v>14</v>
      </c>
      <c r="T44">
        <v>0</v>
      </c>
      <c r="U44">
        <v>2</v>
      </c>
      <c r="V44">
        <v>0</v>
      </c>
      <c r="W44">
        <v>0</v>
      </c>
      <c r="X44">
        <v>7</v>
      </c>
      <c r="Y44">
        <v>2</v>
      </c>
      <c r="Z44">
        <v>1.3</v>
      </c>
      <c r="AA44">
        <v>4.5</v>
      </c>
      <c r="AB44">
        <v>7.25</v>
      </c>
    </row>
    <row r="45" spans="1:28" hidden="1" x14ac:dyDescent="0.45">
      <c r="A45" s="1">
        <v>3416</v>
      </c>
      <c r="B45" t="s">
        <v>27</v>
      </c>
      <c r="C45" t="s">
        <v>55</v>
      </c>
      <c r="D45" s="2">
        <v>36778</v>
      </c>
      <c r="E45" t="s">
        <v>93</v>
      </c>
      <c r="F45" t="s">
        <v>265</v>
      </c>
      <c r="G45">
        <v>2</v>
      </c>
      <c r="H45">
        <v>1</v>
      </c>
      <c r="I45" t="s">
        <v>601</v>
      </c>
      <c r="J45">
        <v>2</v>
      </c>
      <c r="K45">
        <v>0</v>
      </c>
      <c r="L45" t="s">
        <v>601</v>
      </c>
      <c r="Z45">
        <v>1.28</v>
      </c>
      <c r="AA45">
        <v>3.9</v>
      </c>
      <c r="AB45">
        <v>7.9</v>
      </c>
    </row>
    <row r="46" spans="1:28" hidden="1" x14ac:dyDescent="0.45">
      <c r="A46" s="1">
        <v>3492</v>
      </c>
      <c r="B46" t="s">
        <v>27</v>
      </c>
      <c r="C46" t="s">
        <v>55</v>
      </c>
      <c r="D46" s="2">
        <v>36831</v>
      </c>
      <c r="E46" t="s">
        <v>94</v>
      </c>
      <c r="F46" t="s">
        <v>300</v>
      </c>
      <c r="G46">
        <v>0</v>
      </c>
      <c r="H46">
        <v>2</v>
      </c>
      <c r="I46" t="s">
        <v>603</v>
      </c>
      <c r="J46">
        <v>0</v>
      </c>
      <c r="K46">
        <v>0</v>
      </c>
      <c r="L46" t="s">
        <v>602</v>
      </c>
      <c r="Z46">
        <v>1.3</v>
      </c>
      <c r="AA46">
        <v>4.3</v>
      </c>
      <c r="AB46">
        <v>8</v>
      </c>
    </row>
    <row r="47" spans="1:28" hidden="1" x14ac:dyDescent="0.45">
      <c r="A47" s="1">
        <v>3508</v>
      </c>
      <c r="B47" t="s">
        <v>27</v>
      </c>
      <c r="C47" t="s">
        <v>55</v>
      </c>
      <c r="D47" s="2">
        <v>36842</v>
      </c>
      <c r="E47" t="s">
        <v>93</v>
      </c>
      <c r="F47" t="s">
        <v>208</v>
      </c>
      <c r="G47">
        <v>1</v>
      </c>
      <c r="H47">
        <v>2</v>
      </c>
      <c r="I47" t="s">
        <v>603</v>
      </c>
      <c r="J47">
        <v>1</v>
      </c>
      <c r="K47">
        <v>1</v>
      </c>
      <c r="L47" t="s">
        <v>602</v>
      </c>
      <c r="Z47">
        <v>1.28</v>
      </c>
      <c r="AA47">
        <v>4.25</v>
      </c>
      <c r="AB47">
        <v>9.5</v>
      </c>
    </row>
    <row r="48" spans="1:28" hidden="1" x14ac:dyDescent="0.45">
      <c r="A48" s="1">
        <v>3568</v>
      </c>
      <c r="B48" t="s">
        <v>27</v>
      </c>
      <c r="C48" t="s">
        <v>55</v>
      </c>
      <c r="D48" s="2">
        <v>36880</v>
      </c>
      <c r="E48" t="s">
        <v>95</v>
      </c>
      <c r="F48" t="s">
        <v>436</v>
      </c>
      <c r="G48">
        <v>3</v>
      </c>
      <c r="H48">
        <v>0</v>
      </c>
      <c r="I48" t="s">
        <v>601</v>
      </c>
      <c r="J48">
        <v>1</v>
      </c>
      <c r="K48">
        <v>0</v>
      </c>
      <c r="L48" t="s">
        <v>601</v>
      </c>
      <c r="Z48">
        <v>1.3</v>
      </c>
      <c r="AA48">
        <v>4</v>
      </c>
      <c r="AB48">
        <v>9.5</v>
      </c>
    </row>
    <row r="49" spans="1:28" hidden="1" x14ac:dyDescent="0.45">
      <c r="A49" s="1">
        <v>3616</v>
      </c>
      <c r="B49" t="s">
        <v>27</v>
      </c>
      <c r="C49" t="s">
        <v>55</v>
      </c>
      <c r="D49" s="2">
        <v>36925</v>
      </c>
      <c r="E49" t="s">
        <v>93</v>
      </c>
      <c r="F49" t="s">
        <v>437</v>
      </c>
      <c r="G49">
        <v>7</v>
      </c>
      <c r="H49">
        <v>0</v>
      </c>
      <c r="I49" t="s">
        <v>601</v>
      </c>
      <c r="J49">
        <v>6</v>
      </c>
      <c r="K49">
        <v>0</v>
      </c>
      <c r="L49" t="s">
        <v>601</v>
      </c>
      <c r="Z49">
        <v>1.3</v>
      </c>
      <c r="AA49">
        <v>4.5</v>
      </c>
      <c r="AB49">
        <v>8</v>
      </c>
    </row>
    <row r="50" spans="1:28" hidden="1" x14ac:dyDescent="0.45">
      <c r="A50" s="1">
        <v>3617</v>
      </c>
      <c r="B50" t="s">
        <v>27</v>
      </c>
      <c r="C50" t="s">
        <v>55</v>
      </c>
      <c r="D50" s="2">
        <v>36926</v>
      </c>
      <c r="E50" t="s">
        <v>95</v>
      </c>
      <c r="F50" t="s">
        <v>297</v>
      </c>
      <c r="G50">
        <v>2</v>
      </c>
      <c r="H50">
        <v>1</v>
      </c>
      <c r="I50" t="s">
        <v>601</v>
      </c>
      <c r="J50">
        <v>2</v>
      </c>
      <c r="K50">
        <v>1</v>
      </c>
      <c r="L50" t="s">
        <v>601</v>
      </c>
      <c r="Z50">
        <v>1.27</v>
      </c>
      <c r="AA50">
        <v>4.5999999999999996</v>
      </c>
      <c r="AB50">
        <v>9</v>
      </c>
    </row>
    <row r="51" spans="1:28" hidden="1" x14ac:dyDescent="0.45">
      <c r="A51" s="1">
        <v>3627</v>
      </c>
      <c r="B51" t="s">
        <v>27</v>
      </c>
      <c r="C51" t="s">
        <v>55</v>
      </c>
      <c r="D51" s="2">
        <v>36932</v>
      </c>
      <c r="E51" t="s">
        <v>95</v>
      </c>
      <c r="F51" t="s">
        <v>177</v>
      </c>
      <c r="G51">
        <v>4</v>
      </c>
      <c r="H51">
        <v>1</v>
      </c>
      <c r="I51" t="s">
        <v>601</v>
      </c>
      <c r="J51">
        <v>3</v>
      </c>
      <c r="K51">
        <v>0</v>
      </c>
      <c r="L51" t="s">
        <v>601</v>
      </c>
      <c r="Z51">
        <v>1.3</v>
      </c>
      <c r="AA51">
        <v>4.5</v>
      </c>
      <c r="AB51">
        <v>8</v>
      </c>
    </row>
    <row r="52" spans="1:28" hidden="1" x14ac:dyDescent="0.45">
      <c r="A52" s="1">
        <v>3630</v>
      </c>
      <c r="B52" t="s">
        <v>27</v>
      </c>
      <c r="C52" t="s">
        <v>55</v>
      </c>
      <c r="D52" s="2">
        <v>36932</v>
      </c>
      <c r="E52" t="s">
        <v>96</v>
      </c>
      <c r="F52" t="s">
        <v>438</v>
      </c>
      <c r="G52">
        <v>3</v>
      </c>
      <c r="H52">
        <v>0</v>
      </c>
      <c r="I52" t="s">
        <v>601</v>
      </c>
      <c r="J52">
        <v>2</v>
      </c>
      <c r="K52">
        <v>0</v>
      </c>
      <c r="L52" t="s">
        <v>601</v>
      </c>
      <c r="Z52">
        <v>1.28</v>
      </c>
      <c r="AA52">
        <v>4.45</v>
      </c>
      <c r="AB52">
        <v>8.6999999999999993</v>
      </c>
    </row>
    <row r="53" spans="1:28" hidden="1" x14ac:dyDescent="0.45">
      <c r="A53" s="1">
        <v>3691</v>
      </c>
      <c r="B53" t="s">
        <v>27</v>
      </c>
      <c r="C53" t="s">
        <v>55</v>
      </c>
      <c r="D53" s="2">
        <v>36982</v>
      </c>
      <c r="E53" t="s">
        <v>93</v>
      </c>
      <c r="F53" t="s">
        <v>303</v>
      </c>
      <c r="G53">
        <v>4</v>
      </c>
      <c r="H53">
        <v>1</v>
      </c>
      <c r="I53" t="s">
        <v>601</v>
      </c>
      <c r="J53">
        <v>2</v>
      </c>
      <c r="K53">
        <v>1</v>
      </c>
      <c r="L53" t="s">
        <v>601</v>
      </c>
      <c r="Z53">
        <v>1.3</v>
      </c>
      <c r="AA53">
        <v>4.5</v>
      </c>
      <c r="AB53">
        <v>8.15</v>
      </c>
    </row>
    <row r="54" spans="1:28" hidden="1" x14ac:dyDescent="0.45">
      <c r="A54" s="1">
        <v>3707</v>
      </c>
      <c r="B54" t="s">
        <v>27</v>
      </c>
      <c r="C54" t="s">
        <v>55</v>
      </c>
      <c r="D54" s="2">
        <v>36995</v>
      </c>
      <c r="E54" t="s">
        <v>95</v>
      </c>
      <c r="F54" t="s">
        <v>392</v>
      </c>
      <c r="G54">
        <v>2</v>
      </c>
      <c r="H54">
        <v>1</v>
      </c>
      <c r="I54" t="s">
        <v>601</v>
      </c>
      <c r="J54">
        <v>0</v>
      </c>
      <c r="K54">
        <v>1</v>
      </c>
      <c r="L54" t="s">
        <v>603</v>
      </c>
      <c r="Z54">
        <v>1.26</v>
      </c>
      <c r="AA54">
        <v>4.5999999999999996</v>
      </c>
      <c r="AB54">
        <v>9</v>
      </c>
    </row>
    <row r="55" spans="1:28" hidden="1" x14ac:dyDescent="0.45">
      <c r="A55" s="1">
        <v>3770</v>
      </c>
      <c r="B55" t="s">
        <v>27</v>
      </c>
      <c r="C55" t="s">
        <v>55</v>
      </c>
      <c r="D55" s="2">
        <v>37038</v>
      </c>
      <c r="E55" t="s">
        <v>95</v>
      </c>
      <c r="F55" t="s">
        <v>298</v>
      </c>
      <c r="G55">
        <v>1</v>
      </c>
      <c r="H55">
        <v>2</v>
      </c>
      <c r="I55" t="s">
        <v>603</v>
      </c>
      <c r="J55">
        <v>0</v>
      </c>
      <c r="K55">
        <v>1</v>
      </c>
      <c r="L55" t="s">
        <v>603</v>
      </c>
      <c r="Z55">
        <v>1.3</v>
      </c>
      <c r="AA55">
        <v>4.45</v>
      </c>
      <c r="AB55">
        <v>7.65</v>
      </c>
    </row>
    <row r="56" spans="1:28" hidden="1" x14ac:dyDescent="0.45">
      <c r="A56" s="1">
        <v>4322</v>
      </c>
      <c r="B56" t="s">
        <v>27</v>
      </c>
      <c r="C56" t="s">
        <v>56</v>
      </c>
      <c r="D56" s="2">
        <v>36855</v>
      </c>
      <c r="E56" t="s">
        <v>97</v>
      </c>
      <c r="F56" t="s">
        <v>243</v>
      </c>
      <c r="G56">
        <v>1</v>
      </c>
      <c r="H56">
        <v>0</v>
      </c>
      <c r="I56" t="s">
        <v>601</v>
      </c>
      <c r="J56">
        <v>1</v>
      </c>
      <c r="K56">
        <v>0</v>
      </c>
      <c r="L56" t="s">
        <v>601</v>
      </c>
      <c r="Z56">
        <v>1.3</v>
      </c>
      <c r="AA56">
        <v>4.3</v>
      </c>
      <c r="AB56">
        <v>9</v>
      </c>
    </row>
    <row r="57" spans="1:28" hidden="1" x14ac:dyDescent="0.45">
      <c r="A57" s="1">
        <v>4324</v>
      </c>
      <c r="B57" t="s">
        <v>27</v>
      </c>
      <c r="C57" t="s">
        <v>56</v>
      </c>
      <c r="D57" s="2">
        <v>36856</v>
      </c>
      <c r="E57" t="s">
        <v>98</v>
      </c>
      <c r="F57" t="s">
        <v>395</v>
      </c>
      <c r="G57">
        <v>2</v>
      </c>
      <c r="H57">
        <v>1</v>
      </c>
      <c r="I57" t="s">
        <v>601</v>
      </c>
      <c r="J57">
        <v>1</v>
      </c>
      <c r="K57">
        <v>0</v>
      </c>
      <c r="L57" t="s">
        <v>601</v>
      </c>
      <c r="Z57">
        <v>1.28</v>
      </c>
      <c r="AA57">
        <v>4.2</v>
      </c>
      <c r="AB57">
        <v>8.6</v>
      </c>
    </row>
    <row r="58" spans="1:28" hidden="1" x14ac:dyDescent="0.45">
      <c r="A58" s="1">
        <v>4351</v>
      </c>
      <c r="B58" t="s">
        <v>27</v>
      </c>
      <c r="C58" t="s">
        <v>56</v>
      </c>
      <c r="D58" s="2">
        <v>36877</v>
      </c>
      <c r="E58" t="s">
        <v>99</v>
      </c>
      <c r="F58" t="s">
        <v>104</v>
      </c>
      <c r="G58">
        <v>0</v>
      </c>
      <c r="H58">
        <v>0</v>
      </c>
      <c r="I58" t="s">
        <v>602</v>
      </c>
      <c r="J58">
        <v>0</v>
      </c>
      <c r="K58">
        <v>0</v>
      </c>
      <c r="L58" t="s">
        <v>602</v>
      </c>
      <c r="Z58">
        <v>1.3</v>
      </c>
      <c r="AA58">
        <v>4.2</v>
      </c>
      <c r="AB58">
        <v>9</v>
      </c>
    </row>
    <row r="59" spans="1:28" hidden="1" x14ac:dyDescent="0.45">
      <c r="A59" s="1">
        <v>4354</v>
      </c>
      <c r="B59" t="s">
        <v>27</v>
      </c>
      <c r="C59" t="s">
        <v>56</v>
      </c>
      <c r="D59" s="2">
        <v>36877</v>
      </c>
      <c r="E59" t="s">
        <v>100</v>
      </c>
      <c r="F59" t="s">
        <v>439</v>
      </c>
      <c r="G59">
        <v>0</v>
      </c>
      <c r="H59">
        <v>2</v>
      </c>
      <c r="I59" t="s">
        <v>603</v>
      </c>
      <c r="J59">
        <v>0</v>
      </c>
      <c r="K59">
        <v>0</v>
      </c>
      <c r="L59" t="s">
        <v>602</v>
      </c>
      <c r="Z59">
        <v>1.27</v>
      </c>
      <c r="AA59">
        <v>4.5</v>
      </c>
      <c r="AB59">
        <v>8</v>
      </c>
    </row>
    <row r="60" spans="1:28" hidden="1" x14ac:dyDescent="0.45">
      <c r="A60" s="1">
        <v>4399</v>
      </c>
      <c r="B60" t="s">
        <v>27</v>
      </c>
      <c r="C60" t="s">
        <v>56</v>
      </c>
      <c r="D60" s="2">
        <v>36919</v>
      </c>
      <c r="E60" t="s">
        <v>101</v>
      </c>
      <c r="F60" t="s">
        <v>243</v>
      </c>
      <c r="G60">
        <v>3</v>
      </c>
      <c r="H60">
        <v>0</v>
      </c>
      <c r="I60" t="s">
        <v>601</v>
      </c>
      <c r="J60">
        <v>2</v>
      </c>
      <c r="K60">
        <v>0</v>
      </c>
      <c r="L60" t="s">
        <v>601</v>
      </c>
      <c r="Z60">
        <v>1.27</v>
      </c>
      <c r="AA60">
        <v>4.5</v>
      </c>
      <c r="AB60">
        <v>9</v>
      </c>
    </row>
    <row r="61" spans="1:28" hidden="1" x14ac:dyDescent="0.45">
      <c r="A61" s="1">
        <v>4453</v>
      </c>
      <c r="B61" t="s">
        <v>27</v>
      </c>
      <c r="C61" t="s">
        <v>56</v>
      </c>
      <c r="D61" s="2">
        <v>36961</v>
      </c>
      <c r="E61" t="s">
        <v>100</v>
      </c>
      <c r="F61" t="s">
        <v>103</v>
      </c>
      <c r="G61">
        <v>4</v>
      </c>
      <c r="H61">
        <v>0</v>
      </c>
      <c r="I61" t="s">
        <v>601</v>
      </c>
      <c r="J61">
        <v>3</v>
      </c>
      <c r="K61">
        <v>0</v>
      </c>
      <c r="L61" t="s">
        <v>601</v>
      </c>
      <c r="Z61">
        <v>1.3</v>
      </c>
      <c r="AA61">
        <v>4.2</v>
      </c>
      <c r="AB61">
        <v>8.65</v>
      </c>
    </row>
    <row r="62" spans="1:28" hidden="1" x14ac:dyDescent="0.45">
      <c r="A62" s="1">
        <v>4459</v>
      </c>
      <c r="B62" t="s">
        <v>27</v>
      </c>
      <c r="C62" t="s">
        <v>56</v>
      </c>
      <c r="D62" s="2">
        <v>36968</v>
      </c>
      <c r="E62" t="s">
        <v>97</v>
      </c>
      <c r="F62" t="s">
        <v>103</v>
      </c>
      <c r="G62">
        <v>4</v>
      </c>
      <c r="H62">
        <v>0</v>
      </c>
      <c r="I62" t="s">
        <v>601</v>
      </c>
      <c r="J62">
        <v>2</v>
      </c>
      <c r="K62">
        <v>0</v>
      </c>
      <c r="L62" t="s">
        <v>601</v>
      </c>
      <c r="Z62">
        <v>1.3</v>
      </c>
      <c r="AA62">
        <v>4.4000000000000004</v>
      </c>
      <c r="AB62">
        <v>8.5</v>
      </c>
    </row>
    <row r="63" spans="1:28" hidden="1" x14ac:dyDescent="0.45">
      <c r="A63" s="1">
        <v>4495</v>
      </c>
      <c r="B63" t="s">
        <v>27</v>
      </c>
      <c r="C63" t="s">
        <v>56</v>
      </c>
      <c r="D63" s="2">
        <v>37003</v>
      </c>
      <c r="E63" t="s">
        <v>102</v>
      </c>
      <c r="F63" t="s">
        <v>439</v>
      </c>
      <c r="G63">
        <v>2</v>
      </c>
      <c r="H63">
        <v>1</v>
      </c>
      <c r="I63" t="s">
        <v>601</v>
      </c>
      <c r="J63">
        <v>1</v>
      </c>
      <c r="K63">
        <v>0</v>
      </c>
      <c r="L63" t="s">
        <v>601</v>
      </c>
      <c r="Z63">
        <v>1.27</v>
      </c>
      <c r="AA63">
        <v>4.5</v>
      </c>
      <c r="AB63">
        <v>9</v>
      </c>
    </row>
    <row r="64" spans="1:28" hidden="1" x14ac:dyDescent="0.45">
      <c r="A64" s="1">
        <v>4508</v>
      </c>
      <c r="B64" t="s">
        <v>27</v>
      </c>
      <c r="C64" t="s">
        <v>56</v>
      </c>
      <c r="D64" s="2">
        <v>37010</v>
      </c>
      <c r="E64" t="s">
        <v>97</v>
      </c>
      <c r="F64" t="s">
        <v>395</v>
      </c>
      <c r="G64">
        <v>1</v>
      </c>
      <c r="H64">
        <v>0</v>
      </c>
      <c r="I64" t="s">
        <v>601</v>
      </c>
      <c r="J64">
        <v>0</v>
      </c>
      <c r="K64">
        <v>0</v>
      </c>
      <c r="L64" t="s">
        <v>602</v>
      </c>
      <c r="Z64">
        <v>1.27</v>
      </c>
      <c r="AA64">
        <v>4.5999999999999996</v>
      </c>
      <c r="AB64">
        <v>9</v>
      </c>
    </row>
    <row r="65" spans="1:28" hidden="1" x14ac:dyDescent="0.45">
      <c r="A65" s="1">
        <v>4531</v>
      </c>
      <c r="B65" t="s">
        <v>27</v>
      </c>
      <c r="C65" t="s">
        <v>56</v>
      </c>
      <c r="D65" s="2">
        <v>37031</v>
      </c>
      <c r="E65" t="s">
        <v>103</v>
      </c>
      <c r="F65" t="s">
        <v>101</v>
      </c>
      <c r="G65">
        <v>1</v>
      </c>
      <c r="H65">
        <v>4</v>
      </c>
      <c r="I65" t="s">
        <v>603</v>
      </c>
      <c r="J65">
        <v>0</v>
      </c>
      <c r="K65">
        <v>2</v>
      </c>
      <c r="L65" t="s">
        <v>603</v>
      </c>
      <c r="Z65">
        <v>7.45</v>
      </c>
      <c r="AA65">
        <v>4.8</v>
      </c>
      <c r="AB65">
        <v>1.28</v>
      </c>
    </row>
    <row r="66" spans="1:28" hidden="1" x14ac:dyDescent="0.45">
      <c r="A66" s="1">
        <v>4547</v>
      </c>
      <c r="B66" t="s">
        <v>27</v>
      </c>
      <c r="C66" t="s">
        <v>56</v>
      </c>
      <c r="D66" s="2">
        <v>37052</v>
      </c>
      <c r="E66" t="s">
        <v>103</v>
      </c>
      <c r="F66" t="s">
        <v>99</v>
      </c>
      <c r="G66">
        <v>1</v>
      </c>
      <c r="H66">
        <v>2</v>
      </c>
      <c r="I66" t="s">
        <v>603</v>
      </c>
      <c r="J66">
        <v>1</v>
      </c>
      <c r="K66">
        <v>1</v>
      </c>
      <c r="L66" t="s">
        <v>602</v>
      </c>
      <c r="Z66">
        <v>8</v>
      </c>
      <c r="AA66">
        <v>4.3</v>
      </c>
      <c r="AB66">
        <v>1.3</v>
      </c>
    </row>
    <row r="67" spans="1:28" hidden="1" x14ac:dyDescent="0.45">
      <c r="A67" s="1">
        <v>4549</v>
      </c>
      <c r="B67" t="s">
        <v>27</v>
      </c>
      <c r="C67" t="s">
        <v>56</v>
      </c>
      <c r="D67" s="2">
        <v>37052</v>
      </c>
      <c r="E67" t="s">
        <v>102</v>
      </c>
      <c r="F67" t="s">
        <v>226</v>
      </c>
      <c r="G67">
        <v>3</v>
      </c>
      <c r="H67">
        <v>0</v>
      </c>
      <c r="I67" t="s">
        <v>601</v>
      </c>
      <c r="J67">
        <v>2</v>
      </c>
      <c r="K67">
        <v>0</v>
      </c>
      <c r="L67" t="s">
        <v>601</v>
      </c>
      <c r="Z67">
        <v>1.3</v>
      </c>
      <c r="AA67">
        <v>4.3</v>
      </c>
      <c r="AB67">
        <v>8</v>
      </c>
    </row>
    <row r="68" spans="1:28" hidden="1" x14ac:dyDescent="0.45">
      <c r="A68" s="1">
        <v>4555</v>
      </c>
      <c r="B68" t="s">
        <v>27</v>
      </c>
      <c r="C68" t="s">
        <v>56</v>
      </c>
      <c r="D68" s="2">
        <v>37059</v>
      </c>
      <c r="E68" t="s">
        <v>104</v>
      </c>
      <c r="F68" t="s">
        <v>103</v>
      </c>
      <c r="G68">
        <v>3</v>
      </c>
      <c r="H68">
        <v>1</v>
      </c>
      <c r="I68" t="s">
        <v>601</v>
      </c>
      <c r="J68">
        <v>2</v>
      </c>
      <c r="K68">
        <v>1</v>
      </c>
      <c r="L68" t="s">
        <v>601</v>
      </c>
      <c r="Z68">
        <v>1.3</v>
      </c>
      <c r="AA68">
        <v>4.3</v>
      </c>
      <c r="AB68">
        <v>6.5</v>
      </c>
    </row>
    <row r="69" spans="1:28" hidden="1" x14ac:dyDescent="0.45">
      <c r="A69" s="1">
        <v>4561</v>
      </c>
      <c r="B69" t="s">
        <v>27</v>
      </c>
      <c r="C69" t="s">
        <v>56</v>
      </c>
      <c r="D69" s="2">
        <v>37059</v>
      </c>
      <c r="E69" t="s">
        <v>101</v>
      </c>
      <c r="F69" t="s">
        <v>100</v>
      </c>
      <c r="G69">
        <v>3</v>
      </c>
      <c r="H69">
        <v>1</v>
      </c>
      <c r="I69" t="s">
        <v>601</v>
      </c>
      <c r="J69">
        <v>2</v>
      </c>
      <c r="K69">
        <v>0</v>
      </c>
      <c r="L69" t="s">
        <v>601</v>
      </c>
      <c r="Z69">
        <v>1.27</v>
      </c>
      <c r="AA69">
        <v>4.2</v>
      </c>
      <c r="AB69">
        <v>8</v>
      </c>
    </row>
    <row r="70" spans="1:28" hidden="1" x14ac:dyDescent="0.45">
      <c r="A70" s="1">
        <v>4811</v>
      </c>
      <c r="B70" t="s">
        <v>27</v>
      </c>
      <c r="C70" t="s">
        <v>57</v>
      </c>
      <c r="D70" s="2">
        <v>36954</v>
      </c>
      <c r="E70" t="s">
        <v>105</v>
      </c>
      <c r="F70" t="s">
        <v>440</v>
      </c>
      <c r="G70">
        <v>2</v>
      </c>
      <c r="H70">
        <v>1</v>
      </c>
      <c r="I70" t="s">
        <v>601</v>
      </c>
      <c r="J70">
        <v>1</v>
      </c>
      <c r="K70">
        <v>1</v>
      </c>
      <c r="L70" t="s">
        <v>602</v>
      </c>
      <c r="Z70">
        <v>1.3</v>
      </c>
      <c r="AA70">
        <v>4</v>
      </c>
      <c r="AB70">
        <v>8.6</v>
      </c>
    </row>
    <row r="71" spans="1:28" hidden="1" x14ac:dyDescent="0.45">
      <c r="A71" s="1">
        <v>4889</v>
      </c>
      <c r="B71" t="s">
        <v>27</v>
      </c>
      <c r="C71" t="s">
        <v>57</v>
      </c>
      <c r="D71" s="2">
        <v>37010</v>
      </c>
      <c r="E71" t="s">
        <v>106</v>
      </c>
      <c r="F71" t="s">
        <v>394</v>
      </c>
      <c r="G71">
        <v>3</v>
      </c>
      <c r="H71">
        <v>1</v>
      </c>
      <c r="I71" t="s">
        <v>601</v>
      </c>
      <c r="J71">
        <v>2</v>
      </c>
      <c r="K71">
        <v>1</v>
      </c>
      <c r="L71" t="s">
        <v>601</v>
      </c>
      <c r="Z71">
        <v>1.3</v>
      </c>
      <c r="AA71">
        <v>3.8</v>
      </c>
      <c r="AB71">
        <v>8</v>
      </c>
    </row>
    <row r="72" spans="1:28" hidden="1" x14ac:dyDescent="0.45">
      <c r="A72" s="1">
        <v>4976</v>
      </c>
      <c r="B72" t="s">
        <v>27</v>
      </c>
      <c r="C72" t="s">
        <v>58</v>
      </c>
      <c r="D72" s="2">
        <v>36757</v>
      </c>
      <c r="E72" t="s">
        <v>107</v>
      </c>
      <c r="F72" t="s">
        <v>308</v>
      </c>
      <c r="G72">
        <v>1</v>
      </c>
      <c r="H72">
        <v>0</v>
      </c>
      <c r="I72" t="s">
        <v>601</v>
      </c>
      <c r="J72">
        <v>0</v>
      </c>
      <c r="K72">
        <v>0</v>
      </c>
      <c r="L72" t="s">
        <v>602</v>
      </c>
      <c r="Z72">
        <v>1.3</v>
      </c>
      <c r="AA72">
        <v>3.35</v>
      </c>
      <c r="AB72">
        <v>3.3</v>
      </c>
    </row>
    <row r="73" spans="1:28" hidden="1" x14ac:dyDescent="0.45">
      <c r="A73" s="1">
        <v>4979</v>
      </c>
      <c r="B73" t="s">
        <v>27</v>
      </c>
      <c r="C73" t="s">
        <v>58</v>
      </c>
      <c r="D73" s="2">
        <v>36758</v>
      </c>
      <c r="E73" t="s">
        <v>108</v>
      </c>
      <c r="F73" t="s">
        <v>441</v>
      </c>
      <c r="G73">
        <v>1</v>
      </c>
      <c r="H73">
        <v>0</v>
      </c>
      <c r="I73" t="s">
        <v>601</v>
      </c>
      <c r="J73">
        <v>0</v>
      </c>
      <c r="K73">
        <v>0</v>
      </c>
      <c r="L73" t="s">
        <v>602</v>
      </c>
      <c r="Z73">
        <v>1.3</v>
      </c>
      <c r="AA73">
        <v>4.3</v>
      </c>
      <c r="AB73">
        <v>7</v>
      </c>
    </row>
    <row r="74" spans="1:28" hidden="1" x14ac:dyDescent="0.45">
      <c r="A74" s="1">
        <v>5494</v>
      </c>
      <c r="B74" t="s">
        <v>27</v>
      </c>
      <c r="C74" t="s">
        <v>59</v>
      </c>
      <c r="D74" s="2">
        <v>36904</v>
      </c>
      <c r="E74" t="s">
        <v>109</v>
      </c>
      <c r="F74" t="s">
        <v>442</v>
      </c>
      <c r="G74">
        <v>0</v>
      </c>
      <c r="H74">
        <v>1</v>
      </c>
      <c r="I74" t="s">
        <v>603</v>
      </c>
      <c r="J74">
        <v>0</v>
      </c>
      <c r="K74">
        <v>0</v>
      </c>
      <c r="L74" t="s">
        <v>602</v>
      </c>
      <c r="Z74">
        <v>1.3</v>
      </c>
      <c r="AA74">
        <v>3.8</v>
      </c>
      <c r="AB74">
        <v>8.3000000000000007</v>
      </c>
    </row>
    <row r="75" spans="1:28" hidden="1" x14ac:dyDescent="0.45">
      <c r="A75" s="1">
        <v>5496</v>
      </c>
      <c r="B75" t="s">
        <v>27</v>
      </c>
      <c r="C75" t="s">
        <v>59</v>
      </c>
      <c r="D75" s="2">
        <v>36904</v>
      </c>
      <c r="E75" t="s">
        <v>110</v>
      </c>
      <c r="F75" t="s">
        <v>443</v>
      </c>
      <c r="G75">
        <v>1</v>
      </c>
      <c r="H75">
        <v>0</v>
      </c>
      <c r="I75" t="s">
        <v>601</v>
      </c>
      <c r="J75">
        <v>1</v>
      </c>
      <c r="K75">
        <v>0</v>
      </c>
      <c r="L75" t="s">
        <v>601</v>
      </c>
      <c r="Z75">
        <v>1.3</v>
      </c>
      <c r="AA75">
        <v>3.75</v>
      </c>
      <c r="AB75">
        <v>8.6999999999999993</v>
      </c>
    </row>
    <row r="76" spans="1:28" hidden="1" x14ac:dyDescent="0.45">
      <c r="A76" s="1">
        <v>5640</v>
      </c>
      <c r="B76" t="s">
        <v>27</v>
      </c>
      <c r="C76" t="s">
        <v>60</v>
      </c>
      <c r="D76" s="2">
        <v>36757</v>
      </c>
      <c r="E76" t="s">
        <v>111</v>
      </c>
      <c r="F76" t="s">
        <v>246</v>
      </c>
      <c r="G76">
        <v>3</v>
      </c>
      <c r="H76">
        <v>2</v>
      </c>
      <c r="I76" t="s">
        <v>601</v>
      </c>
      <c r="J76">
        <v>1</v>
      </c>
      <c r="K76">
        <v>1</v>
      </c>
      <c r="L76" t="s">
        <v>602</v>
      </c>
      <c r="Z76">
        <v>1.3</v>
      </c>
      <c r="AA76">
        <v>4.2</v>
      </c>
      <c r="AB76">
        <v>7.4</v>
      </c>
    </row>
    <row r="77" spans="1:28" hidden="1" x14ac:dyDescent="0.45">
      <c r="A77" s="1">
        <v>5664</v>
      </c>
      <c r="B77" t="s">
        <v>27</v>
      </c>
      <c r="C77" t="s">
        <v>60</v>
      </c>
      <c r="D77" s="2">
        <v>36775</v>
      </c>
      <c r="E77" t="s">
        <v>112</v>
      </c>
      <c r="F77" t="s">
        <v>444</v>
      </c>
      <c r="G77">
        <v>2</v>
      </c>
      <c r="H77">
        <v>0</v>
      </c>
      <c r="I77" t="s">
        <v>601</v>
      </c>
      <c r="J77">
        <v>0</v>
      </c>
      <c r="K77">
        <v>0</v>
      </c>
      <c r="L77" t="s">
        <v>602</v>
      </c>
      <c r="Z77">
        <v>1.3</v>
      </c>
      <c r="AA77">
        <v>4.0999999999999996</v>
      </c>
      <c r="AB77">
        <v>7.2</v>
      </c>
    </row>
    <row r="78" spans="1:28" hidden="1" x14ac:dyDescent="0.45">
      <c r="A78" s="1">
        <v>5702</v>
      </c>
      <c r="B78" t="s">
        <v>27</v>
      </c>
      <c r="C78" t="s">
        <v>60</v>
      </c>
      <c r="D78" s="2">
        <v>36813</v>
      </c>
      <c r="E78" t="s">
        <v>111</v>
      </c>
      <c r="F78" t="s">
        <v>152</v>
      </c>
      <c r="G78">
        <v>2</v>
      </c>
      <c r="H78">
        <v>1</v>
      </c>
      <c r="I78" t="s">
        <v>601</v>
      </c>
      <c r="J78">
        <v>2</v>
      </c>
      <c r="K78">
        <v>1</v>
      </c>
      <c r="L78" t="s">
        <v>601</v>
      </c>
      <c r="Z78">
        <v>1.3</v>
      </c>
      <c r="AA78">
        <v>4.5</v>
      </c>
      <c r="AB78">
        <v>6.2</v>
      </c>
    </row>
    <row r="79" spans="1:28" hidden="1" x14ac:dyDescent="0.45">
      <c r="A79" s="1">
        <v>5781</v>
      </c>
      <c r="B79" t="s">
        <v>27</v>
      </c>
      <c r="C79" t="s">
        <v>60</v>
      </c>
      <c r="D79" s="2">
        <v>36876</v>
      </c>
      <c r="E79" t="s">
        <v>112</v>
      </c>
      <c r="F79" t="s">
        <v>445</v>
      </c>
      <c r="G79">
        <v>0</v>
      </c>
      <c r="H79">
        <v>0</v>
      </c>
      <c r="I79" t="s">
        <v>602</v>
      </c>
      <c r="J79">
        <v>0</v>
      </c>
      <c r="K79">
        <v>0</v>
      </c>
      <c r="L79" t="s">
        <v>602</v>
      </c>
      <c r="Z79">
        <v>1.3</v>
      </c>
      <c r="AA79">
        <v>4.5</v>
      </c>
      <c r="AB79">
        <v>7.5</v>
      </c>
    </row>
    <row r="80" spans="1:28" hidden="1" x14ac:dyDescent="0.45">
      <c r="A80" s="1">
        <v>5810</v>
      </c>
      <c r="B80" t="s">
        <v>27</v>
      </c>
      <c r="C80" t="s">
        <v>60</v>
      </c>
      <c r="D80" s="2">
        <v>36925</v>
      </c>
      <c r="E80" t="s">
        <v>113</v>
      </c>
      <c r="F80" t="s">
        <v>445</v>
      </c>
      <c r="G80">
        <v>3</v>
      </c>
      <c r="H80">
        <v>1</v>
      </c>
      <c r="I80" t="s">
        <v>601</v>
      </c>
      <c r="J80">
        <v>1</v>
      </c>
      <c r="K80">
        <v>0</v>
      </c>
      <c r="L80" t="s">
        <v>601</v>
      </c>
      <c r="Z80">
        <v>1.3</v>
      </c>
      <c r="AA80">
        <v>4.3</v>
      </c>
      <c r="AB80">
        <v>7.5</v>
      </c>
    </row>
    <row r="81" spans="1:28" hidden="1" x14ac:dyDescent="0.45">
      <c r="A81" s="1">
        <v>5824</v>
      </c>
      <c r="B81" t="s">
        <v>27</v>
      </c>
      <c r="C81" t="s">
        <v>60</v>
      </c>
      <c r="D81" s="2">
        <v>36932</v>
      </c>
      <c r="E81" t="s">
        <v>112</v>
      </c>
      <c r="F81" t="s">
        <v>446</v>
      </c>
      <c r="G81">
        <v>1</v>
      </c>
      <c r="H81">
        <v>0</v>
      </c>
      <c r="I81" t="s">
        <v>601</v>
      </c>
      <c r="J81">
        <v>1</v>
      </c>
      <c r="K81">
        <v>0</v>
      </c>
      <c r="L81" t="s">
        <v>601</v>
      </c>
      <c r="Z81">
        <v>1.3</v>
      </c>
      <c r="AA81">
        <v>4.25</v>
      </c>
      <c r="AB81">
        <v>8</v>
      </c>
    </row>
    <row r="82" spans="1:28" hidden="1" x14ac:dyDescent="0.45">
      <c r="A82" s="1">
        <v>5833</v>
      </c>
      <c r="B82" t="s">
        <v>27</v>
      </c>
      <c r="C82" t="s">
        <v>60</v>
      </c>
      <c r="D82" s="2">
        <v>36940</v>
      </c>
      <c r="E82" t="s">
        <v>114</v>
      </c>
      <c r="F82" t="s">
        <v>113</v>
      </c>
      <c r="G82">
        <v>2</v>
      </c>
      <c r="H82">
        <v>2</v>
      </c>
      <c r="I82" t="s">
        <v>602</v>
      </c>
      <c r="J82">
        <v>1</v>
      </c>
      <c r="K82">
        <v>2</v>
      </c>
      <c r="L82" t="s">
        <v>603</v>
      </c>
      <c r="Z82">
        <v>1.3</v>
      </c>
      <c r="AA82">
        <v>4.25</v>
      </c>
      <c r="AB82">
        <v>7</v>
      </c>
    </row>
    <row r="83" spans="1:28" hidden="1" x14ac:dyDescent="0.45">
      <c r="A83" s="1">
        <v>5898</v>
      </c>
      <c r="B83" t="s">
        <v>27</v>
      </c>
      <c r="C83" t="s">
        <v>60</v>
      </c>
      <c r="D83" s="2">
        <v>37003</v>
      </c>
      <c r="E83" t="s">
        <v>114</v>
      </c>
      <c r="F83" t="s">
        <v>447</v>
      </c>
      <c r="G83">
        <v>1</v>
      </c>
      <c r="H83">
        <v>0</v>
      </c>
      <c r="I83" t="s">
        <v>601</v>
      </c>
      <c r="J83">
        <v>0</v>
      </c>
      <c r="K83">
        <v>0</v>
      </c>
      <c r="L83" t="s">
        <v>602</v>
      </c>
      <c r="Z83">
        <v>1.3</v>
      </c>
      <c r="AA83">
        <v>4.4000000000000004</v>
      </c>
      <c r="AB83">
        <v>7.7</v>
      </c>
    </row>
    <row r="84" spans="1:28" hidden="1" x14ac:dyDescent="0.45">
      <c r="A84" s="1">
        <v>5991</v>
      </c>
      <c r="B84" t="s">
        <v>27</v>
      </c>
      <c r="C84" t="s">
        <v>61</v>
      </c>
      <c r="D84" s="2">
        <v>36800</v>
      </c>
      <c r="E84" t="s">
        <v>115</v>
      </c>
      <c r="F84" t="s">
        <v>121</v>
      </c>
      <c r="G84">
        <v>2</v>
      </c>
      <c r="H84">
        <v>1</v>
      </c>
      <c r="I84" t="s">
        <v>601</v>
      </c>
      <c r="J84">
        <v>0</v>
      </c>
      <c r="K84">
        <v>1</v>
      </c>
      <c r="L84" t="s">
        <v>603</v>
      </c>
      <c r="Z84">
        <v>1.3</v>
      </c>
      <c r="AA84">
        <v>4.8</v>
      </c>
      <c r="AB84">
        <v>6</v>
      </c>
    </row>
    <row r="85" spans="1:28" hidden="1" x14ac:dyDescent="0.45">
      <c r="A85" s="1">
        <v>6116</v>
      </c>
      <c r="B85" t="s">
        <v>27</v>
      </c>
      <c r="C85" t="s">
        <v>61</v>
      </c>
      <c r="D85" s="2">
        <v>36933</v>
      </c>
      <c r="E85" t="s">
        <v>116</v>
      </c>
      <c r="F85" t="s">
        <v>230</v>
      </c>
      <c r="G85">
        <v>2</v>
      </c>
      <c r="H85">
        <v>1</v>
      </c>
      <c r="I85" t="s">
        <v>601</v>
      </c>
      <c r="J85">
        <v>2</v>
      </c>
      <c r="K85">
        <v>0</v>
      </c>
      <c r="L85" t="s">
        <v>601</v>
      </c>
      <c r="Z85">
        <v>1.3</v>
      </c>
      <c r="AA85">
        <v>4.4000000000000004</v>
      </c>
      <c r="AB85">
        <v>7.2</v>
      </c>
    </row>
    <row r="86" spans="1:28" hidden="1" x14ac:dyDescent="0.45">
      <c r="A86" s="1">
        <v>6155</v>
      </c>
      <c r="B86" t="s">
        <v>27</v>
      </c>
      <c r="C86" t="s">
        <v>61</v>
      </c>
      <c r="D86" s="2">
        <v>36968</v>
      </c>
      <c r="E86" t="s">
        <v>117</v>
      </c>
      <c r="F86" t="s">
        <v>247</v>
      </c>
      <c r="G86">
        <v>9</v>
      </c>
      <c r="H86">
        <v>0</v>
      </c>
      <c r="I86" t="s">
        <v>601</v>
      </c>
      <c r="J86">
        <v>5</v>
      </c>
      <c r="K86">
        <v>0</v>
      </c>
      <c r="L86" t="s">
        <v>601</v>
      </c>
      <c r="Z86">
        <v>1.27</v>
      </c>
      <c r="AA86">
        <v>4.6500000000000004</v>
      </c>
      <c r="AB86">
        <v>8.3000000000000007</v>
      </c>
    </row>
    <row r="87" spans="1:28" hidden="1" x14ac:dyDescent="0.45">
      <c r="A87" s="1">
        <v>6156</v>
      </c>
      <c r="B87" t="s">
        <v>27</v>
      </c>
      <c r="C87" t="s">
        <v>61</v>
      </c>
      <c r="D87" s="2">
        <v>36968</v>
      </c>
      <c r="E87" t="s">
        <v>118</v>
      </c>
      <c r="F87" t="s">
        <v>248</v>
      </c>
      <c r="G87">
        <v>5</v>
      </c>
      <c r="H87">
        <v>1</v>
      </c>
      <c r="I87" t="s">
        <v>601</v>
      </c>
      <c r="J87">
        <v>2</v>
      </c>
      <c r="K87">
        <v>1</v>
      </c>
      <c r="L87" t="s">
        <v>601</v>
      </c>
      <c r="Z87">
        <v>1.3</v>
      </c>
      <c r="AA87">
        <v>4.5</v>
      </c>
      <c r="AB87">
        <v>7.5</v>
      </c>
    </row>
    <row r="88" spans="1:28" hidden="1" x14ac:dyDescent="0.45">
      <c r="A88" s="1">
        <v>6158</v>
      </c>
      <c r="B88" t="s">
        <v>27</v>
      </c>
      <c r="C88" t="s">
        <v>61</v>
      </c>
      <c r="D88" s="2">
        <v>36968</v>
      </c>
      <c r="E88" t="s">
        <v>119</v>
      </c>
      <c r="F88" t="s">
        <v>121</v>
      </c>
      <c r="G88">
        <v>5</v>
      </c>
      <c r="H88">
        <v>1</v>
      </c>
      <c r="I88" t="s">
        <v>601</v>
      </c>
      <c r="J88">
        <v>3</v>
      </c>
      <c r="K88">
        <v>0</v>
      </c>
      <c r="L88" t="s">
        <v>601</v>
      </c>
      <c r="Z88">
        <v>1.28</v>
      </c>
      <c r="AA88">
        <v>4.5999999999999996</v>
      </c>
      <c r="AB88">
        <v>8</v>
      </c>
    </row>
    <row r="89" spans="1:28" hidden="1" x14ac:dyDescent="0.45">
      <c r="A89" s="1">
        <v>6232</v>
      </c>
      <c r="B89" t="s">
        <v>27</v>
      </c>
      <c r="C89" t="s">
        <v>61</v>
      </c>
      <c r="D89" s="2">
        <v>37031</v>
      </c>
      <c r="E89" t="s">
        <v>120</v>
      </c>
      <c r="F89" t="s">
        <v>230</v>
      </c>
      <c r="G89">
        <v>3</v>
      </c>
      <c r="H89">
        <v>0</v>
      </c>
      <c r="I89" t="s">
        <v>601</v>
      </c>
      <c r="J89">
        <v>2</v>
      </c>
      <c r="K89">
        <v>0</v>
      </c>
      <c r="L89" t="s">
        <v>601</v>
      </c>
      <c r="Z89">
        <v>1.3</v>
      </c>
      <c r="AA89">
        <v>4.45</v>
      </c>
      <c r="AB89">
        <v>7.3</v>
      </c>
    </row>
    <row r="90" spans="1:28" hidden="1" x14ac:dyDescent="0.45">
      <c r="A90" s="1">
        <v>6239</v>
      </c>
      <c r="B90" t="s">
        <v>27</v>
      </c>
      <c r="C90" t="s">
        <v>61</v>
      </c>
      <c r="D90" s="2">
        <v>37038</v>
      </c>
      <c r="E90" t="s">
        <v>121</v>
      </c>
      <c r="F90" t="s">
        <v>283</v>
      </c>
      <c r="G90">
        <v>6</v>
      </c>
      <c r="H90">
        <v>0</v>
      </c>
      <c r="I90" t="s">
        <v>601</v>
      </c>
      <c r="J90">
        <v>4</v>
      </c>
      <c r="K90">
        <v>0</v>
      </c>
      <c r="L90" t="s">
        <v>601</v>
      </c>
      <c r="Z90">
        <v>1.27</v>
      </c>
      <c r="AA90">
        <v>4.7</v>
      </c>
      <c r="AB90">
        <v>7.75</v>
      </c>
    </row>
    <row r="91" spans="1:28" hidden="1" x14ac:dyDescent="0.45">
      <c r="A91" s="1">
        <v>6302</v>
      </c>
      <c r="B91" t="s">
        <v>27</v>
      </c>
      <c r="C91" t="s">
        <v>62</v>
      </c>
      <c r="D91" s="2">
        <v>36814</v>
      </c>
      <c r="E91" t="s">
        <v>122</v>
      </c>
      <c r="F91" t="s">
        <v>448</v>
      </c>
      <c r="G91">
        <v>2</v>
      </c>
      <c r="H91">
        <v>0</v>
      </c>
      <c r="I91" t="s">
        <v>601</v>
      </c>
      <c r="J91">
        <v>1</v>
      </c>
      <c r="K91">
        <v>0</v>
      </c>
      <c r="L91" t="s">
        <v>601</v>
      </c>
      <c r="Z91">
        <v>1.3</v>
      </c>
      <c r="AA91">
        <v>4.5999999999999996</v>
      </c>
      <c r="AB91">
        <v>6.8</v>
      </c>
    </row>
    <row r="92" spans="1:28" hidden="1" x14ac:dyDescent="0.45">
      <c r="A92" s="1">
        <v>6323</v>
      </c>
      <c r="B92" t="s">
        <v>27</v>
      </c>
      <c r="C92" t="s">
        <v>62</v>
      </c>
      <c r="D92" s="2">
        <v>36833</v>
      </c>
      <c r="E92" t="s">
        <v>123</v>
      </c>
      <c r="F92" t="s">
        <v>127</v>
      </c>
      <c r="G92">
        <v>4</v>
      </c>
      <c r="H92">
        <v>0</v>
      </c>
      <c r="I92" t="s">
        <v>601</v>
      </c>
      <c r="J92">
        <v>3</v>
      </c>
      <c r="K92">
        <v>0</v>
      </c>
      <c r="L92" t="s">
        <v>601</v>
      </c>
      <c r="Z92">
        <v>1.3</v>
      </c>
      <c r="AA92">
        <v>4.3</v>
      </c>
      <c r="AB92">
        <v>8</v>
      </c>
    </row>
    <row r="93" spans="1:28" hidden="1" x14ac:dyDescent="0.45">
      <c r="A93" s="1">
        <v>6339</v>
      </c>
      <c r="B93" t="s">
        <v>27</v>
      </c>
      <c r="C93" t="s">
        <v>62</v>
      </c>
      <c r="D93" s="2">
        <v>36843</v>
      </c>
      <c r="E93" t="s">
        <v>122</v>
      </c>
      <c r="F93" t="s">
        <v>449</v>
      </c>
      <c r="G93">
        <v>5</v>
      </c>
      <c r="H93">
        <v>1</v>
      </c>
      <c r="I93" t="s">
        <v>601</v>
      </c>
      <c r="J93">
        <v>2</v>
      </c>
      <c r="K93">
        <v>0</v>
      </c>
      <c r="L93" t="s">
        <v>601</v>
      </c>
      <c r="Z93">
        <v>1.3</v>
      </c>
      <c r="AA93">
        <v>4.4000000000000004</v>
      </c>
      <c r="AB93">
        <v>8</v>
      </c>
    </row>
    <row r="94" spans="1:28" hidden="1" x14ac:dyDescent="0.45">
      <c r="A94" s="1">
        <v>6353</v>
      </c>
      <c r="B94" t="s">
        <v>27</v>
      </c>
      <c r="C94" t="s">
        <v>62</v>
      </c>
      <c r="D94" s="2">
        <v>36863</v>
      </c>
      <c r="E94" t="s">
        <v>124</v>
      </c>
      <c r="F94" t="s">
        <v>450</v>
      </c>
      <c r="G94">
        <v>5</v>
      </c>
      <c r="H94">
        <v>1</v>
      </c>
      <c r="I94" t="s">
        <v>601</v>
      </c>
      <c r="J94">
        <v>4</v>
      </c>
      <c r="K94">
        <v>0</v>
      </c>
      <c r="L94" t="s">
        <v>601</v>
      </c>
      <c r="Z94">
        <v>1.3</v>
      </c>
      <c r="AA94">
        <v>4.4000000000000004</v>
      </c>
      <c r="AB94">
        <v>8</v>
      </c>
    </row>
    <row r="95" spans="1:28" hidden="1" x14ac:dyDescent="0.45">
      <c r="A95" s="1">
        <v>6396</v>
      </c>
      <c r="B95" t="s">
        <v>27</v>
      </c>
      <c r="C95" t="s">
        <v>62</v>
      </c>
      <c r="D95" s="2">
        <v>36911</v>
      </c>
      <c r="E95" t="s">
        <v>124</v>
      </c>
      <c r="F95" t="s">
        <v>354</v>
      </c>
      <c r="G95">
        <v>1</v>
      </c>
      <c r="H95">
        <v>0</v>
      </c>
      <c r="I95" t="s">
        <v>601</v>
      </c>
      <c r="J95">
        <v>0</v>
      </c>
      <c r="K95">
        <v>0</v>
      </c>
      <c r="L95" t="s">
        <v>602</v>
      </c>
      <c r="Z95">
        <v>1.28</v>
      </c>
      <c r="AA95">
        <v>4.4000000000000004</v>
      </c>
      <c r="AB95">
        <v>8.1999999999999993</v>
      </c>
    </row>
    <row r="96" spans="1:28" hidden="1" x14ac:dyDescent="0.45">
      <c r="A96" s="1">
        <v>6404</v>
      </c>
      <c r="B96" t="s">
        <v>27</v>
      </c>
      <c r="C96" t="s">
        <v>62</v>
      </c>
      <c r="D96" s="2">
        <v>36917</v>
      </c>
      <c r="E96" t="s">
        <v>125</v>
      </c>
      <c r="F96" t="s">
        <v>232</v>
      </c>
      <c r="G96">
        <v>1</v>
      </c>
      <c r="H96">
        <v>1</v>
      </c>
      <c r="I96" t="s">
        <v>602</v>
      </c>
      <c r="J96">
        <v>1</v>
      </c>
      <c r="K96">
        <v>1</v>
      </c>
      <c r="L96" t="s">
        <v>602</v>
      </c>
      <c r="Z96">
        <v>1.27</v>
      </c>
      <c r="AA96">
        <v>4.0999999999999996</v>
      </c>
      <c r="AB96">
        <v>8.5</v>
      </c>
    </row>
    <row r="97" spans="1:28" hidden="1" x14ac:dyDescent="0.45">
      <c r="A97" s="1">
        <v>6405</v>
      </c>
      <c r="B97" t="s">
        <v>27</v>
      </c>
      <c r="C97" t="s">
        <v>62</v>
      </c>
      <c r="D97" s="2">
        <v>36918</v>
      </c>
      <c r="E97" t="s">
        <v>122</v>
      </c>
      <c r="F97" t="s">
        <v>387</v>
      </c>
      <c r="G97">
        <v>0</v>
      </c>
      <c r="H97">
        <v>0</v>
      </c>
      <c r="I97" t="s">
        <v>602</v>
      </c>
      <c r="J97">
        <v>0</v>
      </c>
      <c r="K97">
        <v>0</v>
      </c>
      <c r="L97" t="s">
        <v>602</v>
      </c>
      <c r="Z97">
        <v>1.3</v>
      </c>
      <c r="AA97">
        <v>4.2</v>
      </c>
      <c r="AB97">
        <v>7.75</v>
      </c>
    </row>
    <row r="98" spans="1:28" hidden="1" x14ac:dyDescent="0.45">
      <c r="A98" s="1">
        <v>6406</v>
      </c>
      <c r="B98" t="s">
        <v>27</v>
      </c>
      <c r="C98" t="s">
        <v>62</v>
      </c>
      <c r="D98" s="2">
        <v>36918</v>
      </c>
      <c r="E98" t="s">
        <v>123</v>
      </c>
      <c r="F98" t="s">
        <v>448</v>
      </c>
      <c r="G98">
        <v>3</v>
      </c>
      <c r="H98">
        <v>1</v>
      </c>
      <c r="I98" t="s">
        <v>601</v>
      </c>
      <c r="J98">
        <v>1</v>
      </c>
      <c r="K98">
        <v>0</v>
      </c>
      <c r="L98" t="s">
        <v>601</v>
      </c>
      <c r="Z98">
        <v>1.3</v>
      </c>
      <c r="AA98">
        <v>4.2</v>
      </c>
      <c r="AB98">
        <v>8</v>
      </c>
    </row>
    <row r="99" spans="1:28" hidden="1" x14ac:dyDescent="0.45">
      <c r="A99" s="1">
        <v>6444</v>
      </c>
      <c r="B99" t="s">
        <v>27</v>
      </c>
      <c r="C99" t="s">
        <v>62</v>
      </c>
      <c r="D99" s="2">
        <v>36954</v>
      </c>
      <c r="E99" t="s">
        <v>122</v>
      </c>
      <c r="F99" t="s">
        <v>451</v>
      </c>
      <c r="G99">
        <v>2</v>
      </c>
      <c r="H99">
        <v>0</v>
      </c>
      <c r="I99" t="s">
        <v>601</v>
      </c>
      <c r="J99">
        <v>0</v>
      </c>
      <c r="K99">
        <v>0</v>
      </c>
      <c r="L99" t="s">
        <v>602</v>
      </c>
      <c r="Z99">
        <v>1.27</v>
      </c>
      <c r="AA99">
        <v>4.2</v>
      </c>
      <c r="AB99">
        <v>9</v>
      </c>
    </row>
    <row r="100" spans="1:28" hidden="1" x14ac:dyDescent="0.45">
      <c r="A100" s="1">
        <v>6462</v>
      </c>
      <c r="B100" t="s">
        <v>27</v>
      </c>
      <c r="C100" t="s">
        <v>62</v>
      </c>
      <c r="D100" s="2">
        <v>36968</v>
      </c>
      <c r="E100" t="s">
        <v>126</v>
      </c>
      <c r="F100" t="s">
        <v>356</v>
      </c>
      <c r="G100">
        <v>2</v>
      </c>
      <c r="H100">
        <v>3</v>
      </c>
      <c r="I100" t="s">
        <v>603</v>
      </c>
      <c r="J100">
        <v>1</v>
      </c>
      <c r="K100">
        <v>2</v>
      </c>
      <c r="L100" t="s">
        <v>603</v>
      </c>
      <c r="Z100">
        <v>1.28</v>
      </c>
      <c r="AA100">
        <v>4.4000000000000004</v>
      </c>
      <c r="AB100">
        <v>8.8000000000000007</v>
      </c>
    </row>
    <row r="101" spans="1:28" hidden="1" x14ac:dyDescent="0.45">
      <c r="A101" s="1">
        <v>6480</v>
      </c>
      <c r="B101" t="s">
        <v>27</v>
      </c>
      <c r="C101" t="s">
        <v>62</v>
      </c>
      <c r="D101" s="2">
        <v>36989</v>
      </c>
      <c r="E101" t="s">
        <v>124</v>
      </c>
      <c r="F101" t="s">
        <v>451</v>
      </c>
      <c r="G101">
        <v>1</v>
      </c>
      <c r="H101">
        <v>0</v>
      </c>
      <c r="I101" t="s">
        <v>601</v>
      </c>
      <c r="J101">
        <v>0</v>
      </c>
      <c r="K101">
        <v>0</v>
      </c>
      <c r="L101" t="s">
        <v>602</v>
      </c>
      <c r="Z101">
        <v>1.28</v>
      </c>
      <c r="AA101">
        <v>4.5</v>
      </c>
      <c r="AB101">
        <v>8.8000000000000007</v>
      </c>
    </row>
    <row r="102" spans="1:28" hidden="1" x14ac:dyDescent="0.45">
      <c r="A102" s="1">
        <v>6512</v>
      </c>
      <c r="B102" t="s">
        <v>27</v>
      </c>
      <c r="C102" t="s">
        <v>62</v>
      </c>
      <c r="D102" s="2">
        <v>37015</v>
      </c>
      <c r="E102" t="s">
        <v>126</v>
      </c>
      <c r="F102" t="s">
        <v>450</v>
      </c>
      <c r="G102">
        <v>0</v>
      </c>
      <c r="H102">
        <v>2</v>
      </c>
      <c r="I102" t="s">
        <v>603</v>
      </c>
      <c r="J102">
        <v>0</v>
      </c>
      <c r="K102">
        <v>1</v>
      </c>
      <c r="L102" t="s">
        <v>603</v>
      </c>
      <c r="Z102">
        <v>1.3</v>
      </c>
      <c r="AA102">
        <v>4.3</v>
      </c>
      <c r="AB102">
        <v>8.25</v>
      </c>
    </row>
    <row r="103" spans="1:28" hidden="1" x14ac:dyDescent="0.45">
      <c r="A103" s="1">
        <v>6520</v>
      </c>
      <c r="B103" t="s">
        <v>27</v>
      </c>
      <c r="C103" t="s">
        <v>62</v>
      </c>
      <c r="D103" s="2">
        <v>37017</v>
      </c>
      <c r="E103" t="s">
        <v>127</v>
      </c>
      <c r="F103" t="s">
        <v>404</v>
      </c>
      <c r="G103">
        <v>1</v>
      </c>
      <c r="H103">
        <v>1</v>
      </c>
      <c r="I103" t="s">
        <v>602</v>
      </c>
      <c r="J103">
        <v>0</v>
      </c>
      <c r="K103">
        <v>0</v>
      </c>
      <c r="L103" t="s">
        <v>602</v>
      </c>
      <c r="Z103">
        <v>1.3</v>
      </c>
      <c r="AA103">
        <v>4.3499999999999996</v>
      </c>
      <c r="AB103">
        <v>8</v>
      </c>
    </row>
    <row r="104" spans="1:28" hidden="1" x14ac:dyDescent="0.45">
      <c r="A104" s="1">
        <v>6521</v>
      </c>
      <c r="B104" t="s">
        <v>27</v>
      </c>
      <c r="C104" t="s">
        <v>62</v>
      </c>
      <c r="D104" s="2">
        <v>37022</v>
      </c>
      <c r="E104" t="s">
        <v>123</v>
      </c>
      <c r="F104" t="s">
        <v>356</v>
      </c>
      <c r="G104">
        <v>1</v>
      </c>
      <c r="H104">
        <v>3</v>
      </c>
      <c r="I104" t="s">
        <v>603</v>
      </c>
      <c r="J104">
        <v>0</v>
      </c>
      <c r="K104">
        <v>3</v>
      </c>
      <c r="L104" t="s">
        <v>603</v>
      </c>
      <c r="Z104">
        <v>1.3</v>
      </c>
      <c r="AA104">
        <v>4.4000000000000004</v>
      </c>
      <c r="AB104">
        <v>7.5</v>
      </c>
    </row>
    <row r="105" spans="1:28" hidden="1" x14ac:dyDescent="0.45">
      <c r="A105" s="1">
        <v>6522</v>
      </c>
      <c r="B105" t="s">
        <v>27</v>
      </c>
      <c r="C105" t="s">
        <v>62</v>
      </c>
      <c r="D105" s="2">
        <v>37023</v>
      </c>
      <c r="E105" t="s">
        <v>122</v>
      </c>
      <c r="F105" t="s">
        <v>127</v>
      </c>
      <c r="G105">
        <v>3</v>
      </c>
      <c r="H105">
        <v>0</v>
      </c>
      <c r="I105" t="s">
        <v>601</v>
      </c>
      <c r="J105">
        <v>3</v>
      </c>
      <c r="K105">
        <v>0</v>
      </c>
      <c r="L105" t="s">
        <v>601</v>
      </c>
      <c r="Z105">
        <v>1.28</v>
      </c>
      <c r="AA105">
        <v>4.6500000000000004</v>
      </c>
      <c r="AB105">
        <v>8</v>
      </c>
    </row>
    <row r="106" spans="1:28" hidden="1" x14ac:dyDescent="0.45">
      <c r="A106" s="1">
        <v>6670</v>
      </c>
      <c r="B106" t="s">
        <v>27</v>
      </c>
      <c r="C106" t="s">
        <v>63</v>
      </c>
      <c r="D106" s="2">
        <v>36856</v>
      </c>
      <c r="E106" t="s">
        <v>128</v>
      </c>
      <c r="F106" t="s">
        <v>452</v>
      </c>
      <c r="G106">
        <v>2</v>
      </c>
      <c r="H106">
        <v>0</v>
      </c>
      <c r="I106" t="s">
        <v>601</v>
      </c>
      <c r="J106">
        <v>0</v>
      </c>
      <c r="K106">
        <v>0</v>
      </c>
      <c r="L106" t="s">
        <v>602</v>
      </c>
      <c r="Z106">
        <v>1.3</v>
      </c>
      <c r="AA106">
        <v>4.2</v>
      </c>
      <c r="AB106">
        <v>8.5</v>
      </c>
    </row>
    <row r="107" spans="1:28" hidden="1" x14ac:dyDescent="0.45">
      <c r="A107" s="1">
        <v>6693</v>
      </c>
      <c r="B107" t="s">
        <v>27</v>
      </c>
      <c r="C107" t="s">
        <v>63</v>
      </c>
      <c r="D107" s="2">
        <v>36876</v>
      </c>
      <c r="E107" t="s">
        <v>129</v>
      </c>
      <c r="F107" t="s">
        <v>132</v>
      </c>
      <c r="G107">
        <v>6</v>
      </c>
      <c r="H107">
        <v>1</v>
      </c>
      <c r="I107" t="s">
        <v>601</v>
      </c>
      <c r="J107">
        <v>2</v>
      </c>
      <c r="K107">
        <v>0</v>
      </c>
      <c r="L107" t="s">
        <v>601</v>
      </c>
      <c r="Z107">
        <v>1.3</v>
      </c>
      <c r="AA107">
        <v>4.4000000000000004</v>
      </c>
      <c r="AB107">
        <v>8</v>
      </c>
    </row>
    <row r="108" spans="1:28" hidden="1" x14ac:dyDescent="0.45">
      <c r="A108" s="1">
        <v>6725</v>
      </c>
      <c r="B108" t="s">
        <v>27</v>
      </c>
      <c r="C108" t="s">
        <v>63</v>
      </c>
      <c r="D108" s="2">
        <v>36933</v>
      </c>
      <c r="E108" t="s">
        <v>130</v>
      </c>
      <c r="F108" t="s">
        <v>128</v>
      </c>
      <c r="G108">
        <v>3</v>
      </c>
      <c r="H108">
        <v>0</v>
      </c>
      <c r="I108" t="s">
        <v>601</v>
      </c>
      <c r="J108">
        <v>1</v>
      </c>
      <c r="K108">
        <v>0</v>
      </c>
      <c r="L108" t="s">
        <v>601</v>
      </c>
      <c r="Z108">
        <v>1.3</v>
      </c>
      <c r="AA108">
        <v>4.0999999999999996</v>
      </c>
      <c r="AB108">
        <v>7.4</v>
      </c>
    </row>
    <row r="109" spans="1:28" hidden="1" x14ac:dyDescent="0.45">
      <c r="A109" s="1">
        <v>6726</v>
      </c>
      <c r="B109" t="s">
        <v>27</v>
      </c>
      <c r="C109" t="s">
        <v>63</v>
      </c>
      <c r="D109" s="2">
        <v>36933</v>
      </c>
      <c r="E109" t="s">
        <v>129</v>
      </c>
      <c r="F109" t="s">
        <v>453</v>
      </c>
      <c r="G109">
        <v>0</v>
      </c>
      <c r="H109">
        <v>0</v>
      </c>
      <c r="I109" t="s">
        <v>602</v>
      </c>
      <c r="J109">
        <v>0</v>
      </c>
      <c r="K109">
        <v>0</v>
      </c>
      <c r="L109" t="s">
        <v>602</v>
      </c>
      <c r="Z109">
        <v>1.3</v>
      </c>
      <c r="AA109">
        <v>4.0999999999999996</v>
      </c>
      <c r="AB109">
        <v>7.4</v>
      </c>
    </row>
    <row r="110" spans="1:28" hidden="1" x14ac:dyDescent="0.45">
      <c r="A110" s="1">
        <v>6765</v>
      </c>
      <c r="B110" t="s">
        <v>27</v>
      </c>
      <c r="C110" t="s">
        <v>63</v>
      </c>
      <c r="D110" s="2">
        <v>36967</v>
      </c>
      <c r="E110" t="s">
        <v>128</v>
      </c>
      <c r="F110" t="s">
        <v>132</v>
      </c>
      <c r="G110">
        <v>1</v>
      </c>
      <c r="H110">
        <v>2</v>
      </c>
      <c r="I110" t="s">
        <v>603</v>
      </c>
      <c r="J110">
        <v>1</v>
      </c>
      <c r="K110">
        <v>1</v>
      </c>
      <c r="L110" t="s">
        <v>602</v>
      </c>
      <c r="Z110">
        <v>1.3</v>
      </c>
      <c r="AA110">
        <v>4.25</v>
      </c>
      <c r="AB110">
        <v>8</v>
      </c>
    </row>
    <row r="111" spans="1:28" hidden="1" x14ac:dyDescent="0.45">
      <c r="A111" s="1">
        <v>6837</v>
      </c>
      <c r="B111" t="s">
        <v>27</v>
      </c>
      <c r="C111" t="s">
        <v>63</v>
      </c>
      <c r="D111" s="2">
        <v>37030</v>
      </c>
      <c r="E111" t="s">
        <v>131</v>
      </c>
      <c r="F111" t="s">
        <v>132</v>
      </c>
      <c r="G111">
        <v>5</v>
      </c>
      <c r="H111">
        <v>2</v>
      </c>
      <c r="I111" t="s">
        <v>601</v>
      </c>
      <c r="J111">
        <v>3</v>
      </c>
      <c r="K111">
        <v>2</v>
      </c>
      <c r="L111" t="s">
        <v>601</v>
      </c>
      <c r="Z111">
        <v>1.3</v>
      </c>
      <c r="AA111">
        <v>4.3</v>
      </c>
      <c r="AB111">
        <v>7.9</v>
      </c>
    </row>
    <row r="112" spans="1:28" hidden="1" x14ac:dyDescent="0.45">
      <c r="A112" s="1">
        <v>6847</v>
      </c>
      <c r="B112" t="s">
        <v>27</v>
      </c>
      <c r="C112" t="s">
        <v>63</v>
      </c>
      <c r="D112" s="2">
        <v>37036</v>
      </c>
      <c r="E112" t="s">
        <v>132</v>
      </c>
      <c r="F112" t="s">
        <v>129</v>
      </c>
      <c r="G112">
        <v>0</v>
      </c>
      <c r="H112">
        <v>2</v>
      </c>
      <c r="I112" t="s">
        <v>603</v>
      </c>
      <c r="J112">
        <v>0</v>
      </c>
      <c r="K112">
        <v>1</v>
      </c>
      <c r="L112" t="s">
        <v>603</v>
      </c>
      <c r="Z112">
        <v>7.3</v>
      </c>
      <c r="AA112">
        <v>4.4000000000000004</v>
      </c>
      <c r="AB112">
        <v>1.3</v>
      </c>
    </row>
    <row r="113" spans="1:28" hidden="1" x14ac:dyDescent="0.45">
      <c r="A113" s="1">
        <v>7000</v>
      </c>
      <c r="B113" t="s">
        <v>27</v>
      </c>
      <c r="C113" t="s">
        <v>64</v>
      </c>
      <c r="D113" s="2">
        <v>36940</v>
      </c>
      <c r="E113" t="s">
        <v>133</v>
      </c>
      <c r="F113" t="s">
        <v>164</v>
      </c>
      <c r="G113">
        <v>2</v>
      </c>
      <c r="H113">
        <v>0</v>
      </c>
      <c r="I113" t="s">
        <v>601</v>
      </c>
      <c r="J113">
        <v>0</v>
      </c>
      <c r="K113">
        <v>0</v>
      </c>
      <c r="L113" t="s">
        <v>602</v>
      </c>
      <c r="Z113">
        <v>1.3</v>
      </c>
      <c r="AA113">
        <v>3.8</v>
      </c>
      <c r="AB113">
        <v>7.5</v>
      </c>
    </row>
    <row r="114" spans="1:28" hidden="1" x14ac:dyDescent="0.45">
      <c r="A114" s="1">
        <v>7203</v>
      </c>
      <c r="B114" t="s">
        <v>28</v>
      </c>
      <c r="C114" t="s">
        <v>47</v>
      </c>
      <c r="D114" s="2">
        <v>37199</v>
      </c>
      <c r="E114" t="s">
        <v>69</v>
      </c>
      <c r="F114" t="s">
        <v>421</v>
      </c>
      <c r="G114">
        <v>2</v>
      </c>
      <c r="H114">
        <v>4</v>
      </c>
      <c r="I114" t="s">
        <v>603</v>
      </c>
      <c r="J114">
        <v>1</v>
      </c>
      <c r="K114">
        <v>2</v>
      </c>
      <c r="L114" t="s">
        <v>603</v>
      </c>
      <c r="M114" t="s">
        <v>644</v>
      </c>
      <c r="N114">
        <v>26</v>
      </c>
      <c r="O114">
        <v>9</v>
      </c>
      <c r="P114">
        <v>12</v>
      </c>
      <c r="Q114">
        <v>4</v>
      </c>
      <c r="R114">
        <v>9</v>
      </c>
      <c r="S114">
        <v>11</v>
      </c>
      <c r="T114">
        <v>3</v>
      </c>
      <c r="U114">
        <v>2</v>
      </c>
      <c r="V114">
        <v>0</v>
      </c>
      <c r="W114">
        <v>0</v>
      </c>
      <c r="X114">
        <v>2</v>
      </c>
      <c r="Y114">
        <v>6</v>
      </c>
      <c r="Z114">
        <v>1.3</v>
      </c>
      <c r="AA114">
        <v>4.45</v>
      </c>
      <c r="AB114">
        <v>8.1</v>
      </c>
    </row>
    <row r="115" spans="1:28" hidden="1" x14ac:dyDescent="0.45">
      <c r="A115" s="1">
        <v>7244</v>
      </c>
      <c r="B115" t="s">
        <v>28</v>
      </c>
      <c r="C115" t="s">
        <v>47</v>
      </c>
      <c r="D115" s="2">
        <v>37233</v>
      </c>
      <c r="E115" t="s">
        <v>71</v>
      </c>
      <c r="F115" t="s">
        <v>423</v>
      </c>
      <c r="G115">
        <v>0</v>
      </c>
      <c r="H115">
        <v>1</v>
      </c>
      <c r="I115" t="s">
        <v>603</v>
      </c>
      <c r="J115">
        <v>0</v>
      </c>
      <c r="K115">
        <v>0</v>
      </c>
      <c r="L115" t="s">
        <v>602</v>
      </c>
      <c r="M115" t="s">
        <v>645</v>
      </c>
      <c r="N115">
        <v>17</v>
      </c>
      <c r="O115">
        <v>8</v>
      </c>
      <c r="P115">
        <v>6</v>
      </c>
      <c r="Q115">
        <v>4</v>
      </c>
      <c r="R115">
        <v>18</v>
      </c>
      <c r="S115">
        <v>8</v>
      </c>
      <c r="T115">
        <v>5</v>
      </c>
      <c r="U115">
        <v>3</v>
      </c>
      <c r="V115">
        <v>0</v>
      </c>
      <c r="W115">
        <v>0</v>
      </c>
      <c r="X115">
        <v>0</v>
      </c>
      <c r="Y115">
        <v>1</v>
      </c>
      <c r="Z115">
        <v>1.3</v>
      </c>
      <c r="AA115">
        <v>4.5</v>
      </c>
      <c r="AB115">
        <v>8.1999999999999993</v>
      </c>
    </row>
    <row r="116" spans="1:28" hidden="1" x14ac:dyDescent="0.45">
      <c r="A116" s="1">
        <v>7259</v>
      </c>
      <c r="B116" t="s">
        <v>28</v>
      </c>
      <c r="C116" t="s">
        <v>47</v>
      </c>
      <c r="D116" s="2">
        <v>37241</v>
      </c>
      <c r="E116" t="s">
        <v>134</v>
      </c>
      <c r="F116" t="s">
        <v>274</v>
      </c>
      <c r="G116">
        <v>2</v>
      </c>
      <c r="H116">
        <v>2</v>
      </c>
      <c r="I116" t="s">
        <v>602</v>
      </c>
      <c r="J116">
        <v>1</v>
      </c>
      <c r="K116">
        <v>0</v>
      </c>
      <c r="L116" t="s">
        <v>601</v>
      </c>
      <c r="M116" t="s">
        <v>646</v>
      </c>
      <c r="N116">
        <v>14</v>
      </c>
      <c r="O116">
        <v>5</v>
      </c>
      <c r="P116">
        <v>7</v>
      </c>
      <c r="Q116">
        <v>4</v>
      </c>
      <c r="R116">
        <v>6</v>
      </c>
      <c r="S116">
        <v>15</v>
      </c>
      <c r="T116">
        <v>1</v>
      </c>
      <c r="U116">
        <v>3</v>
      </c>
      <c r="V116">
        <v>0</v>
      </c>
      <c r="W116">
        <v>0</v>
      </c>
      <c r="X116">
        <v>2</v>
      </c>
      <c r="Y116">
        <v>1</v>
      </c>
      <c r="Z116">
        <v>1.28</v>
      </c>
      <c r="AA116">
        <v>4.4000000000000004</v>
      </c>
      <c r="AB116">
        <v>9.3000000000000007</v>
      </c>
    </row>
    <row r="117" spans="1:28" hidden="1" x14ac:dyDescent="0.45">
      <c r="A117" s="1">
        <v>7282</v>
      </c>
      <c r="B117" t="s">
        <v>28</v>
      </c>
      <c r="C117" t="s">
        <v>47</v>
      </c>
      <c r="D117" s="2">
        <v>37254</v>
      </c>
      <c r="E117" t="s">
        <v>69</v>
      </c>
      <c r="F117" t="s">
        <v>454</v>
      </c>
      <c r="G117">
        <v>2</v>
      </c>
      <c r="H117">
        <v>1</v>
      </c>
      <c r="I117" t="s">
        <v>601</v>
      </c>
      <c r="J117">
        <v>0</v>
      </c>
      <c r="K117">
        <v>1</v>
      </c>
      <c r="L117" t="s">
        <v>603</v>
      </c>
      <c r="M117" t="s">
        <v>647</v>
      </c>
      <c r="N117">
        <v>16</v>
      </c>
      <c r="O117">
        <v>3</v>
      </c>
      <c r="P117">
        <v>6</v>
      </c>
      <c r="Q117">
        <v>2</v>
      </c>
      <c r="R117">
        <v>17</v>
      </c>
      <c r="S117">
        <v>13</v>
      </c>
      <c r="T117">
        <v>3</v>
      </c>
      <c r="U117">
        <v>4</v>
      </c>
      <c r="V117">
        <v>0</v>
      </c>
      <c r="W117">
        <v>0</v>
      </c>
      <c r="X117">
        <v>7</v>
      </c>
      <c r="Y117">
        <v>4</v>
      </c>
      <c r="Z117">
        <v>1.26</v>
      </c>
      <c r="AA117">
        <v>4.5</v>
      </c>
      <c r="AB117">
        <v>10</v>
      </c>
    </row>
    <row r="118" spans="1:28" hidden="1" x14ac:dyDescent="0.45">
      <c r="A118" s="1">
        <v>7295</v>
      </c>
      <c r="B118" t="s">
        <v>28</v>
      </c>
      <c r="C118" t="s">
        <v>47</v>
      </c>
      <c r="D118" s="2">
        <v>37257</v>
      </c>
      <c r="E118" t="s">
        <v>70</v>
      </c>
      <c r="F118" t="s">
        <v>455</v>
      </c>
      <c r="G118">
        <v>1</v>
      </c>
      <c r="H118">
        <v>1</v>
      </c>
      <c r="I118" t="s">
        <v>602</v>
      </c>
      <c r="J118">
        <v>0</v>
      </c>
      <c r="K118">
        <v>0</v>
      </c>
      <c r="L118" t="s">
        <v>602</v>
      </c>
      <c r="M118" t="s">
        <v>648</v>
      </c>
      <c r="N118">
        <v>15</v>
      </c>
      <c r="O118">
        <v>7</v>
      </c>
      <c r="P118">
        <v>5</v>
      </c>
      <c r="Q118">
        <v>6</v>
      </c>
      <c r="R118">
        <v>8</v>
      </c>
      <c r="S118">
        <v>15</v>
      </c>
      <c r="T118">
        <v>1</v>
      </c>
      <c r="U118">
        <v>4</v>
      </c>
      <c r="V118">
        <v>0</v>
      </c>
      <c r="W118">
        <v>0</v>
      </c>
      <c r="X118">
        <v>3</v>
      </c>
      <c r="Y118">
        <v>5</v>
      </c>
      <c r="Z118">
        <v>1.3</v>
      </c>
      <c r="AA118">
        <v>4.5</v>
      </c>
      <c r="AB118">
        <v>8</v>
      </c>
    </row>
    <row r="119" spans="1:28" hidden="1" x14ac:dyDescent="0.45">
      <c r="A119" s="1">
        <v>7334</v>
      </c>
      <c r="B119" t="s">
        <v>28</v>
      </c>
      <c r="C119" t="s">
        <v>47</v>
      </c>
      <c r="D119" s="2">
        <v>37289</v>
      </c>
      <c r="E119" t="s">
        <v>69</v>
      </c>
      <c r="F119" t="s">
        <v>293</v>
      </c>
      <c r="G119">
        <v>1</v>
      </c>
      <c r="H119">
        <v>1</v>
      </c>
      <c r="I119" t="s">
        <v>602</v>
      </c>
      <c r="J119">
        <v>1</v>
      </c>
      <c r="K119">
        <v>0</v>
      </c>
      <c r="L119" t="s">
        <v>601</v>
      </c>
      <c r="M119" t="s">
        <v>648</v>
      </c>
      <c r="N119">
        <v>14</v>
      </c>
      <c r="O119">
        <v>4</v>
      </c>
      <c r="P119">
        <v>4</v>
      </c>
      <c r="Q119">
        <v>1</v>
      </c>
      <c r="R119">
        <v>13</v>
      </c>
      <c r="S119">
        <v>22</v>
      </c>
      <c r="T119">
        <v>2</v>
      </c>
      <c r="U119">
        <v>3</v>
      </c>
      <c r="V119">
        <v>0</v>
      </c>
      <c r="W119">
        <v>0</v>
      </c>
      <c r="X119">
        <v>6</v>
      </c>
      <c r="Y119">
        <v>7</v>
      </c>
      <c r="Z119">
        <v>1.3</v>
      </c>
      <c r="AA119">
        <v>4.5</v>
      </c>
      <c r="AB119">
        <v>8</v>
      </c>
    </row>
    <row r="120" spans="1:28" hidden="1" x14ac:dyDescent="0.45">
      <c r="A120" s="1">
        <v>7379</v>
      </c>
      <c r="B120" t="s">
        <v>28</v>
      </c>
      <c r="C120" t="s">
        <v>47</v>
      </c>
      <c r="D120" s="2">
        <v>37321</v>
      </c>
      <c r="E120" t="s">
        <v>71</v>
      </c>
      <c r="F120" t="s">
        <v>290</v>
      </c>
      <c r="G120">
        <v>4</v>
      </c>
      <c r="H120">
        <v>0</v>
      </c>
      <c r="I120" t="s">
        <v>601</v>
      </c>
      <c r="J120">
        <v>2</v>
      </c>
      <c r="K120">
        <v>0</v>
      </c>
      <c r="L120" t="s">
        <v>601</v>
      </c>
      <c r="M120" t="s">
        <v>649</v>
      </c>
      <c r="N120">
        <v>25</v>
      </c>
      <c r="O120">
        <v>7</v>
      </c>
      <c r="P120">
        <v>14</v>
      </c>
      <c r="Q120">
        <v>2</v>
      </c>
      <c r="R120">
        <v>6</v>
      </c>
      <c r="S120">
        <v>13</v>
      </c>
      <c r="T120">
        <v>2</v>
      </c>
      <c r="U120">
        <v>3</v>
      </c>
      <c r="V120">
        <v>0</v>
      </c>
      <c r="W120">
        <v>1</v>
      </c>
      <c r="X120">
        <v>4</v>
      </c>
      <c r="Y120">
        <v>1</v>
      </c>
      <c r="Z120">
        <v>1.3</v>
      </c>
      <c r="AA120">
        <v>4.4000000000000004</v>
      </c>
      <c r="AB120">
        <v>8</v>
      </c>
    </row>
    <row r="121" spans="1:28" hidden="1" x14ac:dyDescent="0.45">
      <c r="A121" s="1">
        <v>7404</v>
      </c>
      <c r="B121" t="s">
        <v>28</v>
      </c>
      <c r="C121" t="s">
        <v>47</v>
      </c>
      <c r="D121" s="2">
        <v>37345</v>
      </c>
      <c r="E121" t="s">
        <v>69</v>
      </c>
      <c r="F121" t="s">
        <v>72</v>
      </c>
      <c r="G121">
        <v>3</v>
      </c>
      <c r="H121">
        <v>0</v>
      </c>
      <c r="I121" t="s">
        <v>601</v>
      </c>
      <c r="J121">
        <v>3</v>
      </c>
      <c r="K121">
        <v>0</v>
      </c>
      <c r="L121" t="s">
        <v>601</v>
      </c>
      <c r="M121" t="s">
        <v>650</v>
      </c>
      <c r="N121">
        <v>13</v>
      </c>
      <c r="O121">
        <v>13</v>
      </c>
      <c r="P121">
        <v>10</v>
      </c>
      <c r="Q121">
        <v>5</v>
      </c>
      <c r="R121">
        <v>8</v>
      </c>
      <c r="S121">
        <v>17</v>
      </c>
      <c r="T121">
        <v>0</v>
      </c>
      <c r="U121">
        <v>3</v>
      </c>
      <c r="V121">
        <v>0</v>
      </c>
      <c r="W121">
        <v>0</v>
      </c>
      <c r="X121">
        <v>5</v>
      </c>
      <c r="Y121">
        <v>6</v>
      </c>
      <c r="Z121">
        <v>1.26</v>
      </c>
      <c r="AA121">
        <v>4.7</v>
      </c>
      <c r="AB121">
        <v>9</v>
      </c>
    </row>
    <row r="122" spans="1:28" hidden="1" x14ac:dyDescent="0.45">
      <c r="A122" s="1">
        <v>7409</v>
      </c>
      <c r="B122" t="s">
        <v>28</v>
      </c>
      <c r="C122" t="s">
        <v>47</v>
      </c>
      <c r="D122" s="2">
        <v>37345</v>
      </c>
      <c r="E122" t="s">
        <v>70</v>
      </c>
      <c r="F122" t="s">
        <v>421</v>
      </c>
      <c r="G122">
        <v>2</v>
      </c>
      <c r="H122">
        <v>0</v>
      </c>
      <c r="I122" t="s">
        <v>601</v>
      </c>
      <c r="J122">
        <v>2</v>
      </c>
      <c r="K122">
        <v>0</v>
      </c>
      <c r="L122" t="s">
        <v>601</v>
      </c>
      <c r="M122" t="s">
        <v>651</v>
      </c>
      <c r="N122">
        <v>14</v>
      </c>
      <c r="O122">
        <v>6</v>
      </c>
      <c r="P122">
        <v>8</v>
      </c>
      <c r="Q122">
        <v>1</v>
      </c>
      <c r="R122">
        <v>6</v>
      </c>
      <c r="S122">
        <v>10</v>
      </c>
      <c r="T122">
        <v>1</v>
      </c>
      <c r="U122">
        <v>2</v>
      </c>
      <c r="V122">
        <v>0</v>
      </c>
      <c r="W122">
        <v>0</v>
      </c>
      <c r="X122">
        <v>4</v>
      </c>
      <c r="Y122">
        <v>8</v>
      </c>
      <c r="Z122">
        <v>1.3</v>
      </c>
      <c r="AA122">
        <v>4.5</v>
      </c>
      <c r="AB122">
        <v>8</v>
      </c>
    </row>
    <row r="123" spans="1:28" hidden="1" x14ac:dyDescent="0.45">
      <c r="A123" s="1">
        <v>7462</v>
      </c>
      <c r="B123" t="s">
        <v>28</v>
      </c>
      <c r="C123" t="s">
        <v>47</v>
      </c>
      <c r="D123" s="2">
        <v>37384</v>
      </c>
      <c r="E123" t="s">
        <v>70</v>
      </c>
      <c r="F123" t="s">
        <v>75</v>
      </c>
      <c r="G123">
        <v>4</v>
      </c>
      <c r="H123">
        <v>3</v>
      </c>
      <c r="I123" t="s">
        <v>601</v>
      </c>
      <c r="J123">
        <v>2</v>
      </c>
      <c r="K123">
        <v>1</v>
      </c>
      <c r="L123" t="s">
        <v>601</v>
      </c>
      <c r="M123" t="s">
        <v>652</v>
      </c>
      <c r="N123">
        <v>15</v>
      </c>
      <c r="O123">
        <v>9</v>
      </c>
      <c r="P123">
        <v>7</v>
      </c>
      <c r="Q123">
        <v>7</v>
      </c>
      <c r="R123">
        <v>9</v>
      </c>
      <c r="S123">
        <v>12</v>
      </c>
      <c r="T123">
        <v>1</v>
      </c>
      <c r="U123">
        <v>1</v>
      </c>
      <c r="V123">
        <v>0</v>
      </c>
      <c r="W123">
        <v>0</v>
      </c>
      <c r="X123">
        <v>3</v>
      </c>
      <c r="Y123">
        <v>3</v>
      </c>
      <c r="Z123">
        <v>1.3</v>
      </c>
      <c r="AA123">
        <v>4.6500000000000004</v>
      </c>
      <c r="AB123">
        <v>7.65</v>
      </c>
    </row>
    <row r="124" spans="1:28" hidden="1" x14ac:dyDescent="0.45">
      <c r="A124" s="1">
        <v>7464</v>
      </c>
      <c r="B124" t="s">
        <v>28</v>
      </c>
      <c r="C124" t="s">
        <v>47</v>
      </c>
      <c r="D124" s="2">
        <v>37387</v>
      </c>
      <c r="E124" t="s">
        <v>69</v>
      </c>
      <c r="F124" t="s">
        <v>291</v>
      </c>
      <c r="G124">
        <v>4</v>
      </c>
      <c r="H124">
        <v>3</v>
      </c>
      <c r="I124" t="s">
        <v>601</v>
      </c>
      <c r="J124">
        <v>2</v>
      </c>
      <c r="K124">
        <v>2</v>
      </c>
      <c r="L124" t="s">
        <v>602</v>
      </c>
      <c r="M124" t="s">
        <v>653</v>
      </c>
      <c r="N124">
        <v>17</v>
      </c>
      <c r="O124">
        <v>14</v>
      </c>
      <c r="P124">
        <v>6</v>
      </c>
      <c r="Q124">
        <v>6</v>
      </c>
      <c r="R124">
        <v>7</v>
      </c>
      <c r="S124">
        <v>5</v>
      </c>
      <c r="T124">
        <v>0</v>
      </c>
      <c r="U124">
        <v>0</v>
      </c>
      <c r="V124">
        <v>0</v>
      </c>
      <c r="W124">
        <v>0</v>
      </c>
      <c r="X124">
        <v>4</v>
      </c>
      <c r="Y124">
        <v>3</v>
      </c>
      <c r="Z124">
        <v>1.27</v>
      </c>
      <c r="AA124">
        <v>4.8</v>
      </c>
      <c r="AB124">
        <v>8.5</v>
      </c>
    </row>
    <row r="125" spans="1:28" hidden="1" x14ac:dyDescent="0.45">
      <c r="A125" s="1">
        <v>7469</v>
      </c>
      <c r="B125" t="s">
        <v>28</v>
      </c>
      <c r="C125" t="s">
        <v>47</v>
      </c>
      <c r="D125" s="2">
        <v>37387</v>
      </c>
      <c r="E125" t="s">
        <v>70</v>
      </c>
      <c r="F125" t="s">
        <v>369</v>
      </c>
      <c r="G125">
        <v>5</v>
      </c>
      <c r="H125">
        <v>0</v>
      </c>
      <c r="I125" t="s">
        <v>601</v>
      </c>
      <c r="J125">
        <v>2</v>
      </c>
      <c r="K125">
        <v>0</v>
      </c>
      <c r="L125" t="s">
        <v>601</v>
      </c>
      <c r="M125" t="s">
        <v>654</v>
      </c>
      <c r="N125">
        <v>15</v>
      </c>
      <c r="O125">
        <v>7</v>
      </c>
      <c r="P125">
        <v>8</v>
      </c>
      <c r="Q125">
        <v>2</v>
      </c>
      <c r="R125">
        <v>13</v>
      </c>
      <c r="S125">
        <v>5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2</v>
      </c>
      <c r="Z125">
        <v>1.3</v>
      </c>
      <c r="AA125">
        <v>4.5999999999999996</v>
      </c>
      <c r="AB125">
        <v>7.8</v>
      </c>
    </row>
    <row r="126" spans="1:28" hidden="1" x14ac:dyDescent="0.45">
      <c r="A126" s="1">
        <v>7970</v>
      </c>
      <c r="B126" t="s">
        <v>28</v>
      </c>
      <c r="C126" t="s">
        <v>48</v>
      </c>
      <c r="D126" s="2">
        <v>37345</v>
      </c>
      <c r="E126" t="s">
        <v>77</v>
      </c>
      <c r="F126" t="s">
        <v>425</v>
      </c>
      <c r="G126">
        <v>3</v>
      </c>
      <c r="H126">
        <v>0</v>
      </c>
      <c r="I126" t="s">
        <v>601</v>
      </c>
      <c r="J126">
        <v>1</v>
      </c>
      <c r="K126">
        <v>0</v>
      </c>
      <c r="L126" t="s">
        <v>601</v>
      </c>
      <c r="M126" t="s">
        <v>655</v>
      </c>
      <c r="N126">
        <v>22</v>
      </c>
      <c r="O126">
        <v>5</v>
      </c>
      <c r="P126">
        <v>9</v>
      </c>
      <c r="Q126">
        <v>3</v>
      </c>
      <c r="R126">
        <v>11</v>
      </c>
      <c r="S126">
        <v>16</v>
      </c>
      <c r="T126">
        <v>0</v>
      </c>
      <c r="U126">
        <v>1</v>
      </c>
      <c r="V126">
        <v>0</v>
      </c>
      <c r="W126">
        <v>0</v>
      </c>
      <c r="X126">
        <v>4</v>
      </c>
      <c r="Y126">
        <v>2</v>
      </c>
      <c r="Z126">
        <v>1.3</v>
      </c>
      <c r="AA126">
        <v>4.5</v>
      </c>
      <c r="AB126">
        <v>8</v>
      </c>
    </row>
    <row r="127" spans="1:28" hidden="1" x14ac:dyDescent="0.45">
      <c r="A127" s="1">
        <v>7991</v>
      </c>
      <c r="B127" t="s">
        <v>28</v>
      </c>
      <c r="C127" t="s">
        <v>48</v>
      </c>
      <c r="D127" s="2">
        <v>37352</v>
      </c>
      <c r="E127" t="s">
        <v>135</v>
      </c>
      <c r="F127" t="s">
        <v>456</v>
      </c>
      <c r="G127">
        <v>5</v>
      </c>
      <c r="H127">
        <v>1</v>
      </c>
      <c r="I127" t="s">
        <v>601</v>
      </c>
      <c r="J127">
        <v>2</v>
      </c>
      <c r="K127">
        <v>1</v>
      </c>
      <c r="L127" t="s">
        <v>601</v>
      </c>
      <c r="M127" t="s">
        <v>656</v>
      </c>
      <c r="N127">
        <v>13</v>
      </c>
      <c r="O127">
        <v>4</v>
      </c>
      <c r="P127">
        <v>6</v>
      </c>
      <c r="Q127">
        <v>2</v>
      </c>
      <c r="R127">
        <v>7</v>
      </c>
      <c r="S127">
        <v>17</v>
      </c>
      <c r="T127">
        <v>0</v>
      </c>
      <c r="U127">
        <v>1</v>
      </c>
      <c r="V127">
        <v>0</v>
      </c>
      <c r="W127">
        <v>0</v>
      </c>
      <c r="X127">
        <v>8</v>
      </c>
      <c r="Y127">
        <v>4</v>
      </c>
      <c r="Z127">
        <v>1.29</v>
      </c>
      <c r="AA127">
        <v>4.7</v>
      </c>
      <c r="AB127">
        <v>7.7</v>
      </c>
    </row>
    <row r="128" spans="1:28" hidden="1" x14ac:dyDescent="0.45">
      <c r="A128" s="1">
        <v>8471</v>
      </c>
      <c r="B128" t="s">
        <v>28</v>
      </c>
      <c r="C128" t="s">
        <v>49</v>
      </c>
      <c r="D128" s="2">
        <v>37320</v>
      </c>
      <c r="E128" t="s">
        <v>76</v>
      </c>
      <c r="F128" t="s">
        <v>370</v>
      </c>
      <c r="G128">
        <v>2</v>
      </c>
      <c r="H128">
        <v>2</v>
      </c>
      <c r="I128" t="s">
        <v>602</v>
      </c>
      <c r="J128">
        <v>1</v>
      </c>
      <c r="K128">
        <v>0</v>
      </c>
      <c r="L128" t="s">
        <v>601</v>
      </c>
      <c r="M128" t="s">
        <v>657</v>
      </c>
      <c r="N128">
        <v>19</v>
      </c>
      <c r="O128">
        <v>14</v>
      </c>
      <c r="P128">
        <v>9</v>
      </c>
      <c r="Q128">
        <v>6</v>
      </c>
      <c r="R128">
        <v>10</v>
      </c>
      <c r="S128">
        <v>9</v>
      </c>
      <c r="T128">
        <v>0</v>
      </c>
      <c r="U128">
        <v>0</v>
      </c>
      <c r="V128">
        <v>0</v>
      </c>
      <c r="W128">
        <v>0</v>
      </c>
      <c r="X128">
        <v>4</v>
      </c>
      <c r="Y128">
        <v>0</v>
      </c>
      <c r="Z128">
        <v>1.3</v>
      </c>
      <c r="AA128">
        <v>4.3499999999999996</v>
      </c>
      <c r="AB128">
        <v>8.5</v>
      </c>
    </row>
    <row r="129" spans="1:28" hidden="1" x14ac:dyDescent="0.45">
      <c r="A129" s="1">
        <v>9041</v>
      </c>
      <c r="B129" t="s">
        <v>28</v>
      </c>
      <c r="C129" t="s">
        <v>50</v>
      </c>
      <c r="D129" s="2">
        <v>37331</v>
      </c>
      <c r="E129" t="s">
        <v>136</v>
      </c>
      <c r="F129" t="s">
        <v>457</v>
      </c>
      <c r="G129">
        <v>3</v>
      </c>
      <c r="H129">
        <v>0</v>
      </c>
      <c r="I129" t="s">
        <v>601</v>
      </c>
      <c r="J129">
        <v>1</v>
      </c>
      <c r="K129">
        <v>0</v>
      </c>
      <c r="L129" t="s">
        <v>601</v>
      </c>
      <c r="M129" t="s">
        <v>658</v>
      </c>
      <c r="N129">
        <v>10</v>
      </c>
      <c r="O129">
        <v>12</v>
      </c>
      <c r="P129">
        <v>6</v>
      </c>
      <c r="Q129">
        <v>6</v>
      </c>
      <c r="R129">
        <v>11</v>
      </c>
      <c r="S129">
        <v>19</v>
      </c>
      <c r="T129">
        <v>1</v>
      </c>
      <c r="U129">
        <v>2</v>
      </c>
      <c r="V129">
        <v>0</v>
      </c>
      <c r="W129">
        <v>0</v>
      </c>
      <c r="X129">
        <v>6</v>
      </c>
      <c r="Y129">
        <v>2</v>
      </c>
      <c r="Z129">
        <v>1.3</v>
      </c>
      <c r="AA129">
        <v>4.5</v>
      </c>
      <c r="AB129">
        <v>8</v>
      </c>
    </row>
    <row r="130" spans="1:28" hidden="1" x14ac:dyDescent="0.45">
      <c r="A130" s="1">
        <v>9105</v>
      </c>
      <c r="B130" t="s">
        <v>28</v>
      </c>
      <c r="C130" t="s">
        <v>50</v>
      </c>
      <c r="D130" s="2">
        <v>37359</v>
      </c>
      <c r="E130" t="s">
        <v>137</v>
      </c>
      <c r="F130" t="s">
        <v>236</v>
      </c>
      <c r="G130">
        <v>2</v>
      </c>
      <c r="H130">
        <v>0</v>
      </c>
      <c r="I130" t="s">
        <v>601</v>
      </c>
      <c r="J130">
        <v>2</v>
      </c>
      <c r="K130">
        <v>0</v>
      </c>
      <c r="L130" t="s">
        <v>601</v>
      </c>
      <c r="M130" t="s">
        <v>659</v>
      </c>
      <c r="N130">
        <v>6</v>
      </c>
      <c r="O130">
        <v>9</v>
      </c>
      <c r="P130">
        <v>3</v>
      </c>
      <c r="Q130">
        <v>1</v>
      </c>
      <c r="R130">
        <v>11</v>
      </c>
      <c r="S130">
        <v>12</v>
      </c>
      <c r="T130">
        <v>1</v>
      </c>
      <c r="U130">
        <v>3</v>
      </c>
      <c r="V130">
        <v>0</v>
      </c>
      <c r="W130">
        <v>0</v>
      </c>
      <c r="X130">
        <v>1</v>
      </c>
      <c r="Y130">
        <v>5</v>
      </c>
      <c r="Z130">
        <v>1.3</v>
      </c>
      <c r="AA130">
        <v>4.75</v>
      </c>
      <c r="AB130">
        <v>7.5</v>
      </c>
    </row>
    <row r="131" spans="1:28" hidden="1" x14ac:dyDescent="0.45">
      <c r="A131" s="1">
        <v>9123</v>
      </c>
      <c r="B131" t="s">
        <v>28</v>
      </c>
      <c r="C131" t="s">
        <v>50</v>
      </c>
      <c r="D131" s="2">
        <v>37366</v>
      </c>
      <c r="E131" t="s">
        <v>138</v>
      </c>
      <c r="F131" t="s">
        <v>432</v>
      </c>
      <c r="G131">
        <v>2</v>
      </c>
      <c r="H131">
        <v>0</v>
      </c>
      <c r="I131" t="s">
        <v>601</v>
      </c>
      <c r="J131">
        <v>2</v>
      </c>
      <c r="K131">
        <v>0</v>
      </c>
      <c r="L131" t="s">
        <v>601</v>
      </c>
      <c r="M131" t="s">
        <v>660</v>
      </c>
      <c r="N131">
        <v>17</v>
      </c>
      <c r="O131">
        <v>2</v>
      </c>
      <c r="P131">
        <v>7</v>
      </c>
      <c r="Q131">
        <v>1</v>
      </c>
      <c r="R131">
        <v>21</v>
      </c>
      <c r="S131">
        <v>14</v>
      </c>
      <c r="T131">
        <v>2</v>
      </c>
      <c r="U131">
        <v>2</v>
      </c>
      <c r="V131">
        <v>0</v>
      </c>
      <c r="W131">
        <v>0</v>
      </c>
      <c r="X131">
        <v>5</v>
      </c>
      <c r="Y131">
        <v>2</v>
      </c>
      <c r="Z131">
        <v>1.3</v>
      </c>
      <c r="AA131">
        <v>4.45</v>
      </c>
      <c r="AB131">
        <v>8.1</v>
      </c>
    </row>
    <row r="132" spans="1:28" hidden="1" x14ac:dyDescent="0.45">
      <c r="A132" s="1">
        <v>9126</v>
      </c>
      <c r="B132" t="s">
        <v>28</v>
      </c>
      <c r="C132" t="s">
        <v>50</v>
      </c>
      <c r="D132" s="2">
        <v>37366</v>
      </c>
      <c r="E132" t="s">
        <v>139</v>
      </c>
      <c r="F132" t="s">
        <v>372</v>
      </c>
      <c r="G132">
        <v>2</v>
      </c>
      <c r="H132">
        <v>1</v>
      </c>
      <c r="I132" t="s">
        <v>601</v>
      </c>
      <c r="J132">
        <v>0</v>
      </c>
      <c r="K132">
        <v>1</v>
      </c>
      <c r="L132" t="s">
        <v>603</v>
      </c>
      <c r="M132" t="s">
        <v>661</v>
      </c>
      <c r="N132">
        <v>14</v>
      </c>
      <c r="O132">
        <v>14</v>
      </c>
      <c r="P132">
        <v>10</v>
      </c>
      <c r="Q132">
        <v>7</v>
      </c>
      <c r="R132">
        <v>9</v>
      </c>
      <c r="S132">
        <v>14</v>
      </c>
      <c r="T132">
        <v>1</v>
      </c>
      <c r="U132">
        <v>0</v>
      </c>
      <c r="V132">
        <v>0</v>
      </c>
      <c r="W132">
        <v>0</v>
      </c>
      <c r="X132">
        <v>3</v>
      </c>
      <c r="Y132">
        <v>4</v>
      </c>
      <c r="Z132">
        <v>1.3</v>
      </c>
      <c r="AA132">
        <v>4.5</v>
      </c>
      <c r="AB132">
        <v>8</v>
      </c>
    </row>
    <row r="133" spans="1:28" hidden="1" x14ac:dyDescent="0.45">
      <c r="A133" s="1">
        <v>9234</v>
      </c>
      <c r="B133" t="s">
        <v>28</v>
      </c>
      <c r="C133" t="s">
        <v>51</v>
      </c>
      <c r="D133" s="2">
        <v>37234</v>
      </c>
      <c r="E133" t="s">
        <v>140</v>
      </c>
      <c r="F133" t="s">
        <v>82</v>
      </c>
      <c r="G133">
        <v>0</v>
      </c>
      <c r="H133">
        <v>4</v>
      </c>
      <c r="I133" t="s">
        <v>603</v>
      </c>
      <c r="J133">
        <v>0</v>
      </c>
      <c r="K133">
        <v>2</v>
      </c>
      <c r="L133" t="s">
        <v>603</v>
      </c>
      <c r="M133" t="s">
        <v>662</v>
      </c>
      <c r="N133">
        <v>6</v>
      </c>
      <c r="O133">
        <v>18</v>
      </c>
      <c r="P133">
        <v>3</v>
      </c>
      <c r="Q133">
        <v>7</v>
      </c>
      <c r="R133">
        <v>7</v>
      </c>
      <c r="S133">
        <v>12</v>
      </c>
      <c r="T133">
        <v>2</v>
      </c>
      <c r="U133">
        <v>3</v>
      </c>
      <c r="V133">
        <v>0</v>
      </c>
      <c r="W133">
        <v>0</v>
      </c>
      <c r="X133">
        <v>2</v>
      </c>
      <c r="Y133">
        <v>4</v>
      </c>
      <c r="Z133">
        <v>7.85</v>
      </c>
      <c r="AA133">
        <v>4.55</v>
      </c>
      <c r="AB133">
        <v>1.3</v>
      </c>
    </row>
    <row r="134" spans="1:28" hidden="1" x14ac:dyDescent="0.45">
      <c r="A134" s="1">
        <v>9249</v>
      </c>
      <c r="B134" t="s">
        <v>28</v>
      </c>
      <c r="C134" t="s">
        <v>51</v>
      </c>
      <c r="D134" s="2">
        <v>37251</v>
      </c>
      <c r="E134" t="s">
        <v>82</v>
      </c>
      <c r="F134" t="s">
        <v>86</v>
      </c>
      <c r="G134">
        <v>3</v>
      </c>
      <c r="H134">
        <v>2</v>
      </c>
      <c r="I134" t="s">
        <v>601</v>
      </c>
      <c r="J134">
        <v>1</v>
      </c>
      <c r="K134">
        <v>1</v>
      </c>
      <c r="L134" t="s">
        <v>602</v>
      </c>
      <c r="M134" t="s">
        <v>663</v>
      </c>
      <c r="N134">
        <v>17</v>
      </c>
      <c r="O134">
        <v>5</v>
      </c>
      <c r="P134">
        <v>10</v>
      </c>
      <c r="Q134">
        <v>3</v>
      </c>
      <c r="R134">
        <v>12</v>
      </c>
      <c r="S134">
        <v>22</v>
      </c>
      <c r="T134">
        <v>3</v>
      </c>
      <c r="U134">
        <v>3</v>
      </c>
      <c r="V134">
        <v>1</v>
      </c>
      <c r="W134">
        <v>0</v>
      </c>
      <c r="X134">
        <v>3</v>
      </c>
      <c r="Y134">
        <v>1</v>
      </c>
      <c r="Z134">
        <v>1.27</v>
      </c>
      <c r="AA134">
        <v>4.7</v>
      </c>
      <c r="AB134">
        <v>8.75</v>
      </c>
    </row>
    <row r="135" spans="1:28" hidden="1" x14ac:dyDescent="0.45">
      <c r="A135" s="1">
        <v>9254</v>
      </c>
      <c r="B135" t="s">
        <v>28</v>
      </c>
      <c r="C135" t="s">
        <v>51</v>
      </c>
      <c r="D135" s="2">
        <v>37254</v>
      </c>
      <c r="E135" t="s">
        <v>84</v>
      </c>
      <c r="F135" t="s">
        <v>82</v>
      </c>
      <c r="G135">
        <v>0</v>
      </c>
      <c r="H135">
        <v>4</v>
      </c>
      <c r="I135" t="s">
        <v>603</v>
      </c>
      <c r="J135">
        <v>0</v>
      </c>
      <c r="K135">
        <v>2</v>
      </c>
      <c r="L135" t="s">
        <v>603</v>
      </c>
      <c r="M135" t="s">
        <v>664</v>
      </c>
      <c r="N135">
        <v>7</v>
      </c>
      <c r="O135">
        <v>15</v>
      </c>
      <c r="P135">
        <v>2</v>
      </c>
      <c r="Q135">
        <v>8</v>
      </c>
      <c r="R135">
        <v>10</v>
      </c>
      <c r="S135">
        <v>6</v>
      </c>
      <c r="T135">
        <v>2</v>
      </c>
      <c r="U135">
        <v>1</v>
      </c>
      <c r="V135">
        <v>0</v>
      </c>
      <c r="W135">
        <v>0</v>
      </c>
      <c r="X135">
        <v>3</v>
      </c>
      <c r="Y135">
        <v>5</v>
      </c>
      <c r="Z135">
        <v>9</v>
      </c>
      <c r="AA135">
        <v>4.75</v>
      </c>
      <c r="AB135">
        <v>1.26</v>
      </c>
    </row>
    <row r="136" spans="1:28" hidden="1" x14ac:dyDescent="0.45">
      <c r="A136" s="1">
        <v>9286</v>
      </c>
      <c r="B136" t="s">
        <v>28</v>
      </c>
      <c r="C136" t="s">
        <v>51</v>
      </c>
      <c r="D136" s="2">
        <v>37289</v>
      </c>
      <c r="E136" t="s">
        <v>141</v>
      </c>
      <c r="F136" t="s">
        <v>82</v>
      </c>
      <c r="G136">
        <v>1</v>
      </c>
      <c r="H136">
        <v>1</v>
      </c>
      <c r="I136" t="s">
        <v>602</v>
      </c>
      <c r="J136">
        <v>1</v>
      </c>
      <c r="K136">
        <v>0</v>
      </c>
      <c r="L136" t="s">
        <v>601</v>
      </c>
      <c r="M136" t="s">
        <v>665</v>
      </c>
      <c r="N136">
        <v>7</v>
      </c>
      <c r="O136">
        <v>9</v>
      </c>
      <c r="P136">
        <v>4</v>
      </c>
      <c r="Q136">
        <v>5</v>
      </c>
      <c r="R136">
        <v>21</v>
      </c>
      <c r="S136">
        <v>17</v>
      </c>
      <c r="T136">
        <v>2</v>
      </c>
      <c r="U136">
        <v>3</v>
      </c>
      <c r="V136">
        <v>0</v>
      </c>
      <c r="W136">
        <v>0</v>
      </c>
      <c r="X136">
        <v>3</v>
      </c>
      <c r="Y136">
        <v>3</v>
      </c>
      <c r="Z136">
        <v>7.9</v>
      </c>
      <c r="AA136">
        <v>4.8</v>
      </c>
      <c r="AB136">
        <v>1.28</v>
      </c>
    </row>
    <row r="137" spans="1:28" hidden="1" x14ac:dyDescent="0.45">
      <c r="A137" s="1">
        <v>9893</v>
      </c>
      <c r="B137" t="s">
        <v>28</v>
      </c>
      <c r="C137" t="s">
        <v>65</v>
      </c>
      <c r="D137" s="2">
        <v>37373</v>
      </c>
      <c r="E137" t="s">
        <v>142</v>
      </c>
      <c r="F137" t="s">
        <v>458</v>
      </c>
      <c r="G137">
        <v>2</v>
      </c>
      <c r="H137">
        <v>2</v>
      </c>
      <c r="I137" t="s">
        <v>602</v>
      </c>
      <c r="J137">
        <v>0</v>
      </c>
      <c r="K137">
        <v>1</v>
      </c>
      <c r="L137" t="s">
        <v>603</v>
      </c>
      <c r="M137" t="s">
        <v>666</v>
      </c>
      <c r="N137">
        <v>14</v>
      </c>
      <c r="O137">
        <v>5</v>
      </c>
      <c r="P137">
        <v>6</v>
      </c>
      <c r="Q137">
        <v>3</v>
      </c>
      <c r="R137">
        <v>12</v>
      </c>
      <c r="S137">
        <v>13</v>
      </c>
      <c r="T137">
        <v>1</v>
      </c>
      <c r="U137">
        <v>4</v>
      </c>
      <c r="V137">
        <v>0</v>
      </c>
      <c r="W137">
        <v>0</v>
      </c>
      <c r="X137">
        <v>5</v>
      </c>
      <c r="Y137">
        <v>0</v>
      </c>
      <c r="Z137">
        <v>1.28</v>
      </c>
      <c r="AA137">
        <v>5</v>
      </c>
      <c r="AB137">
        <v>7.5</v>
      </c>
    </row>
    <row r="138" spans="1:28" hidden="1" x14ac:dyDescent="0.45">
      <c r="A138" s="1">
        <v>9997</v>
      </c>
      <c r="B138" t="s">
        <v>28</v>
      </c>
      <c r="C138" t="s">
        <v>53</v>
      </c>
      <c r="D138" s="2">
        <v>37198</v>
      </c>
      <c r="E138" t="s">
        <v>87</v>
      </c>
      <c r="F138" t="s">
        <v>174</v>
      </c>
      <c r="G138">
        <v>3</v>
      </c>
      <c r="H138">
        <v>0</v>
      </c>
      <c r="I138" t="s">
        <v>601</v>
      </c>
      <c r="J138">
        <v>0</v>
      </c>
      <c r="K138">
        <v>0</v>
      </c>
      <c r="L138" t="s">
        <v>602</v>
      </c>
      <c r="M138" t="s">
        <v>667</v>
      </c>
      <c r="N138">
        <v>20</v>
      </c>
      <c r="O138">
        <v>8</v>
      </c>
      <c r="P138">
        <v>10</v>
      </c>
      <c r="Q138">
        <v>2</v>
      </c>
      <c r="R138">
        <v>15</v>
      </c>
      <c r="S138">
        <v>23</v>
      </c>
      <c r="T138">
        <v>1</v>
      </c>
      <c r="U138">
        <v>1</v>
      </c>
      <c r="V138">
        <v>0</v>
      </c>
      <c r="W138">
        <v>0</v>
      </c>
      <c r="X138">
        <v>3</v>
      </c>
      <c r="Y138">
        <v>2</v>
      </c>
      <c r="Z138">
        <v>1.27</v>
      </c>
      <c r="AA138">
        <v>4.8</v>
      </c>
      <c r="AB138">
        <v>8.25</v>
      </c>
    </row>
    <row r="139" spans="1:28" hidden="1" x14ac:dyDescent="0.45">
      <c r="A139" s="1">
        <v>10033</v>
      </c>
      <c r="B139" t="s">
        <v>28</v>
      </c>
      <c r="C139" t="s">
        <v>53</v>
      </c>
      <c r="D139" s="2">
        <v>37233</v>
      </c>
      <c r="E139" t="s">
        <v>87</v>
      </c>
      <c r="F139" t="s">
        <v>362</v>
      </c>
      <c r="G139">
        <v>3</v>
      </c>
      <c r="H139">
        <v>3</v>
      </c>
      <c r="I139" t="s">
        <v>602</v>
      </c>
      <c r="J139">
        <v>2</v>
      </c>
      <c r="K139">
        <v>1</v>
      </c>
      <c r="L139" t="s">
        <v>601</v>
      </c>
      <c r="M139" t="s">
        <v>668</v>
      </c>
      <c r="N139">
        <v>23</v>
      </c>
      <c r="O139">
        <v>19</v>
      </c>
      <c r="P139">
        <v>9</v>
      </c>
      <c r="Q139">
        <v>8</v>
      </c>
      <c r="R139">
        <v>18</v>
      </c>
      <c r="S139">
        <v>25</v>
      </c>
      <c r="T139">
        <v>2</v>
      </c>
      <c r="U139">
        <v>4</v>
      </c>
      <c r="V139">
        <v>0</v>
      </c>
      <c r="W139">
        <v>0</v>
      </c>
      <c r="X139">
        <v>6</v>
      </c>
      <c r="Y139">
        <v>6</v>
      </c>
      <c r="Z139">
        <v>1.26</v>
      </c>
      <c r="AA139">
        <v>4.75</v>
      </c>
      <c r="AB139">
        <v>8.6999999999999993</v>
      </c>
    </row>
    <row r="140" spans="1:28" hidden="1" x14ac:dyDescent="0.45">
      <c r="A140" s="1">
        <v>10170</v>
      </c>
      <c r="B140" t="s">
        <v>28</v>
      </c>
      <c r="C140" t="s">
        <v>53</v>
      </c>
      <c r="D140" s="2">
        <v>37359</v>
      </c>
      <c r="E140" t="s">
        <v>88</v>
      </c>
      <c r="F140" t="s">
        <v>459</v>
      </c>
      <c r="G140">
        <v>1</v>
      </c>
      <c r="H140">
        <v>0</v>
      </c>
      <c r="I140" t="s">
        <v>601</v>
      </c>
      <c r="J140">
        <v>1</v>
      </c>
      <c r="K140">
        <v>0</v>
      </c>
      <c r="L140" t="s">
        <v>601</v>
      </c>
      <c r="M140" t="s">
        <v>669</v>
      </c>
      <c r="N140">
        <v>12</v>
      </c>
      <c r="O140">
        <v>10</v>
      </c>
      <c r="P140">
        <v>7</v>
      </c>
      <c r="Q140">
        <v>6</v>
      </c>
      <c r="R140">
        <v>16</v>
      </c>
      <c r="S140">
        <v>9</v>
      </c>
      <c r="T140">
        <v>2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1.28</v>
      </c>
      <c r="AA140">
        <v>4.4000000000000004</v>
      </c>
      <c r="AB140">
        <v>9</v>
      </c>
    </row>
    <row r="141" spans="1:28" hidden="1" x14ac:dyDescent="0.45">
      <c r="A141" s="1">
        <v>10437</v>
      </c>
      <c r="B141" t="s">
        <v>28</v>
      </c>
      <c r="C141" t="s">
        <v>54</v>
      </c>
      <c r="D141" s="2">
        <v>37330</v>
      </c>
      <c r="E141" t="s">
        <v>143</v>
      </c>
      <c r="F141" t="s">
        <v>460</v>
      </c>
      <c r="G141">
        <v>3</v>
      </c>
      <c r="H141">
        <v>1</v>
      </c>
      <c r="I141" t="s">
        <v>601</v>
      </c>
      <c r="J141">
        <v>0</v>
      </c>
      <c r="K141">
        <v>1</v>
      </c>
      <c r="L141" t="s">
        <v>603</v>
      </c>
      <c r="M141" t="s">
        <v>670</v>
      </c>
      <c r="N141">
        <v>23</v>
      </c>
      <c r="O141">
        <v>13</v>
      </c>
      <c r="P141">
        <v>8</v>
      </c>
      <c r="Q141">
        <v>6</v>
      </c>
      <c r="R141">
        <v>18</v>
      </c>
      <c r="S141">
        <v>20</v>
      </c>
      <c r="T141">
        <v>2</v>
      </c>
      <c r="U141">
        <v>2</v>
      </c>
      <c r="V141">
        <v>0</v>
      </c>
      <c r="W141">
        <v>0</v>
      </c>
      <c r="X141">
        <v>3</v>
      </c>
      <c r="Y141">
        <v>1</v>
      </c>
      <c r="Z141">
        <v>1.3</v>
      </c>
      <c r="AA141">
        <v>4.3</v>
      </c>
      <c r="AB141">
        <v>8</v>
      </c>
    </row>
    <row r="142" spans="1:28" hidden="1" x14ac:dyDescent="0.45">
      <c r="A142" s="1">
        <v>10468</v>
      </c>
      <c r="B142" t="s">
        <v>28</v>
      </c>
      <c r="C142" t="s">
        <v>54</v>
      </c>
      <c r="D142" s="2">
        <v>37352</v>
      </c>
      <c r="E142" t="s">
        <v>144</v>
      </c>
      <c r="F142" t="s">
        <v>223</v>
      </c>
      <c r="G142">
        <v>3</v>
      </c>
      <c r="H142">
        <v>0</v>
      </c>
      <c r="I142" t="s">
        <v>601</v>
      </c>
      <c r="J142">
        <v>2</v>
      </c>
      <c r="K142">
        <v>0</v>
      </c>
      <c r="L142" t="s">
        <v>601</v>
      </c>
      <c r="M142" t="s">
        <v>671</v>
      </c>
      <c r="N142">
        <v>8</v>
      </c>
      <c r="O142">
        <v>2</v>
      </c>
      <c r="P142">
        <v>4</v>
      </c>
      <c r="Q142">
        <v>1</v>
      </c>
      <c r="R142">
        <v>15</v>
      </c>
      <c r="S142">
        <v>17</v>
      </c>
      <c r="T142">
        <v>0</v>
      </c>
      <c r="U142">
        <v>2</v>
      </c>
      <c r="V142">
        <v>0</v>
      </c>
      <c r="W142">
        <v>0</v>
      </c>
      <c r="X142">
        <v>0</v>
      </c>
      <c r="Y142">
        <v>1</v>
      </c>
      <c r="Z142">
        <v>1.3</v>
      </c>
      <c r="AA142">
        <v>4.3</v>
      </c>
      <c r="AB142">
        <v>7.1</v>
      </c>
    </row>
    <row r="143" spans="1:28" hidden="1" x14ac:dyDescent="0.45">
      <c r="A143" s="1">
        <v>10499</v>
      </c>
      <c r="B143" t="s">
        <v>28</v>
      </c>
      <c r="C143" t="s">
        <v>54</v>
      </c>
      <c r="D143" s="2">
        <v>37374</v>
      </c>
      <c r="E143" t="s">
        <v>91</v>
      </c>
      <c r="F143" t="s">
        <v>460</v>
      </c>
      <c r="G143">
        <v>3</v>
      </c>
      <c r="H143">
        <v>1</v>
      </c>
      <c r="I143" t="s">
        <v>601</v>
      </c>
      <c r="J143">
        <v>3</v>
      </c>
      <c r="K143">
        <v>1</v>
      </c>
      <c r="L143" t="s">
        <v>601</v>
      </c>
      <c r="M143" t="s">
        <v>672</v>
      </c>
      <c r="N143">
        <v>10</v>
      </c>
      <c r="O143">
        <v>7</v>
      </c>
      <c r="P143">
        <v>6</v>
      </c>
      <c r="Q143">
        <v>4</v>
      </c>
      <c r="R143">
        <v>6</v>
      </c>
      <c r="S143">
        <v>10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1.3</v>
      </c>
      <c r="AA143">
        <v>4.5</v>
      </c>
      <c r="AB143">
        <v>7.5</v>
      </c>
    </row>
    <row r="144" spans="1:28" hidden="1" x14ac:dyDescent="0.45">
      <c r="A144" s="1">
        <v>10504</v>
      </c>
      <c r="B144" t="s">
        <v>28</v>
      </c>
      <c r="C144" t="s">
        <v>54</v>
      </c>
      <c r="D144" s="2">
        <v>37381</v>
      </c>
      <c r="E144" t="s">
        <v>145</v>
      </c>
      <c r="F144" t="s">
        <v>461</v>
      </c>
      <c r="G144">
        <v>1</v>
      </c>
      <c r="H144">
        <v>1</v>
      </c>
      <c r="I144" t="s">
        <v>602</v>
      </c>
      <c r="J144">
        <v>1</v>
      </c>
      <c r="K144">
        <v>1</v>
      </c>
      <c r="L144" t="s">
        <v>602</v>
      </c>
      <c r="M144" t="s">
        <v>673</v>
      </c>
      <c r="N144">
        <v>7</v>
      </c>
      <c r="O144">
        <v>2</v>
      </c>
      <c r="P144">
        <v>3</v>
      </c>
      <c r="Q144">
        <v>1</v>
      </c>
      <c r="R144">
        <v>12</v>
      </c>
      <c r="S144">
        <v>12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1.3</v>
      </c>
      <c r="AA144">
        <v>4.3</v>
      </c>
      <c r="AB144">
        <v>8.1999999999999993</v>
      </c>
    </row>
    <row r="145" spans="1:28" hidden="1" x14ac:dyDescent="0.45">
      <c r="A145" s="1">
        <v>10618</v>
      </c>
      <c r="B145" t="s">
        <v>28</v>
      </c>
      <c r="C145" t="s">
        <v>55</v>
      </c>
      <c r="D145" s="2">
        <v>37199</v>
      </c>
      <c r="E145" t="s">
        <v>96</v>
      </c>
      <c r="F145" t="s">
        <v>349</v>
      </c>
      <c r="G145">
        <v>2</v>
      </c>
      <c r="H145">
        <v>1</v>
      </c>
      <c r="I145" t="s">
        <v>601</v>
      </c>
      <c r="J145">
        <v>1</v>
      </c>
      <c r="K145">
        <v>1</v>
      </c>
      <c r="L145" t="s">
        <v>602</v>
      </c>
      <c r="Z145">
        <v>1.3</v>
      </c>
      <c r="AA145">
        <v>4.5</v>
      </c>
      <c r="AB145">
        <v>8</v>
      </c>
    </row>
    <row r="146" spans="1:28" hidden="1" x14ac:dyDescent="0.45">
      <c r="A146" s="1">
        <v>10632</v>
      </c>
      <c r="B146" t="s">
        <v>28</v>
      </c>
      <c r="C146" t="s">
        <v>55</v>
      </c>
      <c r="D146" s="2">
        <v>37212</v>
      </c>
      <c r="E146" t="s">
        <v>94</v>
      </c>
      <c r="F146" t="s">
        <v>240</v>
      </c>
      <c r="G146">
        <v>2</v>
      </c>
      <c r="H146">
        <v>1</v>
      </c>
      <c r="I146" t="s">
        <v>601</v>
      </c>
      <c r="J146">
        <v>1</v>
      </c>
      <c r="K146">
        <v>0</v>
      </c>
      <c r="L146" t="s">
        <v>601</v>
      </c>
      <c r="Z146">
        <v>1.3</v>
      </c>
      <c r="AA146">
        <v>4.5</v>
      </c>
      <c r="AB146">
        <v>8</v>
      </c>
    </row>
    <row r="147" spans="1:28" hidden="1" x14ac:dyDescent="0.45">
      <c r="A147" s="1">
        <v>10638</v>
      </c>
      <c r="B147" t="s">
        <v>28</v>
      </c>
      <c r="C147" t="s">
        <v>55</v>
      </c>
      <c r="D147" s="2">
        <v>37213</v>
      </c>
      <c r="E147" t="s">
        <v>96</v>
      </c>
      <c r="F147" t="s">
        <v>462</v>
      </c>
      <c r="G147">
        <v>0</v>
      </c>
      <c r="H147">
        <v>0</v>
      </c>
      <c r="I147" t="s">
        <v>602</v>
      </c>
      <c r="J147">
        <v>0</v>
      </c>
      <c r="K147">
        <v>0</v>
      </c>
      <c r="L147" t="s">
        <v>602</v>
      </c>
      <c r="Z147">
        <v>1.3</v>
      </c>
      <c r="AA147">
        <v>4.25</v>
      </c>
      <c r="AB147">
        <v>8.5</v>
      </c>
    </row>
    <row r="148" spans="1:28" hidden="1" x14ac:dyDescent="0.45">
      <c r="A148" s="1">
        <v>10724</v>
      </c>
      <c r="B148" t="s">
        <v>28</v>
      </c>
      <c r="C148" t="s">
        <v>55</v>
      </c>
      <c r="D148" s="2">
        <v>37283</v>
      </c>
      <c r="E148" t="s">
        <v>93</v>
      </c>
      <c r="F148" t="s">
        <v>392</v>
      </c>
      <c r="G148">
        <v>0</v>
      </c>
      <c r="H148">
        <v>1</v>
      </c>
      <c r="I148" t="s">
        <v>603</v>
      </c>
      <c r="J148">
        <v>0</v>
      </c>
      <c r="K148">
        <v>0</v>
      </c>
      <c r="L148" t="s">
        <v>602</v>
      </c>
      <c r="Z148">
        <v>1.3</v>
      </c>
      <c r="AA148">
        <v>4.5</v>
      </c>
      <c r="AB148">
        <v>8</v>
      </c>
    </row>
    <row r="149" spans="1:28" hidden="1" x14ac:dyDescent="0.45">
      <c r="A149" s="1">
        <v>10820</v>
      </c>
      <c r="B149" t="s">
        <v>28</v>
      </c>
      <c r="C149" t="s">
        <v>55</v>
      </c>
      <c r="D149" s="2">
        <v>37345</v>
      </c>
      <c r="E149" t="s">
        <v>93</v>
      </c>
      <c r="F149" t="s">
        <v>303</v>
      </c>
      <c r="G149">
        <v>1</v>
      </c>
      <c r="H149">
        <v>1</v>
      </c>
      <c r="I149" t="s">
        <v>602</v>
      </c>
      <c r="J149">
        <v>1</v>
      </c>
      <c r="K149">
        <v>0</v>
      </c>
      <c r="L149" t="s">
        <v>601</v>
      </c>
      <c r="Z149">
        <v>1.3</v>
      </c>
      <c r="AA149">
        <v>4.7</v>
      </c>
      <c r="AB149">
        <v>7.5</v>
      </c>
    </row>
    <row r="150" spans="1:28" hidden="1" x14ac:dyDescent="0.45">
      <c r="A150" s="1">
        <v>10833</v>
      </c>
      <c r="B150" t="s">
        <v>28</v>
      </c>
      <c r="C150" t="s">
        <v>55</v>
      </c>
      <c r="D150" s="2">
        <v>37352</v>
      </c>
      <c r="E150" t="s">
        <v>94</v>
      </c>
      <c r="F150" t="s">
        <v>349</v>
      </c>
      <c r="G150">
        <v>3</v>
      </c>
      <c r="H150">
        <v>1</v>
      </c>
      <c r="I150" t="s">
        <v>601</v>
      </c>
      <c r="J150">
        <v>2</v>
      </c>
      <c r="K150">
        <v>0</v>
      </c>
      <c r="L150" t="s">
        <v>601</v>
      </c>
      <c r="Z150">
        <v>1.26</v>
      </c>
      <c r="AA150">
        <v>4.5</v>
      </c>
      <c r="AB150">
        <v>10</v>
      </c>
    </row>
    <row r="151" spans="1:28" hidden="1" x14ac:dyDescent="0.45">
      <c r="A151" s="1">
        <v>10872</v>
      </c>
      <c r="B151" t="s">
        <v>28</v>
      </c>
      <c r="C151" t="s">
        <v>55</v>
      </c>
      <c r="D151" s="2">
        <v>37381</v>
      </c>
      <c r="E151" t="s">
        <v>93</v>
      </c>
      <c r="F151" t="s">
        <v>192</v>
      </c>
      <c r="G151">
        <v>2</v>
      </c>
      <c r="H151">
        <v>0</v>
      </c>
      <c r="I151" t="s">
        <v>601</v>
      </c>
      <c r="J151">
        <v>1</v>
      </c>
      <c r="K151">
        <v>0</v>
      </c>
      <c r="L151" t="s">
        <v>601</v>
      </c>
      <c r="Z151">
        <v>1.3</v>
      </c>
      <c r="AA151">
        <v>4.5999999999999996</v>
      </c>
      <c r="AB151">
        <v>7.7</v>
      </c>
    </row>
    <row r="152" spans="1:28" hidden="1" x14ac:dyDescent="0.45">
      <c r="A152" s="1">
        <v>11154</v>
      </c>
      <c r="B152" t="s">
        <v>28</v>
      </c>
      <c r="C152" t="s">
        <v>66</v>
      </c>
      <c r="D152" s="2">
        <v>37289</v>
      </c>
      <c r="E152" t="s">
        <v>146</v>
      </c>
      <c r="F152" t="s">
        <v>463</v>
      </c>
      <c r="G152">
        <v>0</v>
      </c>
      <c r="H152">
        <v>2</v>
      </c>
      <c r="I152" t="s">
        <v>603</v>
      </c>
      <c r="J152">
        <v>0</v>
      </c>
      <c r="K152">
        <v>0</v>
      </c>
      <c r="L152" t="s">
        <v>602</v>
      </c>
      <c r="Z152">
        <v>1.3</v>
      </c>
      <c r="AA152">
        <v>4.0999999999999996</v>
      </c>
      <c r="AB152">
        <v>8.15</v>
      </c>
    </row>
    <row r="153" spans="1:28" hidden="1" x14ac:dyDescent="0.45">
      <c r="A153" s="1">
        <v>11427</v>
      </c>
      <c r="B153" t="s">
        <v>28</v>
      </c>
      <c r="C153" t="s">
        <v>56</v>
      </c>
      <c r="D153" s="2">
        <v>37199</v>
      </c>
      <c r="E153" t="s">
        <v>99</v>
      </c>
      <c r="F153" t="s">
        <v>418</v>
      </c>
      <c r="G153">
        <v>2</v>
      </c>
      <c r="H153">
        <v>0</v>
      </c>
      <c r="I153" t="s">
        <v>601</v>
      </c>
      <c r="J153">
        <v>2</v>
      </c>
      <c r="K153">
        <v>0</v>
      </c>
      <c r="L153" t="s">
        <v>601</v>
      </c>
      <c r="Z153">
        <v>1.3</v>
      </c>
      <c r="AA153">
        <v>4.3499999999999996</v>
      </c>
      <c r="AB153">
        <v>8.5</v>
      </c>
    </row>
    <row r="154" spans="1:28" hidden="1" x14ac:dyDescent="0.45">
      <c r="A154" s="1">
        <v>11438</v>
      </c>
      <c r="B154" t="s">
        <v>28</v>
      </c>
      <c r="C154" t="s">
        <v>56</v>
      </c>
      <c r="D154" s="2">
        <v>37213</v>
      </c>
      <c r="E154" t="s">
        <v>97</v>
      </c>
      <c r="F154" t="s">
        <v>282</v>
      </c>
      <c r="G154">
        <v>0</v>
      </c>
      <c r="H154">
        <v>0</v>
      </c>
      <c r="I154" t="s">
        <v>602</v>
      </c>
      <c r="J154">
        <v>0</v>
      </c>
      <c r="K154">
        <v>0</v>
      </c>
      <c r="L154" t="s">
        <v>602</v>
      </c>
      <c r="Z154">
        <v>1.3</v>
      </c>
      <c r="AA154">
        <v>4.4000000000000004</v>
      </c>
      <c r="AB154">
        <v>8.5</v>
      </c>
    </row>
    <row r="155" spans="1:28" hidden="1" x14ac:dyDescent="0.45">
      <c r="A155" s="1">
        <v>11451</v>
      </c>
      <c r="B155" t="s">
        <v>28</v>
      </c>
      <c r="C155" t="s">
        <v>56</v>
      </c>
      <c r="D155" s="2">
        <v>37226</v>
      </c>
      <c r="E155" t="s">
        <v>98</v>
      </c>
      <c r="F155" t="s">
        <v>464</v>
      </c>
      <c r="G155">
        <v>2</v>
      </c>
      <c r="H155">
        <v>0</v>
      </c>
      <c r="I155" t="s">
        <v>601</v>
      </c>
      <c r="J155">
        <v>0</v>
      </c>
      <c r="K155">
        <v>0</v>
      </c>
      <c r="L155" t="s">
        <v>602</v>
      </c>
      <c r="Z155">
        <v>1.27</v>
      </c>
      <c r="AA155">
        <v>4.5999999999999996</v>
      </c>
      <c r="AB155">
        <v>9</v>
      </c>
    </row>
    <row r="156" spans="1:28" hidden="1" x14ac:dyDescent="0.45">
      <c r="A156" s="1">
        <v>11463</v>
      </c>
      <c r="B156" t="s">
        <v>28</v>
      </c>
      <c r="C156" t="s">
        <v>56</v>
      </c>
      <c r="D156" s="2">
        <v>37234</v>
      </c>
      <c r="E156" t="s">
        <v>102</v>
      </c>
      <c r="F156" t="s">
        <v>226</v>
      </c>
      <c r="G156">
        <v>3</v>
      </c>
      <c r="H156">
        <v>0</v>
      </c>
      <c r="I156" t="s">
        <v>601</v>
      </c>
      <c r="J156">
        <v>1</v>
      </c>
      <c r="K156">
        <v>0</v>
      </c>
      <c r="L156" t="s">
        <v>601</v>
      </c>
      <c r="Z156">
        <v>1.26</v>
      </c>
      <c r="AA156">
        <v>4.6500000000000004</v>
      </c>
      <c r="AB156">
        <v>9.25</v>
      </c>
    </row>
    <row r="157" spans="1:28" hidden="1" x14ac:dyDescent="0.45">
      <c r="A157" s="1">
        <v>11481</v>
      </c>
      <c r="B157" t="s">
        <v>28</v>
      </c>
      <c r="C157" t="s">
        <v>56</v>
      </c>
      <c r="D157" s="2">
        <v>37244</v>
      </c>
      <c r="E157" t="s">
        <v>99</v>
      </c>
      <c r="F157" t="s">
        <v>395</v>
      </c>
      <c r="G157">
        <v>3</v>
      </c>
      <c r="H157">
        <v>0</v>
      </c>
      <c r="I157" t="s">
        <v>601</v>
      </c>
      <c r="J157">
        <v>1</v>
      </c>
      <c r="K157">
        <v>0</v>
      </c>
      <c r="L157" t="s">
        <v>601</v>
      </c>
      <c r="Z157">
        <v>1.3</v>
      </c>
      <c r="AA157">
        <v>4.3499999999999996</v>
      </c>
      <c r="AB157">
        <v>9.3000000000000007</v>
      </c>
    </row>
    <row r="158" spans="1:28" hidden="1" x14ac:dyDescent="0.45">
      <c r="A158" s="1">
        <v>11483</v>
      </c>
      <c r="B158" t="s">
        <v>28</v>
      </c>
      <c r="C158" t="s">
        <v>56</v>
      </c>
      <c r="D158" s="2">
        <v>37244</v>
      </c>
      <c r="E158" t="s">
        <v>101</v>
      </c>
      <c r="F158" t="s">
        <v>104</v>
      </c>
      <c r="G158">
        <v>0</v>
      </c>
      <c r="H158">
        <v>0</v>
      </c>
      <c r="I158" t="s">
        <v>602</v>
      </c>
      <c r="J158">
        <v>0</v>
      </c>
      <c r="K158">
        <v>0</v>
      </c>
      <c r="L158" t="s">
        <v>602</v>
      </c>
      <c r="Z158">
        <v>1.28</v>
      </c>
      <c r="AA158">
        <v>4.45</v>
      </c>
      <c r="AB158">
        <v>9</v>
      </c>
    </row>
    <row r="159" spans="1:28" hidden="1" x14ac:dyDescent="0.45">
      <c r="A159" s="1">
        <v>11501</v>
      </c>
      <c r="B159" t="s">
        <v>28</v>
      </c>
      <c r="C159" t="s">
        <v>56</v>
      </c>
      <c r="D159" s="2">
        <v>37262</v>
      </c>
      <c r="E159" t="s">
        <v>101</v>
      </c>
      <c r="F159" t="s">
        <v>105</v>
      </c>
      <c r="G159">
        <v>1</v>
      </c>
      <c r="H159">
        <v>0</v>
      </c>
      <c r="I159" t="s">
        <v>601</v>
      </c>
      <c r="J159">
        <v>1</v>
      </c>
      <c r="K159">
        <v>0</v>
      </c>
      <c r="L159" t="s">
        <v>601</v>
      </c>
      <c r="Z159">
        <v>1.3</v>
      </c>
      <c r="AA159">
        <v>4.4000000000000004</v>
      </c>
      <c r="AB159">
        <v>8.35</v>
      </c>
    </row>
    <row r="160" spans="1:28" hidden="1" x14ac:dyDescent="0.45">
      <c r="A160" s="1">
        <v>11517</v>
      </c>
      <c r="B160" t="s">
        <v>28</v>
      </c>
      <c r="C160" t="s">
        <v>56</v>
      </c>
      <c r="D160" s="2">
        <v>37276</v>
      </c>
      <c r="E160" t="s">
        <v>98</v>
      </c>
      <c r="F160" t="s">
        <v>322</v>
      </c>
      <c r="G160">
        <v>3</v>
      </c>
      <c r="H160">
        <v>0</v>
      </c>
      <c r="I160" t="s">
        <v>601</v>
      </c>
      <c r="J160">
        <v>2</v>
      </c>
      <c r="K160">
        <v>0</v>
      </c>
      <c r="L160" t="s">
        <v>601</v>
      </c>
      <c r="Z160">
        <v>1.28</v>
      </c>
      <c r="AA160">
        <v>4.5</v>
      </c>
      <c r="AB160">
        <v>9</v>
      </c>
    </row>
    <row r="161" spans="1:28" hidden="1" x14ac:dyDescent="0.45">
      <c r="A161" s="1">
        <v>11528</v>
      </c>
      <c r="B161" t="s">
        <v>28</v>
      </c>
      <c r="C161" t="s">
        <v>56</v>
      </c>
      <c r="D161" s="2">
        <v>37283</v>
      </c>
      <c r="E161" t="s">
        <v>101</v>
      </c>
      <c r="F161" t="s">
        <v>282</v>
      </c>
      <c r="G161">
        <v>2</v>
      </c>
      <c r="H161">
        <v>0</v>
      </c>
      <c r="I161" t="s">
        <v>601</v>
      </c>
      <c r="J161">
        <v>1</v>
      </c>
      <c r="K161">
        <v>0</v>
      </c>
      <c r="L161" t="s">
        <v>601</v>
      </c>
      <c r="Z161">
        <v>1.3</v>
      </c>
      <c r="AA161">
        <v>4.4000000000000004</v>
      </c>
      <c r="AB161">
        <v>8.3000000000000007</v>
      </c>
    </row>
    <row r="162" spans="1:28" hidden="1" x14ac:dyDescent="0.45">
      <c r="A162" s="1">
        <v>11616</v>
      </c>
      <c r="B162" t="s">
        <v>28</v>
      </c>
      <c r="C162" t="s">
        <v>56</v>
      </c>
      <c r="D162" s="2">
        <v>37353</v>
      </c>
      <c r="E162" t="s">
        <v>99</v>
      </c>
      <c r="F162" t="s">
        <v>322</v>
      </c>
      <c r="G162">
        <v>1</v>
      </c>
      <c r="H162">
        <v>2</v>
      </c>
      <c r="I162" t="s">
        <v>603</v>
      </c>
      <c r="J162">
        <v>0</v>
      </c>
      <c r="K162">
        <v>1</v>
      </c>
      <c r="L162" t="s">
        <v>603</v>
      </c>
      <c r="Z162">
        <v>1.26</v>
      </c>
      <c r="AA162">
        <v>4.5999999999999996</v>
      </c>
      <c r="AB162">
        <v>9.65</v>
      </c>
    </row>
    <row r="163" spans="1:28" hidden="1" x14ac:dyDescent="0.45">
      <c r="A163" s="1">
        <v>11621</v>
      </c>
      <c r="B163" t="s">
        <v>28</v>
      </c>
      <c r="C163" t="s">
        <v>56</v>
      </c>
      <c r="D163" s="2">
        <v>37353</v>
      </c>
      <c r="E163" t="s">
        <v>147</v>
      </c>
      <c r="F163" t="s">
        <v>101</v>
      </c>
      <c r="G163">
        <v>2</v>
      </c>
      <c r="H163">
        <v>2</v>
      </c>
      <c r="I163" t="s">
        <v>602</v>
      </c>
      <c r="J163">
        <v>0</v>
      </c>
      <c r="K163">
        <v>0</v>
      </c>
      <c r="L163" t="s">
        <v>602</v>
      </c>
      <c r="Z163">
        <v>8</v>
      </c>
      <c r="AA163">
        <v>4.5</v>
      </c>
      <c r="AB163">
        <v>1.3</v>
      </c>
    </row>
    <row r="164" spans="1:28" hidden="1" x14ac:dyDescent="0.45">
      <c r="A164" s="1">
        <v>11625</v>
      </c>
      <c r="B164" t="s">
        <v>28</v>
      </c>
      <c r="C164" t="s">
        <v>56</v>
      </c>
      <c r="D164" s="2">
        <v>37360</v>
      </c>
      <c r="E164" t="s">
        <v>99</v>
      </c>
      <c r="F164" t="s">
        <v>104</v>
      </c>
      <c r="G164">
        <v>2</v>
      </c>
      <c r="H164">
        <v>1</v>
      </c>
      <c r="I164" t="s">
        <v>601</v>
      </c>
      <c r="J164">
        <v>0</v>
      </c>
      <c r="K164">
        <v>1</v>
      </c>
      <c r="L164" t="s">
        <v>603</v>
      </c>
      <c r="Z164">
        <v>1.27</v>
      </c>
      <c r="AA164">
        <v>4.75</v>
      </c>
      <c r="AB164">
        <v>8.5</v>
      </c>
    </row>
    <row r="165" spans="1:28" hidden="1" x14ac:dyDescent="0.45">
      <c r="A165" s="1">
        <v>12012</v>
      </c>
      <c r="B165" t="s">
        <v>28</v>
      </c>
      <c r="C165" t="s">
        <v>57</v>
      </c>
      <c r="D165" s="2">
        <v>37395</v>
      </c>
      <c r="E165" t="s">
        <v>148</v>
      </c>
      <c r="F165" t="s">
        <v>242</v>
      </c>
      <c r="G165">
        <v>1</v>
      </c>
      <c r="H165">
        <v>0</v>
      </c>
      <c r="I165" t="s">
        <v>601</v>
      </c>
      <c r="J165">
        <v>0</v>
      </c>
      <c r="K165">
        <v>0</v>
      </c>
      <c r="L165" t="s">
        <v>602</v>
      </c>
      <c r="Z165">
        <v>1.27</v>
      </c>
      <c r="AA165">
        <v>4.5</v>
      </c>
      <c r="AB165">
        <v>8.5</v>
      </c>
    </row>
    <row r="166" spans="1:28" hidden="1" x14ac:dyDescent="0.45">
      <c r="A166" s="1">
        <v>12321</v>
      </c>
      <c r="B166" t="s">
        <v>28</v>
      </c>
      <c r="C166" t="s">
        <v>58</v>
      </c>
      <c r="D166" s="2">
        <v>37359</v>
      </c>
      <c r="E166" t="s">
        <v>149</v>
      </c>
      <c r="F166" t="s">
        <v>335</v>
      </c>
      <c r="G166">
        <v>0</v>
      </c>
      <c r="H166">
        <v>0</v>
      </c>
      <c r="I166" t="s">
        <v>602</v>
      </c>
      <c r="J166">
        <v>0</v>
      </c>
      <c r="K166">
        <v>0</v>
      </c>
      <c r="L166" t="s">
        <v>602</v>
      </c>
      <c r="Z166">
        <v>1.29</v>
      </c>
      <c r="AA166">
        <v>4.5</v>
      </c>
      <c r="AB166">
        <v>8.4</v>
      </c>
    </row>
    <row r="167" spans="1:28" hidden="1" x14ac:dyDescent="0.45">
      <c r="A167" s="1">
        <v>12708</v>
      </c>
      <c r="B167" t="s">
        <v>28</v>
      </c>
      <c r="C167" t="s">
        <v>59</v>
      </c>
      <c r="D167" s="2">
        <v>37372</v>
      </c>
      <c r="E167" t="s">
        <v>150</v>
      </c>
      <c r="F167" t="s">
        <v>465</v>
      </c>
      <c r="G167">
        <v>4</v>
      </c>
      <c r="H167">
        <v>1</v>
      </c>
      <c r="I167" t="s">
        <v>601</v>
      </c>
      <c r="J167">
        <v>1</v>
      </c>
      <c r="K167">
        <v>1</v>
      </c>
      <c r="L167" t="s">
        <v>602</v>
      </c>
      <c r="Z167">
        <v>1.3</v>
      </c>
      <c r="AA167">
        <v>4.3499999999999996</v>
      </c>
      <c r="AB167">
        <v>7.65</v>
      </c>
    </row>
    <row r="168" spans="1:28" hidden="1" x14ac:dyDescent="0.45">
      <c r="A168" s="1">
        <v>12711</v>
      </c>
      <c r="B168" t="s">
        <v>28</v>
      </c>
      <c r="C168" t="s">
        <v>59</v>
      </c>
      <c r="D168" s="2">
        <v>37372</v>
      </c>
      <c r="E168" t="s">
        <v>151</v>
      </c>
      <c r="F168" t="s">
        <v>466</v>
      </c>
      <c r="G168">
        <v>3</v>
      </c>
      <c r="H168">
        <v>0</v>
      </c>
      <c r="I168" t="s">
        <v>601</v>
      </c>
      <c r="J168">
        <v>1</v>
      </c>
      <c r="K168">
        <v>0</v>
      </c>
      <c r="L168" t="s">
        <v>601</v>
      </c>
      <c r="Z168">
        <v>1.27</v>
      </c>
      <c r="AA168">
        <v>4.5</v>
      </c>
      <c r="AB168">
        <v>8.75</v>
      </c>
    </row>
    <row r="169" spans="1:28" hidden="1" x14ac:dyDescent="0.45">
      <c r="A169" s="1">
        <v>12848</v>
      </c>
      <c r="B169" t="s">
        <v>28</v>
      </c>
      <c r="C169" t="s">
        <v>60</v>
      </c>
      <c r="D169" s="2">
        <v>37226</v>
      </c>
      <c r="E169" t="s">
        <v>152</v>
      </c>
      <c r="F169" t="s">
        <v>467</v>
      </c>
      <c r="G169">
        <v>0</v>
      </c>
      <c r="H169">
        <v>0</v>
      </c>
      <c r="I169" t="s">
        <v>602</v>
      </c>
      <c r="J169">
        <v>0</v>
      </c>
      <c r="K169">
        <v>0</v>
      </c>
      <c r="L169" t="s">
        <v>602</v>
      </c>
      <c r="Z169">
        <v>1.28</v>
      </c>
      <c r="AA169">
        <v>4.5999999999999996</v>
      </c>
      <c r="AB169">
        <v>8</v>
      </c>
    </row>
    <row r="170" spans="1:28" hidden="1" x14ac:dyDescent="0.45">
      <c r="A170" s="1">
        <v>12863</v>
      </c>
      <c r="B170" t="s">
        <v>28</v>
      </c>
      <c r="C170" t="s">
        <v>60</v>
      </c>
      <c r="D170" s="2">
        <v>37233</v>
      </c>
      <c r="E170" t="s">
        <v>153</v>
      </c>
      <c r="F170" t="s">
        <v>444</v>
      </c>
      <c r="G170">
        <v>2</v>
      </c>
      <c r="H170">
        <v>0</v>
      </c>
      <c r="I170" t="s">
        <v>601</v>
      </c>
      <c r="J170">
        <v>2</v>
      </c>
      <c r="K170">
        <v>0</v>
      </c>
      <c r="L170" t="s">
        <v>601</v>
      </c>
      <c r="Z170">
        <v>1.28</v>
      </c>
      <c r="AA170">
        <v>4.5</v>
      </c>
      <c r="AB170">
        <v>8</v>
      </c>
    </row>
    <row r="171" spans="1:28" hidden="1" x14ac:dyDescent="0.45">
      <c r="A171" s="1">
        <v>12873</v>
      </c>
      <c r="B171" t="s">
        <v>28</v>
      </c>
      <c r="C171" t="s">
        <v>60</v>
      </c>
      <c r="D171" s="2">
        <v>37244</v>
      </c>
      <c r="E171" t="s">
        <v>153</v>
      </c>
      <c r="F171" t="s">
        <v>467</v>
      </c>
      <c r="G171">
        <v>2</v>
      </c>
      <c r="H171">
        <v>1</v>
      </c>
      <c r="I171" t="s">
        <v>601</v>
      </c>
      <c r="J171">
        <v>2</v>
      </c>
      <c r="K171">
        <v>0</v>
      </c>
      <c r="L171" t="s">
        <v>601</v>
      </c>
      <c r="Z171">
        <v>1.3</v>
      </c>
      <c r="AA171">
        <v>4.5</v>
      </c>
      <c r="AB171">
        <v>7.6</v>
      </c>
    </row>
    <row r="172" spans="1:28" hidden="1" x14ac:dyDescent="0.45">
      <c r="A172" s="1">
        <v>12898</v>
      </c>
      <c r="B172" t="s">
        <v>28</v>
      </c>
      <c r="C172" t="s">
        <v>60</v>
      </c>
      <c r="D172" s="2">
        <v>37282</v>
      </c>
      <c r="E172" t="s">
        <v>154</v>
      </c>
      <c r="F172" t="s">
        <v>444</v>
      </c>
      <c r="G172">
        <v>1</v>
      </c>
      <c r="H172">
        <v>0</v>
      </c>
      <c r="I172" t="s">
        <v>601</v>
      </c>
      <c r="J172">
        <v>0</v>
      </c>
      <c r="K172">
        <v>0</v>
      </c>
      <c r="L172" t="s">
        <v>602</v>
      </c>
      <c r="Z172">
        <v>1.27</v>
      </c>
      <c r="AA172">
        <v>4.5999999999999996</v>
      </c>
      <c r="AB172">
        <v>8</v>
      </c>
    </row>
    <row r="173" spans="1:28" hidden="1" x14ac:dyDescent="0.45">
      <c r="A173" s="1">
        <v>12962</v>
      </c>
      <c r="B173" t="s">
        <v>28</v>
      </c>
      <c r="C173" t="s">
        <v>60</v>
      </c>
      <c r="D173" s="2">
        <v>37331</v>
      </c>
      <c r="E173" t="s">
        <v>153</v>
      </c>
      <c r="F173" t="s">
        <v>445</v>
      </c>
      <c r="G173">
        <v>1</v>
      </c>
      <c r="H173">
        <v>2</v>
      </c>
      <c r="I173" t="s">
        <v>603</v>
      </c>
      <c r="J173">
        <v>0</v>
      </c>
      <c r="K173">
        <v>1</v>
      </c>
      <c r="L173" t="s">
        <v>603</v>
      </c>
      <c r="Z173">
        <v>1.3</v>
      </c>
      <c r="AA173">
        <v>4.5</v>
      </c>
      <c r="AB173">
        <v>7.8</v>
      </c>
    </row>
    <row r="174" spans="1:28" hidden="1" x14ac:dyDescent="0.45">
      <c r="A174" s="1">
        <v>12969</v>
      </c>
      <c r="B174" t="s">
        <v>28</v>
      </c>
      <c r="C174" t="s">
        <v>60</v>
      </c>
      <c r="D174" s="2">
        <v>37338</v>
      </c>
      <c r="E174" t="s">
        <v>155</v>
      </c>
      <c r="F174" t="s">
        <v>447</v>
      </c>
      <c r="G174">
        <v>3</v>
      </c>
      <c r="H174">
        <v>2</v>
      </c>
      <c r="I174" t="s">
        <v>601</v>
      </c>
      <c r="J174">
        <v>3</v>
      </c>
      <c r="K174">
        <v>0</v>
      </c>
      <c r="L174" t="s">
        <v>601</v>
      </c>
      <c r="Z174">
        <v>1.28</v>
      </c>
      <c r="AA174">
        <v>4.25</v>
      </c>
      <c r="AB174">
        <v>9.3000000000000007</v>
      </c>
    </row>
    <row r="175" spans="1:28" hidden="1" x14ac:dyDescent="0.45">
      <c r="A175" s="1">
        <v>13004</v>
      </c>
      <c r="B175" t="s">
        <v>28</v>
      </c>
      <c r="C175" t="s">
        <v>60</v>
      </c>
      <c r="D175" s="2">
        <v>37366</v>
      </c>
      <c r="E175" t="s">
        <v>111</v>
      </c>
      <c r="F175" t="s">
        <v>246</v>
      </c>
      <c r="G175">
        <v>3</v>
      </c>
      <c r="H175">
        <v>3</v>
      </c>
      <c r="I175" t="s">
        <v>602</v>
      </c>
      <c r="J175">
        <v>2</v>
      </c>
      <c r="K175">
        <v>2</v>
      </c>
      <c r="L175" t="s">
        <v>602</v>
      </c>
      <c r="Z175">
        <v>1.27</v>
      </c>
      <c r="AA175">
        <v>4.8</v>
      </c>
      <c r="AB175">
        <v>8</v>
      </c>
    </row>
    <row r="176" spans="1:28" hidden="1" x14ac:dyDescent="0.45">
      <c r="A176" s="1">
        <v>13109</v>
      </c>
      <c r="B176" t="s">
        <v>28</v>
      </c>
      <c r="C176" t="s">
        <v>61</v>
      </c>
      <c r="D176" s="2">
        <v>37184</v>
      </c>
      <c r="E176" t="s">
        <v>119</v>
      </c>
      <c r="F176" t="s">
        <v>325</v>
      </c>
      <c r="G176">
        <v>4</v>
      </c>
      <c r="H176">
        <v>0</v>
      </c>
      <c r="I176" t="s">
        <v>601</v>
      </c>
      <c r="J176">
        <v>2</v>
      </c>
      <c r="K176">
        <v>0</v>
      </c>
      <c r="L176" t="s">
        <v>601</v>
      </c>
      <c r="Z176">
        <v>1.3</v>
      </c>
      <c r="AA176">
        <v>4.25</v>
      </c>
      <c r="AB176">
        <v>8</v>
      </c>
    </row>
    <row r="177" spans="1:28" hidden="1" x14ac:dyDescent="0.45">
      <c r="A177" s="1">
        <v>13238</v>
      </c>
      <c r="B177" t="s">
        <v>28</v>
      </c>
      <c r="C177" t="s">
        <v>61</v>
      </c>
      <c r="D177" s="2">
        <v>37311</v>
      </c>
      <c r="E177" t="s">
        <v>118</v>
      </c>
      <c r="F177" t="s">
        <v>248</v>
      </c>
      <c r="G177">
        <v>1</v>
      </c>
      <c r="H177">
        <v>2</v>
      </c>
      <c r="I177" t="s">
        <v>603</v>
      </c>
      <c r="J177">
        <v>0</v>
      </c>
      <c r="K177">
        <v>1</v>
      </c>
      <c r="L177" t="s">
        <v>603</v>
      </c>
      <c r="Z177">
        <v>1.3</v>
      </c>
      <c r="AA177">
        <v>4.3499999999999996</v>
      </c>
      <c r="AB177">
        <v>7.9</v>
      </c>
    </row>
    <row r="178" spans="1:28" hidden="1" x14ac:dyDescent="0.45">
      <c r="A178" s="1">
        <v>13255</v>
      </c>
      <c r="B178" t="s">
        <v>28</v>
      </c>
      <c r="C178" t="s">
        <v>61</v>
      </c>
      <c r="D178" s="2">
        <v>37324</v>
      </c>
      <c r="E178" t="s">
        <v>119</v>
      </c>
      <c r="F178" t="s">
        <v>116</v>
      </c>
      <c r="G178">
        <v>4</v>
      </c>
      <c r="H178">
        <v>1</v>
      </c>
      <c r="I178" t="s">
        <v>601</v>
      </c>
      <c r="J178">
        <v>4</v>
      </c>
      <c r="K178">
        <v>0</v>
      </c>
      <c r="L178" t="s">
        <v>601</v>
      </c>
      <c r="Z178">
        <v>1.3</v>
      </c>
      <c r="AA178">
        <v>4.5</v>
      </c>
      <c r="AB178">
        <v>7.85</v>
      </c>
    </row>
    <row r="179" spans="1:28" hidden="1" x14ac:dyDescent="0.45">
      <c r="A179" s="1">
        <v>13258</v>
      </c>
      <c r="B179" t="s">
        <v>28</v>
      </c>
      <c r="C179" t="s">
        <v>61</v>
      </c>
      <c r="D179" s="2">
        <v>37325</v>
      </c>
      <c r="E179" t="s">
        <v>118</v>
      </c>
      <c r="F179" t="s">
        <v>213</v>
      </c>
      <c r="G179">
        <v>4</v>
      </c>
      <c r="H179">
        <v>1</v>
      </c>
      <c r="I179" t="s">
        <v>601</v>
      </c>
      <c r="J179">
        <v>3</v>
      </c>
      <c r="K179">
        <v>0</v>
      </c>
      <c r="L179" t="s">
        <v>601</v>
      </c>
      <c r="Z179">
        <v>1.26</v>
      </c>
      <c r="AA179">
        <v>4.6500000000000004</v>
      </c>
      <c r="AB179">
        <v>9</v>
      </c>
    </row>
    <row r="180" spans="1:28" hidden="1" x14ac:dyDescent="0.45">
      <c r="A180" s="1">
        <v>13306</v>
      </c>
      <c r="B180" t="s">
        <v>28</v>
      </c>
      <c r="C180" t="s">
        <v>61</v>
      </c>
      <c r="D180" s="2">
        <v>37365</v>
      </c>
      <c r="E180" t="s">
        <v>156</v>
      </c>
      <c r="F180" t="s">
        <v>118</v>
      </c>
      <c r="G180">
        <v>1</v>
      </c>
      <c r="H180">
        <v>2</v>
      </c>
      <c r="I180" t="s">
        <v>603</v>
      </c>
      <c r="J180">
        <v>1</v>
      </c>
      <c r="K180">
        <v>1</v>
      </c>
      <c r="L180" t="s">
        <v>602</v>
      </c>
      <c r="Z180">
        <v>7.8</v>
      </c>
      <c r="AA180">
        <v>4.5999999999999996</v>
      </c>
      <c r="AB180">
        <v>1.3</v>
      </c>
    </row>
    <row r="181" spans="1:28" hidden="1" x14ac:dyDescent="0.45">
      <c r="A181" s="1">
        <v>13411</v>
      </c>
      <c r="B181" t="s">
        <v>28</v>
      </c>
      <c r="C181" t="s">
        <v>62</v>
      </c>
      <c r="D181" s="2">
        <v>37184</v>
      </c>
      <c r="E181" t="s">
        <v>122</v>
      </c>
      <c r="F181" t="s">
        <v>387</v>
      </c>
      <c r="G181">
        <v>1</v>
      </c>
      <c r="H181">
        <v>2</v>
      </c>
      <c r="I181" t="s">
        <v>603</v>
      </c>
      <c r="J181">
        <v>0</v>
      </c>
      <c r="K181">
        <v>1</v>
      </c>
      <c r="L181" t="s">
        <v>603</v>
      </c>
      <c r="Z181">
        <v>1.3</v>
      </c>
      <c r="AA181">
        <v>4.4000000000000004</v>
      </c>
      <c r="AB181">
        <v>8</v>
      </c>
    </row>
    <row r="182" spans="1:28" hidden="1" x14ac:dyDescent="0.45">
      <c r="A182" s="1">
        <v>13412</v>
      </c>
      <c r="B182" t="s">
        <v>28</v>
      </c>
      <c r="C182" t="s">
        <v>62</v>
      </c>
      <c r="D182" s="2">
        <v>37184</v>
      </c>
      <c r="E182" t="s">
        <v>126</v>
      </c>
      <c r="F182" t="s">
        <v>337</v>
      </c>
      <c r="G182">
        <v>2</v>
      </c>
      <c r="H182">
        <v>0</v>
      </c>
      <c r="I182" t="s">
        <v>601</v>
      </c>
      <c r="J182">
        <v>0</v>
      </c>
      <c r="K182">
        <v>0</v>
      </c>
      <c r="L182" t="s">
        <v>602</v>
      </c>
      <c r="Z182">
        <v>1.27</v>
      </c>
      <c r="AA182">
        <v>4.5999999999999996</v>
      </c>
      <c r="AB182">
        <v>8</v>
      </c>
    </row>
    <row r="183" spans="1:28" hidden="1" x14ac:dyDescent="0.45">
      <c r="A183" s="1">
        <v>13484</v>
      </c>
      <c r="B183" t="s">
        <v>28</v>
      </c>
      <c r="C183" t="s">
        <v>62</v>
      </c>
      <c r="D183" s="2">
        <v>37262</v>
      </c>
      <c r="E183" t="s">
        <v>122</v>
      </c>
      <c r="F183" t="s">
        <v>356</v>
      </c>
      <c r="G183">
        <v>1</v>
      </c>
      <c r="H183">
        <v>0</v>
      </c>
      <c r="I183" t="s">
        <v>601</v>
      </c>
      <c r="J183">
        <v>1</v>
      </c>
      <c r="K183">
        <v>0</v>
      </c>
      <c r="L183" t="s">
        <v>601</v>
      </c>
      <c r="Z183">
        <v>1.3</v>
      </c>
      <c r="AA183">
        <v>4.4000000000000004</v>
      </c>
      <c r="AB183">
        <v>8.3000000000000007</v>
      </c>
    </row>
    <row r="184" spans="1:28" hidden="1" x14ac:dyDescent="0.45">
      <c r="A184" s="1">
        <v>13548</v>
      </c>
      <c r="B184" t="s">
        <v>28</v>
      </c>
      <c r="C184" t="s">
        <v>62</v>
      </c>
      <c r="D184" s="2">
        <v>37311</v>
      </c>
      <c r="E184" t="s">
        <v>127</v>
      </c>
      <c r="F184" t="s">
        <v>468</v>
      </c>
      <c r="G184">
        <v>0</v>
      </c>
      <c r="H184">
        <v>1</v>
      </c>
      <c r="I184" t="s">
        <v>603</v>
      </c>
      <c r="J184">
        <v>0</v>
      </c>
      <c r="K184">
        <v>0</v>
      </c>
      <c r="L184" t="s">
        <v>602</v>
      </c>
      <c r="Z184">
        <v>1.3</v>
      </c>
      <c r="AA184">
        <v>4.3499999999999996</v>
      </c>
      <c r="AB184">
        <v>7.85</v>
      </c>
    </row>
    <row r="185" spans="1:28" hidden="1" x14ac:dyDescent="0.45">
      <c r="A185" s="1">
        <v>13552</v>
      </c>
      <c r="B185" t="s">
        <v>28</v>
      </c>
      <c r="C185" t="s">
        <v>62</v>
      </c>
      <c r="D185" s="2">
        <v>37317</v>
      </c>
      <c r="E185" t="s">
        <v>123</v>
      </c>
      <c r="F185" t="s">
        <v>125</v>
      </c>
      <c r="G185">
        <v>2</v>
      </c>
      <c r="H185">
        <v>2</v>
      </c>
      <c r="I185" t="s">
        <v>602</v>
      </c>
      <c r="J185">
        <v>2</v>
      </c>
      <c r="K185">
        <v>2</v>
      </c>
      <c r="L185" t="s">
        <v>602</v>
      </c>
      <c r="Z185">
        <v>1.27</v>
      </c>
      <c r="AA185">
        <v>4.75</v>
      </c>
      <c r="AB185">
        <v>8</v>
      </c>
    </row>
    <row r="186" spans="1:28" hidden="1" x14ac:dyDescent="0.45">
      <c r="A186" s="1">
        <v>13602</v>
      </c>
      <c r="B186" t="s">
        <v>28</v>
      </c>
      <c r="C186" t="s">
        <v>62</v>
      </c>
      <c r="D186" s="2">
        <v>37353</v>
      </c>
      <c r="E186" t="s">
        <v>123</v>
      </c>
      <c r="F186" t="s">
        <v>197</v>
      </c>
      <c r="G186">
        <v>4</v>
      </c>
      <c r="H186">
        <v>0</v>
      </c>
      <c r="I186" t="s">
        <v>601</v>
      </c>
      <c r="J186">
        <v>2</v>
      </c>
      <c r="K186">
        <v>0</v>
      </c>
      <c r="L186" t="s">
        <v>601</v>
      </c>
      <c r="Z186">
        <v>1.3</v>
      </c>
      <c r="AA186">
        <v>4.3</v>
      </c>
      <c r="AB186">
        <v>8</v>
      </c>
    </row>
    <row r="187" spans="1:28" hidden="1" x14ac:dyDescent="0.45">
      <c r="A187" s="1">
        <v>13607</v>
      </c>
      <c r="B187" t="s">
        <v>28</v>
      </c>
      <c r="C187" t="s">
        <v>62</v>
      </c>
      <c r="D187" s="2">
        <v>37359</v>
      </c>
      <c r="E187" t="s">
        <v>122</v>
      </c>
      <c r="F187" t="s">
        <v>448</v>
      </c>
      <c r="G187">
        <v>3</v>
      </c>
      <c r="H187">
        <v>0</v>
      </c>
      <c r="I187" t="s">
        <v>601</v>
      </c>
      <c r="J187">
        <v>2</v>
      </c>
      <c r="K187">
        <v>0</v>
      </c>
      <c r="L187" t="s">
        <v>601</v>
      </c>
      <c r="Z187">
        <v>1.28</v>
      </c>
      <c r="AA187">
        <v>4.4000000000000004</v>
      </c>
      <c r="AB187">
        <v>8.5</v>
      </c>
    </row>
    <row r="188" spans="1:28" hidden="1" x14ac:dyDescent="0.45">
      <c r="A188" s="1">
        <v>13612</v>
      </c>
      <c r="B188" t="s">
        <v>28</v>
      </c>
      <c r="C188" t="s">
        <v>62</v>
      </c>
      <c r="D188" s="2">
        <v>37360</v>
      </c>
      <c r="E188" t="s">
        <v>126</v>
      </c>
      <c r="F188" t="s">
        <v>356</v>
      </c>
      <c r="G188">
        <v>4</v>
      </c>
      <c r="H188">
        <v>0</v>
      </c>
      <c r="I188" t="s">
        <v>601</v>
      </c>
      <c r="J188">
        <v>2</v>
      </c>
      <c r="K188">
        <v>0</v>
      </c>
      <c r="L188" t="s">
        <v>601</v>
      </c>
      <c r="Z188">
        <v>1.3</v>
      </c>
      <c r="AA188">
        <v>4.4000000000000004</v>
      </c>
      <c r="AB188">
        <v>7.8</v>
      </c>
    </row>
    <row r="189" spans="1:28" hidden="1" x14ac:dyDescent="0.45">
      <c r="A189" s="1">
        <v>13630</v>
      </c>
      <c r="B189" t="s">
        <v>28</v>
      </c>
      <c r="C189" t="s">
        <v>62</v>
      </c>
      <c r="D189" s="2">
        <v>37374</v>
      </c>
      <c r="E189" t="s">
        <v>127</v>
      </c>
      <c r="F189" t="s">
        <v>451</v>
      </c>
      <c r="G189">
        <v>4</v>
      </c>
      <c r="H189">
        <v>1</v>
      </c>
      <c r="I189" t="s">
        <v>601</v>
      </c>
      <c r="J189">
        <v>2</v>
      </c>
      <c r="K189">
        <v>1</v>
      </c>
      <c r="L189" t="s">
        <v>601</v>
      </c>
      <c r="Z189">
        <v>1.3</v>
      </c>
      <c r="AA189">
        <v>4.5</v>
      </c>
      <c r="AB189">
        <v>7.25</v>
      </c>
    </row>
    <row r="190" spans="1:28" hidden="1" x14ac:dyDescent="0.45">
      <c r="A190" s="1">
        <v>13747</v>
      </c>
      <c r="B190" t="s">
        <v>28</v>
      </c>
      <c r="C190" t="s">
        <v>63</v>
      </c>
      <c r="D190" s="2">
        <v>37213</v>
      </c>
      <c r="E190" t="s">
        <v>130</v>
      </c>
      <c r="F190" t="s">
        <v>128</v>
      </c>
      <c r="G190">
        <v>2</v>
      </c>
      <c r="H190">
        <v>0</v>
      </c>
      <c r="I190" t="s">
        <v>601</v>
      </c>
      <c r="J190">
        <v>0</v>
      </c>
      <c r="K190">
        <v>0</v>
      </c>
      <c r="L190" t="s">
        <v>602</v>
      </c>
      <c r="Z190">
        <v>1.27</v>
      </c>
      <c r="AA190">
        <v>4.5</v>
      </c>
      <c r="AB190">
        <v>7.9</v>
      </c>
    </row>
    <row r="191" spans="1:28" hidden="1" x14ac:dyDescent="0.45">
      <c r="A191" s="1">
        <v>13759</v>
      </c>
      <c r="B191" t="s">
        <v>28</v>
      </c>
      <c r="C191" t="s">
        <v>63</v>
      </c>
      <c r="D191" s="2">
        <v>37225</v>
      </c>
      <c r="E191" t="s">
        <v>157</v>
      </c>
      <c r="F191" t="s">
        <v>469</v>
      </c>
      <c r="G191">
        <v>4</v>
      </c>
      <c r="H191">
        <v>1</v>
      </c>
      <c r="I191" t="s">
        <v>601</v>
      </c>
      <c r="J191">
        <v>1</v>
      </c>
      <c r="K191">
        <v>0</v>
      </c>
      <c r="L191" t="s">
        <v>601</v>
      </c>
      <c r="Z191">
        <v>1.3</v>
      </c>
      <c r="AA191">
        <v>4.2</v>
      </c>
      <c r="AB191">
        <v>8</v>
      </c>
    </row>
    <row r="192" spans="1:28" hidden="1" x14ac:dyDescent="0.45">
      <c r="A192" s="1">
        <v>13777</v>
      </c>
      <c r="B192" t="s">
        <v>28</v>
      </c>
      <c r="C192" t="s">
        <v>63</v>
      </c>
      <c r="D192" s="2">
        <v>37239</v>
      </c>
      <c r="E192" t="s">
        <v>130</v>
      </c>
      <c r="F192" t="s">
        <v>311</v>
      </c>
      <c r="G192">
        <v>3</v>
      </c>
      <c r="H192">
        <v>1</v>
      </c>
      <c r="I192" t="s">
        <v>601</v>
      </c>
      <c r="J192">
        <v>2</v>
      </c>
      <c r="K192">
        <v>1</v>
      </c>
      <c r="L192" t="s">
        <v>601</v>
      </c>
      <c r="Z192">
        <v>1.3</v>
      </c>
      <c r="AA192">
        <v>4.0999999999999996</v>
      </c>
      <c r="AB192">
        <v>8.25</v>
      </c>
    </row>
    <row r="193" spans="1:28" hidden="1" x14ac:dyDescent="0.45">
      <c r="A193" s="1">
        <v>13812</v>
      </c>
      <c r="B193" t="s">
        <v>28</v>
      </c>
      <c r="C193" t="s">
        <v>63</v>
      </c>
      <c r="D193" s="2">
        <v>37280</v>
      </c>
      <c r="E193" t="s">
        <v>158</v>
      </c>
      <c r="F193" t="s">
        <v>311</v>
      </c>
      <c r="G193">
        <v>2</v>
      </c>
      <c r="H193">
        <v>1</v>
      </c>
      <c r="I193" t="s">
        <v>601</v>
      </c>
      <c r="J193">
        <v>1</v>
      </c>
      <c r="K193">
        <v>0</v>
      </c>
      <c r="L193" t="s">
        <v>601</v>
      </c>
      <c r="Z193">
        <v>1.3</v>
      </c>
      <c r="AA193">
        <v>4.3499999999999996</v>
      </c>
      <c r="AB193">
        <v>7.65</v>
      </c>
    </row>
    <row r="194" spans="1:28" hidden="1" x14ac:dyDescent="0.45">
      <c r="A194" s="1">
        <v>13822</v>
      </c>
      <c r="B194" t="s">
        <v>28</v>
      </c>
      <c r="C194" t="s">
        <v>63</v>
      </c>
      <c r="D194" s="2">
        <v>37288</v>
      </c>
      <c r="E194" t="s">
        <v>130</v>
      </c>
      <c r="F194" t="s">
        <v>453</v>
      </c>
      <c r="G194">
        <v>3</v>
      </c>
      <c r="H194">
        <v>0</v>
      </c>
      <c r="I194" t="s">
        <v>601</v>
      </c>
      <c r="J194">
        <v>3</v>
      </c>
      <c r="K194">
        <v>0</v>
      </c>
      <c r="L194" t="s">
        <v>601</v>
      </c>
      <c r="Z194">
        <v>1.3</v>
      </c>
      <c r="AA194">
        <v>4.3499999999999996</v>
      </c>
      <c r="AB194">
        <v>7.3</v>
      </c>
    </row>
    <row r="195" spans="1:28" hidden="1" x14ac:dyDescent="0.45">
      <c r="A195" s="1">
        <v>13851</v>
      </c>
      <c r="B195" t="s">
        <v>28</v>
      </c>
      <c r="C195" t="s">
        <v>63</v>
      </c>
      <c r="D195" s="2">
        <v>37310</v>
      </c>
      <c r="E195" t="s">
        <v>157</v>
      </c>
      <c r="F195" t="s">
        <v>128</v>
      </c>
      <c r="G195">
        <v>3</v>
      </c>
      <c r="H195">
        <v>1</v>
      </c>
      <c r="I195" t="s">
        <v>601</v>
      </c>
      <c r="J195">
        <v>1</v>
      </c>
      <c r="K195">
        <v>1</v>
      </c>
      <c r="L195" t="s">
        <v>602</v>
      </c>
      <c r="Z195">
        <v>1.28</v>
      </c>
      <c r="AA195">
        <v>4.5</v>
      </c>
      <c r="AB195">
        <v>8</v>
      </c>
    </row>
    <row r="196" spans="1:28" hidden="1" x14ac:dyDescent="0.45">
      <c r="A196" s="1">
        <v>13884</v>
      </c>
      <c r="B196" t="s">
        <v>28</v>
      </c>
      <c r="C196" t="s">
        <v>63</v>
      </c>
      <c r="D196" s="2">
        <v>37337</v>
      </c>
      <c r="E196" t="s">
        <v>130</v>
      </c>
      <c r="F196" t="s">
        <v>129</v>
      </c>
      <c r="G196">
        <v>4</v>
      </c>
      <c r="H196">
        <v>1</v>
      </c>
      <c r="I196" t="s">
        <v>601</v>
      </c>
      <c r="J196">
        <v>2</v>
      </c>
      <c r="K196">
        <v>0</v>
      </c>
      <c r="L196" t="s">
        <v>601</v>
      </c>
      <c r="Z196">
        <v>1.3</v>
      </c>
      <c r="AA196">
        <v>4.4000000000000004</v>
      </c>
      <c r="AB196">
        <v>7.5</v>
      </c>
    </row>
    <row r="197" spans="1:28" hidden="1" x14ac:dyDescent="0.45">
      <c r="A197" s="1">
        <v>13886</v>
      </c>
      <c r="B197" t="s">
        <v>28</v>
      </c>
      <c r="C197" t="s">
        <v>63</v>
      </c>
      <c r="D197" s="2">
        <v>37338</v>
      </c>
      <c r="E197" t="s">
        <v>157</v>
      </c>
      <c r="F197" t="s">
        <v>311</v>
      </c>
      <c r="G197">
        <v>2</v>
      </c>
      <c r="H197">
        <v>1</v>
      </c>
      <c r="I197" t="s">
        <v>601</v>
      </c>
      <c r="J197">
        <v>1</v>
      </c>
      <c r="K197">
        <v>1</v>
      </c>
      <c r="L197" t="s">
        <v>602</v>
      </c>
      <c r="Z197">
        <v>1.27</v>
      </c>
      <c r="AA197">
        <v>4.5999999999999996</v>
      </c>
      <c r="AB197">
        <v>8</v>
      </c>
    </row>
    <row r="198" spans="1:28" hidden="1" x14ac:dyDescent="0.45">
      <c r="A198" s="1">
        <v>13975</v>
      </c>
      <c r="B198" t="s">
        <v>28</v>
      </c>
      <c r="C198" t="s">
        <v>64</v>
      </c>
      <c r="D198" s="2">
        <v>37185</v>
      </c>
      <c r="E198" t="s">
        <v>159</v>
      </c>
      <c r="F198" t="s">
        <v>470</v>
      </c>
      <c r="G198">
        <v>3</v>
      </c>
      <c r="H198">
        <v>1</v>
      </c>
      <c r="I198" t="s">
        <v>601</v>
      </c>
      <c r="J198">
        <v>1</v>
      </c>
      <c r="K198">
        <v>1</v>
      </c>
      <c r="L198" t="s">
        <v>602</v>
      </c>
      <c r="Z198">
        <v>1.3</v>
      </c>
      <c r="AA198">
        <v>3.9</v>
      </c>
      <c r="AB198">
        <v>7.5</v>
      </c>
    </row>
    <row r="199" spans="1:28" hidden="1" x14ac:dyDescent="0.45">
      <c r="A199" s="1">
        <v>14007</v>
      </c>
      <c r="B199" t="s">
        <v>28</v>
      </c>
      <c r="C199" t="s">
        <v>64</v>
      </c>
      <c r="D199" s="2">
        <v>37234</v>
      </c>
      <c r="E199" t="s">
        <v>160</v>
      </c>
      <c r="F199" t="s">
        <v>163</v>
      </c>
      <c r="G199">
        <v>1</v>
      </c>
      <c r="H199">
        <v>1</v>
      </c>
      <c r="I199" t="s">
        <v>602</v>
      </c>
      <c r="J199">
        <v>0</v>
      </c>
      <c r="K199">
        <v>1</v>
      </c>
      <c r="L199" t="s">
        <v>603</v>
      </c>
      <c r="Z199">
        <v>1.3</v>
      </c>
      <c r="AA199">
        <v>3.8</v>
      </c>
      <c r="AB199">
        <v>8</v>
      </c>
    </row>
    <row r="200" spans="1:28" hidden="1" x14ac:dyDescent="0.45">
      <c r="A200" s="1">
        <v>14008</v>
      </c>
      <c r="B200" t="s">
        <v>28</v>
      </c>
      <c r="C200" t="s">
        <v>64</v>
      </c>
      <c r="D200" s="2">
        <v>37234</v>
      </c>
      <c r="E200" t="s">
        <v>161</v>
      </c>
      <c r="F200" t="s">
        <v>159</v>
      </c>
      <c r="G200">
        <v>1</v>
      </c>
      <c r="H200">
        <v>2</v>
      </c>
      <c r="I200" t="s">
        <v>603</v>
      </c>
      <c r="J200">
        <v>1</v>
      </c>
      <c r="K200">
        <v>0</v>
      </c>
      <c r="L200" t="s">
        <v>601</v>
      </c>
      <c r="Z200">
        <v>1.3</v>
      </c>
      <c r="AA200">
        <v>4.1500000000000004</v>
      </c>
      <c r="AB200">
        <v>7</v>
      </c>
    </row>
    <row r="201" spans="1:28" hidden="1" x14ac:dyDescent="0.45">
      <c r="A201" s="1">
        <v>14010</v>
      </c>
      <c r="B201" t="s">
        <v>28</v>
      </c>
      <c r="C201" t="s">
        <v>64</v>
      </c>
      <c r="D201" s="2">
        <v>37234</v>
      </c>
      <c r="E201" t="s">
        <v>162</v>
      </c>
      <c r="F201" t="s">
        <v>200</v>
      </c>
      <c r="G201">
        <v>4</v>
      </c>
      <c r="H201">
        <v>2</v>
      </c>
      <c r="I201" t="s">
        <v>601</v>
      </c>
      <c r="J201">
        <v>3</v>
      </c>
      <c r="K201">
        <v>1</v>
      </c>
      <c r="L201" t="s">
        <v>601</v>
      </c>
      <c r="Z201">
        <v>1.3</v>
      </c>
      <c r="AA201">
        <v>4.2</v>
      </c>
      <c r="AB201">
        <v>6.8</v>
      </c>
    </row>
    <row r="202" spans="1:28" hidden="1" x14ac:dyDescent="0.45">
      <c r="A202" s="1">
        <v>14011</v>
      </c>
      <c r="B202" t="s">
        <v>28</v>
      </c>
      <c r="C202" t="s">
        <v>64</v>
      </c>
      <c r="D202" s="2">
        <v>37240</v>
      </c>
      <c r="E202" t="s">
        <v>163</v>
      </c>
      <c r="F202" t="s">
        <v>178</v>
      </c>
      <c r="G202">
        <v>2</v>
      </c>
      <c r="H202">
        <v>3</v>
      </c>
      <c r="I202" t="s">
        <v>603</v>
      </c>
      <c r="J202">
        <v>2</v>
      </c>
      <c r="K202">
        <v>2</v>
      </c>
      <c r="L202" t="s">
        <v>602</v>
      </c>
      <c r="Z202">
        <v>6.5</v>
      </c>
      <c r="AA202">
        <v>4.5</v>
      </c>
      <c r="AB202">
        <v>1.28</v>
      </c>
    </row>
    <row r="203" spans="1:28" hidden="1" x14ac:dyDescent="0.45">
      <c r="A203" s="1">
        <v>14016</v>
      </c>
      <c r="B203" t="s">
        <v>28</v>
      </c>
      <c r="C203" t="s">
        <v>64</v>
      </c>
      <c r="D203" s="2">
        <v>37241</v>
      </c>
      <c r="E203" t="s">
        <v>159</v>
      </c>
      <c r="F203" t="s">
        <v>165</v>
      </c>
      <c r="G203">
        <v>3</v>
      </c>
      <c r="H203">
        <v>2</v>
      </c>
      <c r="I203" t="s">
        <v>601</v>
      </c>
      <c r="J203">
        <v>0</v>
      </c>
      <c r="K203">
        <v>1</v>
      </c>
      <c r="L203" t="s">
        <v>603</v>
      </c>
      <c r="Z203">
        <v>1.3</v>
      </c>
      <c r="AA203">
        <v>3.9</v>
      </c>
      <c r="AB203">
        <v>8.25</v>
      </c>
    </row>
    <row r="204" spans="1:28" hidden="1" x14ac:dyDescent="0.45">
      <c r="A204" s="1">
        <v>14063</v>
      </c>
      <c r="B204" t="s">
        <v>28</v>
      </c>
      <c r="C204" t="s">
        <v>64</v>
      </c>
      <c r="D204" s="2">
        <v>37311</v>
      </c>
      <c r="E204" t="s">
        <v>164</v>
      </c>
      <c r="F204" t="s">
        <v>178</v>
      </c>
      <c r="G204">
        <v>0</v>
      </c>
      <c r="H204">
        <v>2</v>
      </c>
      <c r="I204" t="s">
        <v>603</v>
      </c>
      <c r="J204">
        <v>0</v>
      </c>
      <c r="K204">
        <v>0</v>
      </c>
      <c r="L204" t="s">
        <v>602</v>
      </c>
      <c r="Z204">
        <v>7.2</v>
      </c>
      <c r="AA204">
        <v>4.4000000000000004</v>
      </c>
      <c r="AB204">
        <v>1.3</v>
      </c>
    </row>
    <row r="205" spans="1:28" hidden="1" x14ac:dyDescent="0.45">
      <c r="A205" s="1">
        <v>14071</v>
      </c>
      <c r="B205" t="s">
        <v>28</v>
      </c>
      <c r="C205" t="s">
        <v>64</v>
      </c>
      <c r="D205" s="2">
        <v>37318</v>
      </c>
      <c r="E205" t="s">
        <v>165</v>
      </c>
      <c r="F205" t="s">
        <v>471</v>
      </c>
      <c r="G205">
        <v>2</v>
      </c>
      <c r="H205">
        <v>2</v>
      </c>
      <c r="I205" t="s">
        <v>602</v>
      </c>
      <c r="J205">
        <v>1</v>
      </c>
      <c r="K205">
        <v>1</v>
      </c>
      <c r="L205" t="s">
        <v>602</v>
      </c>
      <c r="Z205">
        <v>1.3</v>
      </c>
      <c r="AA205">
        <v>4.0999999999999996</v>
      </c>
      <c r="AB205">
        <v>7.5</v>
      </c>
    </row>
    <row r="206" spans="1:28" hidden="1" x14ac:dyDescent="0.45">
      <c r="A206" s="1">
        <v>14094</v>
      </c>
      <c r="B206" t="s">
        <v>28</v>
      </c>
      <c r="C206" t="s">
        <v>64</v>
      </c>
      <c r="D206" s="2">
        <v>37339</v>
      </c>
      <c r="E206" t="s">
        <v>162</v>
      </c>
      <c r="F206" t="s">
        <v>164</v>
      </c>
      <c r="G206">
        <v>1</v>
      </c>
      <c r="H206">
        <v>0</v>
      </c>
      <c r="I206" t="s">
        <v>601</v>
      </c>
      <c r="J206">
        <v>1</v>
      </c>
      <c r="K206">
        <v>0</v>
      </c>
      <c r="L206" t="s">
        <v>601</v>
      </c>
      <c r="Z206">
        <v>1.3</v>
      </c>
      <c r="AA206">
        <v>4.2</v>
      </c>
      <c r="AB206">
        <v>7.5</v>
      </c>
    </row>
    <row r="207" spans="1:28" hidden="1" x14ac:dyDescent="0.45">
      <c r="A207" s="1">
        <v>14114</v>
      </c>
      <c r="B207" t="s">
        <v>28</v>
      </c>
      <c r="C207" t="s">
        <v>64</v>
      </c>
      <c r="D207" s="2">
        <v>37360</v>
      </c>
      <c r="E207" t="s">
        <v>162</v>
      </c>
      <c r="F207" t="s">
        <v>472</v>
      </c>
      <c r="G207">
        <v>1</v>
      </c>
      <c r="H207">
        <v>0</v>
      </c>
      <c r="I207" t="s">
        <v>601</v>
      </c>
      <c r="J207">
        <v>1</v>
      </c>
      <c r="K207">
        <v>0</v>
      </c>
      <c r="L207" t="s">
        <v>601</v>
      </c>
      <c r="Z207">
        <v>1.3</v>
      </c>
      <c r="AA207">
        <v>4</v>
      </c>
      <c r="AB207">
        <v>8</v>
      </c>
    </row>
    <row r="208" spans="1:28" hidden="1" x14ac:dyDescent="0.45">
      <c r="A208" s="1">
        <v>14217</v>
      </c>
      <c r="B208" t="s">
        <v>29</v>
      </c>
      <c r="C208" t="s">
        <v>47</v>
      </c>
      <c r="D208" s="2">
        <v>37536</v>
      </c>
      <c r="E208" t="s">
        <v>71</v>
      </c>
      <c r="F208" t="s">
        <v>291</v>
      </c>
      <c r="G208">
        <v>3</v>
      </c>
      <c r="H208">
        <v>0</v>
      </c>
      <c r="I208" t="s">
        <v>601</v>
      </c>
      <c r="J208">
        <v>0</v>
      </c>
      <c r="K208">
        <v>0</v>
      </c>
      <c r="L208" t="s">
        <v>602</v>
      </c>
      <c r="M208" t="s">
        <v>674</v>
      </c>
      <c r="N208">
        <v>17</v>
      </c>
      <c r="O208">
        <v>8</v>
      </c>
      <c r="P208">
        <v>12</v>
      </c>
      <c r="Q208">
        <v>4</v>
      </c>
      <c r="R208">
        <v>14</v>
      </c>
      <c r="S208">
        <v>12</v>
      </c>
      <c r="T208">
        <v>0</v>
      </c>
      <c r="U208">
        <v>2</v>
      </c>
      <c r="V208">
        <v>0</v>
      </c>
      <c r="W208">
        <v>1</v>
      </c>
      <c r="Z208">
        <v>1.3</v>
      </c>
      <c r="AA208">
        <v>4.5</v>
      </c>
      <c r="AB208">
        <v>8</v>
      </c>
    </row>
    <row r="209" spans="1:28" hidden="1" x14ac:dyDescent="0.45">
      <c r="A209" s="1">
        <v>14229</v>
      </c>
      <c r="B209" t="s">
        <v>29</v>
      </c>
      <c r="C209" t="s">
        <v>47</v>
      </c>
      <c r="D209" s="2">
        <v>37555</v>
      </c>
      <c r="E209" t="s">
        <v>69</v>
      </c>
      <c r="F209" t="s">
        <v>75</v>
      </c>
      <c r="G209">
        <v>1</v>
      </c>
      <c r="H209">
        <v>2</v>
      </c>
      <c r="I209" t="s">
        <v>603</v>
      </c>
      <c r="J209">
        <v>1</v>
      </c>
      <c r="K209">
        <v>1</v>
      </c>
      <c r="L209" t="s">
        <v>602</v>
      </c>
      <c r="M209" t="s">
        <v>675</v>
      </c>
      <c r="N209">
        <v>19</v>
      </c>
      <c r="O209">
        <v>3</v>
      </c>
      <c r="P209">
        <v>9</v>
      </c>
      <c r="Q209">
        <v>2</v>
      </c>
      <c r="R209">
        <v>11</v>
      </c>
      <c r="S209">
        <v>14</v>
      </c>
      <c r="T209">
        <v>1</v>
      </c>
      <c r="U209">
        <v>3</v>
      </c>
      <c r="V209">
        <v>0</v>
      </c>
      <c r="W209">
        <v>1</v>
      </c>
      <c r="Z209">
        <v>1.3</v>
      </c>
      <c r="AA209">
        <v>4.5</v>
      </c>
      <c r="AB209">
        <v>8</v>
      </c>
    </row>
    <row r="210" spans="1:28" hidden="1" x14ac:dyDescent="0.45">
      <c r="A210" s="1">
        <v>14233</v>
      </c>
      <c r="B210" t="s">
        <v>29</v>
      </c>
      <c r="C210" t="s">
        <v>47</v>
      </c>
      <c r="D210" s="2">
        <v>37555</v>
      </c>
      <c r="E210" t="s">
        <v>71</v>
      </c>
      <c r="F210" t="s">
        <v>473</v>
      </c>
      <c r="G210">
        <v>1</v>
      </c>
      <c r="H210">
        <v>1</v>
      </c>
      <c r="I210" t="s">
        <v>602</v>
      </c>
      <c r="J210">
        <v>0</v>
      </c>
      <c r="K210">
        <v>1</v>
      </c>
      <c r="L210" t="s">
        <v>603</v>
      </c>
      <c r="M210" t="s">
        <v>676</v>
      </c>
      <c r="N210">
        <v>15</v>
      </c>
      <c r="O210">
        <v>9</v>
      </c>
      <c r="P210">
        <v>6</v>
      </c>
      <c r="Q210">
        <v>3</v>
      </c>
      <c r="R210">
        <v>7</v>
      </c>
      <c r="S210">
        <v>16</v>
      </c>
      <c r="T210">
        <v>1</v>
      </c>
      <c r="U210">
        <v>0</v>
      </c>
      <c r="V210">
        <v>0</v>
      </c>
      <c r="W210">
        <v>0</v>
      </c>
      <c r="Z210">
        <v>1.3</v>
      </c>
      <c r="AA210">
        <v>4.5</v>
      </c>
      <c r="AB210">
        <v>8</v>
      </c>
    </row>
    <row r="211" spans="1:28" hidden="1" x14ac:dyDescent="0.45">
      <c r="A211" s="1">
        <v>14302</v>
      </c>
      <c r="B211" t="s">
        <v>29</v>
      </c>
      <c r="C211" t="s">
        <v>47</v>
      </c>
      <c r="D211" s="2">
        <v>37604</v>
      </c>
      <c r="E211" t="s">
        <v>71</v>
      </c>
      <c r="F211" t="s">
        <v>423</v>
      </c>
      <c r="G211">
        <v>3</v>
      </c>
      <c r="H211">
        <v>0</v>
      </c>
      <c r="I211" t="s">
        <v>601</v>
      </c>
      <c r="J211">
        <v>2</v>
      </c>
      <c r="K211">
        <v>0</v>
      </c>
      <c r="L211" t="s">
        <v>601</v>
      </c>
      <c r="M211" t="s">
        <v>677</v>
      </c>
      <c r="N211">
        <v>14</v>
      </c>
      <c r="O211">
        <v>10</v>
      </c>
      <c r="P211">
        <v>10</v>
      </c>
      <c r="Q211">
        <v>3</v>
      </c>
      <c r="R211">
        <v>12</v>
      </c>
      <c r="S211">
        <v>11</v>
      </c>
      <c r="T211">
        <v>0</v>
      </c>
      <c r="U211">
        <v>1</v>
      </c>
      <c r="V211">
        <v>0</v>
      </c>
      <c r="W211">
        <v>0</v>
      </c>
      <c r="Z211">
        <v>1.286</v>
      </c>
      <c r="AA211">
        <v>4.5</v>
      </c>
      <c r="AB211">
        <v>9</v>
      </c>
    </row>
    <row r="212" spans="1:28" hidden="1" x14ac:dyDescent="0.45">
      <c r="A212" s="1">
        <v>14365</v>
      </c>
      <c r="B212" t="s">
        <v>29</v>
      </c>
      <c r="C212" t="s">
        <v>47</v>
      </c>
      <c r="D212" s="2">
        <v>37640</v>
      </c>
      <c r="E212" t="s">
        <v>69</v>
      </c>
      <c r="F212" t="s">
        <v>423</v>
      </c>
      <c r="G212">
        <v>3</v>
      </c>
      <c r="H212">
        <v>1</v>
      </c>
      <c r="I212" t="s">
        <v>601</v>
      </c>
      <c r="J212">
        <v>1</v>
      </c>
      <c r="K212">
        <v>1</v>
      </c>
      <c r="L212" t="s">
        <v>602</v>
      </c>
      <c r="M212" t="s">
        <v>678</v>
      </c>
      <c r="N212">
        <v>24</v>
      </c>
      <c r="O212">
        <v>5</v>
      </c>
      <c r="P212">
        <v>13</v>
      </c>
      <c r="Q212">
        <v>2</v>
      </c>
      <c r="R212">
        <v>17</v>
      </c>
      <c r="S212">
        <v>9</v>
      </c>
      <c r="T212">
        <v>3</v>
      </c>
      <c r="U212">
        <v>1</v>
      </c>
      <c r="V212">
        <v>0</v>
      </c>
      <c r="W212">
        <v>1</v>
      </c>
      <c r="Z212">
        <v>1.286</v>
      </c>
      <c r="AA212">
        <v>5</v>
      </c>
      <c r="AB212">
        <v>7.5</v>
      </c>
    </row>
    <row r="213" spans="1:28" hidden="1" x14ac:dyDescent="0.45">
      <c r="A213" s="1">
        <v>14415</v>
      </c>
      <c r="B213" t="s">
        <v>29</v>
      </c>
      <c r="C213" t="s">
        <v>47</v>
      </c>
      <c r="D213" s="2">
        <v>37682</v>
      </c>
      <c r="E213" t="s">
        <v>69</v>
      </c>
      <c r="F213" t="s">
        <v>421</v>
      </c>
      <c r="G213">
        <v>2</v>
      </c>
      <c r="H213">
        <v>0</v>
      </c>
      <c r="I213" t="s">
        <v>601</v>
      </c>
      <c r="J213">
        <v>2</v>
      </c>
      <c r="K213">
        <v>0</v>
      </c>
      <c r="L213" t="s">
        <v>601</v>
      </c>
      <c r="M213" t="s">
        <v>677</v>
      </c>
      <c r="N213">
        <v>19</v>
      </c>
      <c r="O213">
        <v>6</v>
      </c>
      <c r="P213">
        <v>11</v>
      </c>
      <c r="Q213">
        <v>4</v>
      </c>
      <c r="R213">
        <v>12</v>
      </c>
      <c r="S213">
        <v>12</v>
      </c>
      <c r="T213">
        <v>1</v>
      </c>
      <c r="U213">
        <v>0</v>
      </c>
      <c r="V213">
        <v>0</v>
      </c>
      <c r="W213">
        <v>0</v>
      </c>
      <c r="Z213">
        <v>1.3</v>
      </c>
      <c r="AA213">
        <v>4.5</v>
      </c>
      <c r="AB213">
        <v>8</v>
      </c>
    </row>
    <row r="214" spans="1:28" hidden="1" x14ac:dyDescent="0.45">
      <c r="A214" s="1">
        <v>14432</v>
      </c>
      <c r="B214" t="s">
        <v>29</v>
      </c>
      <c r="C214" t="s">
        <v>47</v>
      </c>
      <c r="D214" s="2">
        <v>37702</v>
      </c>
      <c r="E214" t="s">
        <v>71</v>
      </c>
      <c r="F214" t="s">
        <v>73</v>
      </c>
      <c r="G214">
        <v>3</v>
      </c>
      <c r="H214">
        <v>0</v>
      </c>
      <c r="I214" t="s">
        <v>601</v>
      </c>
      <c r="J214">
        <v>1</v>
      </c>
      <c r="K214">
        <v>0</v>
      </c>
      <c r="L214" t="s">
        <v>601</v>
      </c>
      <c r="M214" t="s">
        <v>679</v>
      </c>
      <c r="N214">
        <v>18</v>
      </c>
      <c r="O214">
        <v>11</v>
      </c>
      <c r="P214">
        <v>11</v>
      </c>
      <c r="Q214">
        <v>6</v>
      </c>
      <c r="R214">
        <v>11</v>
      </c>
      <c r="S214">
        <v>12</v>
      </c>
      <c r="T214">
        <v>2</v>
      </c>
      <c r="U214">
        <v>1</v>
      </c>
      <c r="V214">
        <v>0</v>
      </c>
      <c r="W214">
        <v>0</v>
      </c>
      <c r="Z214">
        <v>1.286</v>
      </c>
      <c r="AA214">
        <v>4.5</v>
      </c>
      <c r="AB214">
        <v>9</v>
      </c>
    </row>
    <row r="215" spans="1:28" hidden="1" x14ac:dyDescent="0.45">
      <c r="A215" s="1">
        <v>14466</v>
      </c>
      <c r="B215" t="s">
        <v>29</v>
      </c>
      <c r="C215" t="s">
        <v>47</v>
      </c>
      <c r="D215" s="2">
        <v>37730</v>
      </c>
      <c r="E215" t="s">
        <v>71</v>
      </c>
      <c r="F215" t="s">
        <v>75</v>
      </c>
      <c r="G215">
        <v>3</v>
      </c>
      <c r="H215">
        <v>1</v>
      </c>
      <c r="I215" t="s">
        <v>601</v>
      </c>
      <c r="J215">
        <v>2</v>
      </c>
      <c r="K215">
        <v>1</v>
      </c>
      <c r="L215" t="s">
        <v>601</v>
      </c>
      <c r="M215" t="s">
        <v>680</v>
      </c>
      <c r="N215">
        <v>18</v>
      </c>
      <c r="O215">
        <v>6</v>
      </c>
      <c r="P215">
        <v>12</v>
      </c>
      <c r="Q215">
        <v>1</v>
      </c>
      <c r="R215">
        <v>8</v>
      </c>
      <c r="S215">
        <v>9</v>
      </c>
      <c r="T215">
        <v>0</v>
      </c>
      <c r="U215">
        <v>0</v>
      </c>
      <c r="V215">
        <v>0</v>
      </c>
      <c r="W215">
        <v>0</v>
      </c>
      <c r="Z215">
        <v>1.3</v>
      </c>
      <c r="AA215">
        <v>4.5</v>
      </c>
      <c r="AB215">
        <v>8</v>
      </c>
    </row>
    <row r="216" spans="1:28" hidden="1" x14ac:dyDescent="0.45">
      <c r="A216" s="1">
        <v>14490</v>
      </c>
      <c r="B216" t="s">
        <v>29</v>
      </c>
      <c r="C216" t="s">
        <v>47</v>
      </c>
      <c r="D216" s="2">
        <v>37744</v>
      </c>
      <c r="E216" t="s">
        <v>75</v>
      </c>
      <c r="F216" t="s">
        <v>185</v>
      </c>
      <c r="G216">
        <v>1</v>
      </c>
      <c r="H216">
        <v>1</v>
      </c>
      <c r="I216" t="s">
        <v>602</v>
      </c>
      <c r="J216">
        <v>1</v>
      </c>
      <c r="K216">
        <v>0</v>
      </c>
      <c r="L216" t="s">
        <v>601</v>
      </c>
      <c r="M216" t="s">
        <v>677</v>
      </c>
      <c r="N216">
        <v>13</v>
      </c>
      <c r="O216">
        <v>13</v>
      </c>
      <c r="P216">
        <v>7</v>
      </c>
      <c r="Q216">
        <v>7</v>
      </c>
      <c r="R216">
        <v>14</v>
      </c>
      <c r="S216">
        <v>16</v>
      </c>
      <c r="T216">
        <v>2</v>
      </c>
      <c r="U216">
        <v>1</v>
      </c>
      <c r="V216">
        <v>0</v>
      </c>
      <c r="W216">
        <v>0</v>
      </c>
      <c r="Z216">
        <v>1.286</v>
      </c>
      <c r="AA216">
        <v>4.5</v>
      </c>
      <c r="AB216">
        <v>9</v>
      </c>
    </row>
    <row r="217" spans="1:28" hidden="1" x14ac:dyDescent="0.45">
      <c r="A217" s="1">
        <v>14498</v>
      </c>
      <c r="B217" t="s">
        <v>29</v>
      </c>
      <c r="C217" t="s">
        <v>47</v>
      </c>
      <c r="D217" s="2">
        <v>37745</v>
      </c>
      <c r="E217" t="s">
        <v>69</v>
      </c>
      <c r="F217" t="s">
        <v>134</v>
      </c>
      <c r="G217">
        <v>2</v>
      </c>
      <c r="H217">
        <v>3</v>
      </c>
      <c r="I217" t="s">
        <v>603</v>
      </c>
      <c r="J217">
        <v>1</v>
      </c>
      <c r="K217">
        <v>1</v>
      </c>
      <c r="L217" t="s">
        <v>602</v>
      </c>
      <c r="M217" t="s">
        <v>681</v>
      </c>
      <c r="N217">
        <v>33</v>
      </c>
      <c r="O217">
        <v>11</v>
      </c>
      <c r="P217">
        <v>17</v>
      </c>
      <c r="Q217">
        <v>6</v>
      </c>
      <c r="R217">
        <v>16</v>
      </c>
      <c r="S217">
        <v>16</v>
      </c>
      <c r="T217">
        <v>2</v>
      </c>
      <c r="U217">
        <v>1</v>
      </c>
      <c r="V217">
        <v>0</v>
      </c>
      <c r="W217">
        <v>0</v>
      </c>
      <c r="Z217">
        <v>1.3</v>
      </c>
      <c r="AA217">
        <v>4.5</v>
      </c>
      <c r="AB217">
        <v>8</v>
      </c>
    </row>
    <row r="218" spans="1:28" hidden="1" x14ac:dyDescent="0.45">
      <c r="A218" s="1">
        <v>15382</v>
      </c>
      <c r="B218" t="s">
        <v>29</v>
      </c>
      <c r="C218" t="s">
        <v>49</v>
      </c>
      <c r="D218" s="2">
        <v>37639</v>
      </c>
      <c r="E218" t="s">
        <v>166</v>
      </c>
      <c r="F218" t="s">
        <v>474</v>
      </c>
      <c r="G218">
        <v>2</v>
      </c>
      <c r="H218">
        <v>1</v>
      </c>
      <c r="I218" t="s">
        <v>601</v>
      </c>
      <c r="J218">
        <v>1</v>
      </c>
      <c r="K218">
        <v>0</v>
      </c>
      <c r="L218" t="s">
        <v>601</v>
      </c>
      <c r="M218" t="s">
        <v>682</v>
      </c>
      <c r="N218">
        <v>15</v>
      </c>
      <c r="O218">
        <v>5</v>
      </c>
      <c r="P218">
        <v>7</v>
      </c>
      <c r="Q218">
        <v>4</v>
      </c>
      <c r="R218">
        <v>7</v>
      </c>
      <c r="S218">
        <v>10</v>
      </c>
      <c r="T218">
        <v>3</v>
      </c>
      <c r="U218">
        <v>1</v>
      </c>
      <c r="V218">
        <v>0</v>
      </c>
      <c r="W218">
        <v>0</v>
      </c>
      <c r="Z218">
        <v>1.286</v>
      </c>
      <c r="AA218">
        <v>5</v>
      </c>
      <c r="AB218">
        <v>7.5</v>
      </c>
    </row>
    <row r="219" spans="1:28" hidden="1" x14ac:dyDescent="0.45">
      <c r="A219" s="1">
        <v>15406</v>
      </c>
      <c r="B219" t="s">
        <v>29</v>
      </c>
      <c r="C219" t="s">
        <v>49</v>
      </c>
      <c r="D219" s="2">
        <v>37653</v>
      </c>
      <c r="E219" t="s">
        <v>166</v>
      </c>
      <c r="F219" t="s">
        <v>137</v>
      </c>
      <c r="G219">
        <v>0</v>
      </c>
      <c r="H219">
        <v>0</v>
      </c>
      <c r="I219" t="s">
        <v>602</v>
      </c>
      <c r="J219">
        <v>0</v>
      </c>
      <c r="K219">
        <v>0</v>
      </c>
      <c r="L219" t="s">
        <v>602</v>
      </c>
      <c r="M219" t="s">
        <v>683</v>
      </c>
      <c r="N219">
        <v>16</v>
      </c>
      <c r="O219">
        <v>6</v>
      </c>
      <c r="P219">
        <v>7</v>
      </c>
      <c r="Q219">
        <v>3</v>
      </c>
      <c r="R219">
        <v>7</v>
      </c>
      <c r="S219">
        <v>7</v>
      </c>
      <c r="T219">
        <v>0</v>
      </c>
      <c r="U219">
        <v>1</v>
      </c>
      <c r="V219">
        <v>0</v>
      </c>
      <c r="W219">
        <v>0</v>
      </c>
      <c r="Z219">
        <v>1.3</v>
      </c>
      <c r="AA219">
        <v>4.5</v>
      </c>
      <c r="AB219">
        <v>8</v>
      </c>
    </row>
    <row r="220" spans="1:28" hidden="1" x14ac:dyDescent="0.45">
      <c r="A220" s="1">
        <v>16212</v>
      </c>
      <c r="B220" t="s">
        <v>29</v>
      </c>
      <c r="C220" t="s">
        <v>51</v>
      </c>
      <c r="D220" s="2">
        <v>37521</v>
      </c>
      <c r="E220" t="s">
        <v>167</v>
      </c>
      <c r="F220" t="s">
        <v>82</v>
      </c>
      <c r="G220">
        <v>0</v>
      </c>
      <c r="H220">
        <v>1</v>
      </c>
      <c r="I220" t="s">
        <v>603</v>
      </c>
      <c r="J220">
        <v>0</v>
      </c>
      <c r="K220">
        <v>1</v>
      </c>
      <c r="L220" t="s">
        <v>603</v>
      </c>
      <c r="M220" t="s">
        <v>684</v>
      </c>
      <c r="N220">
        <v>12</v>
      </c>
      <c r="O220">
        <v>14</v>
      </c>
      <c r="P220">
        <v>5</v>
      </c>
      <c r="Q220">
        <v>5</v>
      </c>
      <c r="R220">
        <v>6</v>
      </c>
      <c r="S220">
        <v>18</v>
      </c>
      <c r="T220">
        <v>1</v>
      </c>
      <c r="U220">
        <v>1</v>
      </c>
      <c r="V220">
        <v>0</v>
      </c>
      <c r="W220">
        <v>0</v>
      </c>
      <c r="Z220">
        <v>9</v>
      </c>
      <c r="AA220">
        <v>4.5</v>
      </c>
      <c r="AB220">
        <v>1.286</v>
      </c>
    </row>
    <row r="221" spans="1:28" hidden="1" x14ac:dyDescent="0.45">
      <c r="A221" s="1">
        <v>16236</v>
      </c>
      <c r="B221" t="s">
        <v>29</v>
      </c>
      <c r="C221" t="s">
        <v>51</v>
      </c>
      <c r="D221" s="2">
        <v>37556</v>
      </c>
      <c r="E221" t="s">
        <v>140</v>
      </c>
      <c r="F221" t="s">
        <v>82</v>
      </c>
      <c r="G221">
        <v>1</v>
      </c>
      <c r="H221">
        <v>4</v>
      </c>
      <c r="I221" t="s">
        <v>603</v>
      </c>
      <c r="J221">
        <v>0</v>
      </c>
      <c r="K221">
        <v>2</v>
      </c>
      <c r="L221" t="s">
        <v>603</v>
      </c>
      <c r="M221" t="s">
        <v>685</v>
      </c>
      <c r="N221">
        <v>9</v>
      </c>
      <c r="O221">
        <v>17</v>
      </c>
      <c r="P221">
        <v>4</v>
      </c>
      <c r="Q221">
        <v>14</v>
      </c>
      <c r="R221">
        <v>11</v>
      </c>
      <c r="S221">
        <v>7</v>
      </c>
      <c r="T221">
        <v>0</v>
      </c>
      <c r="U221">
        <v>1</v>
      </c>
      <c r="V221">
        <v>0</v>
      </c>
      <c r="W221">
        <v>0</v>
      </c>
      <c r="Z221">
        <v>9</v>
      </c>
      <c r="AA221">
        <v>4.5</v>
      </c>
      <c r="AB221">
        <v>1.286</v>
      </c>
    </row>
    <row r="222" spans="1:28" hidden="1" x14ac:dyDescent="0.45">
      <c r="A222" s="1">
        <v>16238</v>
      </c>
      <c r="B222" t="s">
        <v>29</v>
      </c>
      <c r="C222" t="s">
        <v>51</v>
      </c>
      <c r="D222" s="2">
        <v>37562</v>
      </c>
      <c r="E222" t="s">
        <v>167</v>
      </c>
      <c r="F222" t="s">
        <v>83</v>
      </c>
      <c r="G222">
        <v>0</v>
      </c>
      <c r="H222">
        <v>3</v>
      </c>
      <c r="I222" t="s">
        <v>603</v>
      </c>
      <c r="J222">
        <v>0</v>
      </c>
      <c r="K222">
        <v>1</v>
      </c>
      <c r="L222" t="s">
        <v>603</v>
      </c>
      <c r="M222" t="s">
        <v>686</v>
      </c>
      <c r="N222">
        <v>8</v>
      </c>
      <c r="O222">
        <v>12</v>
      </c>
      <c r="P222">
        <v>4</v>
      </c>
      <c r="Q222">
        <v>8</v>
      </c>
      <c r="R222">
        <v>8</v>
      </c>
      <c r="S222">
        <v>15</v>
      </c>
      <c r="T222">
        <v>0</v>
      </c>
      <c r="U222">
        <v>1</v>
      </c>
      <c r="V222">
        <v>1</v>
      </c>
      <c r="W222">
        <v>0</v>
      </c>
      <c r="Z222">
        <v>8</v>
      </c>
      <c r="AA222">
        <v>4.5</v>
      </c>
      <c r="AB222">
        <v>1.3</v>
      </c>
    </row>
    <row r="223" spans="1:28" hidden="1" x14ac:dyDescent="0.45">
      <c r="A223" s="1">
        <v>16250</v>
      </c>
      <c r="B223" t="s">
        <v>29</v>
      </c>
      <c r="C223" t="s">
        <v>51</v>
      </c>
      <c r="D223" s="2">
        <v>37576</v>
      </c>
      <c r="E223" t="s">
        <v>168</v>
      </c>
      <c r="F223" t="s">
        <v>83</v>
      </c>
      <c r="G223">
        <v>2</v>
      </c>
      <c r="H223">
        <v>2</v>
      </c>
      <c r="I223" t="s">
        <v>602</v>
      </c>
      <c r="J223">
        <v>0</v>
      </c>
      <c r="K223">
        <v>1</v>
      </c>
      <c r="L223" t="s">
        <v>603</v>
      </c>
      <c r="M223" t="s">
        <v>687</v>
      </c>
      <c r="N223">
        <v>7</v>
      </c>
      <c r="O223">
        <v>11</v>
      </c>
      <c r="P223">
        <v>5</v>
      </c>
      <c r="Q223">
        <v>7</v>
      </c>
      <c r="R223">
        <v>18</v>
      </c>
      <c r="S223">
        <v>9</v>
      </c>
      <c r="T223">
        <v>3</v>
      </c>
      <c r="U223">
        <v>2</v>
      </c>
      <c r="V223">
        <v>0</v>
      </c>
      <c r="W223">
        <v>0</v>
      </c>
      <c r="Z223">
        <v>8</v>
      </c>
      <c r="AA223">
        <v>4.5</v>
      </c>
      <c r="AB223">
        <v>1.3</v>
      </c>
    </row>
    <row r="224" spans="1:28" hidden="1" x14ac:dyDescent="0.45">
      <c r="A224" s="1">
        <v>16300</v>
      </c>
      <c r="B224" t="s">
        <v>29</v>
      </c>
      <c r="C224" t="s">
        <v>51</v>
      </c>
      <c r="D224" s="2">
        <v>37619</v>
      </c>
      <c r="E224" t="s">
        <v>169</v>
      </c>
      <c r="F224" t="s">
        <v>83</v>
      </c>
      <c r="G224">
        <v>0</v>
      </c>
      <c r="H224">
        <v>1</v>
      </c>
      <c r="I224" t="s">
        <v>603</v>
      </c>
      <c r="J224">
        <v>0</v>
      </c>
      <c r="K224">
        <v>1</v>
      </c>
      <c r="L224" t="s">
        <v>603</v>
      </c>
      <c r="M224" t="s">
        <v>685</v>
      </c>
      <c r="N224">
        <v>7</v>
      </c>
      <c r="O224">
        <v>13</v>
      </c>
      <c r="P224">
        <v>3</v>
      </c>
      <c r="Q224">
        <v>5</v>
      </c>
      <c r="R224">
        <v>9</v>
      </c>
      <c r="S224">
        <v>11</v>
      </c>
      <c r="T224">
        <v>2</v>
      </c>
      <c r="U224">
        <v>1</v>
      </c>
      <c r="V224">
        <v>0</v>
      </c>
      <c r="W224">
        <v>0</v>
      </c>
      <c r="Z224">
        <v>9</v>
      </c>
      <c r="AA224">
        <v>4.5</v>
      </c>
      <c r="AB224">
        <v>1.286</v>
      </c>
    </row>
    <row r="225" spans="1:28" hidden="1" x14ac:dyDescent="0.45">
      <c r="A225" s="1">
        <v>16321</v>
      </c>
      <c r="B225" t="s">
        <v>29</v>
      </c>
      <c r="C225" t="s">
        <v>51</v>
      </c>
      <c r="D225" s="2">
        <v>37660</v>
      </c>
      <c r="E225" t="s">
        <v>140</v>
      </c>
      <c r="F225" t="s">
        <v>83</v>
      </c>
      <c r="G225">
        <v>1</v>
      </c>
      <c r="H225">
        <v>3</v>
      </c>
      <c r="I225" t="s">
        <v>603</v>
      </c>
      <c r="J225">
        <v>0</v>
      </c>
      <c r="K225">
        <v>1</v>
      </c>
      <c r="L225" t="s">
        <v>603</v>
      </c>
      <c r="M225" t="s">
        <v>688</v>
      </c>
      <c r="N225">
        <v>7</v>
      </c>
      <c r="O225">
        <v>7</v>
      </c>
      <c r="P225">
        <v>4</v>
      </c>
      <c r="Q225">
        <v>4</v>
      </c>
      <c r="R225">
        <v>16</v>
      </c>
      <c r="S225">
        <v>10</v>
      </c>
      <c r="T225">
        <v>2</v>
      </c>
      <c r="U225">
        <v>1</v>
      </c>
      <c r="V225">
        <v>0</v>
      </c>
      <c r="W225">
        <v>0</v>
      </c>
      <c r="Z225">
        <v>9</v>
      </c>
      <c r="AA225">
        <v>4.5</v>
      </c>
      <c r="AB225">
        <v>1.286</v>
      </c>
    </row>
    <row r="226" spans="1:28" hidden="1" x14ac:dyDescent="0.45">
      <c r="A226" s="1">
        <v>16485</v>
      </c>
      <c r="B226" t="s">
        <v>29</v>
      </c>
      <c r="C226" t="s">
        <v>52</v>
      </c>
      <c r="D226" s="2">
        <v>37611</v>
      </c>
      <c r="E226" t="s">
        <v>170</v>
      </c>
      <c r="F226" t="s">
        <v>345</v>
      </c>
      <c r="G226">
        <v>1</v>
      </c>
      <c r="H226">
        <v>1</v>
      </c>
      <c r="I226" t="s">
        <v>602</v>
      </c>
      <c r="J226">
        <v>1</v>
      </c>
      <c r="K226">
        <v>1</v>
      </c>
      <c r="L226" t="s">
        <v>602</v>
      </c>
      <c r="Z226">
        <v>1.3</v>
      </c>
      <c r="AA226">
        <v>5</v>
      </c>
      <c r="AB226">
        <v>6.5</v>
      </c>
    </row>
    <row r="227" spans="1:28" hidden="1" x14ac:dyDescent="0.45">
      <c r="A227" s="1">
        <v>16893</v>
      </c>
      <c r="B227" t="s">
        <v>29</v>
      </c>
      <c r="C227" t="s">
        <v>65</v>
      </c>
      <c r="D227" s="2">
        <v>37695</v>
      </c>
      <c r="E227" t="s">
        <v>171</v>
      </c>
      <c r="F227" t="s">
        <v>172</v>
      </c>
      <c r="G227">
        <v>2</v>
      </c>
      <c r="H227">
        <v>1</v>
      </c>
      <c r="I227" t="s">
        <v>601</v>
      </c>
      <c r="J227">
        <v>1</v>
      </c>
      <c r="K227">
        <v>0</v>
      </c>
      <c r="L227" t="s">
        <v>601</v>
      </c>
      <c r="Z227">
        <v>1.28</v>
      </c>
      <c r="AA227">
        <v>5</v>
      </c>
      <c r="AB227">
        <v>7</v>
      </c>
    </row>
    <row r="228" spans="1:28" hidden="1" x14ac:dyDescent="0.45">
      <c r="A228" s="1">
        <v>16924</v>
      </c>
      <c r="B228" t="s">
        <v>29</v>
      </c>
      <c r="C228" t="s">
        <v>65</v>
      </c>
      <c r="D228" s="2">
        <v>37744</v>
      </c>
      <c r="E228" t="s">
        <v>172</v>
      </c>
      <c r="F228" t="s">
        <v>203</v>
      </c>
      <c r="G228">
        <v>0</v>
      </c>
      <c r="H228">
        <v>4</v>
      </c>
      <c r="I228" t="s">
        <v>603</v>
      </c>
      <c r="J228">
        <v>0</v>
      </c>
      <c r="K228">
        <v>2</v>
      </c>
      <c r="L228" t="s">
        <v>603</v>
      </c>
      <c r="Z228">
        <v>7</v>
      </c>
      <c r="AA228">
        <v>5</v>
      </c>
      <c r="AB228">
        <v>1.286</v>
      </c>
    </row>
    <row r="229" spans="1:28" hidden="1" x14ac:dyDescent="0.45">
      <c r="A229" s="1">
        <v>16997</v>
      </c>
      <c r="B229" t="s">
        <v>29</v>
      </c>
      <c r="C229" t="s">
        <v>53</v>
      </c>
      <c r="D229" s="2">
        <v>37534</v>
      </c>
      <c r="E229" t="s">
        <v>87</v>
      </c>
      <c r="F229" t="s">
        <v>143</v>
      </c>
      <c r="G229">
        <v>4</v>
      </c>
      <c r="H229">
        <v>1</v>
      </c>
      <c r="I229" t="s">
        <v>601</v>
      </c>
      <c r="J229">
        <v>2</v>
      </c>
      <c r="K229">
        <v>0</v>
      </c>
      <c r="L229" t="s">
        <v>601</v>
      </c>
      <c r="Z229">
        <v>1.286</v>
      </c>
      <c r="AA229">
        <v>4.5</v>
      </c>
      <c r="AB229">
        <v>8</v>
      </c>
    </row>
    <row r="230" spans="1:28" hidden="1" x14ac:dyDescent="0.45">
      <c r="A230" s="1">
        <v>17007</v>
      </c>
      <c r="B230" t="s">
        <v>29</v>
      </c>
      <c r="C230" t="s">
        <v>53</v>
      </c>
      <c r="D230" s="2">
        <v>37548</v>
      </c>
      <c r="E230" t="s">
        <v>173</v>
      </c>
      <c r="F230" t="s">
        <v>475</v>
      </c>
      <c r="G230">
        <v>0</v>
      </c>
      <c r="H230">
        <v>0</v>
      </c>
      <c r="I230" t="s">
        <v>602</v>
      </c>
      <c r="J230">
        <v>0</v>
      </c>
      <c r="K230">
        <v>0</v>
      </c>
      <c r="L230" t="s">
        <v>602</v>
      </c>
      <c r="Z230">
        <v>1.3</v>
      </c>
      <c r="AA230">
        <v>4.3330000000000002</v>
      </c>
      <c r="AB230">
        <v>8</v>
      </c>
    </row>
    <row r="231" spans="1:28" hidden="1" x14ac:dyDescent="0.45">
      <c r="A231" s="1">
        <v>17233</v>
      </c>
      <c r="B231" t="s">
        <v>29</v>
      </c>
      <c r="C231" t="s">
        <v>53</v>
      </c>
      <c r="D231" s="2">
        <v>37765</v>
      </c>
      <c r="E231" t="s">
        <v>174</v>
      </c>
      <c r="F231" t="s">
        <v>459</v>
      </c>
      <c r="G231">
        <v>2</v>
      </c>
      <c r="H231">
        <v>0</v>
      </c>
      <c r="I231" t="s">
        <v>601</v>
      </c>
      <c r="J231">
        <v>1</v>
      </c>
      <c r="K231">
        <v>0</v>
      </c>
      <c r="L231" t="s">
        <v>601</v>
      </c>
      <c r="Z231">
        <v>1.286</v>
      </c>
      <c r="AA231">
        <v>4.5</v>
      </c>
      <c r="AB231">
        <v>8</v>
      </c>
    </row>
    <row r="232" spans="1:28" hidden="1" x14ac:dyDescent="0.45">
      <c r="A232" s="1">
        <v>17323</v>
      </c>
      <c r="B232" t="s">
        <v>29</v>
      </c>
      <c r="C232" t="s">
        <v>54</v>
      </c>
      <c r="D232" s="2">
        <v>37554</v>
      </c>
      <c r="E232" t="s">
        <v>175</v>
      </c>
      <c r="F232" t="s">
        <v>92</v>
      </c>
      <c r="G232">
        <v>3</v>
      </c>
      <c r="H232">
        <v>1</v>
      </c>
      <c r="I232" t="s">
        <v>601</v>
      </c>
      <c r="J232">
        <v>2</v>
      </c>
      <c r="K232">
        <v>1</v>
      </c>
      <c r="L232" t="s">
        <v>601</v>
      </c>
      <c r="Z232">
        <v>1.3</v>
      </c>
      <c r="AA232">
        <v>4.3330000000000002</v>
      </c>
      <c r="AB232">
        <v>8</v>
      </c>
    </row>
    <row r="233" spans="1:28" hidden="1" x14ac:dyDescent="0.45">
      <c r="A233" s="1">
        <v>17341</v>
      </c>
      <c r="B233" t="s">
        <v>29</v>
      </c>
      <c r="C233" t="s">
        <v>54</v>
      </c>
      <c r="D233" s="2">
        <v>37568</v>
      </c>
      <c r="E233" t="s">
        <v>145</v>
      </c>
      <c r="F233" t="s">
        <v>348</v>
      </c>
      <c r="G233">
        <v>0</v>
      </c>
      <c r="H233">
        <v>0</v>
      </c>
      <c r="I233" t="s">
        <v>602</v>
      </c>
      <c r="J233">
        <v>0</v>
      </c>
      <c r="K233">
        <v>0</v>
      </c>
      <c r="L233" t="s">
        <v>602</v>
      </c>
      <c r="Z233">
        <v>1.3</v>
      </c>
      <c r="AA233">
        <v>4.33</v>
      </c>
      <c r="AB233">
        <v>8</v>
      </c>
    </row>
    <row r="234" spans="1:28" hidden="1" x14ac:dyDescent="0.45">
      <c r="A234" s="1">
        <v>17433</v>
      </c>
      <c r="B234" t="s">
        <v>29</v>
      </c>
      <c r="C234" t="s">
        <v>54</v>
      </c>
      <c r="D234" s="2">
        <v>37676</v>
      </c>
      <c r="E234" t="s">
        <v>176</v>
      </c>
      <c r="F234" t="s">
        <v>348</v>
      </c>
      <c r="G234">
        <v>2</v>
      </c>
      <c r="H234">
        <v>0</v>
      </c>
      <c r="I234" t="s">
        <v>601</v>
      </c>
      <c r="J234">
        <v>1</v>
      </c>
      <c r="K234">
        <v>0</v>
      </c>
      <c r="L234" t="s">
        <v>601</v>
      </c>
      <c r="Z234">
        <v>1.286</v>
      </c>
      <c r="AA234">
        <v>4.5</v>
      </c>
      <c r="AB234">
        <v>8</v>
      </c>
    </row>
    <row r="235" spans="1:28" hidden="1" x14ac:dyDescent="0.45">
      <c r="A235" s="1">
        <v>17521</v>
      </c>
      <c r="B235" t="s">
        <v>29</v>
      </c>
      <c r="C235" t="s">
        <v>54</v>
      </c>
      <c r="D235" s="2">
        <v>37750</v>
      </c>
      <c r="E235" t="s">
        <v>145</v>
      </c>
      <c r="F235" t="s">
        <v>92</v>
      </c>
      <c r="G235">
        <v>4</v>
      </c>
      <c r="H235">
        <v>1</v>
      </c>
      <c r="I235" t="s">
        <v>601</v>
      </c>
      <c r="J235">
        <v>1</v>
      </c>
      <c r="K235">
        <v>0</v>
      </c>
      <c r="L235" t="s">
        <v>601</v>
      </c>
      <c r="Z235">
        <v>1.286</v>
      </c>
      <c r="AA235">
        <v>4.5</v>
      </c>
      <c r="AB235">
        <v>8</v>
      </c>
    </row>
    <row r="236" spans="1:28" hidden="1" x14ac:dyDescent="0.45">
      <c r="A236" s="1">
        <v>17584</v>
      </c>
      <c r="B236" t="s">
        <v>29</v>
      </c>
      <c r="C236" t="s">
        <v>55</v>
      </c>
      <c r="D236" s="2">
        <v>37528</v>
      </c>
      <c r="E236" t="s">
        <v>96</v>
      </c>
      <c r="F236" t="s">
        <v>349</v>
      </c>
      <c r="G236">
        <v>3</v>
      </c>
      <c r="H236">
        <v>0</v>
      </c>
      <c r="I236" t="s">
        <v>601</v>
      </c>
      <c r="J236">
        <v>2</v>
      </c>
      <c r="K236">
        <v>0</v>
      </c>
      <c r="L236" t="s">
        <v>601</v>
      </c>
      <c r="Z236">
        <v>1.286</v>
      </c>
      <c r="AA236">
        <v>4.5</v>
      </c>
      <c r="AB236">
        <v>8</v>
      </c>
    </row>
    <row r="237" spans="1:28" hidden="1" x14ac:dyDescent="0.45">
      <c r="A237" s="1">
        <v>17586</v>
      </c>
      <c r="B237" t="s">
        <v>29</v>
      </c>
      <c r="C237" t="s">
        <v>55</v>
      </c>
      <c r="D237" s="2">
        <v>37535</v>
      </c>
      <c r="E237" t="s">
        <v>93</v>
      </c>
      <c r="F237" t="s">
        <v>392</v>
      </c>
      <c r="G237">
        <v>2</v>
      </c>
      <c r="H237">
        <v>2</v>
      </c>
      <c r="I237" t="s">
        <v>602</v>
      </c>
      <c r="J237">
        <v>2</v>
      </c>
      <c r="K237">
        <v>2</v>
      </c>
      <c r="L237" t="s">
        <v>602</v>
      </c>
      <c r="Z237">
        <v>1.286</v>
      </c>
      <c r="AA237">
        <v>4.5</v>
      </c>
      <c r="AB237">
        <v>8</v>
      </c>
    </row>
    <row r="238" spans="1:28" hidden="1" x14ac:dyDescent="0.45">
      <c r="A238" s="1">
        <v>17856</v>
      </c>
      <c r="B238" t="s">
        <v>29</v>
      </c>
      <c r="C238" t="s">
        <v>55</v>
      </c>
      <c r="D238" s="2">
        <v>37744</v>
      </c>
      <c r="E238" t="s">
        <v>94</v>
      </c>
      <c r="F238" t="s">
        <v>300</v>
      </c>
      <c r="G238">
        <v>1</v>
      </c>
      <c r="H238">
        <v>5</v>
      </c>
      <c r="I238" t="s">
        <v>603</v>
      </c>
      <c r="J238">
        <v>1</v>
      </c>
      <c r="K238">
        <v>0</v>
      </c>
      <c r="L238" t="s">
        <v>601</v>
      </c>
      <c r="Z238">
        <v>1.286</v>
      </c>
      <c r="AA238">
        <v>4.5</v>
      </c>
      <c r="AB238">
        <v>8</v>
      </c>
    </row>
    <row r="239" spans="1:28" hidden="1" x14ac:dyDescent="0.45">
      <c r="A239" s="1">
        <v>17881</v>
      </c>
      <c r="B239" t="s">
        <v>29</v>
      </c>
      <c r="C239" t="s">
        <v>55</v>
      </c>
      <c r="D239" s="2">
        <v>37759</v>
      </c>
      <c r="E239" t="s">
        <v>94</v>
      </c>
      <c r="F239" t="s">
        <v>265</v>
      </c>
      <c r="G239">
        <v>5</v>
      </c>
      <c r="H239">
        <v>1</v>
      </c>
      <c r="I239" t="s">
        <v>601</v>
      </c>
      <c r="J239">
        <v>3</v>
      </c>
      <c r="K239">
        <v>0</v>
      </c>
      <c r="L239" t="s">
        <v>601</v>
      </c>
      <c r="Z239">
        <v>1.29</v>
      </c>
      <c r="AA239">
        <v>4.5</v>
      </c>
      <c r="AB239">
        <v>8</v>
      </c>
    </row>
    <row r="240" spans="1:28" hidden="1" x14ac:dyDescent="0.45">
      <c r="A240" s="1">
        <v>17924</v>
      </c>
      <c r="B240" t="s">
        <v>29</v>
      </c>
      <c r="C240" t="s">
        <v>55</v>
      </c>
      <c r="D240" s="2">
        <v>37794</v>
      </c>
      <c r="E240" t="s">
        <v>177</v>
      </c>
      <c r="F240" t="s">
        <v>146</v>
      </c>
      <c r="G240">
        <v>3</v>
      </c>
      <c r="H240">
        <v>0</v>
      </c>
      <c r="I240" t="s">
        <v>601</v>
      </c>
      <c r="J240">
        <v>0</v>
      </c>
      <c r="K240">
        <v>0</v>
      </c>
      <c r="L240" t="s">
        <v>602</v>
      </c>
      <c r="Z240">
        <v>1.286</v>
      </c>
      <c r="AA240">
        <v>5</v>
      </c>
      <c r="AB240">
        <v>7</v>
      </c>
    </row>
    <row r="241" spans="1:28" hidden="1" x14ac:dyDescent="0.45">
      <c r="A241" s="1">
        <v>18398</v>
      </c>
      <c r="B241" t="s">
        <v>29</v>
      </c>
      <c r="C241" t="s">
        <v>56</v>
      </c>
      <c r="D241" s="2">
        <v>37520</v>
      </c>
      <c r="E241" t="s">
        <v>97</v>
      </c>
      <c r="F241" t="s">
        <v>464</v>
      </c>
      <c r="G241">
        <v>3</v>
      </c>
      <c r="H241">
        <v>0</v>
      </c>
      <c r="I241" t="s">
        <v>601</v>
      </c>
      <c r="J241">
        <v>1</v>
      </c>
      <c r="K241">
        <v>0</v>
      </c>
      <c r="L241" t="s">
        <v>601</v>
      </c>
      <c r="Z241">
        <v>1.286</v>
      </c>
      <c r="AA241">
        <v>4.5</v>
      </c>
      <c r="AB241">
        <v>8</v>
      </c>
    </row>
    <row r="242" spans="1:28" hidden="1" x14ac:dyDescent="0.45">
      <c r="A242" s="1">
        <v>18421</v>
      </c>
      <c r="B242" t="s">
        <v>29</v>
      </c>
      <c r="C242" t="s">
        <v>56</v>
      </c>
      <c r="D242" s="2">
        <v>37535</v>
      </c>
      <c r="E242" t="s">
        <v>97</v>
      </c>
      <c r="F242" t="s">
        <v>105</v>
      </c>
      <c r="G242">
        <v>6</v>
      </c>
      <c r="H242">
        <v>0</v>
      </c>
      <c r="I242" t="s">
        <v>601</v>
      </c>
      <c r="J242">
        <v>3</v>
      </c>
      <c r="K242">
        <v>0</v>
      </c>
      <c r="L242" t="s">
        <v>601</v>
      </c>
      <c r="Z242">
        <v>1.286</v>
      </c>
      <c r="AA242">
        <v>4.3330000000000002</v>
      </c>
      <c r="AB242">
        <v>8.5</v>
      </c>
    </row>
    <row r="243" spans="1:28" hidden="1" x14ac:dyDescent="0.45">
      <c r="A243" s="1">
        <v>18434</v>
      </c>
      <c r="B243" t="s">
        <v>29</v>
      </c>
      <c r="C243" t="s">
        <v>56</v>
      </c>
      <c r="D243" s="2">
        <v>37555</v>
      </c>
      <c r="E243" t="s">
        <v>98</v>
      </c>
      <c r="F243" t="s">
        <v>321</v>
      </c>
      <c r="G243">
        <v>1</v>
      </c>
      <c r="H243">
        <v>0</v>
      </c>
      <c r="I243" t="s">
        <v>601</v>
      </c>
      <c r="J243">
        <v>0</v>
      </c>
      <c r="K243">
        <v>0</v>
      </c>
      <c r="L243" t="s">
        <v>602</v>
      </c>
      <c r="Z243">
        <v>1.3</v>
      </c>
      <c r="AA243">
        <v>4</v>
      </c>
      <c r="AB243">
        <v>9.5</v>
      </c>
    </row>
    <row r="244" spans="1:28" hidden="1" x14ac:dyDescent="0.45">
      <c r="A244" s="1">
        <v>18454</v>
      </c>
      <c r="B244" t="s">
        <v>29</v>
      </c>
      <c r="C244" t="s">
        <v>56</v>
      </c>
      <c r="D244" s="2">
        <v>37566</v>
      </c>
      <c r="E244" t="s">
        <v>97</v>
      </c>
      <c r="F244" t="s">
        <v>321</v>
      </c>
      <c r="G244">
        <v>1</v>
      </c>
      <c r="H244">
        <v>0</v>
      </c>
      <c r="I244" t="s">
        <v>601</v>
      </c>
      <c r="J244">
        <v>0</v>
      </c>
      <c r="K244">
        <v>0</v>
      </c>
      <c r="L244" t="s">
        <v>602</v>
      </c>
      <c r="Z244">
        <v>1.286</v>
      </c>
      <c r="AA244">
        <v>4.3330000000000002</v>
      </c>
      <c r="AB244">
        <v>9</v>
      </c>
    </row>
    <row r="245" spans="1:28" hidden="1" x14ac:dyDescent="0.45">
      <c r="A245" s="1">
        <v>18458</v>
      </c>
      <c r="B245" t="s">
        <v>29</v>
      </c>
      <c r="C245" t="s">
        <v>56</v>
      </c>
      <c r="D245" s="2">
        <v>37566</v>
      </c>
      <c r="E245" t="s">
        <v>101</v>
      </c>
      <c r="F245" t="s">
        <v>476</v>
      </c>
      <c r="G245">
        <v>2</v>
      </c>
      <c r="H245">
        <v>1</v>
      </c>
      <c r="I245" t="s">
        <v>601</v>
      </c>
      <c r="J245">
        <v>1</v>
      </c>
      <c r="K245">
        <v>0</v>
      </c>
      <c r="L245" t="s">
        <v>601</v>
      </c>
      <c r="Z245">
        <v>1.286</v>
      </c>
      <c r="AA245">
        <v>4.3330000000000002</v>
      </c>
      <c r="AB245">
        <v>9</v>
      </c>
    </row>
    <row r="246" spans="1:28" hidden="1" x14ac:dyDescent="0.45">
      <c r="A246" s="1">
        <v>18491</v>
      </c>
      <c r="B246" t="s">
        <v>29</v>
      </c>
      <c r="C246" t="s">
        <v>56</v>
      </c>
      <c r="D246" s="2">
        <v>37591</v>
      </c>
      <c r="E246" t="s">
        <v>99</v>
      </c>
      <c r="F246" t="s">
        <v>104</v>
      </c>
      <c r="G246">
        <v>4</v>
      </c>
      <c r="H246">
        <v>0</v>
      </c>
      <c r="I246" t="s">
        <v>601</v>
      </c>
      <c r="J246">
        <v>2</v>
      </c>
      <c r="K246">
        <v>0</v>
      </c>
      <c r="L246" t="s">
        <v>601</v>
      </c>
      <c r="Z246">
        <v>1.286</v>
      </c>
      <c r="AA246">
        <v>4.5</v>
      </c>
      <c r="AB246">
        <v>8</v>
      </c>
    </row>
    <row r="247" spans="1:28" hidden="1" x14ac:dyDescent="0.45">
      <c r="A247" s="1">
        <v>18545</v>
      </c>
      <c r="B247" t="s">
        <v>29</v>
      </c>
      <c r="C247" t="s">
        <v>56</v>
      </c>
      <c r="D247" s="2">
        <v>37647</v>
      </c>
      <c r="E247" t="s">
        <v>99</v>
      </c>
      <c r="F247" t="s">
        <v>148</v>
      </c>
      <c r="G247">
        <v>3</v>
      </c>
      <c r="H247">
        <v>0</v>
      </c>
      <c r="I247" t="s">
        <v>601</v>
      </c>
      <c r="J247">
        <v>0</v>
      </c>
      <c r="K247">
        <v>0</v>
      </c>
      <c r="L247" t="s">
        <v>602</v>
      </c>
      <c r="Z247">
        <v>1.3</v>
      </c>
      <c r="AA247">
        <v>4.33</v>
      </c>
      <c r="AB247">
        <v>8</v>
      </c>
    </row>
    <row r="248" spans="1:28" hidden="1" x14ac:dyDescent="0.45">
      <c r="A248" s="1">
        <v>18547</v>
      </c>
      <c r="B248" t="s">
        <v>29</v>
      </c>
      <c r="C248" t="s">
        <v>56</v>
      </c>
      <c r="D248" s="2">
        <v>37647</v>
      </c>
      <c r="E248" t="s">
        <v>102</v>
      </c>
      <c r="F248" t="s">
        <v>241</v>
      </c>
      <c r="G248">
        <v>0</v>
      </c>
      <c r="H248">
        <v>1</v>
      </c>
      <c r="I248" t="s">
        <v>603</v>
      </c>
      <c r="J248">
        <v>0</v>
      </c>
      <c r="K248">
        <v>0</v>
      </c>
      <c r="L248" t="s">
        <v>602</v>
      </c>
      <c r="Z248">
        <v>1.28</v>
      </c>
      <c r="AA248">
        <v>4.33</v>
      </c>
      <c r="AB248">
        <v>8.5</v>
      </c>
    </row>
    <row r="249" spans="1:28" hidden="1" x14ac:dyDescent="0.45">
      <c r="A249" s="1">
        <v>18564</v>
      </c>
      <c r="B249" t="s">
        <v>29</v>
      </c>
      <c r="C249" t="s">
        <v>56</v>
      </c>
      <c r="D249" s="2">
        <v>37661</v>
      </c>
      <c r="E249" t="s">
        <v>99</v>
      </c>
      <c r="F249" t="s">
        <v>241</v>
      </c>
      <c r="G249">
        <v>3</v>
      </c>
      <c r="H249">
        <v>0</v>
      </c>
      <c r="I249" t="s">
        <v>601</v>
      </c>
      <c r="J249">
        <v>3</v>
      </c>
      <c r="K249">
        <v>0</v>
      </c>
      <c r="L249" t="s">
        <v>601</v>
      </c>
      <c r="Z249">
        <v>1.286</v>
      </c>
      <c r="AA249">
        <v>4.5</v>
      </c>
      <c r="AB249">
        <v>8</v>
      </c>
    </row>
    <row r="250" spans="1:28" hidden="1" x14ac:dyDescent="0.45">
      <c r="A250" s="1">
        <v>18590</v>
      </c>
      <c r="B250" t="s">
        <v>29</v>
      </c>
      <c r="C250" t="s">
        <v>56</v>
      </c>
      <c r="D250" s="2">
        <v>37682</v>
      </c>
      <c r="E250" t="s">
        <v>97</v>
      </c>
      <c r="F250" t="s">
        <v>322</v>
      </c>
      <c r="G250">
        <v>3</v>
      </c>
      <c r="H250">
        <v>3</v>
      </c>
      <c r="I250" t="s">
        <v>602</v>
      </c>
      <c r="J250">
        <v>1</v>
      </c>
      <c r="K250">
        <v>3</v>
      </c>
      <c r="L250" t="s">
        <v>603</v>
      </c>
      <c r="Z250">
        <v>1.3</v>
      </c>
      <c r="AA250">
        <v>4.3330000000000002</v>
      </c>
      <c r="AB250">
        <v>8</v>
      </c>
    </row>
    <row r="251" spans="1:28" hidden="1" x14ac:dyDescent="0.45">
      <c r="A251" s="1">
        <v>18622</v>
      </c>
      <c r="B251" t="s">
        <v>29</v>
      </c>
      <c r="C251" t="s">
        <v>56</v>
      </c>
      <c r="D251" s="2">
        <v>37716</v>
      </c>
      <c r="E251" t="s">
        <v>98</v>
      </c>
      <c r="F251" t="s">
        <v>105</v>
      </c>
      <c r="G251">
        <v>2</v>
      </c>
      <c r="H251">
        <v>0</v>
      </c>
      <c r="I251" t="s">
        <v>601</v>
      </c>
      <c r="J251">
        <v>1</v>
      </c>
      <c r="K251">
        <v>0</v>
      </c>
      <c r="L251" t="s">
        <v>601</v>
      </c>
      <c r="Z251">
        <v>1.3</v>
      </c>
      <c r="AA251">
        <v>4.3330000000000002</v>
      </c>
      <c r="AB251">
        <v>8</v>
      </c>
    </row>
    <row r="252" spans="1:28" hidden="1" x14ac:dyDescent="0.45">
      <c r="A252" s="1">
        <v>18643</v>
      </c>
      <c r="B252" t="s">
        <v>29</v>
      </c>
      <c r="C252" t="s">
        <v>56</v>
      </c>
      <c r="D252" s="2">
        <v>37730</v>
      </c>
      <c r="E252" t="s">
        <v>102</v>
      </c>
      <c r="F252" t="s">
        <v>282</v>
      </c>
      <c r="G252">
        <v>2</v>
      </c>
      <c r="H252">
        <v>1</v>
      </c>
      <c r="I252" t="s">
        <v>601</v>
      </c>
      <c r="J252">
        <v>0</v>
      </c>
      <c r="K252">
        <v>1</v>
      </c>
      <c r="L252" t="s">
        <v>603</v>
      </c>
      <c r="Z252">
        <v>1.286</v>
      </c>
      <c r="AA252">
        <v>4.5</v>
      </c>
      <c r="AB252">
        <v>8</v>
      </c>
    </row>
    <row r="253" spans="1:28" hidden="1" x14ac:dyDescent="0.45">
      <c r="A253" s="1">
        <v>19407</v>
      </c>
      <c r="B253" t="s">
        <v>29</v>
      </c>
      <c r="C253" t="s">
        <v>58</v>
      </c>
      <c r="D253" s="2">
        <v>37730</v>
      </c>
      <c r="E253" t="s">
        <v>149</v>
      </c>
      <c r="F253" t="s">
        <v>308</v>
      </c>
      <c r="G253">
        <v>0</v>
      </c>
      <c r="H253">
        <v>0</v>
      </c>
      <c r="I253" t="s">
        <v>602</v>
      </c>
      <c r="J253">
        <v>0</v>
      </c>
      <c r="K253">
        <v>0</v>
      </c>
      <c r="L253" t="s">
        <v>602</v>
      </c>
      <c r="Z253">
        <v>1.286</v>
      </c>
      <c r="AA253">
        <v>4.5</v>
      </c>
      <c r="AB253">
        <v>8</v>
      </c>
    </row>
    <row r="254" spans="1:28" hidden="1" x14ac:dyDescent="0.45">
      <c r="A254" s="1">
        <v>19876</v>
      </c>
      <c r="B254" t="s">
        <v>29</v>
      </c>
      <c r="C254" t="s">
        <v>60</v>
      </c>
      <c r="D254" s="2">
        <v>37520</v>
      </c>
      <c r="E254" t="s">
        <v>114</v>
      </c>
      <c r="F254" t="s">
        <v>152</v>
      </c>
      <c r="G254">
        <v>1</v>
      </c>
      <c r="H254">
        <v>0</v>
      </c>
      <c r="I254" t="s">
        <v>601</v>
      </c>
      <c r="J254">
        <v>1</v>
      </c>
      <c r="K254">
        <v>0</v>
      </c>
      <c r="L254" t="s">
        <v>601</v>
      </c>
      <c r="Z254">
        <v>1.3</v>
      </c>
      <c r="AA254">
        <v>4.3330000000000002</v>
      </c>
      <c r="AB254">
        <v>8</v>
      </c>
    </row>
    <row r="255" spans="1:28" hidden="1" x14ac:dyDescent="0.45">
      <c r="A255" s="1">
        <v>19884</v>
      </c>
      <c r="B255" t="s">
        <v>29</v>
      </c>
      <c r="C255" t="s">
        <v>60</v>
      </c>
      <c r="D255" s="2">
        <v>37527</v>
      </c>
      <c r="E255" t="s">
        <v>155</v>
      </c>
      <c r="F255" t="s">
        <v>445</v>
      </c>
      <c r="G255">
        <v>1</v>
      </c>
      <c r="H255">
        <v>0</v>
      </c>
      <c r="I255" t="s">
        <v>601</v>
      </c>
      <c r="J255">
        <v>0</v>
      </c>
      <c r="K255">
        <v>0</v>
      </c>
      <c r="L255" t="s">
        <v>602</v>
      </c>
      <c r="Z255">
        <v>1.286</v>
      </c>
      <c r="AA255">
        <v>4.5</v>
      </c>
      <c r="AB255">
        <v>8</v>
      </c>
    </row>
    <row r="256" spans="1:28" hidden="1" x14ac:dyDescent="0.45">
      <c r="A256" s="1">
        <v>19985</v>
      </c>
      <c r="B256" t="s">
        <v>29</v>
      </c>
      <c r="C256" t="s">
        <v>60</v>
      </c>
      <c r="D256" s="2">
        <v>37647</v>
      </c>
      <c r="E256" t="s">
        <v>153</v>
      </c>
      <c r="F256" t="s">
        <v>447</v>
      </c>
      <c r="G256">
        <v>3</v>
      </c>
      <c r="H256">
        <v>0</v>
      </c>
      <c r="I256" t="s">
        <v>601</v>
      </c>
      <c r="J256">
        <v>1</v>
      </c>
      <c r="K256">
        <v>0</v>
      </c>
      <c r="L256" t="s">
        <v>601</v>
      </c>
      <c r="Z256">
        <v>1.3</v>
      </c>
      <c r="AA256">
        <v>4.33</v>
      </c>
      <c r="AB256">
        <v>8</v>
      </c>
    </row>
    <row r="257" spans="1:28" hidden="1" x14ac:dyDescent="0.45">
      <c r="A257" s="1">
        <v>20000</v>
      </c>
      <c r="B257" t="s">
        <v>29</v>
      </c>
      <c r="C257" t="s">
        <v>60</v>
      </c>
      <c r="D257" s="2">
        <v>37668</v>
      </c>
      <c r="E257" t="s">
        <v>111</v>
      </c>
      <c r="F257" t="s">
        <v>477</v>
      </c>
      <c r="G257">
        <v>4</v>
      </c>
      <c r="H257">
        <v>1</v>
      </c>
      <c r="I257" t="s">
        <v>601</v>
      </c>
      <c r="J257">
        <v>3</v>
      </c>
      <c r="K257">
        <v>0</v>
      </c>
      <c r="L257" t="s">
        <v>601</v>
      </c>
      <c r="Z257">
        <v>1.286</v>
      </c>
      <c r="AA257">
        <v>4.5</v>
      </c>
      <c r="AB257">
        <v>8</v>
      </c>
    </row>
    <row r="258" spans="1:28" hidden="1" x14ac:dyDescent="0.45">
      <c r="A258" s="1">
        <v>20156</v>
      </c>
      <c r="B258" t="s">
        <v>29</v>
      </c>
      <c r="C258" t="s">
        <v>61</v>
      </c>
      <c r="D258" s="2">
        <v>37528</v>
      </c>
      <c r="E258" t="s">
        <v>117</v>
      </c>
      <c r="F258" t="s">
        <v>353</v>
      </c>
      <c r="G258">
        <v>2</v>
      </c>
      <c r="H258">
        <v>2</v>
      </c>
      <c r="I258" t="s">
        <v>602</v>
      </c>
      <c r="J258">
        <v>0</v>
      </c>
      <c r="K258">
        <v>2</v>
      </c>
      <c r="L258" t="s">
        <v>603</v>
      </c>
      <c r="Z258">
        <v>1.286</v>
      </c>
      <c r="AA258">
        <v>4.5</v>
      </c>
      <c r="AB258">
        <v>8</v>
      </c>
    </row>
    <row r="259" spans="1:28" hidden="1" x14ac:dyDescent="0.45">
      <c r="A259" s="1">
        <v>20191</v>
      </c>
      <c r="B259" t="s">
        <v>29</v>
      </c>
      <c r="C259" t="s">
        <v>61</v>
      </c>
      <c r="D259" s="2">
        <v>37563</v>
      </c>
      <c r="E259" t="s">
        <v>117</v>
      </c>
      <c r="F259" t="s">
        <v>120</v>
      </c>
      <c r="G259">
        <v>3</v>
      </c>
      <c r="H259">
        <v>0</v>
      </c>
      <c r="I259" t="s">
        <v>601</v>
      </c>
      <c r="J259">
        <v>1</v>
      </c>
      <c r="K259">
        <v>0</v>
      </c>
      <c r="L259" t="s">
        <v>601</v>
      </c>
      <c r="Z259">
        <v>1.3</v>
      </c>
      <c r="AA259">
        <v>4.3330000000000002</v>
      </c>
      <c r="AB259">
        <v>8</v>
      </c>
    </row>
    <row r="260" spans="1:28" hidden="1" x14ac:dyDescent="0.45">
      <c r="A260" s="1">
        <v>20198</v>
      </c>
      <c r="B260" t="s">
        <v>29</v>
      </c>
      <c r="C260" t="s">
        <v>61</v>
      </c>
      <c r="D260" s="2">
        <v>37569</v>
      </c>
      <c r="E260" t="s">
        <v>119</v>
      </c>
      <c r="F260" t="s">
        <v>214</v>
      </c>
      <c r="G260">
        <v>3</v>
      </c>
      <c r="H260">
        <v>1</v>
      </c>
      <c r="I260" t="s">
        <v>601</v>
      </c>
      <c r="J260">
        <v>0</v>
      </c>
      <c r="K260">
        <v>0</v>
      </c>
      <c r="L260" t="s">
        <v>602</v>
      </c>
      <c r="Z260">
        <v>1.3</v>
      </c>
      <c r="AA260">
        <v>4.33</v>
      </c>
      <c r="AB260">
        <v>8</v>
      </c>
    </row>
    <row r="261" spans="1:28" hidden="1" x14ac:dyDescent="0.45">
      <c r="A261" s="1">
        <v>20226</v>
      </c>
      <c r="B261" t="s">
        <v>29</v>
      </c>
      <c r="C261" t="s">
        <v>61</v>
      </c>
      <c r="D261" s="2">
        <v>37590</v>
      </c>
      <c r="E261" t="s">
        <v>119</v>
      </c>
      <c r="F261" t="s">
        <v>120</v>
      </c>
      <c r="G261">
        <v>2</v>
      </c>
      <c r="H261">
        <v>1</v>
      </c>
      <c r="I261" t="s">
        <v>601</v>
      </c>
      <c r="J261">
        <v>2</v>
      </c>
      <c r="K261">
        <v>0</v>
      </c>
      <c r="L261" t="s">
        <v>601</v>
      </c>
      <c r="Z261">
        <v>1.286</v>
      </c>
      <c r="AA261">
        <v>4.5</v>
      </c>
      <c r="AB261">
        <v>8</v>
      </c>
    </row>
    <row r="262" spans="1:28" hidden="1" x14ac:dyDescent="0.45">
      <c r="A262" s="1">
        <v>20227</v>
      </c>
      <c r="B262" t="s">
        <v>29</v>
      </c>
      <c r="C262" t="s">
        <v>61</v>
      </c>
      <c r="D262" s="2">
        <v>37591</v>
      </c>
      <c r="E262" t="s">
        <v>117</v>
      </c>
      <c r="F262" t="s">
        <v>248</v>
      </c>
      <c r="G262">
        <v>2</v>
      </c>
      <c r="H262">
        <v>1</v>
      </c>
      <c r="I262" t="s">
        <v>601</v>
      </c>
      <c r="J262">
        <v>1</v>
      </c>
      <c r="K262">
        <v>1</v>
      </c>
      <c r="L262" t="s">
        <v>602</v>
      </c>
      <c r="Z262">
        <v>1.286</v>
      </c>
      <c r="AA262">
        <v>4.5</v>
      </c>
      <c r="AB262">
        <v>8</v>
      </c>
    </row>
    <row r="263" spans="1:28" hidden="1" x14ac:dyDescent="0.45">
      <c r="A263" s="1">
        <v>20300</v>
      </c>
      <c r="B263" t="s">
        <v>29</v>
      </c>
      <c r="C263" t="s">
        <v>61</v>
      </c>
      <c r="D263" s="2">
        <v>37682</v>
      </c>
      <c r="E263" t="s">
        <v>117</v>
      </c>
      <c r="F263" t="s">
        <v>115</v>
      </c>
      <c r="G263">
        <v>2</v>
      </c>
      <c r="H263">
        <v>0</v>
      </c>
      <c r="I263" t="s">
        <v>601</v>
      </c>
      <c r="J263">
        <v>1</v>
      </c>
      <c r="K263">
        <v>0</v>
      </c>
      <c r="L263" t="s">
        <v>601</v>
      </c>
      <c r="Z263">
        <v>1.29</v>
      </c>
      <c r="AA263">
        <v>4.5</v>
      </c>
      <c r="AB263">
        <v>8</v>
      </c>
    </row>
    <row r="264" spans="1:28" hidden="1" x14ac:dyDescent="0.45">
      <c r="A264" s="1">
        <v>20301</v>
      </c>
      <c r="B264" t="s">
        <v>29</v>
      </c>
      <c r="C264" t="s">
        <v>61</v>
      </c>
      <c r="D264" s="2">
        <v>37682</v>
      </c>
      <c r="E264" t="s">
        <v>118</v>
      </c>
      <c r="F264" t="s">
        <v>353</v>
      </c>
      <c r="G264">
        <v>2</v>
      </c>
      <c r="H264">
        <v>1</v>
      </c>
      <c r="I264" t="s">
        <v>601</v>
      </c>
      <c r="J264">
        <v>1</v>
      </c>
      <c r="K264">
        <v>1</v>
      </c>
      <c r="L264" t="s">
        <v>602</v>
      </c>
      <c r="Z264">
        <v>1.29</v>
      </c>
      <c r="AA264">
        <v>4.5</v>
      </c>
      <c r="AB264">
        <v>8</v>
      </c>
    </row>
    <row r="265" spans="1:28" hidden="1" x14ac:dyDescent="0.45">
      <c r="A265" s="1">
        <v>20350</v>
      </c>
      <c r="B265" t="s">
        <v>29</v>
      </c>
      <c r="C265" t="s">
        <v>61</v>
      </c>
      <c r="D265" s="2">
        <v>37730</v>
      </c>
      <c r="E265" t="s">
        <v>117</v>
      </c>
      <c r="F265" t="s">
        <v>116</v>
      </c>
      <c r="G265">
        <v>4</v>
      </c>
      <c r="H265">
        <v>2</v>
      </c>
      <c r="I265" t="s">
        <v>601</v>
      </c>
      <c r="J265">
        <v>3</v>
      </c>
      <c r="K265">
        <v>1</v>
      </c>
      <c r="L265" t="s">
        <v>601</v>
      </c>
      <c r="Z265">
        <v>1.3</v>
      </c>
      <c r="AA265">
        <v>4.5</v>
      </c>
      <c r="AB265">
        <v>7.5</v>
      </c>
    </row>
    <row r="266" spans="1:28" hidden="1" x14ac:dyDescent="0.45">
      <c r="A266" s="1">
        <v>20366</v>
      </c>
      <c r="B266" t="s">
        <v>29</v>
      </c>
      <c r="C266" t="s">
        <v>61</v>
      </c>
      <c r="D266" s="2">
        <v>37744</v>
      </c>
      <c r="E266" t="s">
        <v>117</v>
      </c>
      <c r="F266" t="s">
        <v>366</v>
      </c>
      <c r="G266">
        <v>6</v>
      </c>
      <c r="H266">
        <v>1</v>
      </c>
      <c r="I266" t="s">
        <v>601</v>
      </c>
      <c r="J266">
        <v>3</v>
      </c>
      <c r="K266">
        <v>0</v>
      </c>
      <c r="L266" t="s">
        <v>601</v>
      </c>
      <c r="Z266">
        <v>1.286</v>
      </c>
      <c r="AA266">
        <v>4.5</v>
      </c>
      <c r="AB266">
        <v>8</v>
      </c>
    </row>
    <row r="267" spans="1:28" hidden="1" x14ac:dyDescent="0.45">
      <c r="A267" s="1">
        <v>20381</v>
      </c>
      <c r="B267" t="s">
        <v>29</v>
      </c>
      <c r="C267" t="s">
        <v>61</v>
      </c>
      <c r="D267" s="2">
        <v>37752</v>
      </c>
      <c r="E267" t="s">
        <v>118</v>
      </c>
      <c r="F267" t="s">
        <v>366</v>
      </c>
      <c r="G267">
        <v>2</v>
      </c>
      <c r="H267">
        <v>1</v>
      </c>
      <c r="I267" t="s">
        <v>601</v>
      </c>
      <c r="J267">
        <v>1</v>
      </c>
      <c r="K267">
        <v>1</v>
      </c>
      <c r="L267" t="s">
        <v>602</v>
      </c>
      <c r="Z267">
        <v>1.286</v>
      </c>
      <c r="AA267">
        <v>4.5</v>
      </c>
      <c r="AB267">
        <v>8</v>
      </c>
    </row>
    <row r="268" spans="1:28" hidden="1" x14ac:dyDescent="0.45">
      <c r="A268" s="1">
        <v>20440</v>
      </c>
      <c r="B268" t="s">
        <v>29</v>
      </c>
      <c r="C268" t="s">
        <v>62</v>
      </c>
      <c r="D268" s="2">
        <v>37520</v>
      </c>
      <c r="E268" t="s">
        <v>126</v>
      </c>
      <c r="F268" t="s">
        <v>127</v>
      </c>
      <c r="G268">
        <v>3</v>
      </c>
      <c r="H268">
        <v>1</v>
      </c>
      <c r="I268" t="s">
        <v>601</v>
      </c>
      <c r="J268">
        <v>1</v>
      </c>
      <c r="K268">
        <v>1</v>
      </c>
      <c r="L268" t="s">
        <v>602</v>
      </c>
      <c r="Z268">
        <v>1.3</v>
      </c>
      <c r="AA268">
        <v>4.3330000000000002</v>
      </c>
      <c r="AB268">
        <v>8</v>
      </c>
    </row>
    <row r="269" spans="1:28" hidden="1" x14ac:dyDescent="0.45">
      <c r="A269" s="1">
        <v>20446</v>
      </c>
      <c r="B269" t="s">
        <v>29</v>
      </c>
      <c r="C269" t="s">
        <v>62</v>
      </c>
      <c r="D269" s="2">
        <v>37522</v>
      </c>
      <c r="E269" t="s">
        <v>123</v>
      </c>
      <c r="F269" t="s">
        <v>468</v>
      </c>
      <c r="G269">
        <v>0</v>
      </c>
      <c r="H269">
        <v>0</v>
      </c>
      <c r="I269" t="s">
        <v>602</v>
      </c>
      <c r="J269">
        <v>0</v>
      </c>
      <c r="K269">
        <v>0</v>
      </c>
      <c r="L269" t="s">
        <v>602</v>
      </c>
      <c r="Z269">
        <v>1.3</v>
      </c>
      <c r="AA269">
        <v>4.3330000000000002</v>
      </c>
      <c r="AB269">
        <v>8</v>
      </c>
    </row>
    <row r="270" spans="1:28" hidden="1" x14ac:dyDescent="0.45">
      <c r="A270" s="1">
        <v>20449</v>
      </c>
      <c r="B270" t="s">
        <v>29</v>
      </c>
      <c r="C270" t="s">
        <v>62</v>
      </c>
      <c r="D270" s="2">
        <v>37527</v>
      </c>
      <c r="E270" t="s">
        <v>122</v>
      </c>
      <c r="F270" t="s">
        <v>197</v>
      </c>
      <c r="G270">
        <v>1</v>
      </c>
      <c r="H270">
        <v>0</v>
      </c>
      <c r="I270" t="s">
        <v>601</v>
      </c>
      <c r="J270">
        <v>1</v>
      </c>
      <c r="K270">
        <v>0</v>
      </c>
      <c r="L270" t="s">
        <v>601</v>
      </c>
      <c r="Z270">
        <v>1.286</v>
      </c>
      <c r="AA270">
        <v>4.5</v>
      </c>
      <c r="AB270">
        <v>8</v>
      </c>
    </row>
    <row r="271" spans="1:28" hidden="1" x14ac:dyDescent="0.45">
      <c r="A271" s="1">
        <v>20545</v>
      </c>
      <c r="B271" t="s">
        <v>29</v>
      </c>
      <c r="C271" t="s">
        <v>62</v>
      </c>
      <c r="D271" s="2">
        <v>37612</v>
      </c>
      <c r="E271" t="s">
        <v>123</v>
      </c>
      <c r="F271" t="s">
        <v>355</v>
      </c>
      <c r="G271">
        <v>2</v>
      </c>
      <c r="H271">
        <v>0</v>
      </c>
      <c r="I271" t="s">
        <v>601</v>
      </c>
      <c r="J271">
        <v>1</v>
      </c>
      <c r="K271">
        <v>0</v>
      </c>
      <c r="L271" t="s">
        <v>601</v>
      </c>
      <c r="Z271">
        <v>1.3</v>
      </c>
      <c r="AA271">
        <v>4.5</v>
      </c>
      <c r="AB271">
        <v>7.5</v>
      </c>
    </row>
    <row r="272" spans="1:28" hidden="1" x14ac:dyDescent="0.45">
      <c r="A272" s="1">
        <v>20588</v>
      </c>
      <c r="B272" t="s">
        <v>29</v>
      </c>
      <c r="C272" t="s">
        <v>62</v>
      </c>
      <c r="D272" s="2">
        <v>37654</v>
      </c>
      <c r="E272" t="s">
        <v>123</v>
      </c>
      <c r="F272" t="s">
        <v>356</v>
      </c>
      <c r="G272">
        <v>4</v>
      </c>
      <c r="H272">
        <v>0</v>
      </c>
      <c r="I272" t="s">
        <v>601</v>
      </c>
      <c r="J272">
        <v>2</v>
      </c>
      <c r="K272">
        <v>0</v>
      </c>
      <c r="L272" t="s">
        <v>601</v>
      </c>
      <c r="Z272">
        <v>1.28</v>
      </c>
      <c r="AA272">
        <v>4.5</v>
      </c>
      <c r="AB272">
        <v>8</v>
      </c>
    </row>
    <row r="273" spans="1:28" hidden="1" x14ac:dyDescent="0.45">
      <c r="A273" s="1">
        <v>20605</v>
      </c>
      <c r="B273" t="s">
        <v>29</v>
      </c>
      <c r="C273" t="s">
        <v>62</v>
      </c>
      <c r="D273" s="2">
        <v>37668</v>
      </c>
      <c r="E273" t="s">
        <v>126</v>
      </c>
      <c r="F273" t="s">
        <v>355</v>
      </c>
      <c r="G273">
        <v>2</v>
      </c>
      <c r="H273">
        <v>0</v>
      </c>
      <c r="I273" t="s">
        <v>601</v>
      </c>
      <c r="J273">
        <v>2</v>
      </c>
      <c r="K273">
        <v>0</v>
      </c>
      <c r="L273" t="s">
        <v>601</v>
      </c>
      <c r="Z273">
        <v>1.286</v>
      </c>
      <c r="AA273">
        <v>4.5</v>
      </c>
      <c r="AB273">
        <v>8</v>
      </c>
    </row>
    <row r="274" spans="1:28" hidden="1" x14ac:dyDescent="0.45">
      <c r="A274" s="1">
        <v>20608</v>
      </c>
      <c r="B274" t="s">
        <v>29</v>
      </c>
      <c r="C274" t="s">
        <v>62</v>
      </c>
      <c r="D274" s="2">
        <v>37668</v>
      </c>
      <c r="E274" t="s">
        <v>123</v>
      </c>
      <c r="F274" t="s">
        <v>125</v>
      </c>
      <c r="G274">
        <v>2</v>
      </c>
      <c r="H274">
        <v>0</v>
      </c>
      <c r="I274" t="s">
        <v>601</v>
      </c>
      <c r="J274">
        <v>0</v>
      </c>
      <c r="K274">
        <v>0</v>
      </c>
      <c r="L274" t="s">
        <v>602</v>
      </c>
      <c r="Z274">
        <v>1.286</v>
      </c>
      <c r="AA274">
        <v>4.5</v>
      </c>
      <c r="AB274">
        <v>8</v>
      </c>
    </row>
    <row r="275" spans="1:28" hidden="1" x14ac:dyDescent="0.45">
      <c r="A275" s="1">
        <v>20701</v>
      </c>
      <c r="B275" t="s">
        <v>29</v>
      </c>
      <c r="C275" t="s">
        <v>62</v>
      </c>
      <c r="D275" s="2">
        <v>37765</v>
      </c>
      <c r="E275" t="s">
        <v>123</v>
      </c>
      <c r="F275" t="s">
        <v>338</v>
      </c>
      <c r="G275">
        <v>3</v>
      </c>
      <c r="H275">
        <v>4</v>
      </c>
      <c r="I275" t="s">
        <v>603</v>
      </c>
      <c r="J275">
        <v>2</v>
      </c>
      <c r="K275">
        <v>3</v>
      </c>
      <c r="L275" t="s">
        <v>603</v>
      </c>
      <c r="Z275">
        <v>1.286</v>
      </c>
      <c r="AA275">
        <v>4.5</v>
      </c>
      <c r="AB275">
        <v>8</v>
      </c>
    </row>
    <row r="276" spans="1:28" hidden="1" x14ac:dyDescent="0.45">
      <c r="A276" s="1">
        <v>20728</v>
      </c>
      <c r="B276" t="s">
        <v>29</v>
      </c>
      <c r="C276" t="s">
        <v>63</v>
      </c>
      <c r="D276" s="2">
        <v>37485</v>
      </c>
      <c r="E276" t="s">
        <v>158</v>
      </c>
      <c r="F276" t="s">
        <v>453</v>
      </c>
      <c r="G276">
        <v>2</v>
      </c>
      <c r="H276">
        <v>1</v>
      </c>
      <c r="I276" t="s">
        <v>601</v>
      </c>
      <c r="J276">
        <v>0</v>
      </c>
      <c r="K276">
        <v>0</v>
      </c>
      <c r="L276" t="s">
        <v>602</v>
      </c>
      <c r="Z276">
        <v>1.286</v>
      </c>
      <c r="AA276">
        <v>4.5</v>
      </c>
      <c r="AB276">
        <v>8</v>
      </c>
    </row>
    <row r="277" spans="1:28" hidden="1" x14ac:dyDescent="0.45">
      <c r="A277" s="1">
        <v>20798</v>
      </c>
      <c r="B277" t="s">
        <v>29</v>
      </c>
      <c r="C277" t="s">
        <v>63</v>
      </c>
      <c r="D277" s="2">
        <v>37554</v>
      </c>
      <c r="E277" t="s">
        <v>158</v>
      </c>
      <c r="F277" t="s">
        <v>478</v>
      </c>
      <c r="G277">
        <v>3</v>
      </c>
      <c r="H277">
        <v>0</v>
      </c>
      <c r="I277" t="s">
        <v>601</v>
      </c>
      <c r="J277">
        <v>2</v>
      </c>
      <c r="K277">
        <v>0</v>
      </c>
      <c r="L277" t="s">
        <v>601</v>
      </c>
      <c r="Z277">
        <v>1.3</v>
      </c>
      <c r="AA277">
        <v>4.3330000000000002</v>
      </c>
      <c r="AB277">
        <v>8</v>
      </c>
    </row>
    <row r="278" spans="1:28" hidden="1" x14ac:dyDescent="0.45">
      <c r="A278" s="1">
        <v>20834</v>
      </c>
      <c r="B278" t="s">
        <v>29</v>
      </c>
      <c r="C278" t="s">
        <v>63</v>
      </c>
      <c r="D278" s="2">
        <v>37583</v>
      </c>
      <c r="E278" t="s">
        <v>158</v>
      </c>
      <c r="F278" t="s">
        <v>198</v>
      </c>
      <c r="G278">
        <v>3</v>
      </c>
      <c r="H278">
        <v>0</v>
      </c>
      <c r="I278" t="s">
        <v>601</v>
      </c>
      <c r="J278">
        <v>2</v>
      </c>
      <c r="K278">
        <v>0</v>
      </c>
      <c r="L278" t="s">
        <v>601</v>
      </c>
      <c r="Z278">
        <v>1.3</v>
      </c>
      <c r="AA278">
        <v>4.3330000000000002</v>
      </c>
      <c r="AB278">
        <v>8</v>
      </c>
    </row>
    <row r="279" spans="1:28" hidden="1" x14ac:dyDescent="0.45">
      <c r="A279" s="1">
        <v>20843</v>
      </c>
      <c r="B279" t="s">
        <v>29</v>
      </c>
      <c r="C279" t="s">
        <v>63</v>
      </c>
      <c r="D279" s="2">
        <v>37589</v>
      </c>
      <c r="E279" t="s">
        <v>130</v>
      </c>
      <c r="F279" t="s">
        <v>469</v>
      </c>
      <c r="G279">
        <v>2</v>
      </c>
      <c r="H279">
        <v>0</v>
      </c>
      <c r="I279" t="s">
        <v>601</v>
      </c>
      <c r="J279">
        <v>0</v>
      </c>
      <c r="K279">
        <v>0</v>
      </c>
      <c r="L279" t="s">
        <v>602</v>
      </c>
      <c r="Z279">
        <v>1.286</v>
      </c>
      <c r="AA279">
        <v>4.5</v>
      </c>
      <c r="AB279">
        <v>8</v>
      </c>
    </row>
    <row r="280" spans="1:28" hidden="1" x14ac:dyDescent="0.45">
      <c r="A280" s="1">
        <v>20902</v>
      </c>
      <c r="B280" t="s">
        <v>29</v>
      </c>
      <c r="C280" t="s">
        <v>63</v>
      </c>
      <c r="D280" s="2">
        <v>37680</v>
      </c>
      <c r="E280" t="s">
        <v>130</v>
      </c>
      <c r="F280" t="s">
        <v>478</v>
      </c>
      <c r="G280">
        <v>2</v>
      </c>
      <c r="H280">
        <v>0</v>
      </c>
      <c r="I280" t="s">
        <v>601</v>
      </c>
      <c r="J280">
        <v>1</v>
      </c>
      <c r="K280">
        <v>0</v>
      </c>
      <c r="L280" t="s">
        <v>601</v>
      </c>
      <c r="Z280">
        <v>1.3</v>
      </c>
      <c r="AA280">
        <v>4.5</v>
      </c>
      <c r="AB280">
        <v>7.5</v>
      </c>
    </row>
    <row r="281" spans="1:28" hidden="1" x14ac:dyDescent="0.45">
      <c r="A281" s="1">
        <v>20981</v>
      </c>
      <c r="B281" t="s">
        <v>29</v>
      </c>
      <c r="C281" t="s">
        <v>63</v>
      </c>
      <c r="D281" s="2">
        <v>37744</v>
      </c>
      <c r="E281" t="s">
        <v>128</v>
      </c>
      <c r="F281" t="s">
        <v>198</v>
      </c>
      <c r="G281">
        <v>0</v>
      </c>
      <c r="H281">
        <v>2</v>
      </c>
      <c r="I281" t="s">
        <v>603</v>
      </c>
      <c r="J281">
        <v>0</v>
      </c>
      <c r="K281">
        <v>0</v>
      </c>
      <c r="L281" t="s">
        <v>602</v>
      </c>
      <c r="Z281">
        <v>1.3</v>
      </c>
      <c r="AA281">
        <v>4.3330000000000002</v>
      </c>
      <c r="AB281">
        <v>8</v>
      </c>
    </row>
    <row r="282" spans="1:28" hidden="1" x14ac:dyDescent="0.45">
      <c r="A282" s="1">
        <v>21061</v>
      </c>
      <c r="B282" t="s">
        <v>29</v>
      </c>
      <c r="C282" t="s">
        <v>64</v>
      </c>
      <c r="D282" s="2">
        <v>37556</v>
      </c>
      <c r="E282" t="s">
        <v>161</v>
      </c>
      <c r="F282" t="s">
        <v>181</v>
      </c>
      <c r="G282">
        <v>3</v>
      </c>
      <c r="H282">
        <v>2</v>
      </c>
      <c r="I282" t="s">
        <v>601</v>
      </c>
      <c r="J282">
        <v>3</v>
      </c>
      <c r="K282">
        <v>1</v>
      </c>
      <c r="L282" t="s">
        <v>601</v>
      </c>
      <c r="Z282">
        <v>1.3</v>
      </c>
      <c r="AA282">
        <v>4.25</v>
      </c>
      <c r="AB282">
        <v>8.33</v>
      </c>
    </row>
    <row r="283" spans="1:28" hidden="1" x14ac:dyDescent="0.45">
      <c r="A283" s="1">
        <v>21123</v>
      </c>
      <c r="B283" t="s">
        <v>29</v>
      </c>
      <c r="C283" t="s">
        <v>64</v>
      </c>
      <c r="D283" s="2">
        <v>37626</v>
      </c>
      <c r="E283" t="s">
        <v>160</v>
      </c>
      <c r="F283" t="s">
        <v>164</v>
      </c>
      <c r="G283">
        <v>3</v>
      </c>
      <c r="H283">
        <v>2</v>
      </c>
      <c r="I283" t="s">
        <v>601</v>
      </c>
      <c r="J283">
        <v>2</v>
      </c>
      <c r="K283">
        <v>2</v>
      </c>
      <c r="L283" t="s">
        <v>602</v>
      </c>
      <c r="Z283">
        <v>1.28</v>
      </c>
      <c r="AA283">
        <v>4.5</v>
      </c>
      <c r="AB283">
        <v>8.25</v>
      </c>
    </row>
    <row r="284" spans="1:28" hidden="1" x14ac:dyDescent="0.45">
      <c r="A284" s="1">
        <v>21138</v>
      </c>
      <c r="B284" t="s">
        <v>29</v>
      </c>
      <c r="C284" t="s">
        <v>64</v>
      </c>
      <c r="D284" s="2">
        <v>37640</v>
      </c>
      <c r="E284" t="s">
        <v>163</v>
      </c>
      <c r="F284" t="s">
        <v>161</v>
      </c>
      <c r="G284">
        <v>1</v>
      </c>
      <c r="H284">
        <v>3</v>
      </c>
      <c r="I284" t="s">
        <v>603</v>
      </c>
      <c r="J284">
        <v>1</v>
      </c>
      <c r="K284">
        <v>3</v>
      </c>
      <c r="L284" t="s">
        <v>603</v>
      </c>
      <c r="Z284">
        <v>7</v>
      </c>
      <c r="AA284">
        <v>4.5</v>
      </c>
      <c r="AB284">
        <v>1.3</v>
      </c>
    </row>
    <row r="285" spans="1:28" hidden="1" x14ac:dyDescent="0.45">
      <c r="A285" s="1">
        <v>21141</v>
      </c>
      <c r="B285" t="s">
        <v>29</v>
      </c>
      <c r="C285" t="s">
        <v>64</v>
      </c>
      <c r="D285" s="2">
        <v>37640</v>
      </c>
      <c r="E285" t="s">
        <v>178</v>
      </c>
      <c r="F285" t="s">
        <v>162</v>
      </c>
      <c r="G285">
        <v>1</v>
      </c>
      <c r="H285">
        <v>1</v>
      </c>
      <c r="I285" t="s">
        <v>602</v>
      </c>
      <c r="J285">
        <v>0</v>
      </c>
      <c r="K285">
        <v>0</v>
      </c>
      <c r="L285" t="s">
        <v>602</v>
      </c>
      <c r="Z285">
        <v>1.3</v>
      </c>
      <c r="AA285">
        <v>4.5</v>
      </c>
      <c r="AB285">
        <v>7</v>
      </c>
    </row>
    <row r="286" spans="1:28" hidden="1" x14ac:dyDescent="0.45">
      <c r="A286" s="1">
        <v>21153</v>
      </c>
      <c r="B286" t="s">
        <v>29</v>
      </c>
      <c r="C286" t="s">
        <v>64</v>
      </c>
      <c r="D286" s="2">
        <v>37653</v>
      </c>
      <c r="E286" t="s">
        <v>178</v>
      </c>
      <c r="F286" t="s">
        <v>165</v>
      </c>
      <c r="G286">
        <v>1</v>
      </c>
      <c r="H286">
        <v>0</v>
      </c>
      <c r="I286" t="s">
        <v>601</v>
      </c>
      <c r="J286">
        <v>0</v>
      </c>
      <c r="K286">
        <v>0</v>
      </c>
      <c r="L286" t="s">
        <v>602</v>
      </c>
      <c r="Z286">
        <v>1.3</v>
      </c>
      <c r="AA286">
        <v>4.3</v>
      </c>
      <c r="AB286">
        <v>7.5</v>
      </c>
    </row>
    <row r="287" spans="1:28" hidden="1" x14ac:dyDescent="0.45">
      <c r="A287" s="1">
        <v>21187</v>
      </c>
      <c r="B287" t="s">
        <v>29</v>
      </c>
      <c r="C287" t="s">
        <v>64</v>
      </c>
      <c r="D287" s="2">
        <v>37682</v>
      </c>
      <c r="E287" t="s">
        <v>133</v>
      </c>
      <c r="F287" t="s">
        <v>165</v>
      </c>
      <c r="G287">
        <v>3</v>
      </c>
      <c r="H287">
        <v>1</v>
      </c>
      <c r="I287" t="s">
        <v>601</v>
      </c>
      <c r="J287">
        <v>0</v>
      </c>
      <c r="K287">
        <v>0</v>
      </c>
      <c r="L287" t="s">
        <v>602</v>
      </c>
      <c r="Z287">
        <v>1.3</v>
      </c>
      <c r="AA287">
        <v>4.45</v>
      </c>
      <c r="AB287">
        <v>8.1</v>
      </c>
    </row>
    <row r="288" spans="1:28" hidden="1" x14ac:dyDescent="0.45">
      <c r="A288" s="1">
        <v>21191</v>
      </c>
      <c r="B288" t="s">
        <v>29</v>
      </c>
      <c r="C288" t="s">
        <v>64</v>
      </c>
      <c r="D288" s="2">
        <v>37682</v>
      </c>
      <c r="E288" t="s">
        <v>179</v>
      </c>
      <c r="F288" t="s">
        <v>178</v>
      </c>
      <c r="G288">
        <v>1</v>
      </c>
      <c r="H288">
        <v>3</v>
      </c>
      <c r="I288" t="s">
        <v>603</v>
      </c>
      <c r="J288">
        <v>0</v>
      </c>
      <c r="K288">
        <v>1</v>
      </c>
      <c r="L288" t="s">
        <v>603</v>
      </c>
      <c r="Z288">
        <v>8.1</v>
      </c>
      <c r="AA288">
        <v>4.45</v>
      </c>
      <c r="AB288">
        <v>1.3</v>
      </c>
    </row>
    <row r="289" spans="1:28" hidden="1" x14ac:dyDescent="0.45">
      <c r="A289" s="1">
        <v>21214</v>
      </c>
      <c r="B289" t="s">
        <v>29</v>
      </c>
      <c r="C289" t="s">
        <v>64</v>
      </c>
      <c r="D289" s="2">
        <v>37703</v>
      </c>
      <c r="E289" t="s">
        <v>180</v>
      </c>
      <c r="F289" t="s">
        <v>161</v>
      </c>
      <c r="G289">
        <v>0</v>
      </c>
      <c r="H289">
        <v>0</v>
      </c>
      <c r="I289" t="s">
        <v>602</v>
      </c>
      <c r="J289">
        <v>0</v>
      </c>
      <c r="K289">
        <v>0</v>
      </c>
      <c r="L289" t="s">
        <v>602</v>
      </c>
      <c r="Z289">
        <v>8.25</v>
      </c>
      <c r="AA289">
        <v>4.0999999999999996</v>
      </c>
      <c r="AB289">
        <v>1.3</v>
      </c>
    </row>
    <row r="290" spans="1:28" hidden="1" x14ac:dyDescent="0.45">
      <c r="A290" s="1">
        <v>21232</v>
      </c>
      <c r="B290" t="s">
        <v>29</v>
      </c>
      <c r="C290" t="s">
        <v>64</v>
      </c>
      <c r="D290" s="2">
        <v>37730</v>
      </c>
      <c r="E290" t="s">
        <v>181</v>
      </c>
      <c r="F290" t="s">
        <v>179</v>
      </c>
      <c r="G290">
        <v>2</v>
      </c>
      <c r="H290">
        <v>1</v>
      </c>
      <c r="I290" t="s">
        <v>601</v>
      </c>
      <c r="J290">
        <v>0</v>
      </c>
      <c r="K290">
        <v>0</v>
      </c>
      <c r="L290" t="s">
        <v>602</v>
      </c>
      <c r="Z290">
        <v>1.3</v>
      </c>
      <c r="AA290">
        <v>4.45</v>
      </c>
      <c r="AB290">
        <v>8.6999999999999993</v>
      </c>
    </row>
    <row r="291" spans="1:28" hidden="1" x14ac:dyDescent="0.45">
      <c r="A291" s="1">
        <v>21235</v>
      </c>
      <c r="B291" t="s">
        <v>29</v>
      </c>
      <c r="C291" t="s">
        <v>64</v>
      </c>
      <c r="D291" s="2">
        <v>37731</v>
      </c>
      <c r="E291" t="s">
        <v>182</v>
      </c>
      <c r="F291" t="s">
        <v>161</v>
      </c>
      <c r="G291">
        <v>1</v>
      </c>
      <c r="H291">
        <v>3</v>
      </c>
      <c r="I291" t="s">
        <v>603</v>
      </c>
      <c r="J291">
        <v>0</v>
      </c>
      <c r="K291">
        <v>0</v>
      </c>
      <c r="L291" t="s">
        <v>602</v>
      </c>
      <c r="Z291">
        <v>9.5</v>
      </c>
      <c r="AA291">
        <v>4.5</v>
      </c>
      <c r="AB291">
        <v>1.28</v>
      </c>
    </row>
    <row r="292" spans="1:28" hidden="1" x14ac:dyDescent="0.45">
      <c r="A292" s="1">
        <v>21269</v>
      </c>
      <c r="B292" t="s">
        <v>30</v>
      </c>
      <c r="C292" t="s">
        <v>47</v>
      </c>
      <c r="D292" s="2">
        <v>37849</v>
      </c>
      <c r="E292" t="s">
        <v>71</v>
      </c>
      <c r="F292" t="s">
        <v>455</v>
      </c>
      <c r="G292">
        <v>4</v>
      </c>
      <c r="H292">
        <v>0</v>
      </c>
      <c r="I292" t="s">
        <v>601</v>
      </c>
      <c r="J292">
        <v>1</v>
      </c>
      <c r="K292">
        <v>0</v>
      </c>
      <c r="L292" t="s">
        <v>601</v>
      </c>
      <c r="M292" t="s">
        <v>689</v>
      </c>
      <c r="N292">
        <v>13</v>
      </c>
      <c r="O292">
        <v>15</v>
      </c>
      <c r="P292">
        <v>6</v>
      </c>
      <c r="Q292">
        <v>5</v>
      </c>
      <c r="R292">
        <v>12</v>
      </c>
      <c r="S292">
        <v>8</v>
      </c>
      <c r="T292">
        <v>0</v>
      </c>
      <c r="U292">
        <v>4</v>
      </c>
      <c r="V292">
        <v>0</v>
      </c>
      <c r="W292">
        <v>0</v>
      </c>
      <c r="Z292">
        <v>1.286</v>
      </c>
      <c r="AA292">
        <v>4.5</v>
      </c>
      <c r="AB292">
        <v>10</v>
      </c>
    </row>
    <row r="293" spans="1:28" hidden="1" x14ac:dyDescent="0.45">
      <c r="A293" s="1">
        <v>21289</v>
      </c>
      <c r="B293" t="s">
        <v>30</v>
      </c>
      <c r="C293" t="s">
        <v>47</v>
      </c>
      <c r="D293" s="2">
        <v>37860</v>
      </c>
      <c r="E293" t="s">
        <v>69</v>
      </c>
      <c r="F293" t="s">
        <v>473</v>
      </c>
      <c r="G293">
        <v>2</v>
      </c>
      <c r="H293">
        <v>0</v>
      </c>
      <c r="I293" t="s">
        <v>601</v>
      </c>
      <c r="J293">
        <v>0</v>
      </c>
      <c r="K293">
        <v>0</v>
      </c>
      <c r="L293" t="s">
        <v>602</v>
      </c>
      <c r="M293" t="s">
        <v>678</v>
      </c>
      <c r="N293">
        <v>14</v>
      </c>
      <c r="O293">
        <v>6</v>
      </c>
      <c r="P293">
        <v>6</v>
      </c>
      <c r="Q293">
        <v>3</v>
      </c>
      <c r="R293">
        <v>16</v>
      </c>
      <c r="S293">
        <v>16</v>
      </c>
      <c r="T293">
        <v>3</v>
      </c>
      <c r="U293">
        <v>4</v>
      </c>
      <c r="V293">
        <v>0</v>
      </c>
      <c r="W293">
        <v>0</v>
      </c>
      <c r="Z293">
        <v>1.286</v>
      </c>
      <c r="AA293">
        <v>5</v>
      </c>
      <c r="AB293">
        <v>8.5</v>
      </c>
    </row>
    <row r="294" spans="1:28" hidden="1" x14ac:dyDescent="0.45">
      <c r="A294" s="1">
        <v>21302</v>
      </c>
      <c r="B294" t="s">
        <v>30</v>
      </c>
      <c r="C294" t="s">
        <v>47</v>
      </c>
      <c r="D294" s="2">
        <v>37877</v>
      </c>
      <c r="E294" t="s">
        <v>69</v>
      </c>
      <c r="F294" t="s">
        <v>289</v>
      </c>
      <c r="G294">
        <v>1</v>
      </c>
      <c r="H294">
        <v>1</v>
      </c>
      <c r="I294" t="s">
        <v>602</v>
      </c>
      <c r="J294">
        <v>1</v>
      </c>
      <c r="K294">
        <v>1</v>
      </c>
      <c r="L294" t="s">
        <v>602</v>
      </c>
      <c r="M294" t="s">
        <v>681</v>
      </c>
      <c r="N294">
        <v>12</v>
      </c>
      <c r="O294">
        <v>8</v>
      </c>
      <c r="P294">
        <v>7</v>
      </c>
      <c r="Q294">
        <v>2</v>
      </c>
      <c r="R294">
        <v>11</v>
      </c>
      <c r="S294">
        <v>19</v>
      </c>
      <c r="T294">
        <v>2</v>
      </c>
      <c r="U294">
        <v>3</v>
      </c>
      <c r="V294">
        <v>0</v>
      </c>
      <c r="W294">
        <v>0</v>
      </c>
      <c r="Z294">
        <v>1.28</v>
      </c>
      <c r="AA294">
        <v>4.5</v>
      </c>
      <c r="AB294">
        <v>10</v>
      </c>
    </row>
    <row r="295" spans="1:28" hidden="1" x14ac:dyDescent="0.45">
      <c r="A295" s="1">
        <v>21315</v>
      </c>
      <c r="B295" t="s">
        <v>30</v>
      </c>
      <c r="C295" t="s">
        <v>47</v>
      </c>
      <c r="D295" s="2">
        <v>37884</v>
      </c>
      <c r="E295" t="s">
        <v>70</v>
      </c>
      <c r="F295" t="s">
        <v>274</v>
      </c>
      <c r="G295">
        <v>2</v>
      </c>
      <c r="H295">
        <v>1</v>
      </c>
      <c r="I295" t="s">
        <v>601</v>
      </c>
      <c r="J295">
        <v>1</v>
      </c>
      <c r="K295">
        <v>0</v>
      </c>
      <c r="L295" t="s">
        <v>601</v>
      </c>
      <c r="M295" t="s">
        <v>690</v>
      </c>
      <c r="N295">
        <v>19</v>
      </c>
      <c r="O295">
        <v>9</v>
      </c>
      <c r="P295">
        <v>8</v>
      </c>
      <c r="Q295">
        <v>3</v>
      </c>
      <c r="R295">
        <v>10</v>
      </c>
      <c r="S295">
        <v>9</v>
      </c>
      <c r="T295">
        <v>0</v>
      </c>
      <c r="U295">
        <v>0</v>
      </c>
      <c r="V295">
        <v>0</v>
      </c>
      <c r="W295">
        <v>0</v>
      </c>
      <c r="Z295">
        <v>1.3</v>
      </c>
      <c r="AA295">
        <v>4.5</v>
      </c>
      <c r="AB295">
        <v>9.5</v>
      </c>
    </row>
    <row r="296" spans="1:28" hidden="1" x14ac:dyDescent="0.45">
      <c r="A296" s="1">
        <v>21335</v>
      </c>
      <c r="B296" t="s">
        <v>30</v>
      </c>
      <c r="C296" t="s">
        <v>47</v>
      </c>
      <c r="D296" s="2">
        <v>37898</v>
      </c>
      <c r="E296" t="s">
        <v>71</v>
      </c>
      <c r="F296" t="s">
        <v>216</v>
      </c>
      <c r="G296">
        <v>3</v>
      </c>
      <c r="H296">
        <v>0</v>
      </c>
      <c r="I296" t="s">
        <v>601</v>
      </c>
      <c r="J296">
        <v>1</v>
      </c>
      <c r="K296">
        <v>0</v>
      </c>
      <c r="L296" t="s">
        <v>601</v>
      </c>
      <c r="M296" t="s">
        <v>678</v>
      </c>
      <c r="N296">
        <v>10</v>
      </c>
      <c r="O296">
        <v>5</v>
      </c>
      <c r="P296">
        <v>8</v>
      </c>
      <c r="Q296">
        <v>2</v>
      </c>
      <c r="R296">
        <v>13</v>
      </c>
      <c r="S296">
        <v>11</v>
      </c>
      <c r="T296">
        <v>0</v>
      </c>
      <c r="U296">
        <v>1</v>
      </c>
      <c r="V296">
        <v>0</v>
      </c>
      <c r="W296">
        <v>1</v>
      </c>
      <c r="Z296">
        <v>1.3</v>
      </c>
      <c r="AA296">
        <v>4.5</v>
      </c>
      <c r="AB296">
        <v>9.5</v>
      </c>
    </row>
    <row r="297" spans="1:28" hidden="1" x14ac:dyDescent="0.45">
      <c r="A297" s="1">
        <v>21408</v>
      </c>
      <c r="B297" t="s">
        <v>30</v>
      </c>
      <c r="C297" t="s">
        <v>47</v>
      </c>
      <c r="D297" s="2">
        <v>37961</v>
      </c>
      <c r="E297" t="s">
        <v>71</v>
      </c>
      <c r="F297" t="s">
        <v>473</v>
      </c>
      <c r="G297">
        <v>4</v>
      </c>
      <c r="H297">
        <v>0</v>
      </c>
      <c r="I297" t="s">
        <v>601</v>
      </c>
      <c r="J297">
        <v>2</v>
      </c>
      <c r="K297">
        <v>0</v>
      </c>
      <c r="L297" t="s">
        <v>601</v>
      </c>
      <c r="M297" t="s">
        <v>691</v>
      </c>
      <c r="N297">
        <v>12</v>
      </c>
      <c r="O297">
        <v>10</v>
      </c>
      <c r="P297">
        <v>8</v>
      </c>
      <c r="Q297">
        <v>3</v>
      </c>
      <c r="R297">
        <v>6</v>
      </c>
      <c r="S297">
        <v>11</v>
      </c>
      <c r="T297">
        <v>0</v>
      </c>
      <c r="U297">
        <v>1</v>
      </c>
      <c r="V297">
        <v>0</v>
      </c>
      <c r="W297">
        <v>0</v>
      </c>
      <c r="Z297">
        <v>1.28</v>
      </c>
      <c r="AA297">
        <v>4.5</v>
      </c>
      <c r="AB297">
        <v>10</v>
      </c>
    </row>
    <row r="298" spans="1:28" hidden="1" x14ac:dyDescent="0.45">
      <c r="A298" s="1">
        <v>21414</v>
      </c>
      <c r="B298" t="s">
        <v>30</v>
      </c>
      <c r="C298" t="s">
        <v>47</v>
      </c>
      <c r="D298" s="2">
        <v>37968</v>
      </c>
      <c r="E298" t="s">
        <v>183</v>
      </c>
      <c r="F298" t="s">
        <v>455</v>
      </c>
      <c r="G298">
        <v>1</v>
      </c>
      <c r="H298">
        <v>2</v>
      </c>
      <c r="I298" t="s">
        <v>603</v>
      </c>
      <c r="J298">
        <v>1</v>
      </c>
      <c r="K298">
        <v>1</v>
      </c>
      <c r="L298" t="s">
        <v>602</v>
      </c>
      <c r="M298" t="s">
        <v>692</v>
      </c>
      <c r="N298">
        <v>9</v>
      </c>
      <c r="O298">
        <v>4</v>
      </c>
      <c r="P298">
        <v>5</v>
      </c>
      <c r="Q298">
        <v>2</v>
      </c>
      <c r="R298">
        <v>13</v>
      </c>
      <c r="S298">
        <v>11</v>
      </c>
      <c r="T298">
        <v>2</v>
      </c>
      <c r="U298">
        <v>2</v>
      </c>
      <c r="V298">
        <v>0</v>
      </c>
      <c r="W298">
        <v>0</v>
      </c>
      <c r="Z298">
        <v>1.286</v>
      </c>
      <c r="AA298">
        <v>4.5</v>
      </c>
      <c r="AB298">
        <v>10</v>
      </c>
    </row>
    <row r="299" spans="1:28" hidden="1" x14ac:dyDescent="0.45">
      <c r="A299" s="1">
        <v>21462</v>
      </c>
      <c r="B299" t="s">
        <v>30</v>
      </c>
      <c r="C299" t="s">
        <v>47</v>
      </c>
      <c r="D299" s="2">
        <v>37996</v>
      </c>
      <c r="E299" t="s">
        <v>69</v>
      </c>
      <c r="F299" t="s">
        <v>454</v>
      </c>
      <c r="G299">
        <v>4</v>
      </c>
      <c r="H299">
        <v>1</v>
      </c>
      <c r="I299" t="s">
        <v>601</v>
      </c>
      <c r="J299">
        <v>2</v>
      </c>
      <c r="K299">
        <v>0</v>
      </c>
      <c r="L299" t="s">
        <v>601</v>
      </c>
      <c r="M299" t="s">
        <v>680</v>
      </c>
      <c r="N299">
        <v>20</v>
      </c>
      <c r="O299">
        <v>5</v>
      </c>
      <c r="P299">
        <v>13</v>
      </c>
      <c r="Q299">
        <v>4</v>
      </c>
      <c r="R299">
        <v>12</v>
      </c>
      <c r="S299">
        <v>21</v>
      </c>
      <c r="T299">
        <v>1</v>
      </c>
      <c r="U299">
        <v>1</v>
      </c>
      <c r="V299">
        <v>0</v>
      </c>
      <c r="W299">
        <v>0</v>
      </c>
      <c r="Z299">
        <v>1.28</v>
      </c>
      <c r="AA299">
        <v>5</v>
      </c>
      <c r="AB299">
        <v>10</v>
      </c>
    </row>
    <row r="300" spans="1:28" hidden="1" x14ac:dyDescent="0.45">
      <c r="A300" s="1">
        <v>21480</v>
      </c>
      <c r="B300" t="s">
        <v>30</v>
      </c>
      <c r="C300" t="s">
        <v>47</v>
      </c>
      <c r="D300" s="2">
        <v>38004</v>
      </c>
      <c r="E300" t="s">
        <v>183</v>
      </c>
      <c r="F300" t="s">
        <v>216</v>
      </c>
      <c r="G300">
        <v>0</v>
      </c>
      <c r="H300">
        <v>0</v>
      </c>
      <c r="I300" t="s">
        <v>602</v>
      </c>
      <c r="J300">
        <v>0</v>
      </c>
      <c r="K300">
        <v>0</v>
      </c>
      <c r="L300" t="s">
        <v>602</v>
      </c>
      <c r="M300" t="s">
        <v>693</v>
      </c>
      <c r="N300">
        <v>16</v>
      </c>
      <c r="O300">
        <v>2</v>
      </c>
      <c r="P300">
        <v>9</v>
      </c>
      <c r="Q300">
        <v>1</v>
      </c>
      <c r="R300">
        <v>13</v>
      </c>
      <c r="S300">
        <v>8</v>
      </c>
      <c r="T300">
        <v>2</v>
      </c>
      <c r="U300">
        <v>2</v>
      </c>
      <c r="V300">
        <v>0</v>
      </c>
      <c r="W300">
        <v>0</v>
      </c>
      <c r="Z300">
        <v>1.3</v>
      </c>
      <c r="AA300">
        <v>4.5</v>
      </c>
      <c r="AB300">
        <v>12</v>
      </c>
    </row>
    <row r="301" spans="1:28" hidden="1" x14ac:dyDescent="0.45">
      <c r="A301" s="1">
        <v>21522</v>
      </c>
      <c r="B301" t="s">
        <v>30</v>
      </c>
      <c r="C301" t="s">
        <v>47</v>
      </c>
      <c r="D301" s="2">
        <v>38045</v>
      </c>
      <c r="E301" t="s">
        <v>69</v>
      </c>
      <c r="F301" t="s">
        <v>421</v>
      </c>
      <c r="G301">
        <v>2</v>
      </c>
      <c r="H301">
        <v>1</v>
      </c>
      <c r="I301" t="s">
        <v>601</v>
      </c>
      <c r="J301">
        <v>2</v>
      </c>
      <c r="K301">
        <v>0</v>
      </c>
      <c r="L301" t="s">
        <v>601</v>
      </c>
      <c r="M301" t="s">
        <v>675</v>
      </c>
      <c r="N301">
        <v>21</v>
      </c>
      <c r="O301">
        <v>6</v>
      </c>
      <c r="P301">
        <v>11</v>
      </c>
      <c r="Q301">
        <v>3</v>
      </c>
      <c r="R301">
        <v>8</v>
      </c>
      <c r="S301">
        <v>10</v>
      </c>
      <c r="T301">
        <v>0</v>
      </c>
      <c r="U301">
        <v>0</v>
      </c>
      <c r="V301">
        <v>0</v>
      </c>
      <c r="W301">
        <v>0</v>
      </c>
      <c r="Z301">
        <v>1.286</v>
      </c>
      <c r="AA301">
        <v>5</v>
      </c>
      <c r="AB301">
        <v>10</v>
      </c>
    </row>
    <row r="302" spans="1:28" hidden="1" x14ac:dyDescent="0.45">
      <c r="A302" s="1">
        <v>21590</v>
      </c>
      <c r="B302" t="s">
        <v>30</v>
      </c>
      <c r="C302" t="s">
        <v>47</v>
      </c>
      <c r="D302" s="2">
        <v>38090</v>
      </c>
      <c r="E302" t="s">
        <v>71</v>
      </c>
      <c r="F302" t="s">
        <v>274</v>
      </c>
      <c r="G302">
        <v>1</v>
      </c>
      <c r="H302">
        <v>0</v>
      </c>
      <c r="I302" t="s">
        <v>601</v>
      </c>
      <c r="J302">
        <v>0</v>
      </c>
      <c r="K302">
        <v>0</v>
      </c>
      <c r="L302" t="s">
        <v>602</v>
      </c>
      <c r="M302" t="s">
        <v>690</v>
      </c>
      <c r="N302">
        <v>16</v>
      </c>
      <c r="O302">
        <v>12</v>
      </c>
      <c r="P302">
        <v>12</v>
      </c>
      <c r="Q302">
        <v>5</v>
      </c>
      <c r="R302">
        <v>11</v>
      </c>
      <c r="S302">
        <v>11</v>
      </c>
      <c r="T302">
        <v>0</v>
      </c>
      <c r="U302">
        <v>3</v>
      </c>
      <c r="V302">
        <v>0</v>
      </c>
      <c r="W302">
        <v>0</v>
      </c>
      <c r="Z302">
        <v>1.286</v>
      </c>
      <c r="AA302">
        <v>5</v>
      </c>
      <c r="AB302">
        <v>10</v>
      </c>
    </row>
    <row r="303" spans="1:28" hidden="1" x14ac:dyDescent="0.45">
      <c r="A303" s="1">
        <v>21632</v>
      </c>
      <c r="B303" t="s">
        <v>30</v>
      </c>
      <c r="C303" t="s">
        <v>47</v>
      </c>
      <c r="D303" s="2">
        <v>38116</v>
      </c>
      <c r="E303" t="s">
        <v>184</v>
      </c>
      <c r="F303" t="s">
        <v>288</v>
      </c>
      <c r="G303">
        <v>1</v>
      </c>
      <c r="H303">
        <v>1</v>
      </c>
      <c r="I303" t="s">
        <v>602</v>
      </c>
      <c r="J303">
        <v>1</v>
      </c>
      <c r="K303">
        <v>0</v>
      </c>
      <c r="L303" t="s">
        <v>601</v>
      </c>
      <c r="M303" t="s">
        <v>692</v>
      </c>
      <c r="N303">
        <v>19</v>
      </c>
      <c r="O303">
        <v>15</v>
      </c>
      <c r="P303">
        <v>8</v>
      </c>
      <c r="Q303">
        <v>7</v>
      </c>
      <c r="R303">
        <v>13</v>
      </c>
      <c r="S303">
        <v>11</v>
      </c>
      <c r="T303">
        <v>1</v>
      </c>
      <c r="U303">
        <v>2</v>
      </c>
      <c r="V303">
        <v>0</v>
      </c>
      <c r="W303">
        <v>0</v>
      </c>
      <c r="Z303">
        <v>1.3</v>
      </c>
      <c r="AA303">
        <v>5</v>
      </c>
      <c r="AB303">
        <v>9</v>
      </c>
    </row>
    <row r="304" spans="1:28" hidden="1" x14ac:dyDescent="0.45">
      <c r="A304" s="1">
        <v>21810</v>
      </c>
      <c r="B304" t="s">
        <v>30</v>
      </c>
      <c r="C304" t="s">
        <v>48</v>
      </c>
      <c r="D304" s="2">
        <v>37915</v>
      </c>
      <c r="E304" t="s">
        <v>185</v>
      </c>
      <c r="F304" t="s">
        <v>479</v>
      </c>
      <c r="G304">
        <v>0</v>
      </c>
      <c r="H304">
        <v>1</v>
      </c>
      <c r="I304" t="s">
        <v>603</v>
      </c>
      <c r="J304">
        <v>0</v>
      </c>
      <c r="K304">
        <v>0</v>
      </c>
      <c r="L304" t="s">
        <v>602</v>
      </c>
      <c r="M304" t="s">
        <v>694</v>
      </c>
      <c r="N304">
        <v>11</v>
      </c>
      <c r="O304">
        <v>4</v>
      </c>
      <c r="P304">
        <v>6</v>
      </c>
      <c r="Q304">
        <v>2</v>
      </c>
      <c r="R304">
        <v>4</v>
      </c>
      <c r="S304">
        <v>9</v>
      </c>
      <c r="T304">
        <v>0</v>
      </c>
      <c r="U304">
        <v>2</v>
      </c>
      <c r="V304">
        <v>0</v>
      </c>
      <c r="W304">
        <v>0</v>
      </c>
      <c r="Z304">
        <v>1.28</v>
      </c>
      <c r="AA304">
        <v>4.5</v>
      </c>
      <c r="AB304">
        <v>9</v>
      </c>
    </row>
    <row r="305" spans="1:28" hidden="1" x14ac:dyDescent="0.45">
      <c r="A305" s="1">
        <v>22140</v>
      </c>
      <c r="B305" t="s">
        <v>30</v>
      </c>
      <c r="C305" t="s">
        <v>48</v>
      </c>
      <c r="D305" s="2">
        <v>38089</v>
      </c>
      <c r="E305" t="s">
        <v>186</v>
      </c>
      <c r="F305" t="s">
        <v>479</v>
      </c>
      <c r="G305">
        <v>2</v>
      </c>
      <c r="H305">
        <v>1</v>
      </c>
      <c r="I305" t="s">
        <v>601</v>
      </c>
      <c r="J305">
        <v>0</v>
      </c>
      <c r="K305">
        <v>1</v>
      </c>
      <c r="L305" t="s">
        <v>603</v>
      </c>
      <c r="M305" t="s">
        <v>695</v>
      </c>
      <c r="N305">
        <v>11</v>
      </c>
      <c r="O305">
        <v>12</v>
      </c>
      <c r="P305">
        <v>6</v>
      </c>
      <c r="Q305">
        <v>8</v>
      </c>
      <c r="R305">
        <v>15</v>
      </c>
      <c r="S305">
        <v>17</v>
      </c>
      <c r="T305">
        <v>1</v>
      </c>
      <c r="U305">
        <v>2</v>
      </c>
      <c r="V305">
        <v>0</v>
      </c>
      <c r="W305">
        <v>0</v>
      </c>
      <c r="Z305">
        <v>1.3</v>
      </c>
      <c r="AA305">
        <v>4.5</v>
      </c>
      <c r="AB305">
        <v>9.5</v>
      </c>
    </row>
    <row r="306" spans="1:28" hidden="1" x14ac:dyDescent="0.45">
      <c r="A306" s="1">
        <v>22589</v>
      </c>
      <c r="B306" t="s">
        <v>30</v>
      </c>
      <c r="C306" t="s">
        <v>49</v>
      </c>
      <c r="D306" s="2">
        <v>38048</v>
      </c>
      <c r="E306" t="s">
        <v>187</v>
      </c>
      <c r="F306" t="s">
        <v>414</v>
      </c>
      <c r="G306">
        <v>1</v>
      </c>
      <c r="H306">
        <v>1</v>
      </c>
      <c r="I306" t="s">
        <v>602</v>
      </c>
      <c r="J306">
        <v>0</v>
      </c>
      <c r="K306">
        <v>0</v>
      </c>
      <c r="L306" t="s">
        <v>602</v>
      </c>
      <c r="M306" t="s">
        <v>696</v>
      </c>
      <c r="N306">
        <v>24</v>
      </c>
      <c r="O306">
        <v>1</v>
      </c>
      <c r="P306">
        <v>16</v>
      </c>
      <c r="Q306">
        <v>1</v>
      </c>
      <c r="R306">
        <v>12</v>
      </c>
      <c r="S306">
        <v>15</v>
      </c>
      <c r="T306">
        <v>0</v>
      </c>
      <c r="U306">
        <v>1</v>
      </c>
      <c r="V306">
        <v>0</v>
      </c>
      <c r="W306">
        <v>0</v>
      </c>
      <c r="Z306">
        <v>1.28</v>
      </c>
      <c r="AA306">
        <v>4.5</v>
      </c>
      <c r="AB306">
        <v>9</v>
      </c>
    </row>
    <row r="307" spans="1:28" hidden="1" x14ac:dyDescent="0.45">
      <c r="A307" s="1">
        <v>22726</v>
      </c>
      <c r="B307" t="s">
        <v>30</v>
      </c>
      <c r="C307" t="s">
        <v>49</v>
      </c>
      <c r="D307" s="2">
        <v>38108</v>
      </c>
      <c r="E307" t="s">
        <v>81</v>
      </c>
      <c r="F307" t="s">
        <v>294</v>
      </c>
      <c r="G307">
        <v>1</v>
      </c>
      <c r="H307">
        <v>0</v>
      </c>
      <c r="I307" t="s">
        <v>601</v>
      </c>
      <c r="J307">
        <v>0</v>
      </c>
      <c r="K307">
        <v>0</v>
      </c>
      <c r="L307" t="s">
        <v>602</v>
      </c>
      <c r="M307" t="s">
        <v>697</v>
      </c>
      <c r="N307">
        <v>7</v>
      </c>
      <c r="O307">
        <v>1</v>
      </c>
      <c r="P307">
        <v>5</v>
      </c>
      <c r="Q307">
        <v>1</v>
      </c>
      <c r="R307">
        <v>4</v>
      </c>
      <c r="S307">
        <v>9</v>
      </c>
      <c r="T307">
        <v>2</v>
      </c>
      <c r="U307">
        <v>2</v>
      </c>
      <c r="V307">
        <v>0</v>
      </c>
      <c r="W307">
        <v>0</v>
      </c>
      <c r="Z307">
        <v>1.28</v>
      </c>
      <c r="AA307">
        <v>5</v>
      </c>
      <c r="AB307">
        <v>8.5</v>
      </c>
    </row>
    <row r="308" spans="1:28" hidden="1" x14ac:dyDescent="0.45">
      <c r="A308" s="1">
        <v>22903</v>
      </c>
      <c r="B308" t="s">
        <v>30</v>
      </c>
      <c r="C308" t="s">
        <v>50</v>
      </c>
      <c r="D308" s="2">
        <v>37906</v>
      </c>
      <c r="E308" t="s">
        <v>188</v>
      </c>
      <c r="F308" t="s">
        <v>432</v>
      </c>
      <c r="G308">
        <v>2</v>
      </c>
      <c r="H308">
        <v>1</v>
      </c>
      <c r="I308" t="s">
        <v>601</v>
      </c>
      <c r="J308">
        <v>1</v>
      </c>
      <c r="K308">
        <v>0</v>
      </c>
      <c r="L308" t="s">
        <v>601</v>
      </c>
      <c r="M308" t="s">
        <v>698</v>
      </c>
      <c r="N308">
        <v>17</v>
      </c>
      <c r="O308">
        <v>6</v>
      </c>
      <c r="P308">
        <v>7</v>
      </c>
      <c r="Q308">
        <v>3</v>
      </c>
      <c r="R308">
        <v>11</v>
      </c>
      <c r="S308">
        <v>13</v>
      </c>
      <c r="T308">
        <v>1</v>
      </c>
      <c r="U308">
        <v>5</v>
      </c>
      <c r="V308">
        <v>0</v>
      </c>
      <c r="W308">
        <v>1</v>
      </c>
      <c r="Z308">
        <v>1.28</v>
      </c>
      <c r="AA308">
        <v>4.5</v>
      </c>
      <c r="AB308">
        <v>9</v>
      </c>
    </row>
    <row r="309" spans="1:28" hidden="1" x14ac:dyDescent="0.45">
      <c r="A309" s="1">
        <v>23306</v>
      </c>
      <c r="B309" t="s">
        <v>30</v>
      </c>
      <c r="C309" t="s">
        <v>51</v>
      </c>
      <c r="D309" s="2">
        <v>37849</v>
      </c>
      <c r="E309" t="s">
        <v>168</v>
      </c>
      <c r="F309" t="s">
        <v>83</v>
      </c>
      <c r="G309">
        <v>2</v>
      </c>
      <c r="H309">
        <v>3</v>
      </c>
      <c r="I309" t="s">
        <v>603</v>
      </c>
      <c r="J309">
        <v>1</v>
      </c>
      <c r="K309">
        <v>2</v>
      </c>
      <c r="L309" t="s">
        <v>603</v>
      </c>
      <c r="M309" t="s">
        <v>699</v>
      </c>
      <c r="N309">
        <v>9</v>
      </c>
      <c r="O309">
        <v>12</v>
      </c>
      <c r="P309">
        <v>6</v>
      </c>
      <c r="Q309">
        <v>8</v>
      </c>
      <c r="R309">
        <v>17</v>
      </c>
      <c r="S309">
        <v>14</v>
      </c>
      <c r="T309">
        <v>2</v>
      </c>
      <c r="U309">
        <v>1</v>
      </c>
      <c r="V309">
        <v>0</v>
      </c>
      <c r="W309">
        <v>0</v>
      </c>
      <c r="Z309">
        <v>9</v>
      </c>
      <c r="AA309">
        <v>4.5</v>
      </c>
      <c r="AB309">
        <v>1.286</v>
      </c>
    </row>
    <row r="310" spans="1:28" hidden="1" x14ac:dyDescent="0.45">
      <c r="A310" s="1">
        <v>23325</v>
      </c>
      <c r="B310" t="s">
        <v>30</v>
      </c>
      <c r="C310" t="s">
        <v>51</v>
      </c>
      <c r="D310" s="2">
        <v>37877</v>
      </c>
      <c r="E310" t="s">
        <v>167</v>
      </c>
      <c r="F310" t="s">
        <v>82</v>
      </c>
      <c r="G310">
        <v>0</v>
      </c>
      <c r="H310">
        <v>1</v>
      </c>
      <c r="I310" t="s">
        <v>603</v>
      </c>
      <c r="J310">
        <v>0</v>
      </c>
      <c r="K310">
        <v>1</v>
      </c>
      <c r="L310" t="s">
        <v>603</v>
      </c>
      <c r="M310" t="s">
        <v>685</v>
      </c>
      <c r="N310">
        <v>8</v>
      </c>
      <c r="O310">
        <v>6</v>
      </c>
      <c r="P310">
        <v>5</v>
      </c>
      <c r="Q310">
        <v>4</v>
      </c>
      <c r="R310">
        <v>12</v>
      </c>
      <c r="S310">
        <v>18</v>
      </c>
      <c r="T310">
        <v>2</v>
      </c>
      <c r="U310">
        <v>1</v>
      </c>
      <c r="V310">
        <v>0</v>
      </c>
      <c r="W310">
        <v>1</v>
      </c>
      <c r="Z310">
        <v>9</v>
      </c>
      <c r="AA310">
        <v>4.5</v>
      </c>
      <c r="AB310">
        <v>1.28</v>
      </c>
    </row>
    <row r="311" spans="1:28" hidden="1" x14ac:dyDescent="0.45">
      <c r="A311" s="1">
        <v>23407</v>
      </c>
      <c r="B311" t="s">
        <v>30</v>
      </c>
      <c r="C311" t="s">
        <v>51</v>
      </c>
      <c r="D311" s="2">
        <v>37983</v>
      </c>
      <c r="E311" t="s">
        <v>167</v>
      </c>
      <c r="F311" t="s">
        <v>83</v>
      </c>
      <c r="G311">
        <v>0</v>
      </c>
      <c r="H311">
        <v>2</v>
      </c>
      <c r="I311" t="s">
        <v>603</v>
      </c>
      <c r="J311">
        <v>0</v>
      </c>
      <c r="K311">
        <v>0</v>
      </c>
      <c r="L311" t="s">
        <v>602</v>
      </c>
      <c r="M311" t="s">
        <v>685</v>
      </c>
      <c r="N311">
        <v>11</v>
      </c>
      <c r="O311">
        <v>12</v>
      </c>
      <c r="P311">
        <v>8</v>
      </c>
      <c r="Q311">
        <v>8</v>
      </c>
      <c r="R311">
        <v>12</v>
      </c>
      <c r="S311">
        <v>11</v>
      </c>
      <c r="T311">
        <v>1</v>
      </c>
      <c r="U311">
        <v>0</v>
      </c>
      <c r="V311">
        <v>0</v>
      </c>
      <c r="W311">
        <v>0</v>
      </c>
      <c r="Z311">
        <v>7.5</v>
      </c>
      <c r="AA311">
        <v>5</v>
      </c>
      <c r="AB311">
        <v>1.286</v>
      </c>
    </row>
    <row r="312" spans="1:28" hidden="1" x14ac:dyDescent="0.45">
      <c r="A312" s="1">
        <v>23419</v>
      </c>
      <c r="B312" t="s">
        <v>30</v>
      </c>
      <c r="C312" t="s">
        <v>51</v>
      </c>
      <c r="D312" s="2">
        <v>38004</v>
      </c>
      <c r="E312" t="s">
        <v>189</v>
      </c>
      <c r="F312" t="s">
        <v>82</v>
      </c>
      <c r="G312">
        <v>0</v>
      </c>
      <c r="H312">
        <v>1</v>
      </c>
      <c r="I312" t="s">
        <v>603</v>
      </c>
      <c r="J312">
        <v>0</v>
      </c>
      <c r="K312">
        <v>1</v>
      </c>
      <c r="L312" t="s">
        <v>603</v>
      </c>
      <c r="M312" t="s">
        <v>700</v>
      </c>
      <c r="N312">
        <v>10</v>
      </c>
      <c r="O312">
        <v>9</v>
      </c>
      <c r="P312">
        <v>5</v>
      </c>
      <c r="Q312">
        <v>6</v>
      </c>
      <c r="R312">
        <v>22</v>
      </c>
      <c r="S312">
        <v>17</v>
      </c>
      <c r="T312">
        <v>5</v>
      </c>
      <c r="U312">
        <v>5</v>
      </c>
      <c r="V312">
        <v>0</v>
      </c>
      <c r="W312">
        <v>0</v>
      </c>
      <c r="Z312">
        <v>10</v>
      </c>
      <c r="AA312">
        <v>5</v>
      </c>
      <c r="AB312">
        <v>1.28</v>
      </c>
    </row>
    <row r="313" spans="1:28" hidden="1" x14ac:dyDescent="0.45">
      <c r="A313" s="1">
        <v>23431</v>
      </c>
      <c r="B313" t="s">
        <v>30</v>
      </c>
      <c r="C313" t="s">
        <v>51</v>
      </c>
      <c r="D313" s="2">
        <v>38028</v>
      </c>
      <c r="E313" t="s">
        <v>140</v>
      </c>
      <c r="F313" t="s">
        <v>82</v>
      </c>
      <c r="G313">
        <v>1</v>
      </c>
      <c r="H313">
        <v>4</v>
      </c>
      <c r="I313" t="s">
        <v>603</v>
      </c>
      <c r="J313">
        <v>1</v>
      </c>
      <c r="K313">
        <v>3</v>
      </c>
      <c r="L313" t="s">
        <v>603</v>
      </c>
      <c r="M313" t="s">
        <v>684</v>
      </c>
      <c r="N313">
        <v>7</v>
      </c>
      <c r="O313">
        <v>8</v>
      </c>
      <c r="P313">
        <v>4</v>
      </c>
      <c r="Q313">
        <v>7</v>
      </c>
      <c r="R313">
        <v>10</v>
      </c>
      <c r="S313">
        <v>8</v>
      </c>
      <c r="T313">
        <v>1</v>
      </c>
      <c r="U313">
        <v>0</v>
      </c>
      <c r="V313">
        <v>0</v>
      </c>
      <c r="W313">
        <v>0</v>
      </c>
      <c r="Z313">
        <v>9</v>
      </c>
      <c r="AA313">
        <v>4.5</v>
      </c>
      <c r="AB313">
        <v>1.28</v>
      </c>
    </row>
    <row r="314" spans="1:28" hidden="1" x14ac:dyDescent="0.45">
      <c r="A314" s="1">
        <v>23436</v>
      </c>
      <c r="B314" t="s">
        <v>30</v>
      </c>
      <c r="C314" t="s">
        <v>51</v>
      </c>
      <c r="D314" s="2">
        <v>38031</v>
      </c>
      <c r="E314" t="s">
        <v>168</v>
      </c>
      <c r="F314" t="s">
        <v>83</v>
      </c>
      <c r="G314">
        <v>1</v>
      </c>
      <c r="H314">
        <v>1</v>
      </c>
      <c r="I314" t="s">
        <v>602</v>
      </c>
      <c r="J314">
        <v>1</v>
      </c>
      <c r="K314">
        <v>0</v>
      </c>
      <c r="L314" t="s">
        <v>601</v>
      </c>
      <c r="M314" t="s">
        <v>701</v>
      </c>
      <c r="N314">
        <v>10</v>
      </c>
      <c r="O314">
        <v>7</v>
      </c>
      <c r="P314">
        <v>5</v>
      </c>
      <c r="Q314">
        <v>3</v>
      </c>
      <c r="R314">
        <v>14</v>
      </c>
      <c r="S314">
        <v>12</v>
      </c>
      <c r="T314">
        <v>0</v>
      </c>
      <c r="U314">
        <v>1</v>
      </c>
      <c r="V314">
        <v>0</v>
      </c>
      <c r="W314">
        <v>0</v>
      </c>
      <c r="Z314">
        <v>9</v>
      </c>
      <c r="AA314">
        <v>5</v>
      </c>
      <c r="AB314">
        <v>1.3</v>
      </c>
    </row>
    <row r="315" spans="1:28" hidden="1" x14ac:dyDescent="0.45">
      <c r="A315" s="1">
        <v>23455</v>
      </c>
      <c r="B315" t="s">
        <v>30</v>
      </c>
      <c r="C315" t="s">
        <v>51</v>
      </c>
      <c r="D315" s="2">
        <v>38046</v>
      </c>
      <c r="E315" t="s">
        <v>84</v>
      </c>
      <c r="F315" t="s">
        <v>83</v>
      </c>
      <c r="G315">
        <v>2</v>
      </c>
      <c r="H315">
        <v>0</v>
      </c>
      <c r="I315" t="s">
        <v>601</v>
      </c>
      <c r="J315">
        <v>2</v>
      </c>
      <c r="K315">
        <v>0</v>
      </c>
      <c r="L315" t="s">
        <v>601</v>
      </c>
      <c r="M315" t="s">
        <v>684</v>
      </c>
      <c r="N315">
        <v>7</v>
      </c>
      <c r="O315">
        <v>10</v>
      </c>
      <c r="P315">
        <v>4</v>
      </c>
      <c r="Q315">
        <v>6</v>
      </c>
      <c r="R315">
        <v>6</v>
      </c>
      <c r="S315">
        <v>18</v>
      </c>
      <c r="T315">
        <v>0</v>
      </c>
      <c r="U315">
        <v>1</v>
      </c>
      <c r="V315">
        <v>0</v>
      </c>
      <c r="W315">
        <v>0</v>
      </c>
      <c r="Z315">
        <v>9</v>
      </c>
      <c r="AA315">
        <v>5</v>
      </c>
      <c r="AB315">
        <v>1.3</v>
      </c>
    </row>
    <row r="316" spans="1:28" hidden="1" x14ac:dyDescent="0.45">
      <c r="A316" s="1">
        <v>23467</v>
      </c>
      <c r="B316" t="s">
        <v>30</v>
      </c>
      <c r="C316" t="s">
        <v>51</v>
      </c>
      <c r="D316" s="2">
        <v>38067</v>
      </c>
      <c r="E316" t="s">
        <v>141</v>
      </c>
      <c r="F316" t="s">
        <v>82</v>
      </c>
      <c r="G316">
        <v>0</v>
      </c>
      <c r="H316">
        <v>4</v>
      </c>
      <c r="I316" t="s">
        <v>603</v>
      </c>
      <c r="J316">
        <v>0</v>
      </c>
      <c r="K316">
        <v>2</v>
      </c>
      <c r="L316" t="s">
        <v>603</v>
      </c>
      <c r="M316" t="s">
        <v>685</v>
      </c>
      <c r="N316">
        <v>11</v>
      </c>
      <c r="O316">
        <v>10</v>
      </c>
      <c r="P316">
        <v>7</v>
      </c>
      <c r="Q316">
        <v>9</v>
      </c>
      <c r="R316">
        <v>9</v>
      </c>
      <c r="S316">
        <v>12</v>
      </c>
      <c r="T316">
        <v>4</v>
      </c>
      <c r="U316">
        <v>2</v>
      </c>
      <c r="V316">
        <v>1</v>
      </c>
      <c r="W316">
        <v>0</v>
      </c>
      <c r="Z316">
        <v>10</v>
      </c>
      <c r="AA316">
        <v>5</v>
      </c>
      <c r="AB316">
        <v>1.286</v>
      </c>
    </row>
    <row r="317" spans="1:28" hidden="1" x14ac:dyDescent="0.45">
      <c r="A317" s="1">
        <v>23496</v>
      </c>
      <c r="B317" t="s">
        <v>30</v>
      </c>
      <c r="C317" t="s">
        <v>51</v>
      </c>
      <c r="D317" s="2">
        <v>38095</v>
      </c>
      <c r="E317" t="s">
        <v>169</v>
      </c>
      <c r="F317" t="s">
        <v>82</v>
      </c>
      <c r="G317">
        <v>0</v>
      </c>
      <c r="H317">
        <v>1</v>
      </c>
      <c r="I317" t="s">
        <v>603</v>
      </c>
      <c r="J317">
        <v>0</v>
      </c>
      <c r="K317">
        <v>1</v>
      </c>
      <c r="L317" t="s">
        <v>603</v>
      </c>
      <c r="M317" t="s">
        <v>699</v>
      </c>
      <c r="N317">
        <v>6</v>
      </c>
      <c r="O317">
        <v>9</v>
      </c>
      <c r="P317">
        <v>3</v>
      </c>
      <c r="Q317">
        <v>6</v>
      </c>
      <c r="R317">
        <v>18</v>
      </c>
      <c r="S317">
        <v>8</v>
      </c>
      <c r="T317">
        <v>1</v>
      </c>
      <c r="U317">
        <v>2</v>
      </c>
      <c r="V317">
        <v>0</v>
      </c>
      <c r="W317">
        <v>0</v>
      </c>
      <c r="Z317">
        <v>8.5</v>
      </c>
      <c r="AA317">
        <v>5.5</v>
      </c>
      <c r="AB317">
        <v>1.286</v>
      </c>
    </row>
    <row r="318" spans="1:28" hidden="1" x14ac:dyDescent="0.45">
      <c r="A318" s="1">
        <v>23525</v>
      </c>
      <c r="B318" t="s">
        <v>30</v>
      </c>
      <c r="C318" t="s">
        <v>51</v>
      </c>
      <c r="D318" s="2">
        <v>38123</v>
      </c>
      <c r="E318" t="s">
        <v>82</v>
      </c>
      <c r="F318" t="s">
        <v>84</v>
      </c>
      <c r="G318">
        <v>2</v>
      </c>
      <c r="H318">
        <v>1</v>
      </c>
      <c r="I318" t="s">
        <v>601</v>
      </c>
      <c r="J318">
        <v>0</v>
      </c>
      <c r="K318">
        <v>0</v>
      </c>
      <c r="L318" t="s">
        <v>602</v>
      </c>
      <c r="M318" t="s">
        <v>684</v>
      </c>
      <c r="N318">
        <v>13</v>
      </c>
      <c r="O318">
        <v>5</v>
      </c>
      <c r="P318">
        <v>7</v>
      </c>
      <c r="Q318">
        <v>4</v>
      </c>
      <c r="R318">
        <v>6</v>
      </c>
      <c r="S318">
        <v>14</v>
      </c>
      <c r="T318">
        <v>0</v>
      </c>
      <c r="U318">
        <v>2</v>
      </c>
      <c r="V318">
        <v>0</v>
      </c>
      <c r="W318">
        <v>0</v>
      </c>
      <c r="Z318">
        <v>1.28</v>
      </c>
      <c r="AA318">
        <v>5</v>
      </c>
      <c r="AB318">
        <v>10</v>
      </c>
    </row>
    <row r="319" spans="1:28" hidden="1" x14ac:dyDescent="0.45">
      <c r="A319" s="1">
        <v>23976</v>
      </c>
      <c r="B319" t="s">
        <v>30</v>
      </c>
      <c r="C319" t="s">
        <v>65</v>
      </c>
      <c r="D319" s="2">
        <v>37996</v>
      </c>
      <c r="E319" t="s">
        <v>172</v>
      </c>
      <c r="F319" t="s">
        <v>190</v>
      </c>
      <c r="G319">
        <v>2</v>
      </c>
      <c r="H319">
        <v>4</v>
      </c>
      <c r="I319" t="s">
        <v>603</v>
      </c>
      <c r="J319">
        <v>1</v>
      </c>
      <c r="K319">
        <v>0</v>
      </c>
      <c r="L319" t="s">
        <v>601</v>
      </c>
      <c r="Z319">
        <v>7</v>
      </c>
      <c r="AA319">
        <v>5</v>
      </c>
      <c r="AB319">
        <v>1.28</v>
      </c>
    </row>
    <row r="320" spans="1:28" hidden="1" x14ac:dyDescent="0.45">
      <c r="A320" s="1">
        <v>24031</v>
      </c>
      <c r="B320" t="s">
        <v>30</v>
      </c>
      <c r="C320" t="s">
        <v>65</v>
      </c>
      <c r="D320" s="2">
        <v>38073</v>
      </c>
      <c r="E320" t="s">
        <v>190</v>
      </c>
      <c r="F320" t="s">
        <v>204</v>
      </c>
      <c r="G320">
        <v>0</v>
      </c>
      <c r="H320">
        <v>0</v>
      </c>
      <c r="I320" t="s">
        <v>602</v>
      </c>
      <c r="J320">
        <v>0</v>
      </c>
      <c r="K320">
        <v>0</v>
      </c>
      <c r="L320" t="s">
        <v>602</v>
      </c>
      <c r="Z320">
        <v>1.286</v>
      </c>
      <c r="AA320">
        <v>4.5</v>
      </c>
      <c r="AB320">
        <v>8</v>
      </c>
    </row>
    <row r="321" spans="1:28" hidden="1" x14ac:dyDescent="0.45">
      <c r="A321" s="1">
        <v>24157</v>
      </c>
      <c r="B321" t="s">
        <v>30</v>
      </c>
      <c r="C321" t="s">
        <v>53</v>
      </c>
      <c r="D321" s="2">
        <v>37920</v>
      </c>
      <c r="E321" t="s">
        <v>191</v>
      </c>
      <c r="F321" t="s">
        <v>263</v>
      </c>
      <c r="G321">
        <v>1</v>
      </c>
      <c r="H321">
        <v>0</v>
      </c>
      <c r="I321" t="s">
        <v>601</v>
      </c>
      <c r="J321">
        <v>0</v>
      </c>
      <c r="K321">
        <v>0</v>
      </c>
      <c r="L321" t="s">
        <v>602</v>
      </c>
      <c r="N321">
        <v>12</v>
      </c>
      <c r="O321">
        <v>11</v>
      </c>
      <c r="R321">
        <v>23</v>
      </c>
      <c r="S321">
        <v>16</v>
      </c>
      <c r="T321">
        <v>2</v>
      </c>
      <c r="U321">
        <v>2</v>
      </c>
      <c r="V321">
        <v>0</v>
      </c>
      <c r="W321">
        <v>0</v>
      </c>
      <c r="Z321">
        <v>1.3</v>
      </c>
      <c r="AA321">
        <v>4.5</v>
      </c>
      <c r="AB321">
        <v>8</v>
      </c>
    </row>
    <row r="322" spans="1:28" hidden="1" x14ac:dyDescent="0.45">
      <c r="A322" s="1">
        <v>24237</v>
      </c>
      <c r="B322" t="s">
        <v>30</v>
      </c>
      <c r="C322" t="s">
        <v>53</v>
      </c>
      <c r="D322" s="2">
        <v>38025</v>
      </c>
      <c r="E322" t="s">
        <v>87</v>
      </c>
      <c r="F322" t="s">
        <v>410</v>
      </c>
      <c r="G322">
        <v>3</v>
      </c>
      <c r="H322">
        <v>1</v>
      </c>
      <c r="I322" t="s">
        <v>601</v>
      </c>
      <c r="J322">
        <v>1</v>
      </c>
      <c r="K322">
        <v>0</v>
      </c>
      <c r="L322" t="s">
        <v>601</v>
      </c>
      <c r="N322">
        <v>17</v>
      </c>
      <c r="O322">
        <v>20</v>
      </c>
      <c r="R322">
        <v>16</v>
      </c>
      <c r="S322">
        <v>24</v>
      </c>
      <c r="T322">
        <v>2</v>
      </c>
      <c r="U322">
        <v>3</v>
      </c>
      <c r="V322">
        <v>0</v>
      </c>
      <c r="W322">
        <v>0</v>
      </c>
      <c r="Z322">
        <v>1.286</v>
      </c>
      <c r="AA322">
        <v>4.5</v>
      </c>
      <c r="AB322">
        <v>8.5</v>
      </c>
    </row>
    <row r="323" spans="1:28" hidden="1" x14ac:dyDescent="0.45">
      <c r="A323" s="1">
        <v>24275</v>
      </c>
      <c r="B323" t="s">
        <v>30</v>
      </c>
      <c r="C323" t="s">
        <v>53</v>
      </c>
      <c r="D323" s="2">
        <v>38059</v>
      </c>
      <c r="E323" t="s">
        <v>87</v>
      </c>
      <c r="F323" t="s">
        <v>459</v>
      </c>
      <c r="G323">
        <v>3</v>
      </c>
      <c r="H323">
        <v>3</v>
      </c>
      <c r="I323" t="s">
        <v>602</v>
      </c>
      <c r="J323">
        <v>2</v>
      </c>
      <c r="K323">
        <v>0</v>
      </c>
      <c r="L323" t="s">
        <v>601</v>
      </c>
      <c r="N323">
        <v>13</v>
      </c>
      <c r="O323">
        <v>9</v>
      </c>
      <c r="R323">
        <v>19</v>
      </c>
      <c r="S323">
        <v>22</v>
      </c>
      <c r="T323">
        <v>0</v>
      </c>
      <c r="U323">
        <v>3</v>
      </c>
      <c r="V323">
        <v>0</v>
      </c>
      <c r="W323">
        <v>0</v>
      </c>
      <c r="Z323">
        <v>1.286</v>
      </c>
      <c r="AA323">
        <v>4.5</v>
      </c>
      <c r="AB323">
        <v>9</v>
      </c>
    </row>
    <row r="324" spans="1:28" hidden="1" x14ac:dyDescent="0.45">
      <c r="A324" s="1">
        <v>24293</v>
      </c>
      <c r="B324" t="s">
        <v>30</v>
      </c>
      <c r="C324" t="s">
        <v>53</v>
      </c>
      <c r="D324" s="2">
        <v>38073</v>
      </c>
      <c r="E324" t="s">
        <v>87</v>
      </c>
      <c r="F324" t="s">
        <v>263</v>
      </c>
      <c r="G324">
        <v>5</v>
      </c>
      <c r="H324">
        <v>2</v>
      </c>
      <c r="I324" t="s">
        <v>601</v>
      </c>
      <c r="J324">
        <v>2</v>
      </c>
      <c r="K324">
        <v>0</v>
      </c>
      <c r="L324" t="s">
        <v>601</v>
      </c>
      <c r="N324">
        <v>20</v>
      </c>
      <c r="O324">
        <v>8</v>
      </c>
      <c r="R324">
        <v>13</v>
      </c>
      <c r="S324">
        <v>24</v>
      </c>
      <c r="T324">
        <v>1</v>
      </c>
      <c r="U324">
        <v>1</v>
      </c>
      <c r="V324">
        <v>0</v>
      </c>
      <c r="W324">
        <v>0</v>
      </c>
      <c r="Z324">
        <v>1.286</v>
      </c>
      <c r="AA324">
        <v>4.5</v>
      </c>
      <c r="AB324">
        <v>8.5</v>
      </c>
    </row>
    <row r="325" spans="1:28" hidden="1" x14ac:dyDescent="0.45">
      <c r="A325" s="1">
        <v>24701</v>
      </c>
      <c r="B325" t="s">
        <v>30</v>
      </c>
      <c r="C325" t="s">
        <v>55</v>
      </c>
      <c r="D325" s="2">
        <v>37877</v>
      </c>
      <c r="E325" t="s">
        <v>94</v>
      </c>
      <c r="F325" t="s">
        <v>298</v>
      </c>
      <c r="G325">
        <v>7</v>
      </c>
      <c r="H325">
        <v>2</v>
      </c>
      <c r="I325" t="s">
        <v>601</v>
      </c>
      <c r="J325">
        <v>3</v>
      </c>
      <c r="K325">
        <v>0</v>
      </c>
      <c r="L325" t="s">
        <v>601</v>
      </c>
      <c r="Z325">
        <v>1.28</v>
      </c>
      <c r="AA325">
        <v>4.5</v>
      </c>
      <c r="AB325">
        <v>10</v>
      </c>
    </row>
    <row r="326" spans="1:28" hidden="1" x14ac:dyDescent="0.45">
      <c r="A326" s="1">
        <v>24713</v>
      </c>
      <c r="B326" t="s">
        <v>30</v>
      </c>
      <c r="C326" t="s">
        <v>55</v>
      </c>
      <c r="D326" s="2">
        <v>37885</v>
      </c>
      <c r="E326" t="s">
        <v>95</v>
      </c>
      <c r="F326" t="s">
        <v>480</v>
      </c>
      <c r="G326">
        <v>3</v>
      </c>
      <c r="H326">
        <v>0</v>
      </c>
      <c r="I326" t="s">
        <v>601</v>
      </c>
      <c r="J326">
        <v>0</v>
      </c>
      <c r="K326">
        <v>0</v>
      </c>
      <c r="L326" t="s">
        <v>602</v>
      </c>
      <c r="Z326">
        <v>1.28</v>
      </c>
      <c r="AA326">
        <v>4.5</v>
      </c>
      <c r="AB326">
        <v>10</v>
      </c>
    </row>
    <row r="327" spans="1:28" hidden="1" x14ac:dyDescent="0.45">
      <c r="A327" s="1">
        <v>24748</v>
      </c>
      <c r="B327" t="s">
        <v>30</v>
      </c>
      <c r="C327" t="s">
        <v>55</v>
      </c>
      <c r="D327" s="2">
        <v>37913</v>
      </c>
      <c r="E327" t="s">
        <v>96</v>
      </c>
      <c r="F327" t="s">
        <v>192</v>
      </c>
      <c r="G327">
        <v>4</v>
      </c>
      <c r="H327">
        <v>0</v>
      </c>
      <c r="I327" t="s">
        <v>601</v>
      </c>
      <c r="J327">
        <v>3</v>
      </c>
      <c r="K327">
        <v>0</v>
      </c>
      <c r="L327" t="s">
        <v>601</v>
      </c>
      <c r="Z327">
        <v>1.3</v>
      </c>
      <c r="AA327">
        <v>4.33</v>
      </c>
      <c r="AB327">
        <v>9</v>
      </c>
    </row>
    <row r="328" spans="1:28" hidden="1" x14ac:dyDescent="0.45">
      <c r="A328" s="1">
        <v>24764</v>
      </c>
      <c r="B328" t="s">
        <v>30</v>
      </c>
      <c r="C328" t="s">
        <v>55</v>
      </c>
      <c r="D328" s="2">
        <v>37923</v>
      </c>
      <c r="E328" t="s">
        <v>95</v>
      </c>
      <c r="F328" t="s">
        <v>300</v>
      </c>
      <c r="G328">
        <v>0</v>
      </c>
      <c r="H328">
        <v>2</v>
      </c>
      <c r="I328" t="s">
        <v>603</v>
      </c>
      <c r="J328">
        <v>0</v>
      </c>
      <c r="K328">
        <v>0</v>
      </c>
      <c r="L328" t="s">
        <v>602</v>
      </c>
      <c r="Z328">
        <v>1.3</v>
      </c>
      <c r="AA328">
        <v>4.5</v>
      </c>
      <c r="AB328">
        <v>8</v>
      </c>
    </row>
    <row r="329" spans="1:28" hidden="1" x14ac:dyDescent="0.45">
      <c r="A329" s="1">
        <v>24772</v>
      </c>
      <c r="B329" t="s">
        <v>30</v>
      </c>
      <c r="C329" t="s">
        <v>55</v>
      </c>
      <c r="D329" s="2">
        <v>37926</v>
      </c>
      <c r="E329" t="s">
        <v>94</v>
      </c>
      <c r="F329" t="s">
        <v>437</v>
      </c>
      <c r="G329">
        <v>3</v>
      </c>
      <c r="H329">
        <v>0</v>
      </c>
      <c r="I329" t="s">
        <v>601</v>
      </c>
      <c r="J329">
        <v>1</v>
      </c>
      <c r="K329">
        <v>0</v>
      </c>
      <c r="L329" t="s">
        <v>601</v>
      </c>
      <c r="Z329">
        <v>1.28</v>
      </c>
      <c r="AA329">
        <v>4.5</v>
      </c>
      <c r="AB329">
        <v>9</v>
      </c>
    </row>
    <row r="330" spans="1:28" hidden="1" x14ac:dyDescent="0.45">
      <c r="A330" s="1">
        <v>24846</v>
      </c>
      <c r="B330" t="s">
        <v>30</v>
      </c>
      <c r="C330" t="s">
        <v>55</v>
      </c>
      <c r="D330" s="2">
        <v>37976</v>
      </c>
      <c r="E330" t="s">
        <v>95</v>
      </c>
      <c r="F330" t="s">
        <v>192</v>
      </c>
      <c r="G330">
        <v>2</v>
      </c>
      <c r="H330">
        <v>1</v>
      </c>
      <c r="I330" t="s">
        <v>601</v>
      </c>
      <c r="J330">
        <v>1</v>
      </c>
      <c r="K330">
        <v>1</v>
      </c>
      <c r="L330" t="s">
        <v>602</v>
      </c>
      <c r="Z330">
        <v>1.286</v>
      </c>
      <c r="AA330">
        <v>4.5</v>
      </c>
      <c r="AB330">
        <v>9</v>
      </c>
    </row>
    <row r="331" spans="1:28" hidden="1" x14ac:dyDescent="0.45">
      <c r="A331" s="1">
        <v>24950</v>
      </c>
      <c r="B331" t="s">
        <v>30</v>
      </c>
      <c r="C331" t="s">
        <v>55</v>
      </c>
      <c r="D331" s="2">
        <v>38059</v>
      </c>
      <c r="E331" t="s">
        <v>94</v>
      </c>
      <c r="F331" t="s">
        <v>280</v>
      </c>
      <c r="G331">
        <v>1</v>
      </c>
      <c r="H331">
        <v>1</v>
      </c>
      <c r="I331" t="s">
        <v>602</v>
      </c>
      <c r="J331">
        <v>1</v>
      </c>
      <c r="K331">
        <v>1</v>
      </c>
      <c r="L331" t="s">
        <v>602</v>
      </c>
      <c r="Z331">
        <v>1.286</v>
      </c>
      <c r="AA331">
        <v>4.5</v>
      </c>
      <c r="AB331">
        <v>9</v>
      </c>
    </row>
    <row r="332" spans="1:28" hidden="1" x14ac:dyDescent="0.45">
      <c r="A332" s="1">
        <v>24962</v>
      </c>
      <c r="B332" t="s">
        <v>30</v>
      </c>
      <c r="C332" t="s">
        <v>55</v>
      </c>
      <c r="D332" s="2">
        <v>38066</v>
      </c>
      <c r="E332" t="s">
        <v>95</v>
      </c>
      <c r="F332" t="s">
        <v>481</v>
      </c>
      <c r="G332">
        <v>1</v>
      </c>
      <c r="H332">
        <v>0</v>
      </c>
      <c r="I332" t="s">
        <v>601</v>
      </c>
      <c r="J332">
        <v>1</v>
      </c>
      <c r="K332">
        <v>0</v>
      </c>
      <c r="L332" t="s">
        <v>601</v>
      </c>
      <c r="Z332">
        <v>1.286</v>
      </c>
      <c r="AA332">
        <v>4.5</v>
      </c>
      <c r="AB332">
        <v>8.5</v>
      </c>
    </row>
    <row r="333" spans="1:28" hidden="1" x14ac:dyDescent="0.45">
      <c r="A333" s="1">
        <v>25052</v>
      </c>
      <c r="B333" t="s">
        <v>30</v>
      </c>
      <c r="C333" t="s">
        <v>55</v>
      </c>
      <c r="D333" s="2">
        <v>38130</v>
      </c>
      <c r="E333" t="s">
        <v>192</v>
      </c>
      <c r="F333" t="s">
        <v>481</v>
      </c>
      <c r="G333">
        <v>2</v>
      </c>
      <c r="H333">
        <v>0</v>
      </c>
      <c r="I333" t="s">
        <v>601</v>
      </c>
      <c r="J333">
        <v>0</v>
      </c>
      <c r="K333">
        <v>0</v>
      </c>
      <c r="L333" t="s">
        <v>602</v>
      </c>
      <c r="Z333">
        <v>1.28</v>
      </c>
      <c r="AA333">
        <v>4.5</v>
      </c>
      <c r="AB333">
        <v>8</v>
      </c>
    </row>
    <row r="334" spans="1:28" hidden="1" x14ac:dyDescent="0.45">
      <c r="A334" s="1">
        <v>25561</v>
      </c>
      <c r="B334" t="s">
        <v>30</v>
      </c>
      <c r="C334" t="s">
        <v>56</v>
      </c>
      <c r="D334" s="2">
        <v>37899</v>
      </c>
      <c r="E334" t="s">
        <v>98</v>
      </c>
      <c r="F334" t="s">
        <v>269</v>
      </c>
      <c r="G334">
        <v>2</v>
      </c>
      <c r="H334">
        <v>1</v>
      </c>
      <c r="I334" t="s">
        <v>601</v>
      </c>
      <c r="J334">
        <v>1</v>
      </c>
      <c r="K334">
        <v>1</v>
      </c>
      <c r="L334" t="s">
        <v>602</v>
      </c>
      <c r="Z334">
        <v>1.3</v>
      </c>
      <c r="AA334">
        <v>4.33</v>
      </c>
      <c r="AB334">
        <v>9</v>
      </c>
    </row>
    <row r="335" spans="1:28" hidden="1" x14ac:dyDescent="0.45">
      <c r="A335" s="1">
        <v>25579</v>
      </c>
      <c r="B335" t="s">
        <v>30</v>
      </c>
      <c r="C335" t="s">
        <v>56</v>
      </c>
      <c r="D335" s="2">
        <v>37920</v>
      </c>
      <c r="E335" t="s">
        <v>98</v>
      </c>
      <c r="F335" t="s">
        <v>104</v>
      </c>
      <c r="G335">
        <v>2</v>
      </c>
      <c r="H335">
        <v>0</v>
      </c>
      <c r="I335" t="s">
        <v>601</v>
      </c>
      <c r="J335">
        <v>2</v>
      </c>
      <c r="K335">
        <v>0</v>
      </c>
      <c r="L335" t="s">
        <v>601</v>
      </c>
      <c r="Z335">
        <v>1.28</v>
      </c>
      <c r="AA335">
        <v>4.5</v>
      </c>
      <c r="AB335">
        <v>9</v>
      </c>
    </row>
    <row r="336" spans="1:28" hidden="1" x14ac:dyDescent="0.45">
      <c r="A336" s="1">
        <v>25625</v>
      </c>
      <c r="B336" t="s">
        <v>30</v>
      </c>
      <c r="C336" t="s">
        <v>56</v>
      </c>
      <c r="D336" s="2">
        <v>37962</v>
      </c>
      <c r="E336" t="s">
        <v>99</v>
      </c>
      <c r="F336" t="s">
        <v>464</v>
      </c>
      <c r="G336">
        <v>2</v>
      </c>
      <c r="H336">
        <v>1</v>
      </c>
      <c r="I336" t="s">
        <v>601</v>
      </c>
      <c r="J336">
        <v>1</v>
      </c>
      <c r="K336">
        <v>0</v>
      </c>
      <c r="L336" t="s">
        <v>601</v>
      </c>
      <c r="Z336">
        <v>1.28</v>
      </c>
      <c r="AA336">
        <v>4.5</v>
      </c>
      <c r="AB336">
        <v>9</v>
      </c>
    </row>
    <row r="337" spans="1:28" hidden="1" x14ac:dyDescent="0.45">
      <c r="A337" s="1">
        <v>25689</v>
      </c>
      <c r="B337" t="s">
        <v>30</v>
      </c>
      <c r="C337" t="s">
        <v>56</v>
      </c>
      <c r="D337" s="2">
        <v>38018</v>
      </c>
      <c r="E337" t="s">
        <v>98</v>
      </c>
      <c r="F337" t="s">
        <v>268</v>
      </c>
      <c r="G337">
        <v>1</v>
      </c>
      <c r="H337">
        <v>0</v>
      </c>
      <c r="I337" t="s">
        <v>601</v>
      </c>
      <c r="J337">
        <v>1</v>
      </c>
      <c r="K337">
        <v>0</v>
      </c>
      <c r="L337" t="s">
        <v>601</v>
      </c>
      <c r="Z337">
        <v>1.286</v>
      </c>
      <c r="AA337">
        <v>4.3330000000000002</v>
      </c>
      <c r="AB337">
        <v>9</v>
      </c>
    </row>
    <row r="338" spans="1:28" hidden="1" x14ac:dyDescent="0.45">
      <c r="A338" s="1">
        <v>25755</v>
      </c>
      <c r="B338" t="s">
        <v>30</v>
      </c>
      <c r="C338" t="s">
        <v>56</v>
      </c>
      <c r="D338" s="2">
        <v>38074</v>
      </c>
      <c r="E338" t="s">
        <v>104</v>
      </c>
      <c r="F338" t="s">
        <v>482</v>
      </c>
      <c r="G338">
        <v>5</v>
      </c>
      <c r="H338">
        <v>2</v>
      </c>
      <c r="I338" t="s">
        <v>601</v>
      </c>
      <c r="J338">
        <v>3</v>
      </c>
      <c r="K338">
        <v>2</v>
      </c>
      <c r="L338" t="s">
        <v>601</v>
      </c>
      <c r="Z338">
        <v>1.3</v>
      </c>
      <c r="AA338">
        <v>4.3330000000000002</v>
      </c>
      <c r="AB338">
        <v>8.5</v>
      </c>
    </row>
    <row r="339" spans="1:28" hidden="1" x14ac:dyDescent="0.45">
      <c r="A339" s="1">
        <v>25756</v>
      </c>
      <c r="B339" t="s">
        <v>30</v>
      </c>
      <c r="C339" t="s">
        <v>56</v>
      </c>
      <c r="D339" s="2">
        <v>38074</v>
      </c>
      <c r="E339" t="s">
        <v>98</v>
      </c>
      <c r="F339" t="s">
        <v>307</v>
      </c>
      <c r="G339">
        <v>3</v>
      </c>
      <c r="H339">
        <v>1</v>
      </c>
      <c r="I339" t="s">
        <v>601</v>
      </c>
      <c r="J339">
        <v>0</v>
      </c>
      <c r="K339">
        <v>0</v>
      </c>
      <c r="L339" t="s">
        <v>602</v>
      </c>
      <c r="Z339">
        <v>1.286</v>
      </c>
      <c r="AA339">
        <v>4.5</v>
      </c>
      <c r="AB339">
        <v>8.5</v>
      </c>
    </row>
    <row r="340" spans="1:28" hidden="1" x14ac:dyDescent="0.45">
      <c r="A340" s="1">
        <v>25757</v>
      </c>
      <c r="B340" t="s">
        <v>30</v>
      </c>
      <c r="C340" t="s">
        <v>56</v>
      </c>
      <c r="D340" s="2">
        <v>38074</v>
      </c>
      <c r="E340" t="s">
        <v>97</v>
      </c>
      <c r="F340" t="s">
        <v>268</v>
      </c>
      <c r="G340">
        <v>2</v>
      </c>
      <c r="H340">
        <v>2</v>
      </c>
      <c r="I340" t="s">
        <v>602</v>
      </c>
      <c r="J340">
        <v>0</v>
      </c>
      <c r="K340">
        <v>2</v>
      </c>
      <c r="L340" t="s">
        <v>603</v>
      </c>
      <c r="Z340">
        <v>1.286</v>
      </c>
      <c r="AA340">
        <v>4.5</v>
      </c>
      <c r="AB340">
        <v>8.5</v>
      </c>
    </row>
    <row r="341" spans="1:28" hidden="1" x14ac:dyDescent="0.45">
      <c r="A341" s="1">
        <v>25796</v>
      </c>
      <c r="B341" t="s">
        <v>30</v>
      </c>
      <c r="C341" t="s">
        <v>56</v>
      </c>
      <c r="D341" s="2">
        <v>38102</v>
      </c>
      <c r="E341" t="s">
        <v>98</v>
      </c>
      <c r="F341" t="s">
        <v>418</v>
      </c>
      <c r="G341">
        <v>3</v>
      </c>
      <c r="H341">
        <v>4</v>
      </c>
      <c r="I341" t="s">
        <v>603</v>
      </c>
      <c r="J341">
        <v>1</v>
      </c>
      <c r="K341">
        <v>3</v>
      </c>
      <c r="L341" t="s">
        <v>603</v>
      </c>
      <c r="Z341">
        <v>1.28</v>
      </c>
      <c r="AA341">
        <v>4.5</v>
      </c>
      <c r="AB341">
        <v>8</v>
      </c>
    </row>
    <row r="342" spans="1:28" hidden="1" x14ac:dyDescent="0.45">
      <c r="A342" s="1">
        <v>25799</v>
      </c>
      <c r="B342" t="s">
        <v>30</v>
      </c>
      <c r="C342" t="s">
        <v>56</v>
      </c>
      <c r="D342" s="2">
        <v>38102</v>
      </c>
      <c r="E342" t="s">
        <v>101</v>
      </c>
      <c r="F342" t="s">
        <v>148</v>
      </c>
      <c r="G342">
        <v>3</v>
      </c>
      <c r="H342">
        <v>0</v>
      </c>
      <c r="I342" t="s">
        <v>601</v>
      </c>
      <c r="J342">
        <v>1</v>
      </c>
      <c r="K342">
        <v>0</v>
      </c>
      <c r="L342" t="s">
        <v>601</v>
      </c>
      <c r="Z342">
        <v>1.3</v>
      </c>
      <c r="AA342">
        <v>4.33</v>
      </c>
      <c r="AB342">
        <v>8</v>
      </c>
    </row>
    <row r="343" spans="1:28" hidden="1" x14ac:dyDescent="0.45">
      <c r="A343" s="1">
        <v>26278</v>
      </c>
      <c r="B343" t="s">
        <v>30</v>
      </c>
      <c r="C343" t="s">
        <v>57</v>
      </c>
      <c r="D343" s="2">
        <v>38094</v>
      </c>
      <c r="E343" t="s">
        <v>193</v>
      </c>
      <c r="F343" t="s">
        <v>227</v>
      </c>
      <c r="G343">
        <v>2</v>
      </c>
      <c r="H343">
        <v>3</v>
      </c>
      <c r="I343" t="s">
        <v>603</v>
      </c>
      <c r="J343">
        <v>2</v>
      </c>
      <c r="K343">
        <v>1</v>
      </c>
      <c r="L343" t="s">
        <v>601</v>
      </c>
      <c r="Z343">
        <v>1.28</v>
      </c>
      <c r="AA343">
        <v>4.33</v>
      </c>
      <c r="AB343">
        <v>8.5</v>
      </c>
    </row>
    <row r="344" spans="1:28" hidden="1" x14ac:dyDescent="0.45">
      <c r="A344" s="1">
        <v>26413</v>
      </c>
      <c r="B344" t="s">
        <v>30</v>
      </c>
      <c r="C344" t="s">
        <v>58</v>
      </c>
      <c r="D344" s="2">
        <v>37856</v>
      </c>
      <c r="E344" t="s">
        <v>149</v>
      </c>
      <c r="F344" t="s">
        <v>483</v>
      </c>
      <c r="G344">
        <v>0</v>
      </c>
      <c r="H344">
        <v>0</v>
      </c>
      <c r="I344" t="s">
        <v>602</v>
      </c>
      <c r="J344">
        <v>0</v>
      </c>
      <c r="K344">
        <v>0</v>
      </c>
      <c r="L344" t="s">
        <v>602</v>
      </c>
      <c r="Z344">
        <v>1.286</v>
      </c>
      <c r="AA344">
        <v>4.5</v>
      </c>
      <c r="AB344">
        <v>8</v>
      </c>
    </row>
    <row r="345" spans="1:28" hidden="1" x14ac:dyDescent="0.45">
      <c r="A345" s="1">
        <v>26603</v>
      </c>
      <c r="B345" t="s">
        <v>30</v>
      </c>
      <c r="C345" t="s">
        <v>58</v>
      </c>
      <c r="D345" s="2">
        <v>38024</v>
      </c>
      <c r="E345" t="s">
        <v>149</v>
      </c>
      <c r="F345" t="s">
        <v>441</v>
      </c>
      <c r="G345">
        <v>0</v>
      </c>
      <c r="H345">
        <v>1</v>
      </c>
      <c r="I345" t="s">
        <v>603</v>
      </c>
      <c r="J345">
        <v>0</v>
      </c>
      <c r="K345">
        <v>0</v>
      </c>
      <c r="L345" t="s">
        <v>602</v>
      </c>
      <c r="Z345">
        <v>1.286</v>
      </c>
      <c r="AA345">
        <v>4.5</v>
      </c>
      <c r="AB345">
        <v>8.5</v>
      </c>
    </row>
    <row r="346" spans="1:28" hidden="1" x14ac:dyDescent="0.45">
      <c r="A346" s="1">
        <v>26620</v>
      </c>
      <c r="B346" t="s">
        <v>30</v>
      </c>
      <c r="C346" t="s">
        <v>58</v>
      </c>
      <c r="D346" s="2">
        <v>38037</v>
      </c>
      <c r="E346" t="s">
        <v>108</v>
      </c>
      <c r="F346" t="s">
        <v>335</v>
      </c>
      <c r="G346">
        <v>4</v>
      </c>
      <c r="H346">
        <v>0</v>
      </c>
      <c r="I346" t="s">
        <v>601</v>
      </c>
      <c r="J346">
        <v>0</v>
      </c>
      <c r="K346">
        <v>0</v>
      </c>
      <c r="L346" t="s">
        <v>602</v>
      </c>
      <c r="Z346">
        <v>1.3</v>
      </c>
      <c r="AA346">
        <v>4.5</v>
      </c>
      <c r="AB346">
        <v>8</v>
      </c>
    </row>
    <row r="347" spans="1:28" hidden="1" x14ac:dyDescent="0.45">
      <c r="A347" s="1">
        <v>26624</v>
      </c>
      <c r="B347" t="s">
        <v>30</v>
      </c>
      <c r="C347" t="s">
        <v>58</v>
      </c>
      <c r="D347" s="2">
        <v>38038</v>
      </c>
      <c r="E347" t="s">
        <v>149</v>
      </c>
      <c r="F347" t="s">
        <v>484</v>
      </c>
      <c r="G347">
        <v>2</v>
      </c>
      <c r="H347">
        <v>0</v>
      </c>
      <c r="I347" t="s">
        <v>601</v>
      </c>
      <c r="J347">
        <v>1</v>
      </c>
      <c r="K347">
        <v>0</v>
      </c>
      <c r="L347" t="s">
        <v>601</v>
      </c>
      <c r="Z347">
        <v>1.3</v>
      </c>
      <c r="AA347">
        <v>4.5</v>
      </c>
      <c r="AB347">
        <v>8</v>
      </c>
    </row>
    <row r="348" spans="1:28" hidden="1" x14ac:dyDescent="0.45">
      <c r="A348" s="1">
        <v>26640</v>
      </c>
      <c r="B348" t="s">
        <v>30</v>
      </c>
      <c r="C348" t="s">
        <v>58</v>
      </c>
      <c r="D348" s="2">
        <v>38051</v>
      </c>
      <c r="E348" t="s">
        <v>108</v>
      </c>
      <c r="F348" t="s">
        <v>441</v>
      </c>
      <c r="G348">
        <v>3</v>
      </c>
      <c r="H348">
        <v>1</v>
      </c>
      <c r="I348" t="s">
        <v>601</v>
      </c>
      <c r="J348">
        <v>2</v>
      </c>
      <c r="K348">
        <v>1</v>
      </c>
      <c r="L348" t="s">
        <v>601</v>
      </c>
      <c r="Z348">
        <v>1.3</v>
      </c>
      <c r="AA348">
        <v>4.3330000000000002</v>
      </c>
      <c r="AB348">
        <v>8.5</v>
      </c>
    </row>
    <row r="349" spans="1:28" hidden="1" x14ac:dyDescent="0.45">
      <c r="A349" s="1">
        <v>26679</v>
      </c>
      <c r="B349" t="s">
        <v>30</v>
      </c>
      <c r="C349" t="s">
        <v>58</v>
      </c>
      <c r="D349" s="2">
        <v>38079</v>
      </c>
      <c r="E349" t="s">
        <v>108</v>
      </c>
      <c r="F349" t="s">
        <v>442</v>
      </c>
      <c r="G349">
        <v>3</v>
      </c>
      <c r="H349">
        <v>3</v>
      </c>
      <c r="I349" t="s">
        <v>602</v>
      </c>
      <c r="J349">
        <v>0</v>
      </c>
      <c r="K349">
        <v>3</v>
      </c>
      <c r="L349" t="s">
        <v>603</v>
      </c>
      <c r="Z349">
        <v>1.286</v>
      </c>
      <c r="AA349">
        <v>4.5</v>
      </c>
      <c r="AB349">
        <v>8.5</v>
      </c>
    </row>
    <row r="350" spans="1:28" hidden="1" x14ac:dyDescent="0.45">
      <c r="A350" s="1">
        <v>27159</v>
      </c>
      <c r="B350" t="s">
        <v>30</v>
      </c>
      <c r="C350" t="s">
        <v>60</v>
      </c>
      <c r="D350" s="2">
        <v>37856</v>
      </c>
      <c r="E350" t="s">
        <v>111</v>
      </c>
      <c r="F350" t="s">
        <v>446</v>
      </c>
      <c r="G350">
        <v>3</v>
      </c>
      <c r="H350">
        <v>0</v>
      </c>
      <c r="I350" t="s">
        <v>601</v>
      </c>
      <c r="J350">
        <v>0</v>
      </c>
      <c r="K350">
        <v>0</v>
      </c>
      <c r="L350" t="s">
        <v>602</v>
      </c>
      <c r="Z350">
        <v>1.286</v>
      </c>
      <c r="AA350">
        <v>4.5</v>
      </c>
      <c r="AB350">
        <v>8</v>
      </c>
    </row>
    <row r="351" spans="1:28" hidden="1" x14ac:dyDescent="0.45">
      <c r="A351" s="1">
        <v>27188</v>
      </c>
      <c r="B351" t="s">
        <v>30</v>
      </c>
      <c r="C351" t="s">
        <v>60</v>
      </c>
      <c r="D351" s="2">
        <v>37884</v>
      </c>
      <c r="E351" t="s">
        <v>155</v>
      </c>
      <c r="F351" t="s">
        <v>485</v>
      </c>
      <c r="G351">
        <v>0</v>
      </c>
      <c r="H351">
        <v>0</v>
      </c>
      <c r="I351" t="s">
        <v>602</v>
      </c>
      <c r="J351">
        <v>0</v>
      </c>
      <c r="K351">
        <v>0</v>
      </c>
      <c r="L351" t="s">
        <v>602</v>
      </c>
      <c r="Z351">
        <v>1.28</v>
      </c>
      <c r="AA351">
        <v>4.5</v>
      </c>
      <c r="AB351">
        <v>8</v>
      </c>
    </row>
    <row r="352" spans="1:28" hidden="1" x14ac:dyDescent="0.45">
      <c r="A352" s="1">
        <v>27219</v>
      </c>
      <c r="B352" t="s">
        <v>30</v>
      </c>
      <c r="C352" t="s">
        <v>60</v>
      </c>
      <c r="D352" s="2">
        <v>37913</v>
      </c>
      <c r="E352" t="s">
        <v>155</v>
      </c>
      <c r="F352" t="s">
        <v>210</v>
      </c>
      <c r="G352">
        <v>3</v>
      </c>
      <c r="H352">
        <v>1</v>
      </c>
      <c r="I352" t="s">
        <v>601</v>
      </c>
      <c r="J352">
        <v>2</v>
      </c>
      <c r="K352">
        <v>0</v>
      </c>
      <c r="L352" t="s">
        <v>601</v>
      </c>
      <c r="Z352">
        <v>1.3</v>
      </c>
      <c r="AA352">
        <v>4.33</v>
      </c>
      <c r="AB352">
        <v>8</v>
      </c>
    </row>
    <row r="353" spans="1:28" hidden="1" x14ac:dyDescent="0.45">
      <c r="A353" s="1">
        <v>27227</v>
      </c>
      <c r="B353" t="s">
        <v>30</v>
      </c>
      <c r="C353" t="s">
        <v>60</v>
      </c>
      <c r="D353" s="2">
        <v>37920</v>
      </c>
      <c r="E353" t="s">
        <v>194</v>
      </c>
      <c r="F353" t="s">
        <v>114</v>
      </c>
      <c r="G353">
        <v>4</v>
      </c>
      <c r="H353">
        <v>2</v>
      </c>
      <c r="I353" t="s">
        <v>601</v>
      </c>
      <c r="J353">
        <v>2</v>
      </c>
      <c r="K353">
        <v>1</v>
      </c>
      <c r="L353" t="s">
        <v>601</v>
      </c>
      <c r="Z353">
        <v>8</v>
      </c>
      <c r="AA353">
        <v>4.33</v>
      </c>
      <c r="AB353">
        <v>1.3</v>
      </c>
    </row>
    <row r="354" spans="1:28" hidden="1" x14ac:dyDescent="0.45">
      <c r="A354" s="1">
        <v>27257</v>
      </c>
      <c r="B354" t="s">
        <v>30</v>
      </c>
      <c r="C354" t="s">
        <v>60</v>
      </c>
      <c r="D354" s="2">
        <v>37954</v>
      </c>
      <c r="E354" t="s">
        <v>111</v>
      </c>
      <c r="F354" t="s">
        <v>486</v>
      </c>
      <c r="G354">
        <v>2</v>
      </c>
      <c r="H354">
        <v>1</v>
      </c>
      <c r="I354" t="s">
        <v>601</v>
      </c>
      <c r="J354">
        <v>2</v>
      </c>
      <c r="K354">
        <v>1</v>
      </c>
      <c r="L354" t="s">
        <v>601</v>
      </c>
      <c r="Z354">
        <v>1.28</v>
      </c>
      <c r="AA354">
        <v>4.5</v>
      </c>
      <c r="AB354">
        <v>8</v>
      </c>
    </row>
    <row r="355" spans="1:28" hidden="1" x14ac:dyDescent="0.45">
      <c r="A355" s="1">
        <v>27416</v>
      </c>
      <c r="B355" t="s">
        <v>30</v>
      </c>
      <c r="C355" t="s">
        <v>60</v>
      </c>
      <c r="D355" s="2">
        <v>38101</v>
      </c>
      <c r="E355" t="s">
        <v>153</v>
      </c>
      <c r="F355" t="s">
        <v>194</v>
      </c>
      <c r="G355">
        <v>4</v>
      </c>
      <c r="H355">
        <v>1</v>
      </c>
      <c r="I355" t="s">
        <v>601</v>
      </c>
      <c r="J355">
        <v>2</v>
      </c>
      <c r="K355">
        <v>0</v>
      </c>
      <c r="L355" t="s">
        <v>601</v>
      </c>
      <c r="Z355">
        <v>1.3</v>
      </c>
      <c r="AA355">
        <v>4.5</v>
      </c>
      <c r="AB355">
        <v>7.5</v>
      </c>
    </row>
    <row r="356" spans="1:28" hidden="1" x14ac:dyDescent="0.45">
      <c r="A356" s="1">
        <v>27438</v>
      </c>
      <c r="B356" t="s">
        <v>30</v>
      </c>
      <c r="C356" t="s">
        <v>60</v>
      </c>
      <c r="D356" s="2">
        <v>38122</v>
      </c>
      <c r="E356" t="s">
        <v>111</v>
      </c>
      <c r="F356" t="s">
        <v>445</v>
      </c>
      <c r="G356">
        <v>1</v>
      </c>
      <c r="H356">
        <v>1</v>
      </c>
      <c r="I356" t="s">
        <v>602</v>
      </c>
      <c r="J356">
        <v>0</v>
      </c>
      <c r="K356">
        <v>0</v>
      </c>
      <c r="L356" t="s">
        <v>602</v>
      </c>
      <c r="Z356">
        <v>1.28</v>
      </c>
      <c r="AA356">
        <v>4.5</v>
      </c>
      <c r="AB356">
        <v>8</v>
      </c>
    </row>
    <row r="357" spans="1:28" hidden="1" x14ac:dyDescent="0.45">
      <c r="A357" s="1">
        <v>27474</v>
      </c>
      <c r="B357" t="s">
        <v>30</v>
      </c>
      <c r="C357" t="s">
        <v>61</v>
      </c>
      <c r="D357" s="2">
        <v>37877</v>
      </c>
      <c r="E357" t="s">
        <v>117</v>
      </c>
      <c r="F357" t="s">
        <v>366</v>
      </c>
      <c r="G357">
        <v>4</v>
      </c>
      <c r="H357">
        <v>1</v>
      </c>
      <c r="I357" t="s">
        <v>601</v>
      </c>
      <c r="J357">
        <v>2</v>
      </c>
      <c r="K357">
        <v>0</v>
      </c>
      <c r="L357" t="s">
        <v>601</v>
      </c>
      <c r="Z357">
        <v>1.28</v>
      </c>
      <c r="AA357">
        <v>4.5</v>
      </c>
      <c r="AB357">
        <v>8</v>
      </c>
    </row>
    <row r="358" spans="1:28" hidden="1" x14ac:dyDescent="0.45">
      <c r="A358" s="1">
        <v>27510</v>
      </c>
      <c r="B358" t="s">
        <v>30</v>
      </c>
      <c r="C358" t="s">
        <v>61</v>
      </c>
      <c r="D358" s="2">
        <v>37912</v>
      </c>
      <c r="E358" t="s">
        <v>119</v>
      </c>
      <c r="F358" t="s">
        <v>214</v>
      </c>
      <c r="G358">
        <v>2</v>
      </c>
      <c r="H358">
        <v>0</v>
      </c>
      <c r="I358" t="s">
        <v>601</v>
      </c>
      <c r="J358">
        <v>1</v>
      </c>
      <c r="K358">
        <v>0</v>
      </c>
      <c r="L358" t="s">
        <v>601</v>
      </c>
      <c r="Z358">
        <v>1.3</v>
      </c>
      <c r="AA358">
        <v>4.33</v>
      </c>
      <c r="AB358">
        <v>8</v>
      </c>
    </row>
    <row r="359" spans="1:28" hidden="1" x14ac:dyDescent="0.45">
      <c r="A359" s="1">
        <v>27524</v>
      </c>
      <c r="B359" t="s">
        <v>30</v>
      </c>
      <c r="C359" t="s">
        <v>61</v>
      </c>
      <c r="D359" s="2">
        <v>37920</v>
      </c>
      <c r="E359" t="s">
        <v>118</v>
      </c>
      <c r="F359" t="s">
        <v>120</v>
      </c>
      <c r="G359">
        <v>2</v>
      </c>
      <c r="H359">
        <v>1</v>
      </c>
      <c r="I359" t="s">
        <v>601</v>
      </c>
      <c r="J359">
        <v>1</v>
      </c>
      <c r="K359">
        <v>0</v>
      </c>
      <c r="L359" t="s">
        <v>601</v>
      </c>
      <c r="Z359">
        <v>1.28</v>
      </c>
      <c r="AA359">
        <v>4.5</v>
      </c>
      <c r="AB359">
        <v>8</v>
      </c>
    </row>
    <row r="360" spans="1:28" hidden="1" x14ac:dyDescent="0.45">
      <c r="A360" s="1">
        <v>27528</v>
      </c>
      <c r="B360" t="s">
        <v>30</v>
      </c>
      <c r="C360" t="s">
        <v>61</v>
      </c>
      <c r="D360" s="2">
        <v>37926</v>
      </c>
      <c r="E360" t="s">
        <v>117</v>
      </c>
      <c r="F360" t="s">
        <v>213</v>
      </c>
      <c r="G360">
        <v>3</v>
      </c>
      <c r="H360">
        <v>2</v>
      </c>
      <c r="I360" t="s">
        <v>601</v>
      </c>
      <c r="J360">
        <v>1</v>
      </c>
      <c r="K360">
        <v>2</v>
      </c>
      <c r="L360" t="s">
        <v>603</v>
      </c>
      <c r="Z360">
        <v>1.3</v>
      </c>
      <c r="AA360">
        <v>4.33</v>
      </c>
      <c r="AB360">
        <v>8</v>
      </c>
    </row>
    <row r="361" spans="1:28" hidden="1" x14ac:dyDescent="0.45">
      <c r="A361" s="1">
        <v>27547</v>
      </c>
      <c r="B361" t="s">
        <v>30</v>
      </c>
      <c r="C361" t="s">
        <v>61</v>
      </c>
      <c r="D361" s="2">
        <v>37947</v>
      </c>
      <c r="E361" t="s">
        <v>118</v>
      </c>
      <c r="F361" t="s">
        <v>115</v>
      </c>
      <c r="G361">
        <v>3</v>
      </c>
      <c r="H361">
        <v>0</v>
      </c>
      <c r="I361" t="s">
        <v>601</v>
      </c>
      <c r="J361">
        <v>2</v>
      </c>
      <c r="K361">
        <v>0</v>
      </c>
      <c r="L361" t="s">
        <v>601</v>
      </c>
      <c r="Z361">
        <v>1.28</v>
      </c>
      <c r="AA361">
        <v>4.5</v>
      </c>
      <c r="AB361">
        <v>8</v>
      </c>
    </row>
    <row r="362" spans="1:28" hidden="1" x14ac:dyDescent="0.45">
      <c r="A362" s="1">
        <v>27551</v>
      </c>
      <c r="B362" t="s">
        <v>30</v>
      </c>
      <c r="C362" t="s">
        <v>61</v>
      </c>
      <c r="D362" s="2">
        <v>37948</v>
      </c>
      <c r="E362" t="s">
        <v>117</v>
      </c>
      <c r="F362" t="s">
        <v>214</v>
      </c>
      <c r="G362">
        <v>3</v>
      </c>
      <c r="H362">
        <v>1</v>
      </c>
      <c r="I362" t="s">
        <v>601</v>
      </c>
      <c r="J362">
        <v>2</v>
      </c>
      <c r="K362">
        <v>1</v>
      </c>
      <c r="L362" t="s">
        <v>601</v>
      </c>
      <c r="Z362">
        <v>1.28</v>
      </c>
      <c r="AA362">
        <v>4.5</v>
      </c>
      <c r="AB362">
        <v>8</v>
      </c>
    </row>
    <row r="363" spans="1:28" hidden="1" x14ac:dyDescent="0.45">
      <c r="A363" s="1">
        <v>27558</v>
      </c>
      <c r="B363" t="s">
        <v>30</v>
      </c>
      <c r="C363" t="s">
        <v>61</v>
      </c>
      <c r="D363" s="2">
        <v>37954</v>
      </c>
      <c r="E363" t="s">
        <v>195</v>
      </c>
      <c r="F363" t="s">
        <v>119</v>
      </c>
      <c r="G363">
        <v>0</v>
      </c>
      <c r="H363">
        <v>4</v>
      </c>
      <c r="I363" t="s">
        <v>603</v>
      </c>
      <c r="J363">
        <v>0</v>
      </c>
      <c r="K363">
        <v>2</v>
      </c>
      <c r="L363" t="s">
        <v>603</v>
      </c>
      <c r="Z363">
        <v>8</v>
      </c>
      <c r="AA363">
        <v>4.5</v>
      </c>
      <c r="AB363">
        <v>1.28</v>
      </c>
    </row>
    <row r="364" spans="1:28" hidden="1" x14ac:dyDescent="0.45">
      <c r="A364" s="1">
        <v>27632</v>
      </c>
      <c r="B364" t="s">
        <v>30</v>
      </c>
      <c r="C364" t="s">
        <v>61</v>
      </c>
      <c r="D364" s="2">
        <v>38032</v>
      </c>
      <c r="E364" t="s">
        <v>196</v>
      </c>
      <c r="F364" t="s">
        <v>117</v>
      </c>
      <c r="G364">
        <v>0</v>
      </c>
      <c r="H364">
        <v>2</v>
      </c>
      <c r="I364" t="s">
        <v>603</v>
      </c>
      <c r="J364">
        <v>0</v>
      </c>
      <c r="K364">
        <v>1</v>
      </c>
      <c r="L364" t="s">
        <v>603</v>
      </c>
      <c r="Z364">
        <v>8</v>
      </c>
      <c r="AA364">
        <v>4.5</v>
      </c>
      <c r="AB364">
        <v>1.286</v>
      </c>
    </row>
    <row r="365" spans="1:28" hidden="1" x14ac:dyDescent="0.45">
      <c r="A365" s="1">
        <v>27666</v>
      </c>
      <c r="B365" t="s">
        <v>30</v>
      </c>
      <c r="C365" t="s">
        <v>61</v>
      </c>
      <c r="D365" s="2">
        <v>38060</v>
      </c>
      <c r="E365" t="s">
        <v>117</v>
      </c>
      <c r="F365" t="s">
        <v>116</v>
      </c>
      <c r="G365">
        <v>4</v>
      </c>
      <c r="H365">
        <v>2</v>
      </c>
      <c r="I365" t="s">
        <v>601</v>
      </c>
      <c r="J365">
        <v>3</v>
      </c>
      <c r="K365">
        <v>1</v>
      </c>
      <c r="L365" t="s">
        <v>601</v>
      </c>
      <c r="Z365">
        <v>1.286</v>
      </c>
      <c r="AA365">
        <v>4.5</v>
      </c>
      <c r="AB365">
        <v>8</v>
      </c>
    </row>
    <row r="366" spans="1:28" hidden="1" x14ac:dyDescent="0.45">
      <c r="A366" s="1">
        <v>27673</v>
      </c>
      <c r="B366" t="s">
        <v>30</v>
      </c>
      <c r="C366" t="s">
        <v>61</v>
      </c>
      <c r="D366" s="2">
        <v>38066</v>
      </c>
      <c r="E366" t="s">
        <v>119</v>
      </c>
      <c r="F366" t="s">
        <v>353</v>
      </c>
      <c r="G366">
        <v>1</v>
      </c>
      <c r="H366">
        <v>1</v>
      </c>
      <c r="I366" t="s">
        <v>602</v>
      </c>
      <c r="J366">
        <v>1</v>
      </c>
      <c r="K366">
        <v>0</v>
      </c>
      <c r="L366" t="s">
        <v>601</v>
      </c>
      <c r="Z366">
        <v>1.3</v>
      </c>
      <c r="AA366">
        <v>4.5</v>
      </c>
      <c r="AB366">
        <v>7.5</v>
      </c>
    </row>
    <row r="367" spans="1:28" hidden="1" x14ac:dyDescent="0.45">
      <c r="A367" s="1">
        <v>27783</v>
      </c>
      <c r="B367" t="s">
        <v>30</v>
      </c>
      <c r="C367" t="s">
        <v>62</v>
      </c>
      <c r="D367" s="2">
        <v>37878</v>
      </c>
      <c r="E367" t="s">
        <v>126</v>
      </c>
      <c r="F367" t="s">
        <v>387</v>
      </c>
      <c r="G367">
        <v>3</v>
      </c>
      <c r="H367">
        <v>3</v>
      </c>
      <c r="I367" t="s">
        <v>602</v>
      </c>
      <c r="J367">
        <v>1</v>
      </c>
      <c r="K367">
        <v>0</v>
      </c>
      <c r="L367" t="s">
        <v>601</v>
      </c>
      <c r="Z367">
        <v>1.28</v>
      </c>
      <c r="AA367">
        <v>4.5</v>
      </c>
      <c r="AB367">
        <v>8</v>
      </c>
    </row>
    <row r="368" spans="1:28" hidden="1" x14ac:dyDescent="0.45">
      <c r="A368" s="1">
        <v>27877</v>
      </c>
      <c r="B368" t="s">
        <v>30</v>
      </c>
      <c r="C368" t="s">
        <v>62</v>
      </c>
      <c r="D368" s="2">
        <v>37969</v>
      </c>
      <c r="E368" t="s">
        <v>122</v>
      </c>
      <c r="F368" t="s">
        <v>354</v>
      </c>
      <c r="G368">
        <v>3</v>
      </c>
      <c r="H368">
        <v>0</v>
      </c>
      <c r="I368" t="s">
        <v>601</v>
      </c>
      <c r="J368">
        <v>1</v>
      </c>
      <c r="K368">
        <v>0</v>
      </c>
      <c r="L368" t="s">
        <v>601</v>
      </c>
      <c r="Z368">
        <v>1.286</v>
      </c>
      <c r="AA368">
        <v>4.5</v>
      </c>
      <c r="AB368">
        <v>8.5</v>
      </c>
    </row>
    <row r="369" spans="1:28" hidden="1" x14ac:dyDescent="0.45">
      <c r="A369" s="1">
        <v>27955</v>
      </c>
      <c r="B369" t="s">
        <v>30</v>
      </c>
      <c r="C369" t="s">
        <v>62</v>
      </c>
      <c r="D369" s="2">
        <v>38039</v>
      </c>
      <c r="E369" t="s">
        <v>197</v>
      </c>
      <c r="F369" t="s">
        <v>232</v>
      </c>
      <c r="G369">
        <v>1</v>
      </c>
      <c r="H369">
        <v>0</v>
      </c>
      <c r="I369" t="s">
        <v>601</v>
      </c>
      <c r="J369">
        <v>0</v>
      </c>
      <c r="K369">
        <v>0</v>
      </c>
      <c r="L369" t="s">
        <v>602</v>
      </c>
      <c r="Z369">
        <v>1.286</v>
      </c>
      <c r="AA369">
        <v>4.5</v>
      </c>
      <c r="AB369">
        <v>8</v>
      </c>
    </row>
    <row r="370" spans="1:28" hidden="1" x14ac:dyDescent="0.45">
      <c r="A370" s="1">
        <v>27997</v>
      </c>
      <c r="B370" t="s">
        <v>30</v>
      </c>
      <c r="C370" t="s">
        <v>62</v>
      </c>
      <c r="D370" s="2">
        <v>38074</v>
      </c>
      <c r="E370" t="s">
        <v>126</v>
      </c>
      <c r="F370" t="s">
        <v>450</v>
      </c>
      <c r="G370">
        <v>2</v>
      </c>
      <c r="H370">
        <v>0</v>
      </c>
      <c r="I370" t="s">
        <v>601</v>
      </c>
      <c r="J370">
        <v>2</v>
      </c>
      <c r="K370">
        <v>0</v>
      </c>
      <c r="L370" t="s">
        <v>601</v>
      </c>
      <c r="Z370">
        <v>1.286</v>
      </c>
      <c r="AA370">
        <v>4.5</v>
      </c>
      <c r="AB370">
        <v>8.5</v>
      </c>
    </row>
    <row r="371" spans="1:28" hidden="1" x14ac:dyDescent="0.45">
      <c r="A371" s="1">
        <v>28004</v>
      </c>
      <c r="B371" t="s">
        <v>30</v>
      </c>
      <c r="C371" t="s">
        <v>62</v>
      </c>
      <c r="D371" s="2">
        <v>38080</v>
      </c>
      <c r="E371" t="s">
        <v>124</v>
      </c>
      <c r="F371" t="s">
        <v>232</v>
      </c>
      <c r="G371">
        <v>1</v>
      </c>
      <c r="H371">
        <v>2</v>
      </c>
      <c r="I371" t="s">
        <v>603</v>
      </c>
      <c r="J371">
        <v>1</v>
      </c>
      <c r="K371">
        <v>1</v>
      </c>
      <c r="L371" t="s">
        <v>602</v>
      </c>
      <c r="Z371">
        <v>1.28</v>
      </c>
      <c r="AA371">
        <v>4.5</v>
      </c>
      <c r="AB371">
        <v>8</v>
      </c>
    </row>
    <row r="372" spans="1:28" hidden="1" x14ac:dyDescent="0.45">
      <c r="A372" s="1">
        <v>28051</v>
      </c>
      <c r="B372" t="s">
        <v>30</v>
      </c>
      <c r="C372" t="s">
        <v>62</v>
      </c>
      <c r="D372" s="2">
        <v>38116</v>
      </c>
      <c r="E372" t="s">
        <v>126</v>
      </c>
      <c r="F372" t="s">
        <v>127</v>
      </c>
      <c r="G372">
        <v>0</v>
      </c>
      <c r="H372">
        <v>0</v>
      </c>
      <c r="I372" t="s">
        <v>602</v>
      </c>
      <c r="J372">
        <v>0</v>
      </c>
      <c r="K372">
        <v>0</v>
      </c>
      <c r="L372" t="s">
        <v>602</v>
      </c>
      <c r="Z372">
        <v>1.28</v>
      </c>
      <c r="AA372">
        <v>4.5</v>
      </c>
      <c r="AB372">
        <v>8</v>
      </c>
    </row>
    <row r="373" spans="1:28" hidden="1" x14ac:dyDescent="0.45">
      <c r="A373" s="1">
        <v>28079</v>
      </c>
      <c r="B373" t="s">
        <v>30</v>
      </c>
      <c r="C373" t="s">
        <v>63</v>
      </c>
      <c r="D373" s="2">
        <v>37856</v>
      </c>
      <c r="E373" t="s">
        <v>130</v>
      </c>
      <c r="F373" t="s">
        <v>487</v>
      </c>
      <c r="G373">
        <v>7</v>
      </c>
      <c r="H373">
        <v>1</v>
      </c>
      <c r="I373" t="s">
        <v>601</v>
      </c>
      <c r="J373">
        <v>3</v>
      </c>
      <c r="K373">
        <v>1</v>
      </c>
      <c r="L373" t="s">
        <v>601</v>
      </c>
      <c r="Z373">
        <v>1.286</v>
      </c>
      <c r="AA373">
        <v>4.5</v>
      </c>
      <c r="AB373">
        <v>8</v>
      </c>
    </row>
    <row r="374" spans="1:28" hidden="1" x14ac:dyDescent="0.45">
      <c r="A374" s="1">
        <v>28243</v>
      </c>
      <c r="B374" t="s">
        <v>30</v>
      </c>
      <c r="C374" t="s">
        <v>63</v>
      </c>
      <c r="D374" s="2">
        <v>38032</v>
      </c>
      <c r="E374" t="s">
        <v>130</v>
      </c>
      <c r="F374" t="s">
        <v>233</v>
      </c>
      <c r="G374">
        <v>2</v>
      </c>
      <c r="H374">
        <v>2</v>
      </c>
      <c r="I374" t="s">
        <v>602</v>
      </c>
      <c r="J374">
        <v>0</v>
      </c>
      <c r="K374">
        <v>1</v>
      </c>
      <c r="L374" t="s">
        <v>603</v>
      </c>
      <c r="Z374">
        <v>1.3</v>
      </c>
      <c r="AA374">
        <v>4.3330000000000002</v>
      </c>
      <c r="AB374">
        <v>8</v>
      </c>
    </row>
    <row r="375" spans="1:28" hidden="1" x14ac:dyDescent="0.45">
      <c r="A375" s="1">
        <v>28293</v>
      </c>
      <c r="B375" t="s">
        <v>30</v>
      </c>
      <c r="C375" t="s">
        <v>63</v>
      </c>
      <c r="D375" s="2">
        <v>38073</v>
      </c>
      <c r="E375" t="s">
        <v>198</v>
      </c>
      <c r="F375" t="s">
        <v>130</v>
      </c>
      <c r="G375">
        <v>1</v>
      </c>
      <c r="H375">
        <v>2</v>
      </c>
      <c r="I375" t="s">
        <v>603</v>
      </c>
      <c r="J375">
        <v>1</v>
      </c>
      <c r="K375">
        <v>1</v>
      </c>
      <c r="L375" t="s">
        <v>602</v>
      </c>
      <c r="Z375">
        <v>8</v>
      </c>
      <c r="AA375">
        <v>4.5</v>
      </c>
      <c r="AB375">
        <v>1.286</v>
      </c>
    </row>
    <row r="376" spans="1:28" hidden="1" x14ac:dyDescent="0.45">
      <c r="A376" s="1">
        <v>28304</v>
      </c>
      <c r="B376" t="s">
        <v>30</v>
      </c>
      <c r="C376" t="s">
        <v>63</v>
      </c>
      <c r="D376" s="2">
        <v>38080</v>
      </c>
      <c r="E376" t="s">
        <v>199</v>
      </c>
      <c r="F376" t="s">
        <v>469</v>
      </c>
      <c r="G376">
        <v>2</v>
      </c>
      <c r="H376">
        <v>0</v>
      </c>
      <c r="I376" t="s">
        <v>601</v>
      </c>
      <c r="J376">
        <v>1</v>
      </c>
      <c r="K376">
        <v>0</v>
      </c>
      <c r="L376" t="s">
        <v>601</v>
      </c>
      <c r="Z376">
        <v>1.286</v>
      </c>
      <c r="AA376">
        <v>4.5</v>
      </c>
      <c r="AB376">
        <v>8</v>
      </c>
    </row>
    <row r="377" spans="1:28" hidden="1" x14ac:dyDescent="0.45">
      <c r="A377" s="1">
        <v>28378</v>
      </c>
      <c r="B377" t="s">
        <v>30</v>
      </c>
      <c r="C377" t="s">
        <v>64</v>
      </c>
      <c r="D377" s="2">
        <v>37864</v>
      </c>
      <c r="E377" t="s">
        <v>159</v>
      </c>
      <c r="F377" t="s">
        <v>200</v>
      </c>
      <c r="G377">
        <v>2</v>
      </c>
      <c r="H377">
        <v>0</v>
      </c>
      <c r="I377" t="s">
        <v>601</v>
      </c>
      <c r="J377">
        <v>1</v>
      </c>
      <c r="K377">
        <v>0</v>
      </c>
      <c r="L377" t="s">
        <v>601</v>
      </c>
      <c r="Z377">
        <v>1.3</v>
      </c>
      <c r="AA377">
        <v>4.25</v>
      </c>
      <c r="AB377">
        <v>8</v>
      </c>
    </row>
    <row r="378" spans="1:28" hidden="1" x14ac:dyDescent="0.45">
      <c r="A378" s="1">
        <v>28395</v>
      </c>
      <c r="B378" t="s">
        <v>30</v>
      </c>
      <c r="C378" t="s">
        <v>64</v>
      </c>
      <c r="D378" s="2">
        <v>37885</v>
      </c>
      <c r="E378" t="s">
        <v>159</v>
      </c>
      <c r="F378" t="s">
        <v>179</v>
      </c>
      <c r="G378">
        <v>0</v>
      </c>
      <c r="H378">
        <v>0</v>
      </c>
      <c r="I378" t="s">
        <v>602</v>
      </c>
      <c r="J378">
        <v>0</v>
      </c>
      <c r="K378">
        <v>0</v>
      </c>
      <c r="L378" t="s">
        <v>602</v>
      </c>
      <c r="Z378">
        <v>1.3</v>
      </c>
      <c r="AA378">
        <v>4.2</v>
      </c>
      <c r="AB378">
        <v>8</v>
      </c>
    </row>
    <row r="379" spans="1:28" hidden="1" x14ac:dyDescent="0.45">
      <c r="A379" s="1">
        <v>28426</v>
      </c>
      <c r="B379" t="s">
        <v>30</v>
      </c>
      <c r="C379" t="s">
        <v>64</v>
      </c>
      <c r="D379" s="2">
        <v>37920</v>
      </c>
      <c r="E379" t="s">
        <v>159</v>
      </c>
      <c r="F379" t="s">
        <v>182</v>
      </c>
      <c r="G379">
        <v>2</v>
      </c>
      <c r="H379">
        <v>1</v>
      </c>
      <c r="I379" t="s">
        <v>601</v>
      </c>
      <c r="J379">
        <v>2</v>
      </c>
      <c r="K379">
        <v>1</v>
      </c>
      <c r="L379" t="s">
        <v>601</v>
      </c>
      <c r="Z379">
        <v>1.3</v>
      </c>
      <c r="AA379">
        <v>4.5</v>
      </c>
      <c r="AB379">
        <v>7</v>
      </c>
    </row>
    <row r="380" spans="1:28" hidden="1" x14ac:dyDescent="0.45">
      <c r="A380" s="1">
        <v>28438</v>
      </c>
      <c r="B380" t="s">
        <v>30</v>
      </c>
      <c r="C380" t="s">
        <v>64</v>
      </c>
      <c r="D380" s="2">
        <v>37934</v>
      </c>
      <c r="E380" t="s">
        <v>163</v>
      </c>
      <c r="F380" t="s">
        <v>133</v>
      </c>
      <c r="G380">
        <v>2</v>
      </c>
      <c r="H380">
        <v>7</v>
      </c>
      <c r="I380" t="s">
        <v>603</v>
      </c>
      <c r="J380">
        <v>2</v>
      </c>
      <c r="K380">
        <v>2</v>
      </c>
      <c r="L380" t="s">
        <v>602</v>
      </c>
      <c r="Z380">
        <v>7</v>
      </c>
      <c r="AA380">
        <v>4.75</v>
      </c>
      <c r="AB380">
        <v>1.28</v>
      </c>
    </row>
    <row r="381" spans="1:28" hidden="1" x14ac:dyDescent="0.45">
      <c r="A381" s="1">
        <v>28454</v>
      </c>
      <c r="B381" t="s">
        <v>30</v>
      </c>
      <c r="C381" t="s">
        <v>64</v>
      </c>
      <c r="D381" s="2">
        <v>37955</v>
      </c>
      <c r="E381" t="s">
        <v>160</v>
      </c>
      <c r="F381" t="s">
        <v>163</v>
      </c>
      <c r="G381">
        <v>2</v>
      </c>
      <c r="H381">
        <v>1</v>
      </c>
      <c r="I381" t="s">
        <v>601</v>
      </c>
      <c r="J381">
        <v>0</v>
      </c>
      <c r="K381">
        <v>0</v>
      </c>
      <c r="L381" t="s">
        <v>602</v>
      </c>
      <c r="Z381">
        <v>1.3</v>
      </c>
      <c r="AA381">
        <v>4.25</v>
      </c>
      <c r="AB381">
        <v>8.5</v>
      </c>
    </row>
    <row r="382" spans="1:28" hidden="1" x14ac:dyDescent="0.45">
      <c r="A382" s="1">
        <v>28527</v>
      </c>
      <c r="B382" t="s">
        <v>30</v>
      </c>
      <c r="C382" t="s">
        <v>64</v>
      </c>
      <c r="D382" s="2">
        <v>38039</v>
      </c>
      <c r="E382" t="s">
        <v>200</v>
      </c>
      <c r="F382" t="s">
        <v>179</v>
      </c>
      <c r="G382">
        <v>3</v>
      </c>
      <c r="H382">
        <v>0</v>
      </c>
      <c r="I382" t="s">
        <v>601</v>
      </c>
      <c r="J382">
        <v>1</v>
      </c>
      <c r="K382">
        <v>0</v>
      </c>
      <c r="L382" t="s">
        <v>601</v>
      </c>
      <c r="Z382">
        <v>1.3</v>
      </c>
      <c r="AA382">
        <v>4</v>
      </c>
      <c r="AB382">
        <v>9</v>
      </c>
    </row>
    <row r="383" spans="1:28" hidden="1" x14ac:dyDescent="0.45">
      <c r="A383" s="1">
        <v>28540</v>
      </c>
      <c r="B383" t="s">
        <v>30</v>
      </c>
      <c r="C383" t="s">
        <v>64</v>
      </c>
      <c r="D383" s="2">
        <v>38059</v>
      </c>
      <c r="E383" t="s">
        <v>200</v>
      </c>
      <c r="F383" t="s">
        <v>488</v>
      </c>
      <c r="G383">
        <v>4</v>
      </c>
      <c r="H383">
        <v>1</v>
      </c>
      <c r="I383" t="s">
        <v>601</v>
      </c>
      <c r="J383">
        <v>0</v>
      </c>
      <c r="K383">
        <v>1</v>
      </c>
      <c r="L383" t="s">
        <v>603</v>
      </c>
      <c r="Z383">
        <v>1.27</v>
      </c>
      <c r="AA383">
        <v>4.25</v>
      </c>
      <c r="AB383">
        <v>9</v>
      </c>
    </row>
    <row r="384" spans="1:28" hidden="1" x14ac:dyDescent="0.45">
      <c r="A384" s="1">
        <v>28557</v>
      </c>
      <c r="B384" t="s">
        <v>30</v>
      </c>
      <c r="C384" t="s">
        <v>64</v>
      </c>
      <c r="D384" s="2">
        <v>38080</v>
      </c>
      <c r="E384" t="s">
        <v>200</v>
      </c>
      <c r="F384" t="s">
        <v>162</v>
      </c>
      <c r="G384">
        <v>2</v>
      </c>
      <c r="H384">
        <v>1</v>
      </c>
      <c r="I384" t="s">
        <v>601</v>
      </c>
      <c r="J384">
        <v>1</v>
      </c>
      <c r="K384">
        <v>1</v>
      </c>
      <c r="L384" t="s">
        <v>602</v>
      </c>
      <c r="Z384">
        <v>1.27</v>
      </c>
      <c r="AA384">
        <v>4.5</v>
      </c>
      <c r="AB384">
        <v>8</v>
      </c>
    </row>
    <row r="385" spans="1:28" hidden="1" x14ac:dyDescent="0.45">
      <c r="A385" s="1">
        <v>28575</v>
      </c>
      <c r="B385" t="s">
        <v>30</v>
      </c>
      <c r="C385" t="s">
        <v>64</v>
      </c>
      <c r="D385" s="2">
        <v>38102</v>
      </c>
      <c r="E385" t="s">
        <v>181</v>
      </c>
      <c r="F385" t="s">
        <v>489</v>
      </c>
      <c r="G385">
        <v>3</v>
      </c>
      <c r="H385">
        <v>0</v>
      </c>
      <c r="I385" t="s">
        <v>601</v>
      </c>
      <c r="J385">
        <v>1</v>
      </c>
      <c r="K385">
        <v>0</v>
      </c>
      <c r="L385" t="s">
        <v>601</v>
      </c>
      <c r="Z385">
        <v>1.3</v>
      </c>
      <c r="AA385">
        <v>4</v>
      </c>
      <c r="AB385">
        <v>8.5</v>
      </c>
    </row>
    <row r="386" spans="1:28" hidden="1" x14ac:dyDescent="0.45">
      <c r="A386" s="1">
        <v>28626</v>
      </c>
      <c r="B386" t="s">
        <v>31</v>
      </c>
      <c r="C386" t="s">
        <v>47</v>
      </c>
      <c r="D386" s="2">
        <v>38224</v>
      </c>
      <c r="E386" t="s">
        <v>69</v>
      </c>
      <c r="F386" t="s">
        <v>75</v>
      </c>
      <c r="G386">
        <v>3</v>
      </c>
      <c r="H386">
        <v>0</v>
      </c>
      <c r="I386" t="s">
        <v>601</v>
      </c>
      <c r="J386">
        <v>0</v>
      </c>
      <c r="K386">
        <v>0</v>
      </c>
      <c r="L386" t="s">
        <v>602</v>
      </c>
      <c r="M386" t="s">
        <v>702</v>
      </c>
      <c r="N386">
        <v>15</v>
      </c>
      <c r="O386">
        <v>3</v>
      </c>
      <c r="P386">
        <v>9</v>
      </c>
      <c r="Q386">
        <v>0</v>
      </c>
      <c r="R386">
        <v>11</v>
      </c>
      <c r="S386">
        <v>18</v>
      </c>
      <c r="T386">
        <v>2</v>
      </c>
      <c r="U386">
        <v>4</v>
      </c>
      <c r="V386">
        <v>0</v>
      </c>
      <c r="W386">
        <v>0</v>
      </c>
      <c r="Z386">
        <v>1.28</v>
      </c>
      <c r="AA386">
        <v>5</v>
      </c>
      <c r="AB386">
        <v>10</v>
      </c>
    </row>
    <row r="387" spans="1:28" hidden="1" x14ac:dyDescent="0.45">
      <c r="A387" s="1">
        <v>28634</v>
      </c>
      <c r="B387" t="s">
        <v>31</v>
      </c>
      <c r="C387" t="s">
        <v>47</v>
      </c>
      <c r="D387" s="2">
        <v>38227</v>
      </c>
      <c r="E387" t="s">
        <v>183</v>
      </c>
      <c r="F387" t="s">
        <v>293</v>
      </c>
      <c r="G387">
        <v>2</v>
      </c>
      <c r="H387">
        <v>1</v>
      </c>
      <c r="I387" t="s">
        <v>601</v>
      </c>
      <c r="J387">
        <v>2</v>
      </c>
      <c r="K387">
        <v>1</v>
      </c>
      <c r="L387" t="s">
        <v>601</v>
      </c>
      <c r="M387" t="s">
        <v>679</v>
      </c>
      <c r="N387">
        <v>16</v>
      </c>
      <c r="O387">
        <v>6</v>
      </c>
      <c r="P387">
        <v>7</v>
      </c>
      <c r="Q387">
        <v>2</v>
      </c>
      <c r="R387">
        <v>11</v>
      </c>
      <c r="S387">
        <v>12</v>
      </c>
      <c r="T387">
        <v>0</v>
      </c>
      <c r="U387">
        <v>4</v>
      </c>
      <c r="V387">
        <v>0</v>
      </c>
      <c r="W387">
        <v>0</v>
      </c>
      <c r="Z387">
        <v>1.28</v>
      </c>
      <c r="AA387">
        <v>5</v>
      </c>
      <c r="AB387">
        <v>10</v>
      </c>
    </row>
    <row r="388" spans="1:28" hidden="1" x14ac:dyDescent="0.45">
      <c r="A388" s="1">
        <v>28641</v>
      </c>
      <c r="B388" t="s">
        <v>31</v>
      </c>
      <c r="C388" t="s">
        <v>47</v>
      </c>
      <c r="D388" s="2">
        <v>38229</v>
      </c>
      <c r="E388" t="s">
        <v>71</v>
      </c>
      <c r="F388" t="s">
        <v>291</v>
      </c>
      <c r="G388">
        <v>0</v>
      </c>
      <c r="H388">
        <v>0</v>
      </c>
      <c r="I388" t="s">
        <v>602</v>
      </c>
      <c r="J388">
        <v>0</v>
      </c>
      <c r="K388">
        <v>0</v>
      </c>
      <c r="L388" t="s">
        <v>602</v>
      </c>
      <c r="M388" t="s">
        <v>703</v>
      </c>
      <c r="N388">
        <v>14</v>
      </c>
      <c r="O388">
        <v>7</v>
      </c>
      <c r="P388">
        <v>6</v>
      </c>
      <c r="Q388">
        <v>2</v>
      </c>
      <c r="R388">
        <v>8</v>
      </c>
      <c r="S388">
        <v>13</v>
      </c>
      <c r="T388">
        <v>0</v>
      </c>
      <c r="U388">
        <v>2</v>
      </c>
      <c r="V388">
        <v>0</v>
      </c>
      <c r="W388">
        <v>0</v>
      </c>
      <c r="Z388">
        <v>1.28</v>
      </c>
      <c r="AA388">
        <v>5</v>
      </c>
      <c r="AB388">
        <v>10</v>
      </c>
    </row>
    <row r="389" spans="1:28" hidden="1" x14ac:dyDescent="0.45">
      <c r="A389" s="1">
        <v>28673</v>
      </c>
      <c r="B389" t="s">
        <v>31</v>
      </c>
      <c r="C389" t="s">
        <v>47</v>
      </c>
      <c r="D389" s="2">
        <v>38262</v>
      </c>
      <c r="E389" t="s">
        <v>69</v>
      </c>
      <c r="F389" t="s">
        <v>421</v>
      </c>
      <c r="G389">
        <v>4</v>
      </c>
      <c r="H389">
        <v>0</v>
      </c>
      <c r="I389" t="s">
        <v>601</v>
      </c>
      <c r="J389">
        <v>1</v>
      </c>
      <c r="K389">
        <v>0</v>
      </c>
      <c r="L389" t="s">
        <v>601</v>
      </c>
      <c r="M389" t="s">
        <v>678</v>
      </c>
      <c r="N389">
        <v>15</v>
      </c>
      <c r="O389">
        <v>4</v>
      </c>
      <c r="P389">
        <v>9</v>
      </c>
      <c r="Q389">
        <v>0</v>
      </c>
      <c r="R389">
        <v>13</v>
      </c>
      <c r="S389">
        <v>15</v>
      </c>
      <c r="T389">
        <v>3</v>
      </c>
      <c r="U389">
        <v>1</v>
      </c>
      <c r="V389">
        <v>0</v>
      </c>
      <c r="W389">
        <v>0</v>
      </c>
      <c r="Z389">
        <v>1.28</v>
      </c>
      <c r="AA389">
        <v>5</v>
      </c>
      <c r="AB389">
        <v>10</v>
      </c>
    </row>
    <row r="390" spans="1:28" hidden="1" x14ac:dyDescent="0.45">
      <c r="A390" s="1">
        <v>28683</v>
      </c>
      <c r="B390" t="s">
        <v>31</v>
      </c>
      <c r="C390" t="s">
        <v>47</v>
      </c>
      <c r="D390" s="2">
        <v>38276</v>
      </c>
      <c r="E390" t="s">
        <v>69</v>
      </c>
      <c r="F390" t="s">
        <v>473</v>
      </c>
      <c r="G390">
        <v>3</v>
      </c>
      <c r="H390">
        <v>1</v>
      </c>
      <c r="I390" t="s">
        <v>601</v>
      </c>
      <c r="J390">
        <v>2</v>
      </c>
      <c r="K390">
        <v>1</v>
      </c>
      <c r="L390" t="s">
        <v>601</v>
      </c>
      <c r="M390" t="s">
        <v>676</v>
      </c>
      <c r="N390">
        <v>18</v>
      </c>
      <c r="O390">
        <v>5</v>
      </c>
      <c r="P390">
        <v>15</v>
      </c>
      <c r="Q390">
        <v>2</v>
      </c>
      <c r="R390">
        <v>11</v>
      </c>
      <c r="S390">
        <v>22</v>
      </c>
      <c r="T390">
        <v>2</v>
      </c>
      <c r="U390">
        <v>4</v>
      </c>
      <c r="V390">
        <v>0</v>
      </c>
      <c r="W390">
        <v>0</v>
      </c>
      <c r="Z390">
        <v>1.3</v>
      </c>
      <c r="AA390">
        <v>5</v>
      </c>
      <c r="AB390">
        <v>9.5</v>
      </c>
    </row>
    <row r="391" spans="1:28" hidden="1" x14ac:dyDescent="0.45">
      <c r="A391" s="1">
        <v>28694</v>
      </c>
      <c r="B391" t="s">
        <v>31</v>
      </c>
      <c r="C391" t="s">
        <v>47</v>
      </c>
      <c r="D391" s="2">
        <v>38283</v>
      </c>
      <c r="E391" t="s">
        <v>183</v>
      </c>
      <c r="F391" t="s">
        <v>75</v>
      </c>
      <c r="G391">
        <v>4</v>
      </c>
      <c r="H391">
        <v>0</v>
      </c>
      <c r="I391" t="s">
        <v>601</v>
      </c>
      <c r="J391">
        <v>2</v>
      </c>
      <c r="K391">
        <v>0</v>
      </c>
      <c r="L391" t="s">
        <v>601</v>
      </c>
      <c r="M391" t="s">
        <v>676</v>
      </c>
      <c r="N391">
        <v>17</v>
      </c>
      <c r="O391">
        <v>7</v>
      </c>
      <c r="P391">
        <v>13</v>
      </c>
      <c r="Q391">
        <v>4</v>
      </c>
      <c r="R391">
        <v>11</v>
      </c>
      <c r="S391">
        <v>11</v>
      </c>
      <c r="T391">
        <v>1</v>
      </c>
      <c r="U391">
        <v>2</v>
      </c>
      <c r="V391">
        <v>0</v>
      </c>
      <c r="W391">
        <v>0</v>
      </c>
      <c r="Z391">
        <v>1.28</v>
      </c>
      <c r="AA391">
        <v>5</v>
      </c>
      <c r="AB391">
        <v>10</v>
      </c>
    </row>
    <row r="392" spans="1:28" hidden="1" x14ac:dyDescent="0.45">
      <c r="A392" s="1">
        <v>28787</v>
      </c>
      <c r="B392" t="s">
        <v>31</v>
      </c>
      <c r="C392" t="s">
        <v>47</v>
      </c>
      <c r="D392" s="2">
        <v>38347</v>
      </c>
      <c r="E392" t="s">
        <v>183</v>
      </c>
      <c r="F392" t="s">
        <v>473</v>
      </c>
      <c r="G392">
        <v>1</v>
      </c>
      <c r="H392">
        <v>0</v>
      </c>
      <c r="I392" t="s">
        <v>601</v>
      </c>
      <c r="J392">
        <v>1</v>
      </c>
      <c r="K392">
        <v>0</v>
      </c>
      <c r="L392" t="s">
        <v>601</v>
      </c>
      <c r="M392" t="s">
        <v>704</v>
      </c>
      <c r="N392">
        <v>14</v>
      </c>
      <c r="O392">
        <v>9</v>
      </c>
      <c r="P392">
        <v>7</v>
      </c>
      <c r="Q392">
        <v>7</v>
      </c>
      <c r="R392">
        <v>12</v>
      </c>
      <c r="S392">
        <v>13</v>
      </c>
      <c r="T392">
        <v>3</v>
      </c>
      <c r="U392">
        <v>3</v>
      </c>
      <c r="V392">
        <v>0</v>
      </c>
      <c r="W392">
        <v>0</v>
      </c>
      <c r="Z392">
        <v>1.3</v>
      </c>
      <c r="AA392">
        <v>4.5</v>
      </c>
      <c r="AB392">
        <v>12</v>
      </c>
    </row>
    <row r="393" spans="1:28" hidden="1" x14ac:dyDescent="0.45">
      <c r="A393" s="1">
        <v>28790</v>
      </c>
      <c r="B393" t="s">
        <v>31</v>
      </c>
      <c r="C393" t="s">
        <v>47</v>
      </c>
      <c r="D393" s="2">
        <v>38347</v>
      </c>
      <c r="E393" t="s">
        <v>71</v>
      </c>
      <c r="F393" t="s">
        <v>455</v>
      </c>
      <c r="G393">
        <v>2</v>
      </c>
      <c r="H393">
        <v>0</v>
      </c>
      <c r="I393" t="s">
        <v>601</v>
      </c>
      <c r="J393">
        <v>1</v>
      </c>
      <c r="K393">
        <v>0</v>
      </c>
      <c r="L393" t="s">
        <v>601</v>
      </c>
      <c r="M393" t="s">
        <v>703</v>
      </c>
      <c r="N393">
        <v>14</v>
      </c>
      <c r="O393">
        <v>8</v>
      </c>
      <c r="P393">
        <v>7</v>
      </c>
      <c r="Q393">
        <v>1</v>
      </c>
      <c r="R393">
        <v>12</v>
      </c>
      <c r="S393">
        <v>14</v>
      </c>
      <c r="T393">
        <v>0</v>
      </c>
      <c r="U393">
        <v>0</v>
      </c>
      <c r="V393">
        <v>0</v>
      </c>
      <c r="W393">
        <v>0</v>
      </c>
      <c r="Z393">
        <v>1.28</v>
      </c>
      <c r="AA393">
        <v>5</v>
      </c>
      <c r="AB393">
        <v>10</v>
      </c>
    </row>
    <row r="394" spans="1:28" hidden="1" x14ac:dyDescent="0.45">
      <c r="A394" s="1">
        <v>28818</v>
      </c>
      <c r="B394" t="s">
        <v>31</v>
      </c>
      <c r="C394" t="s">
        <v>47</v>
      </c>
      <c r="D394" s="2">
        <v>38356</v>
      </c>
      <c r="E394" t="s">
        <v>69</v>
      </c>
      <c r="F394" t="s">
        <v>135</v>
      </c>
      <c r="G394">
        <v>1</v>
      </c>
      <c r="H394">
        <v>1</v>
      </c>
      <c r="I394" t="s">
        <v>602</v>
      </c>
      <c r="J394">
        <v>0</v>
      </c>
      <c r="K394">
        <v>1</v>
      </c>
      <c r="L394" t="s">
        <v>603</v>
      </c>
      <c r="M394" t="s">
        <v>677</v>
      </c>
      <c r="N394">
        <v>13</v>
      </c>
      <c r="O394">
        <v>5</v>
      </c>
      <c r="P394">
        <v>9</v>
      </c>
      <c r="Q394">
        <v>4</v>
      </c>
      <c r="R394">
        <v>10</v>
      </c>
      <c r="S394">
        <v>13</v>
      </c>
      <c r="T394">
        <v>3</v>
      </c>
      <c r="U394">
        <v>3</v>
      </c>
      <c r="V394">
        <v>0</v>
      </c>
      <c r="W394">
        <v>0</v>
      </c>
      <c r="Z394">
        <v>1.28</v>
      </c>
      <c r="AA394">
        <v>4.5</v>
      </c>
      <c r="AB394">
        <v>9</v>
      </c>
    </row>
    <row r="395" spans="1:28" hidden="1" x14ac:dyDescent="0.45">
      <c r="A395" s="1">
        <v>28857</v>
      </c>
      <c r="B395" t="s">
        <v>31</v>
      </c>
      <c r="C395" t="s">
        <v>47</v>
      </c>
      <c r="D395" s="2">
        <v>38388</v>
      </c>
      <c r="E395" t="s">
        <v>71</v>
      </c>
      <c r="F395" t="s">
        <v>216</v>
      </c>
      <c r="G395">
        <v>2</v>
      </c>
      <c r="H395">
        <v>0</v>
      </c>
      <c r="I395" t="s">
        <v>601</v>
      </c>
      <c r="J395">
        <v>0</v>
      </c>
      <c r="K395">
        <v>0</v>
      </c>
      <c r="L395" t="s">
        <v>602</v>
      </c>
      <c r="M395" t="s">
        <v>703</v>
      </c>
      <c r="N395">
        <v>17</v>
      </c>
      <c r="O395">
        <v>7</v>
      </c>
      <c r="P395">
        <v>11</v>
      </c>
      <c r="Q395">
        <v>1</v>
      </c>
      <c r="R395">
        <v>10</v>
      </c>
      <c r="S395">
        <v>16</v>
      </c>
      <c r="T395">
        <v>1</v>
      </c>
      <c r="U395">
        <v>3</v>
      </c>
      <c r="V395">
        <v>0</v>
      </c>
      <c r="W395">
        <v>0</v>
      </c>
      <c r="Z395">
        <v>1.28</v>
      </c>
      <c r="AA395">
        <v>5</v>
      </c>
      <c r="AB395">
        <v>10</v>
      </c>
    </row>
    <row r="396" spans="1:28" hidden="1" x14ac:dyDescent="0.45">
      <c r="A396" s="1">
        <v>28908</v>
      </c>
      <c r="B396" t="s">
        <v>31</v>
      </c>
      <c r="C396" t="s">
        <v>47</v>
      </c>
      <c r="D396" s="2">
        <v>38444</v>
      </c>
      <c r="E396" t="s">
        <v>71</v>
      </c>
      <c r="F396" t="s">
        <v>75</v>
      </c>
      <c r="G396">
        <v>0</v>
      </c>
      <c r="H396">
        <v>0</v>
      </c>
      <c r="I396" t="s">
        <v>602</v>
      </c>
      <c r="J396">
        <v>0</v>
      </c>
      <c r="K396">
        <v>0</v>
      </c>
      <c r="L396" t="s">
        <v>602</v>
      </c>
      <c r="M396" t="s">
        <v>674</v>
      </c>
      <c r="N396">
        <v>23</v>
      </c>
      <c r="O396">
        <v>9</v>
      </c>
      <c r="P396">
        <v>9</v>
      </c>
      <c r="Q396">
        <v>3</v>
      </c>
      <c r="R396">
        <v>21</v>
      </c>
      <c r="S396">
        <v>18</v>
      </c>
      <c r="T396">
        <v>3</v>
      </c>
      <c r="U396">
        <v>2</v>
      </c>
      <c r="V396">
        <v>0</v>
      </c>
      <c r="W396">
        <v>0</v>
      </c>
      <c r="Z396">
        <v>1.28</v>
      </c>
      <c r="AA396">
        <v>5</v>
      </c>
      <c r="AB396">
        <v>10</v>
      </c>
    </row>
    <row r="397" spans="1:28" hidden="1" x14ac:dyDescent="0.45">
      <c r="A397" s="1">
        <v>28941</v>
      </c>
      <c r="B397" t="s">
        <v>31</v>
      </c>
      <c r="C397" t="s">
        <v>47</v>
      </c>
      <c r="D397" s="2">
        <v>38465</v>
      </c>
      <c r="E397" t="s">
        <v>183</v>
      </c>
      <c r="F397" t="s">
        <v>73</v>
      </c>
      <c r="G397">
        <v>3</v>
      </c>
      <c r="H397">
        <v>1</v>
      </c>
      <c r="I397" t="s">
        <v>601</v>
      </c>
      <c r="J397">
        <v>1</v>
      </c>
      <c r="K397">
        <v>1</v>
      </c>
      <c r="L397" t="s">
        <v>602</v>
      </c>
      <c r="M397" t="s">
        <v>705</v>
      </c>
      <c r="N397">
        <v>12</v>
      </c>
      <c r="O397">
        <v>10</v>
      </c>
      <c r="P397">
        <v>7</v>
      </c>
      <c r="Q397">
        <v>4</v>
      </c>
      <c r="R397">
        <v>7</v>
      </c>
      <c r="S397">
        <v>11</v>
      </c>
      <c r="T397">
        <v>1</v>
      </c>
      <c r="U397">
        <v>1</v>
      </c>
      <c r="V397">
        <v>0</v>
      </c>
      <c r="W397">
        <v>0</v>
      </c>
      <c r="Z397">
        <v>1.28</v>
      </c>
      <c r="AA397">
        <v>5</v>
      </c>
      <c r="AB397">
        <v>10</v>
      </c>
    </row>
    <row r="398" spans="1:28" hidden="1" x14ac:dyDescent="0.45">
      <c r="A398" s="1">
        <v>28964</v>
      </c>
      <c r="B398" t="s">
        <v>31</v>
      </c>
      <c r="C398" t="s">
        <v>47</v>
      </c>
      <c r="D398" s="2">
        <v>38479</v>
      </c>
      <c r="E398" t="s">
        <v>183</v>
      </c>
      <c r="F398" t="s">
        <v>421</v>
      </c>
      <c r="G398">
        <v>1</v>
      </c>
      <c r="H398">
        <v>0</v>
      </c>
      <c r="I398" t="s">
        <v>601</v>
      </c>
      <c r="J398">
        <v>0</v>
      </c>
      <c r="K398">
        <v>0</v>
      </c>
      <c r="L398" t="s">
        <v>602</v>
      </c>
      <c r="M398" t="s">
        <v>674</v>
      </c>
      <c r="N398">
        <v>15</v>
      </c>
      <c r="O398">
        <v>6</v>
      </c>
      <c r="P398">
        <v>6</v>
      </c>
      <c r="Q398">
        <v>3</v>
      </c>
      <c r="R398">
        <v>7</v>
      </c>
      <c r="S398">
        <v>13</v>
      </c>
      <c r="T398">
        <v>0</v>
      </c>
      <c r="U398">
        <v>0</v>
      </c>
      <c r="V398">
        <v>0</v>
      </c>
      <c r="W398">
        <v>0</v>
      </c>
      <c r="Z398">
        <v>1.28</v>
      </c>
      <c r="AA398">
        <v>5</v>
      </c>
      <c r="AB398">
        <v>10</v>
      </c>
    </row>
    <row r="399" spans="1:28" hidden="1" x14ac:dyDescent="0.45">
      <c r="A399" s="1">
        <v>28967</v>
      </c>
      <c r="B399" t="s">
        <v>31</v>
      </c>
      <c r="C399" t="s">
        <v>47</v>
      </c>
      <c r="D399" s="2">
        <v>38479</v>
      </c>
      <c r="E399" t="s">
        <v>71</v>
      </c>
      <c r="F399" t="s">
        <v>185</v>
      </c>
      <c r="G399">
        <v>1</v>
      </c>
      <c r="H399">
        <v>1</v>
      </c>
      <c r="I399" t="s">
        <v>602</v>
      </c>
      <c r="J399">
        <v>1</v>
      </c>
      <c r="K399">
        <v>0</v>
      </c>
      <c r="L399" t="s">
        <v>601</v>
      </c>
      <c r="M399" t="s">
        <v>690</v>
      </c>
      <c r="N399">
        <v>27</v>
      </c>
      <c r="O399">
        <v>2</v>
      </c>
      <c r="P399">
        <v>14</v>
      </c>
      <c r="Q399">
        <v>0</v>
      </c>
      <c r="R399">
        <v>10</v>
      </c>
      <c r="S399">
        <v>13</v>
      </c>
      <c r="T399">
        <v>1</v>
      </c>
      <c r="U399">
        <v>0</v>
      </c>
      <c r="V399">
        <v>0</v>
      </c>
      <c r="W399">
        <v>0</v>
      </c>
      <c r="Z399">
        <v>1.3</v>
      </c>
      <c r="AA399">
        <v>5</v>
      </c>
      <c r="AB399">
        <v>9</v>
      </c>
    </row>
    <row r="400" spans="1:28" hidden="1" x14ac:dyDescent="0.45">
      <c r="A400" s="1">
        <v>30024</v>
      </c>
      <c r="B400" t="s">
        <v>31</v>
      </c>
      <c r="C400" t="s">
        <v>49</v>
      </c>
      <c r="D400" s="2">
        <v>38450</v>
      </c>
      <c r="E400" t="s">
        <v>201</v>
      </c>
      <c r="F400" t="s">
        <v>425</v>
      </c>
      <c r="G400">
        <v>1</v>
      </c>
      <c r="H400">
        <v>0</v>
      </c>
      <c r="I400" t="s">
        <v>601</v>
      </c>
      <c r="J400">
        <v>0</v>
      </c>
      <c r="K400">
        <v>0</v>
      </c>
      <c r="L400" t="s">
        <v>602</v>
      </c>
      <c r="M400" t="s">
        <v>696</v>
      </c>
      <c r="N400">
        <v>19</v>
      </c>
      <c r="O400">
        <v>4</v>
      </c>
      <c r="P400">
        <v>12</v>
      </c>
      <c r="Q400">
        <v>1</v>
      </c>
      <c r="R400">
        <v>7</v>
      </c>
      <c r="S400">
        <v>12</v>
      </c>
      <c r="T400">
        <v>1</v>
      </c>
      <c r="U400">
        <v>0</v>
      </c>
      <c r="V400">
        <v>0</v>
      </c>
      <c r="W400">
        <v>0</v>
      </c>
      <c r="Z400">
        <v>1.3</v>
      </c>
      <c r="AA400">
        <v>4.5</v>
      </c>
      <c r="AB400">
        <v>8</v>
      </c>
    </row>
    <row r="401" spans="1:28" hidden="1" x14ac:dyDescent="0.45">
      <c r="A401" s="1">
        <v>30684</v>
      </c>
      <c r="B401" t="s">
        <v>31</v>
      </c>
      <c r="C401" t="s">
        <v>51</v>
      </c>
      <c r="D401" s="2">
        <v>38263</v>
      </c>
      <c r="E401" t="s">
        <v>84</v>
      </c>
      <c r="F401" t="s">
        <v>82</v>
      </c>
      <c r="G401">
        <v>0</v>
      </c>
      <c r="H401">
        <v>3</v>
      </c>
      <c r="I401" t="s">
        <v>603</v>
      </c>
      <c r="J401">
        <v>0</v>
      </c>
      <c r="K401">
        <v>3</v>
      </c>
      <c r="L401" t="s">
        <v>603</v>
      </c>
      <c r="M401" t="s">
        <v>688</v>
      </c>
      <c r="N401">
        <v>8</v>
      </c>
      <c r="O401">
        <v>14</v>
      </c>
      <c r="P401">
        <v>4</v>
      </c>
      <c r="Q401">
        <v>9</v>
      </c>
      <c r="R401">
        <v>18</v>
      </c>
      <c r="S401">
        <v>13</v>
      </c>
      <c r="T401">
        <v>1</v>
      </c>
      <c r="U401">
        <v>1</v>
      </c>
      <c r="V401">
        <v>0</v>
      </c>
      <c r="W401">
        <v>0</v>
      </c>
      <c r="Z401">
        <v>10</v>
      </c>
      <c r="AA401">
        <v>5</v>
      </c>
      <c r="AB401">
        <v>1.28</v>
      </c>
    </row>
    <row r="402" spans="1:28" hidden="1" x14ac:dyDescent="0.45">
      <c r="A402" s="1">
        <v>30711</v>
      </c>
      <c r="B402" t="s">
        <v>31</v>
      </c>
      <c r="C402" t="s">
        <v>51</v>
      </c>
      <c r="D402" s="2">
        <v>38291</v>
      </c>
      <c r="E402" t="s">
        <v>83</v>
      </c>
      <c r="F402" t="s">
        <v>168</v>
      </c>
      <c r="G402">
        <v>5</v>
      </c>
      <c r="H402">
        <v>0</v>
      </c>
      <c r="I402" t="s">
        <v>601</v>
      </c>
      <c r="J402">
        <v>1</v>
      </c>
      <c r="K402">
        <v>0</v>
      </c>
      <c r="L402" t="s">
        <v>601</v>
      </c>
      <c r="M402" t="s">
        <v>688</v>
      </c>
      <c r="N402">
        <v>23</v>
      </c>
      <c r="O402">
        <v>8</v>
      </c>
      <c r="P402">
        <v>10</v>
      </c>
      <c r="Q402">
        <v>3</v>
      </c>
      <c r="R402">
        <v>10</v>
      </c>
      <c r="S402">
        <v>13</v>
      </c>
      <c r="T402">
        <v>2</v>
      </c>
      <c r="U402">
        <v>3</v>
      </c>
      <c r="V402">
        <v>0</v>
      </c>
      <c r="W402">
        <v>0</v>
      </c>
      <c r="Z402">
        <v>1.28</v>
      </c>
      <c r="AA402">
        <v>5</v>
      </c>
      <c r="AB402">
        <v>10</v>
      </c>
    </row>
    <row r="403" spans="1:28" hidden="1" x14ac:dyDescent="0.45">
      <c r="A403" s="1">
        <v>30782</v>
      </c>
      <c r="B403" t="s">
        <v>31</v>
      </c>
      <c r="C403" t="s">
        <v>51</v>
      </c>
      <c r="D403" s="2">
        <v>38382</v>
      </c>
      <c r="E403" t="s">
        <v>169</v>
      </c>
      <c r="F403" t="s">
        <v>82</v>
      </c>
      <c r="G403">
        <v>0</v>
      </c>
      <c r="H403">
        <v>1</v>
      </c>
      <c r="I403" t="s">
        <v>603</v>
      </c>
      <c r="J403">
        <v>0</v>
      </c>
      <c r="K403">
        <v>1</v>
      </c>
      <c r="L403" t="s">
        <v>603</v>
      </c>
      <c r="M403" t="s">
        <v>706</v>
      </c>
      <c r="N403">
        <v>5</v>
      </c>
      <c r="O403">
        <v>12</v>
      </c>
      <c r="P403">
        <v>3</v>
      </c>
      <c r="Q403">
        <v>7</v>
      </c>
      <c r="R403">
        <v>13</v>
      </c>
      <c r="S403">
        <v>19</v>
      </c>
      <c r="T403">
        <v>3</v>
      </c>
      <c r="U403">
        <v>3</v>
      </c>
      <c r="V403">
        <v>0</v>
      </c>
      <c r="W403">
        <v>0</v>
      </c>
      <c r="Z403">
        <v>10</v>
      </c>
      <c r="AA403">
        <v>5</v>
      </c>
      <c r="AB403">
        <v>1.28</v>
      </c>
    </row>
    <row r="404" spans="1:28" hidden="1" x14ac:dyDescent="0.45">
      <c r="A404" s="1">
        <v>30861</v>
      </c>
      <c r="B404" t="s">
        <v>31</v>
      </c>
      <c r="C404" t="s">
        <v>51</v>
      </c>
      <c r="D404" s="2">
        <v>38487</v>
      </c>
      <c r="E404" t="s">
        <v>189</v>
      </c>
      <c r="F404" t="s">
        <v>82</v>
      </c>
      <c r="G404">
        <v>1</v>
      </c>
      <c r="H404">
        <v>2</v>
      </c>
      <c r="I404" t="s">
        <v>603</v>
      </c>
      <c r="J404">
        <v>0</v>
      </c>
      <c r="K404">
        <v>1</v>
      </c>
      <c r="L404" t="s">
        <v>603</v>
      </c>
      <c r="M404" t="s">
        <v>701</v>
      </c>
      <c r="N404">
        <v>4</v>
      </c>
      <c r="O404">
        <v>9</v>
      </c>
      <c r="P404">
        <v>3</v>
      </c>
      <c r="Q404">
        <v>6</v>
      </c>
      <c r="R404">
        <v>18</v>
      </c>
      <c r="S404">
        <v>17</v>
      </c>
      <c r="T404">
        <v>3</v>
      </c>
      <c r="U404">
        <v>4</v>
      </c>
      <c r="V404">
        <v>1</v>
      </c>
      <c r="W404">
        <v>0</v>
      </c>
      <c r="Z404">
        <v>10</v>
      </c>
      <c r="AA404">
        <v>5</v>
      </c>
      <c r="AB404">
        <v>1.28</v>
      </c>
    </row>
    <row r="405" spans="1:28" hidden="1" x14ac:dyDescent="0.45">
      <c r="A405" s="1">
        <v>31239</v>
      </c>
      <c r="B405" t="s">
        <v>31</v>
      </c>
      <c r="C405" t="s">
        <v>65</v>
      </c>
      <c r="D405" s="2">
        <v>38220</v>
      </c>
      <c r="E405" t="s">
        <v>202</v>
      </c>
      <c r="F405" t="s">
        <v>346</v>
      </c>
      <c r="G405">
        <v>1</v>
      </c>
      <c r="H405">
        <v>0</v>
      </c>
      <c r="I405" t="s">
        <v>601</v>
      </c>
      <c r="J405">
        <v>0</v>
      </c>
      <c r="K405">
        <v>0</v>
      </c>
      <c r="L405" t="s">
        <v>602</v>
      </c>
      <c r="Z405">
        <v>1.28</v>
      </c>
      <c r="AA405">
        <v>4.5</v>
      </c>
      <c r="AB405">
        <v>8</v>
      </c>
    </row>
    <row r="406" spans="1:28" hidden="1" x14ac:dyDescent="0.45">
      <c r="A406" s="1">
        <v>31283</v>
      </c>
      <c r="B406" t="s">
        <v>31</v>
      </c>
      <c r="C406" t="s">
        <v>65</v>
      </c>
      <c r="D406" s="2">
        <v>38290</v>
      </c>
      <c r="E406" t="s">
        <v>172</v>
      </c>
      <c r="F406" t="s">
        <v>220</v>
      </c>
      <c r="G406">
        <v>0</v>
      </c>
      <c r="H406">
        <v>2</v>
      </c>
      <c r="I406" t="s">
        <v>603</v>
      </c>
      <c r="J406">
        <v>0</v>
      </c>
      <c r="K406">
        <v>1</v>
      </c>
      <c r="L406" t="s">
        <v>603</v>
      </c>
      <c r="Z406">
        <v>7</v>
      </c>
      <c r="AA406">
        <v>5</v>
      </c>
      <c r="AB406">
        <v>1.28</v>
      </c>
    </row>
    <row r="407" spans="1:28" hidden="1" x14ac:dyDescent="0.45">
      <c r="A407" s="1">
        <v>31300</v>
      </c>
      <c r="B407" t="s">
        <v>31</v>
      </c>
      <c r="C407" t="s">
        <v>65</v>
      </c>
      <c r="D407" s="2">
        <v>38318</v>
      </c>
      <c r="E407" t="s">
        <v>203</v>
      </c>
      <c r="F407" t="s">
        <v>202</v>
      </c>
      <c r="G407">
        <v>1</v>
      </c>
      <c r="H407">
        <v>3</v>
      </c>
      <c r="I407" t="s">
        <v>603</v>
      </c>
      <c r="J407">
        <v>1</v>
      </c>
      <c r="K407">
        <v>2</v>
      </c>
      <c r="L407" t="s">
        <v>603</v>
      </c>
      <c r="Z407">
        <v>7</v>
      </c>
      <c r="AA407">
        <v>5</v>
      </c>
      <c r="AB407">
        <v>1.28</v>
      </c>
    </row>
    <row r="408" spans="1:28" hidden="1" x14ac:dyDescent="0.45">
      <c r="A408" s="1">
        <v>31301</v>
      </c>
      <c r="B408" t="s">
        <v>31</v>
      </c>
      <c r="C408" t="s">
        <v>65</v>
      </c>
      <c r="D408" s="2">
        <v>38318</v>
      </c>
      <c r="E408" t="s">
        <v>204</v>
      </c>
      <c r="F408" t="s">
        <v>172</v>
      </c>
      <c r="G408">
        <v>0</v>
      </c>
      <c r="H408">
        <v>0</v>
      </c>
      <c r="I408" t="s">
        <v>602</v>
      </c>
      <c r="J408">
        <v>0</v>
      </c>
      <c r="K408">
        <v>0</v>
      </c>
      <c r="L408" t="s">
        <v>602</v>
      </c>
      <c r="Z408">
        <v>1.28</v>
      </c>
      <c r="AA408">
        <v>5</v>
      </c>
      <c r="AB408">
        <v>7</v>
      </c>
    </row>
    <row r="409" spans="1:28" hidden="1" x14ac:dyDescent="0.45">
      <c r="A409" s="1">
        <v>31339</v>
      </c>
      <c r="B409" t="s">
        <v>31</v>
      </c>
      <c r="C409" t="s">
        <v>65</v>
      </c>
      <c r="D409" s="2">
        <v>38388</v>
      </c>
      <c r="E409" t="s">
        <v>205</v>
      </c>
      <c r="F409" t="s">
        <v>220</v>
      </c>
      <c r="G409">
        <v>1</v>
      </c>
      <c r="H409">
        <v>1</v>
      </c>
      <c r="I409" t="s">
        <v>602</v>
      </c>
      <c r="J409">
        <v>1</v>
      </c>
      <c r="K409">
        <v>0</v>
      </c>
      <c r="L409" t="s">
        <v>601</v>
      </c>
      <c r="Z409">
        <v>1.28</v>
      </c>
      <c r="AA409">
        <v>5</v>
      </c>
      <c r="AB409">
        <v>7</v>
      </c>
    </row>
    <row r="410" spans="1:28" hidden="1" x14ac:dyDescent="0.45">
      <c r="A410" s="1">
        <v>31344</v>
      </c>
      <c r="B410" t="s">
        <v>31</v>
      </c>
      <c r="C410" t="s">
        <v>65</v>
      </c>
      <c r="D410" s="2">
        <v>38395</v>
      </c>
      <c r="E410" t="s">
        <v>206</v>
      </c>
      <c r="F410" t="s">
        <v>202</v>
      </c>
      <c r="G410">
        <v>1</v>
      </c>
      <c r="H410">
        <v>4</v>
      </c>
      <c r="I410" t="s">
        <v>603</v>
      </c>
      <c r="J410">
        <v>1</v>
      </c>
      <c r="K410">
        <v>1</v>
      </c>
      <c r="L410" t="s">
        <v>602</v>
      </c>
      <c r="Z410">
        <v>6.5</v>
      </c>
      <c r="AA410">
        <v>5</v>
      </c>
      <c r="AB410">
        <v>1.3</v>
      </c>
    </row>
    <row r="411" spans="1:28" hidden="1" x14ac:dyDescent="0.45">
      <c r="A411" s="1">
        <v>31380</v>
      </c>
      <c r="B411" t="s">
        <v>31</v>
      </c>
      <c r="C411" t="s">
        <v>65</v>
      </c>
      <c r="D411" s="2">
        <v>38444</v>
      </c>
      <c r="E411" t="s">
        <v>203</v>
      </c>
      <c r="F411" t="s">
        <v>202</v>
      </c>
      <c r="G411">
        <v>0</v>
      </c>
      <c r="H411">
        <v>2</v>
      </c>
      <c r="I411" t="s">
        <v>603</v>
      </c>
      <c r="J411">
        <v>0</v>
      </c>
      <c r="K411">
        <v>1</v>
      </c>
      <c r="L411" t="s">
        <v>603</v>
      </c>
      <c r="Z411">
        <v>7</v>
      </c>
      <c r="AA411">
        <v>5</v>
      </c>
      <c r="AB411">
        <v>1.28</v>
      </c>
    </row>
    <row r="412" spans="1:28" hidden="1" x14ac:dyDescent="0.45">
      <c r="A412" s="1">
        <v>31381</v>
      </c>
      <c r="B412" t="s">
        <v>31</v>
      </c>
      <c r="C412" t="s">
        <v>65</v>
      </c>
      <c r="D412" s="2">
        <v>38444</v>
      </c>
      <c r="E412" t="s">
        <v>205</v>
      </c>
      <c r="F412" t="s">
        <v>206</v>
      </c>
      <c r="G412">
        <v>1</v>
      </c>
      <c r="H412">
        <v>1</v>
      </c>
      <c r="I412" t="s">
        <v>602</v>
      </c>
      <c r="J412">
        <v>1</v>
      </c>
      <c r="K412">
        <v>1</v>
      </c>
      <c r="L412" t="s">
        <v>602</v>
      </c>
      <c r="Z412">
        <v>1.3</v>
      </c>
      <c r="AA412">
        <v>5</v>
      </c>
      <c r="AB412">
        <v>6.5</v>
      </c>
    </row>
    <row r="413" spans="1:28" hidden="1" x14ac:dyDescent="0.45">
      <c r="A413" s="1">
        <v>31452</v>
      </c>
      <c r="B413" t="s">
        <v>31</v>
      </c>
      <c r="C413" t="s">
        <v>53</v>
      </c>
      <c r="D413" s="2">
        <v>38255</v>
      </c>
      <c r="E413" t="s">
        <v>87</v>
      </c>
      <c r="F413" t="s">
        <v>176</v>
      </c>
      <c r="G413">
        <v>3</v>
      </c>
      <c r="H413">
        <v>1</v>
      </c>
      <c r="I413" t="s">
        <v>601</v>
      </c>
      <c r="J413">
        <v>2</v>
      </c>
      <c r="K413">
        <v>1</v>
      </c>
      <c r="L413" t="s">
        <v>601</v>
      </c>
      <c r="N413">
        <v>15</v>
      </c>
      <c r="O413">
        <v>14</v>
      </c>
      <c r="R413">
        <v>19</v>
      </c>
      <c r="S413">
        <v>18</v>
      </c>
      <c r="T413">
        <v>3</v>
      </c>
      <c r="U413">
        <v>2</v>
      </c>
      <c r="V413">
        <v>0</v>
      </c>
      <c r="W413">
        <v>0</v>
      </c>
      <c r="Z413">
        <v>1.28</v>
      </c>
      <c r="AA413">
        <v>4.5</v>
      </c>
      <c r="AB413">
        <v>8.5</v>
      </c>
    </row>
    <row r="414" spans="1:28" hidden="1" x14ac:dyDescent="0.45">
      <c r="A414" s="1">
        <v>31525</v>
      </c>
      <c r="B414" t="s">
        <v>31</v>
      </c>
      <c r="C414" t="s">
        <v>53</v>
      </c>
      <c r="D414" s="2">
        <v>38311</v>
      </c>
      <c r="E414" t="s">
        <v>87</v>
      </c>
      <c r="F414" t="s">
        <v>238</v>
      </c>
      <c r="G414">
        <v>3</v>
      </c>
      <c r="H414">
        <v>1</v>
      </c>
      <c r="I414" t="s">
        <v>601</v>
      </c>
      <c r="J414">
        <v>2</v>
      </c>
      <c r="K414">
        <v>1</v>
      </c>
      <c r="L414" t="s">
        <v>601</v>
      </c>
      <c r="N414">
        <v>28</v>
      </c>
      <c r="O414">
        <v>9</v>
      </c>
      <c r="R414">
        <v>14</v>
      </c>
      <c r="S414">
        <v>23</v>
      </c>
      <c r="T414">
        <v>2</v>
      </c>
      <c r="U414">
        <v>3</v>
      </c>
      <c r="V414">
        <v>0</v>
      </c>
      <c r="W414">
        <v>0</v>
      </c>
      <c r="Z414">
        <v>1.28</v>
      </c>
      <c r="AA414">
        <v>4.5</v>
      </c>
      <c r="AB414">
        <v>8.5</v>
      </c>
    </row>
    <row r="415" spans="1:28" hidden="1" x14ac:dyDescent="0.45">
      <c r="A415" s="1">
        <v>31534</v>
      </c>
      <c r="B415" t="s">
        <v>31</v>
      </c>
      <c r="C415" t="s">
        <v>53</v>
      </c>
      <c r="D415" s="2">
        <v>38318</v>
      </c>
      <c r="E415" t="s">
        <v>87</v>
      </c>
      <c r="F415" t="s">
        <v>264</v>
      </c>
      <c r="G415">
        <v>4</v>
      </c>
      <c r="H415">
        <v>2</v>
      </c>
      <c r="I415" t="s">
        <v>601</v>
      </c>
      <c r="J415">
        <v>3</v>
      </c>
      <c r="K415">
        <v>0</v>
      </c>
      <c r="L415" t="s">
        <v>601</v>
      </c>
      <c r="N415">
        <v>15</v>
      </c>
      <c r="O415">
        <v>18</v>
      </c>
      <c r="R415">
        <v>20</v>
      </c>
      <c r="S415">
        <v>13</v>
      </c>
      <c r="T415">
        <v>1</v>
      </c>
      <c r="U415">
        <v>1</v>
      </c>
      <c r="V415">
        <v>0</v>
      </c>
      <c r="W415">
        <v>0</v>
      </c>
      <c r="Z415">
        <v>1.28</v>
      </c>
      <c r="AA415">
        <v>4.5</v>
      </c>
      <c r="AB415">
        <v>8.5</v>
      </c>
    </row>
    <row r="416" spans="1:28" hidden="1" x14ac:dyDescent="0.45">
      <c r="A416" s="1">
        <v>31641</v>
      </c>
      <c r="B416" t="s">
        <v>31</v>
      </c>
      <c r="C416" t="s">
        <v>53</v>
      </c>
      <c r="D416" s="2">
        <v>38431</v>
      </c>
      <c r="E416" t="s">
        <v>207</v>
      </c>
      <c r="F416" t="s">
        <v>176</v>
      </c>
      <c r="G416">
        <v>1</v>
      </c>
      <c r="H416">
        <v>0</v>
      </c>
      <c r="I416" t="s">
        <v>601</v>
      </c>
      <c r="J416">
        <v>1</v>
      </c>
      <c r="K416">
        <v>0</v>
      </c>
      <c r="L416" t="s">
        <v>601</v>
      </c>
      <c r="N416">
        <v>16</v>
      </c>
      <c r="O416">
        <v>6</v>
      </c>
      <c r="R416">
        <v>16</v>
      </c>
      <c r="S416">
        <v>23</v>
      </c>
      <c r="T416">
        <v>1</v>
      </c>
      <c r="U416">
        <v>2</v>
      </c>
      <c r="V416">
        <v>0</v>
      </c>
      <c r="W416">
        <v>0</v>
      </c>
      <c r="Z416">
        <v>1.28</v>
      </c>
      <c r="AA416">
        <v>4.5</v>
      </c>
      <c r="AB416">
        <v>8.5</v>
      </c>
    </row>
    <row r="417" spans="1:28" hidden="1" x14ac:dyDescent="0.45">
      <c r="A417" s="1">
        <v>31651</v>
      </c>
      <c r="B417" t="s">
        <v>31</v>
      </c>
      <c r="C417" t="s">
        <v>53</v>
      </c>
      <c r="D417" s="2">
        <v>38451</v>
      </c>
      <c r="E417" t="s">
        <v>87</v>
      </c>
      <c r="F417" t="s">
        <v>263</v>
      </c>
      <c r="G417">
        <v>2</v>
      </c>
      <c r="H417">
        <v>1</v>
      </c>
      <c r="I417" t="s">
        <v>601</v>
      </c>
      <c r="J417">
        <v>0</v>
      </c>
      <c r="K417">
        <v>0</v>
      </c>
      <c r="L417" t="s">
        <v>602</v>
      </c>
      <c r="N417">
        <v>22</v>
      </c>
      <c r="O417">
        <v>6</v>
      </c>
      <c r="R417">
        <v>17</v>
      </c>
      <c r="S417">
        <v>15</v>
      </c>
      <c r="T417">
        <v>2</v>
      </c>
      <c r="U417">
        <v>3</v>
      </c>
      <c r="V417">
        <v>0</v>
      </c>
      <c r="W417">
        <v>1</v>
      </c>
      <c r="Z417">
        <v>1.28</v>
      </c>
      <c r="AA417">
        <v>4.5</v>
      </c>
      <c r="AB417">
        <v>8.5</v>
      </c>
    </row>
    <row r="418" spans="1:28" hidden="1" x14ac:dyDescent="0.45">
      <c r="A418" s="1">
        <v>31696</v>
      </c>
      <c r="B418" t="s">
        <v>31</v>
      </c>
      <c r="C418" t="s">
        <v>53</v>
      </c>
      <c r="D418" s="2">
        <v>38486</v>
      </c>
      <c r="E418" t="s">
        <v>87</v>
      </c>
      <c r="F418" t="s">
        <v>89</v>
      </c>
      <c r="G418">
        <v>6</v>
      </c>
      <c r="H418">
        <v>3</v>
      </c>
      <c r="I418" t="s">
        <v>601</v>
      </c>
      <c r="J418">
        <v>5</v>
      </c>
      <c r="K418">
        <v>0</v>
      </c>
      <c r="L418" t="s">
        <v>601</v>
      </c>
      <c r="N418">
        <v>22</v>
      </c>
      <c r="O418">
        <v>7</v>
      </c>
      <c r="R418">
        <v>14</v>
      </c>
      <c r="S418">
        <v>17</v>
      </c>
      <c r="T418">
        <v>1</v>
      </c>
      <c r="U418">
        <v>2</v>
      </c>
      <c r="V418">
        <v>0</v>
      </c>
      <c r="W418">
        <v>0</v>
      </c>
      <c r="Z418">
        <v>1.28</v>
      </c>
      <c r="AA418">
        <v>4.33</v>
      </c>
      <c r="AB418">
        <v>8.5</v>
      </c>
    </row>
    <row r="419" spans="1:28" hidden="1" x14ac:dyDescent="0.45">
      <c r="A419" s="1">
        <v>32068</v>
      </c>
      <c r="B419" t="s">
        <v>31</v>
      </c>
      <c r="C419" t="s">
        <v>55</v>
      </c>
      <c r="D419" s="2">
        <v>38256</v>
      </c>
      <c r="E419" t="s">
        <v>96</v>
      </c>
      <c r="F419" t="s">
        <v>297</v>
      </c>
      <c r="G419">
        <v>2</v>
      </c>
      <c r="H419">
        <v>0</v>
      </c>
      <c r="I419" t="s">
        <v>601</v>
      </c>
      <c r="J419">
        <v>2</v>
      </c>
      <c r="K419">
        <v>0</v>
      </c>
      <c r="L419" t="s">
        <v>601</v>
      </c>
      <c r="Z419">
        <v>1.28</v>
      </c>
      <c r="AA419">
        <v>4.5</v>
      </c>
      <c r="AB419">
        <v>8.5</v>
      </c>
    </row>
    <row r="420" spans="1:28" hidden="1" x14ac:dyDescent="0.45">
      <c r="A420" s="1">
        <v>32148</v>
      </c>
      <c r="B420" t="s">
        <v>31</v>
      </c>
      <c r="C420" t="s">
        <v>55</v>
      </c>
      <c r="D420" s="2">
        <v>38319</v>
      </c>
      <c r="E420" t="s">
        <v>94</v>
      </c>
      <c r="F420" t="s">
        <v>320</v>
      </c>
      <c r="G420">
        <v>5</v>
      </c>
      <c r="H420">
        <v>0</v>
      </c>
      <c r="I420" t="s">
        <v>601</v>
      </c>
      <c r="J420">
        <v>1</v>
      </c>
      <c r="K420">
        <v>0</v>
      </c>
      <c r="L420" t="s">
        <v>601</v>
      </c>
      <c r="Z420">
        <v>1.28</v>
      </c>
      <c r="AA420">
        <v>4.5</v>
      </c>
      <c r="AB420">
        <v>8.5</v>
      </c>
    </row>
    <row r="421" spans="1:28" hidden="1" x14ac:dyDescent="0.45">
      <c r="A421" s="1">
        <v>32333</v>
      </c>
      <c r="B421" t="s">
        <v>31</v>
      </c>
      <c r="C421" t="s">
        <v>55</v>
      </c>
      <c r="D421" s="2">
        <v>38459</v>
      </c>
      <c r="E421" t="s">
        <v>93</v>
      </c>
      <c r="F421" t="s">
        <v>319</v>
      </c>
      <c r="G421">
        <v>2</v>
      </c>
      <c r="H421">
        <v>0</v>
      </c>
      <c r="I421" t="s">
        <v>601</v>
      </c>
      <c r="J421">
        <v>1</v>
      </c>
      <c r="K421">
        <v>0</v>
      </c>
      <c r="L421" t="s">
        <v>601</v>
      </c>
      <c r="Z421">
        <v>1.28</v>
      </c>
      <c r="AA421">
        <v>5</v>
      </c>
      <c r="AB421">
        <v>10</v>
      </c>
    </row>
    <row r="422" spans="1:28" hidden="1" x14ac:dyDescent="0.45">
      <c r="A422" s="1">
        <v>32378</v>
      </c>
      <c r="B422" t="s">
        <v>31</v>
      </c>
      <c r="C422" t="s">
        <v>55</v>
      </c>
      <c r="D422" s="2">
        <v>38487</v>
      </c>
      <c r="E422" t="s">
        <v>208</v>
      </c>
      <c r="F422" t="s">
        <v>480</v>
      </c>
      <c r="G422">
        <v>1</v>
      </c>
      <c r="H422">
        <v>0</v>
      </c>
      <c r="I422" t="s">
        <v>601</v>
      </c>
      <c r="J422">
        <v>0</v>
      </c>
      <c r="K422">
        <v>0</v>
      </c>
      <c r="L422" t="s">
        <v>602</v>
      </c>
      <c r="Z422">
        <v>1.28</v>
      </c>
      <c r="AA422">
        <v>4.33</v>
      </c>
      <c r="AB422">
        <v>8.5</v>
      </c>
    </row>
    <row r="423" spans="1:28" hidden="1" x14ac:dyDescent="0.45">
      <c r="A423" s="1">
        <v>32893</v>
      </c>
      <c r="B423" t="s">
        <v>31</v>
      </c>
      <c r="C423" t="s">
        <v>56</v>
      </c>
      <c r="D423" s="2">
        <v>38255</v>
      </c>
      <c r="E423" t="s">
        <v>98</v>
      </c>
      <c r="F423" t="s">
        <v>193</v>
      </c>
      <c r="G423">
        <v>1</v>
      </c>
      <c r="H423">
        <v>1</v>
      </c>
      <c r="I423" t="s">
        <v>602</v>
      </c>
      <c r="J423">
        <v>0</v>
      </c>
      <c r="K423">
        <v>1</v>
      </c>
      <c r="L423" t="s">
        <v>603</v>
      </c>
      <c r="Z423">
        <v>1.3</v>
      </c>
      <c r="AA423">
        <v>5</v>
      </c>
      <c r="AB423">
        <v>9</v>
      </c>
    </row>
    <row r="424" spans="1:28" hidden="1" x14ac:dyDescent="0.45">
      <c r="A424" s="1">
        <v>33027</v>
      </c>
      <c r="B424" t="s">
        <v>31</v>
      </c>
      <c r="C424" t="s">
        <v>56</v>
      </c>
      <c r="D424" s="2">
        <v>38358</v>
      </c>
      <c r="E424" t="s">
        <v>97</v>
      </c>
      <c r="F424" t="s">
        <v>418</v>
      </c>
      <c r="G424">
        <v>5</v>
      </c>
      <c r="H424">
        <v>2</v>
      </c>
      <c r="I424" t="s">
        <v>601</v>
      </c>
      <c r="J424">
        <v>2</v>
      </c>
      <c r="K424">
        <v>0</v>
      </c>
      <c r="L424" t="s">
        <v>601</v>
      </c>
      <c r="Z424">
        <v>1.28</v>
      </c>
      <c r="AA424">
        <v>4.5</v>
      </c>
      <c r="AB424">
        <v>8.5</v>
      </c>
    </row>
    <row r="425" spans="1:28" hidden="1" x14ac:dyDescent="0.45">
      <c r="A425" s="1">
        <v>33103</v>
      </c>
      <c r="B425" t="s">
        <v>31</v>
      </c>
      <c r="C425" t="s">
        <v>56</v>
      </c>
      <c r="D425" s="2">
        <v>38402</v>
      </c>
      <c r="E425" t="s">
        <v>97</v>
      </c>
      <c r="F425" t="s">
        <v>490</v>
      </c>
      <c r="G425">
        <v>1</v>
      </c>
      <c r="H425">
        <v>0</v>
      </c>
      <c r="I425" t="s">
        <v>601</v>
      </c>
      <c r="J425">
        <v>0</v>
      </c>
      <c r="K425">
        <v>0</v>
      </c>
      <c r="L425" t="s">
        <v>602</v>
      </c>
      <c r="Z425">
        <v>1.3</v>
      </c>
      <c r="AA425">
        <v>4.5</v>
      </c>
      <c r="AB425">
        <v>12</v>
      </c>
    </row>
    <row r="426" spans="1:28" hidden="1" x14ac:dyDescent="0.45">
      <c r="A426" s="1">
        <v>33195</v>
      </c>
      <c r="B426" t="s">
        <v>31</v>
      </c>
      <c r="C426" t="s">
        <v>56</v>
      </c>
      <c r="D426" s="2">
        <v>38473</v>
      </c>
      <c r="E426" t="s">
        <v>98</v>
      </c>
      <c r="F426" t="s">
        <v>269</v>
      </c>
      <c r="G426">
        <v>2</v>
      </c>
      <c r="H426">
        <v>1</v>
      </c>
      <c r="I426" t="s">
        <v>601</v>
      </c>
      <c r="J426">
        <v>2</v>
      </c>
      <c r="K426">
        <v>1</v>
      </c>
      <c r="L426" t="s">
        <v>601</v>
      </c>
      <c r="Z426">
        <v>1.3</v>
      </c>
      <c r="AA426">
        <v>4.33</v>
      </c>
      <c r="AB426">
        <v>8</v>
      </c>
    </row>
    <row r="427" spans="1:28" hidden="1" x14ac:dyDescent="0.45">
      <c r="A427" s="1">
        <v>33214</v>
      </c>
      <c r="B427" t="s">
        <v>31</v>
      </c>
      <c r="C427" t="s">
        <v>56</v>
      </c>
      <c r="D427" s="2">
        <v>38487</v>
      </c>
      <c r="E427" t="s">
        <v>99</v>
      </c>
      <c r="F427" t="s">
        <v>491</v>
      </c>
      <c r="G427">
        <v>1</v>
      </c>
      <c r="H427">
        <v>0</v>
      </c>
      <c r="I427" t="s">
        <v>601</v>
      </c>
      <c r="J427">
        <v>1</v>
      </c>
      <c r="K427">
        <v>0</v>
      </c>
      <c r="L427" t="s">
        <v>601</v>
      </c>
      <c r="Z427">
        <v>1.28</v>
      </c>
      <c r="AA427">
        <v>4.33</v>
      </c>
      <c r="AB427">
        <v>8.5</v>
      </c>
    </row>
    <row r="428" spans="1:28" hidden="1" x14ac:dyDescent="0.45">
      <c r="A428" s="1">
        <v>33215</v>
      </c>
      <c r="B428" t="s">
        <v>31</v>
      </c>
      <c r="C428" t="s">
        <v>56</v>
      </c>
      <c r="D428" s="2">
        <v>38487</v>
      </c>
      <c r="E428" t="s">
        <v>98</v>
      </c>
      <c r="F428" t="s">
        <v>100</v>
      </c>
      <c r="G428">
        <v>2</v>
      </c>
      <c r="H428">
        <v>0</v>
      </c>
      <c r="I428" t="s">
        <v>601</v>
      </c>
      <c r="J428">
        <v>2</v>
      </c>
      <c r="K428">
        <v>0</v>
      </c>
      <c r="L428" t="s">
        <v>601</v>
      </c>
      <c r="Z428">
        <v>1.3</v>
      </c>
      <c r="AA428">
        <v>4</v>
      </c>
      <c r="AB428">
        <v>9.5</v>
      </c>
    </row>
    <row r="429" spans="1:28" hidden="1" x14ac:dyDescent="0.45">
      <c r="A429" s="1">
        <v>33659</v>
      </c>
      <c r="B429" t="s">
        <v>31</v>
      </c>
      <c r="C429" t="s">
        <v>57</v>
      </c>
      <c r="D429" s="2">
        <v>38488</v>
      </c>
      <c r="E429" t="s">
        <v>209</v>
      </c>
      <c r="F429" t="s">
        <v>147</v>
      </c>
      <c r="G429">
        <v>1</v>
      </c>
      <c r="H429">
        <v>1</v>
      </c>
      <c r="I429" t="s">
        <v>602</v>
      </c>
      <c r="J429">
        <v>0</v>
      </c>
      <c r="K429">
        <v>0</v>
      </c>
      <c r="L429" t="s">
        <v>602</v>
      </c>
      <c r="Z429">
        <v>1.28</v>
      </c>
      <c r="AA429">
        <v>4.5</v>
      </c>
      <c r="AB429">
        <v>8</v>
      </c>
    </row>
    <row r="430" spans="1:28" hidden="1" x14ac:dyDescent="0.45">
      <c r="A430" s="1">
        <v>33819</v>
      </c>
      <c r="B430" t="s">
        <v>31</v>
      </c>
      <c r="C430" t="s">
        <v>58</v>
      </c>
      <c r="D430" s="2">
        <v>38290</v>
      </c>
      <c r="E430" t="s">
        <v>149</v>
      </c>
      <c r="F430" t="s">
        <v>492</v>
      </c>
      <c r="G430">
        <v>1</v>
      </c>
      <c r="H430">
        <v>0</v>
      </c>
      <c r="I430" t="s">
        <v>601</v>
      </c>
      <c r="J430">
        <v>0</v>
      </c>
      <c r="K430">
        <v>0</v>
      </c>
      <c r="L430" t="s">
        <v>602</v>
      </c>
      <c r="Z430">
        <v>1.3</v>
      </c>
      <c r="AA430">
        <v>4.33</v>
      </c>
      <c r="AB430">
        <v>8</v>
      </c>
    </row>
    <row r="431" spans="1:28" hidden="1" x14ac:dyDescent="0.45">
      <c r="A431" s="1">
        <v>33929</v>
      </c>
      <c r="B431" t="s">
        <v>31</v>
      </c>
      <c r="C431" t="s">
        <v>58</v>
      </c>
      <c r="D431" s="2">
        <v>38378</v>
      </c>
      <c r="E431" t="s">
        <v>149</v>
      </c>
      <c r="F431" t="s">
        <v>493</v>
      </c>
      <c r="G431">
        <v>2</v>
      </c>
      <c r="H431">
        <v>1</v>
      </c>
      <c r="I431" t="s">
        <v>601</v>
      </c>
      <c r="J431">
        <v>2</v>
      </c>
      <c r="K431">
        <v>0</v>
      </c>
      <c r="L431" t="s">
        <v>601</v>
      </c>
      <c r="Z431">
        <v>1.3</v>
      </c>
      <c r="AA431">
        <v>4.33</v>
      </c>
      <c r="AB431">
        <v>8.5</v>
      </c>
    </row>
    <row r="432" spans="1:28" hidden="1" x14ac:dyDescent="0.45">
      <c r="A432" s="1">
        <v>33982</v>
      </c>
      <c r="B432" t="s">
        <v>31</v>
      </c>
      <c r="C432" t="s">
        <v>58</v>
      </c>
      <c r="D432" s="2">
        <v>38423</v>
      </c>
      <c r="E432" t="s">
        <v>149</v>
      </c>
      <c r="F432" t="s">
        <v>466</v>
      </c>
      <c r="G432">
        <v>2</v>
      </c>
      <c r="H432">
        <v>1</v>
      </c>
      <c r="I432" t="s">
        <v>601</v>
      </c>
      <c r="J432">
        <v>1</v>
      </c>
      <c r="K432">
        <v>1</v>
      </c>
      <c r="L432" t="s">
        <v>602</v>
      </c>
      <c r="Z432">
        <v>1.3</v>
      </c>
      <c r="AA432">
        <v>4</v>
      </c>
      <c r="AB432">
        <v>10</v>
      </c>
    </row>
    <row r="433" spans="1:28" hidden="1" x14ac:dyDescent="0.45">
      <c r="A433" s="1">
        <v>34657</v>
      </c>
      <c r="B433" t="s">
        <v>31</v>
      </c>
      <c r="C433" t="s">
        <v>60</v>
      </c>
      <c r="D433" s="2">
        <v>38396</v>
      </c>
      <c r="E433" t="s">
        <v>114</v>
      </c>
      <c r="F433" t="s">
        <v>447</v>
      </c>
      <c r="G433">
        <v>1</v>
      </c>
      <c r="H433">
        <v>1</v>
      </c>
      <c r="I433" t="s">
        <v>602</v>
      </c>
      <c r="J433">
        <v>0</v>
      </c>
      <c r="K433">
        <v>1</v>
      </c>
      <c r="L433" t="s">
        <v>603</v>
      </c>
      <c r="Z433">
        <v>1.28</v>
      </c>
      <c r="AA433">
        <v>4.5</v>
      </c>
      <c r="AB433">
        <v>8</v>
      </c>
    </row>
    <row r="434" spans="1:28" hidden="1" x14ac:dyDescent="0.45">
      <c r="A434" s="1">
        <v>34666</v>
      </c>
      <c r="B434" t="s">
        <v>31</v>
      </c>
      <c r="C434" t="s">
        <v>60</v>
      </c>
      <c r="D434" s="2">
        <v>38403</v>
      </c>
      <c r="E434" t="s">
        <v>210</v>
      </c>
      <c r="F434" t="s">
        <v>114</v>
      </c>
      <c r="G434">
        <v>1</v>
      </c>
      <c r="H434">
        <v>2</v>
      </c>
      <c r="I434" t="s">
        <v>603</v>
      </c>
      <c r="J434">
        <v>1</v>
      </c>
      <c r="K434">
        <v>0</v>
      </c>
      <c r="L434" t="s">
        <v>601</v>
      </c>
      <c r="Z434">
        <v>8</v>
      </c>
      <c r="AA434">
        <v>4.5</v>
      </c>
      <c r="AB434">
        <v>1.28</v>
      </c>
    </row>
    <row r="435" spans="1:28" hidden="1" x14ac:dyDescent="0.45">
      <c r="A435" s="1">
        <v>34719</v>
      </c>
      <c r="B435" t="s">
        <v>31</v>
      </c>
      <c r="C435" t="s">
        <v>60</v>
      </c>
      <c r="D435" s="2">
        <v>38458</v>
      </c>
      <c r="E435" t="s">
        <v>155</v>
      </c>
      <c r="F435" t="s">
        <v>494</v>
      </c>
      <c r="G435">
        <v>2</v>
      </c>
      <c r="H435">
        <v>1</v>
      </c>
      <c r="I435" t="s">
        <v>601</v>
      </c>
      <c r="J435">
        <v>1</v>
      </c>
      <c r="K435">
        <v>0</v>
      </c>
      <c r="L435" t="s">
        <v>601</v>
      </c>
      <c r="Z435">
        <v>1.3</v>
      </c>
      <c r="AA435">
        <v>4.33</v>
      </c>
      <c r="AB435">
        <v>8</v>
      </c>
    </row>
    <row r="436" spans="1:28" hidden="1" x14ac:dyDescent="0.45">
      <c r="A436" s="1">
        <v>34736</v>
      </c>
      <c r="B436" t="s">
        <v>31</v>
      </c>
      <c r="C436" t="s">
        <v>60</v>
      </c>
      <c r="D436" s="2">
        <v>38472</v>
      </c>
      <c r="E436" t="s">
        <v>155</v>
      </c>
      <c r="F436" t="s">
        <v>211</v>
      </c>
      <c r="G436">
        <v>2</v>
      </c>
      <c r="H436">
        <v>2</v>
      </c>
      <c r="I436" t="s">
        <v>602</v>
      </c>
      <c r="J436">
        <v>0</v>
      </c>
      <c r="K436">
        <v>0</v>
      </c>
      <c r="L436" t="s">
        <v>602</v>
      </c>
      <c r="Z436">
        <v>1.28</v>
      </c>
      <c r="AA436">
        <v>4.5</v>
      </c>
      <c r="AB436">
        <v>8</v>
      </c>
    </row>
    <row r="437" spans="1:28" hidden="1" x14ac:dyDescent="0.45">
      <c r="A437" s="1">
        <v>34768</v>
      </c>
      <c r="B437" t="s">
        <v>31</v>
      </c>
      <c r="C437" t="s">
        <v>60</v>
      </c>
      <c r="D437" s="2">
        <v>38493</v>
      </c>
      <c r="E437" t="s">
        <v>211</v>
      </c>
      <c r="F437" t="s">
        <v>153</v>
      </c>
      <c r="G437">
        <v>1</v>
      </c>
      <c r="H437">
        <v>1</v>
      </c>
      <c r="I437" t="s">
        <v>602</v>
      </c>
      <c r="J437">
        <v>1</v>
      </c>
      <c r="K437">
        <v>1</v>
      </c>
      <c r="L437" t="s">
        <v>602</v>
      </c>
      <c r="Z437">
        <v>8</v>
      </c>
      <c r="AA437">
        <v>4.5</v>
      </c>
      <c r="AB437">
        <v>1.28</v>
      </c>
    </row>
    <row r="438" spans="1:28" hidden="1" x14ac:dyDescent="0.45">
      <c r="A438" s="1">
        <v>34803</v>
      </c>
      <c r="B438" t="s">
        <v>31</v>
      </c>
      <c r="C438" t="s">
        <v>61</v>
      </c>
      <c r="D438" s="2">
        <v>38242</v>
      </c>
      <c r="E438" t="s">
        <v>118</v>
      </c>
      <c r="F438" t="s">
        <v>248</v>
      </c>
      <c r="G438">
        <v>3</v>
      </c>
      <c r="H438">
        <v>1</v>
      </c>
      <c r="I438" t="s">
        <v>601</v>
      </c>
      <c r="J438">
        <v>1</v>
      </c>
      <c r="K438">
        <v>1</v>
      </c>
      <c r="L438" t="s">
        <v>602</v>
      </c>
      <c r="Z438">
        <v>1.3</v>
      </c>
      <c r="AA438">
        <v>4.5</v>
      </c>
      <c r="AB438">
        <v>7.5</v>
      </c>
    </row>
    <row r="439" spans="1:28" hidden="1" x14ac:dyDescent="0.45">
      <c r="A439" s="1">
        <v>34834</v>
      </c>
      <c r="B439" t="s">
        <v>31</v>
      </c>
      <c r="C439" t="s">
        <v>61</v>
      </c>
      <c r="D439" s="2">
        <v>38276</v>
      </c>
      <c r="E439" t="s">
        <v>117</v>
      </c>
      <c r="F439" t="s">
        <v>214</v>
      </c>
      <c r="G439">
        <v>1</v>
      </c>
      <c r="H439">
        <v>3</v>
      </c>
      <c r="I439" t="s">
        <v>603</v>
      </c>
      <c r="J439">
        <v>1</v>
      </c>
      <c r="K439">
        <v>0</v>
      </c>
      <c r="L439" t="s">
        <v>601</v>
      </c>
      <c r="Z439">
        <v>1.3</v>
      </c>
      <c r="AA439">
        <v>4.33</v>
      </c>
      <c r="AB439">
        <v>8</v>
      </c>
    </row>
    <row r="440" spans="1:28" hidden="1" x14ac:dyDescent="0.45">
      <c r="A440" s="1">
        <v>34845</v>
      </c>
      <c r="B440" t="s">
        <v>31</v>
      </c>
      <c r="C440" t="s">
        <v>61</v>
      </c>
      <c r="D440" s="2">
        <v>38284</v>
      </c>
      <c r="E440" t="s">
        <v>118</v>
      </c>
      <c r="F440" t="s">
        <v>366</v>
      </c>
      <c r="G440">
        <v>4</v>
      </c>
      <c r="H440">
        <v>0</v>
      </c>
      <c r="I440" t="s">
        <v>601</v>
      </c>
      <c r="J440">
        <v>1</v>
      </c>
      <c r="K440">
        <v>0</v>
      </c>
      <c r="L440" t="s">
        <v>601</v>
      </c>
      <c r="Z440">
        <v>1.28</v>
      </c>
      <c r="AA440">
        <v>4.5</v>
      </c>
      <c r="AB440">
        <v>8</v>
      </c>
    </row>
    <row r="441" spans="1:28" hidden="1" x14ac:dyDescent="0.45">
      <c r="A441" s="1">
        <v>34857</v>
      </c>
      <c r="B441" t="s">
        <v>31</v>
      </c>
      <c r="C441" t="s">
        <v>61</v>
      </c>
      <c r="D441" s="2">
        <v>38291</v>
      </c>
      <c r="E441" t="s">
        <v>117</v>
      </c>
      <c r="F441" t="s">
        <v>336</v>
      </c>
      <c r="G441">
        <v>1</v>
      </c>
      <c r="H441">
        <v>0</v>
      </c>
      <c r="I441" t="s">
        <v>601</v>
      </c>
      <c r="J441">
        <v>1</v>
      </c>
      <c r="K441">
        <v>0</v>
      </c>
      <c r="L441" t="s">
        <v>601</v>
      </c>
      <c r="Z441">
        <v>1.28</v>
      </c>
      <c r="AA441">
        <v>4.5</v>
      </c>
      <c r="AB441">
        <v>9</v>
      </c>
    </row>
    <row r="442" spans="1:28" hidden="1" x14ac:dyDescent="0.45">
      <c r="A442" s="1">
        <v>34864</v>
      </c>
      <c r="B442" t="s">
        <v>31</v>
      </c>
      <c r="C442" t="s">
        <v>61</v>
      </c>
      <c r="D442" s="2">
        <v>38298</v>
      </c>
      <c r="E442" t="s">
        <v>212</v>
      </c>
      <c r="F442" t="s">
        <v>119</v>
      </c>
      <c r="G442">
        <v>0</v>
      </c>
      <c r="H442">
        <v>3</v>
      </c>
      <c r="I442" t="s">
        <v>603</v>
      </c>
      <c r="J442">
        <v>0</v>
      </c>
      <c r="K442">
        <v>1</v>
      </c>
      <c r="L442" t="s">
        <v>603</v>
      </c>
      <c r="Z442">
        <v>8</v>
      </c>
      <c r="AA442">
        <v>4.5</v>
      </c>
      <c r="AB442">
        <v>1.28</v>
      </c>
    </row>
    <row r="443" spans="1:28" hidden="1" x14ac:dyDescent="0.45">
      <c r="A443" s="1">
        <v>34901</v>
      </c>
      <c r="B443" t="s">
        <v>31</v>
      </c>
      <c r="C443" t="s">
        <v>61</v>
      </c>
      <c r="D443" s="2">
        <v>38326</v>
      </c>
      <c r="E443" t="s">
        <v>213</v>
      </c>
      <c r="F443" t="s">
        <v>398</v>
      </c>
      <c r="G443">
        <v>2</v>
      </c>
      <c r="H443">
        <v>0</v>
      </c>
      <c r="I443" t="s">
        <v>601</v>
      </c>
      <c r="J443">
        <v>1</v>
      </c>
      <c r="K443">
        <v>0</v>
      </c>
      <c r="L443" t="s">
        <v>601</v>
      </c>
      <c r="Z443">
        <v>1.28</v>
      </c>
      <c r="AA443">
        <v>4.5</v>
      </c>
      <c r="AB443">
        <v>8</v>
      </c>
    </row>
    <row r="444" spans="1:28" hidden="1" x14ac:dyDescent="0.45">
      <c r="A444" s="1">
        <v>34902</v>
      </c>
      <c r="B444" t="s">
        <v>31</v>
      </c>
      <c r="C444" t="s">
        <v>61</v>
      </c>
      <c r="D444" s="2">
        <v>38326</v>
      </c>
      <c r="E444" t="s">
        <v>118</v>
      </c>
      <c r="F444" t="s">
        <v>336</v>
      </c>
      <c r="G444">
        <v>2</v>
      </c>
      <c r="H444">
        <v>1</v>
      </c>
      <c r="I444" t="s">
        <v>601</v>
      </c>
      <c r="J444">
        <v>1</v>
      </c>
      <c r="K444">
        <v>1</v>
      </c>
      <c r="L444" t="s">
        <v>602</v>
      </c>
      <c r="Z444">
        <v>1.28</v>
      </c>
      <c r="AA444">
        <v>4.5</v>
      </c>
      <c r="AB444">
        <v>8</v>
      </c>
    </row>
    <row r="445" spans="1:28" hidden="1" x14ac:dyDescent="0.45">
      <c r="A445" s="1">
        <v>34914</v>
      </c>
      <c r="B445" t="s">
        <v>31</v>
      </c>
      <c r="C445" t="s">
        <v>61</v>
      </c>
      <c r="D445" s="2">
        <v>38337</v>
      </c>
      <c r="E445" t="s">
        <v>115</v>
      </c>
      <c r="F445" t="s">
        <v>325</v>
      </c>
      <c r="G445">
        <v>3</v>
      </c>
      <c r="H445">
        <v>1</v>
      </c>
      <c r="I445" t="s">
        <v>601</v>
      </c>
      <c r="J445">
        <v>0</v>
      </c>
      <c r="K445">
        <v>1</v>
      </c>
      <c r="L445" t="s">
        <v>603</v>
      </c>
      <c r="Z445">
        <v>1.3</v>
      </c>
      <c r="AA445">
        <v>4.33</v>
      </c>
      <c r="AB445">
        <v>8</v>
      </c>
    </row>
    <row r="446" spans="1:28" hidden="1" x14ac:dyDescent="0.45">
      <c r="A446" s="1">
        <v>34922</v>
      </c>
      <c r="B446" t="s">
        <v>31</v>
      </c>
      <c r="C446" t="s">
        <v>61</v>
      </c>
      <c r="D446" s="2">
        <v>38340</v>
      </c>
      <c r="E446" t="s">
        <v>121</v>
      </c>
      <c r="F446" t="s">
        <v>212</v>
      </c>
      <c r="G446">
        <v>1</v>
      </c>
      <c r="H446">
        <v>0</v>
      </c>
      <c r="I446" t="s">
        <v>601</v>
      </c>
      <c r="J446">
        <v>0</v>
      </c>
      <c r="K446">
        <v>0</v>
      </c>
      <c r="L446" t="s">
        <v>602</v>
      </c>
      <c r="Z446">
        <v>1.3</v>
      </c>
      <c r="AA446">
        <v>4</v>
      </c>
      <c r="AB446">
        <v>9.5</v>
      </c>
    </row>
    <row r="447" spans="1:28" hidden="1" x14ac:dyDescent="0.45">
      <c r="A447" s="1">
        <v>34923</v>
      </c>
      <c r="B447" t="s">
        <v>31</v>
      </c>
      <c r="C447" t="s">
        <v>61</v>
      </c>
      <c r="D447" s="2">
        <v>38373</v>
      </c>
      <c r="E447" t="s">
        <v>213</v>
      </c>
      <c r="F447" t="s">
        <v>336</v>
      </c>
      <c r="G447">
        <v>1</v>
      </c>
      <c r="H447">
        <v>1</v>
      </c>
      <c r="I447" t="s">
        <v>602</v>
      </c>
      <c r="J447">
        <v>1</v>
      </c>
      <c r="K447">
        <v>1</v>
      </c>
      <c r="L447" t="s">
        <v>602</v>
      </c>
      <c r="Z447">
        <v>1.3</v>
      </c>
      <c r="AA447">
        <v>4.5</v>
      </c>
      <c r="AB447">
        <v>7.5</v>
      </c>
    </row>
    <row r="448" spans="1:28" hidden="1" x14ac:dyDescent="0.45">
      <c r="A448" s="1">
        <v>34925</v>
      </c>
      <c r="B448" t="s">
        <v>31</v>
      </c>
      <c r="C448" t="s">
        <v>61</v>
      </c>
      <c r="D448" s="2">
        <v>38374</v>
      </c>
      <c r="E448" t="s">
        <v>214</v>
      </c>
      <c r="F448" t="s">
        <v>212</v>
      </c>
      <c r="G448">
        <v>2</v>
      </c>
      <c r="H448">
        <v>1</v>
      </c>
      <c r="I448" t="s">
        <v>601</v>
      </c>
      <c r="J448">
        <v>1</v>
      </c>
      <c r="K448">
        <v>0</v>
      </c>
      <c r="L448" t="s">
        <v>601</v>
      </c>
      <c r="Z448">
        <v>1.3</v>
      </c>
      <c r="AA448">
        <v>4.5</v>
      </c>
      <c r="AB448">
        <v>7.5</v>
      </c>
    </row>
    <row r="449" spans="1:28" hidden="1" x14ac:dyDescent="0.45">
      <c r="A449" s="1">
        <v>34986</v>
      </c>
      <c r="B449" t="s">
        <v>31</v>
      </c>
      <c r="C449" t="s">
        <v>61</v>
      </c>
      <c r="D449" s="2">
        <v>38424</v>
      </c>
      <c r="E449" t="s">
        <v>213</v>
      </c>
      <c r="F449" t="s">
        <v>325</v>
      </c>
      <c r="G449">
        <v>3</v>
      </c>
      <c r="H449">
        <v>2</v>
      </c>
      <c r="I449" t="s">
        <v>601</v>
      </c>
      <c r="J449">
        <v>2</v>
      </c>
      <c r="K449">
        <v>1</v>
      </c>
      <c r="L449" t="s">
        <v>601</v>
      </c>
      <c r="Z449">
        <v>1.28</v>
      </c>
      <c r="AA449">
        <v>4.5</v>
      </c>
      <c r="AB449">
        <v>8.5</v>
      </c>
    </row>
    <row r="450" spans="1:28" hidden="1" x14ac:dyDescent="0.45">
      <c r="A450" s="1">
        <v>35033</v>
      </c>
      <c r="B450" t="s">
        <v>31</v>
      </c>
      <c r="C450" t="s">
        <v>61</v>
      </c>
      <c r="D450" s="2">
        <v>38465</v>
      </c>
      <c r="E450" t="s">
        <v>119</v>
      </c>
      <c r="F450" t="s">
        <v>115</v>
      </c>
      <c r="G450">
        <v>3</v>
      </c>
      <c r="H450">
        <v>0</v>
      </c>
      <c r="I450" t="s">
        <v>601</v>
      </c>
      <c r="J450">
        <v>2</v>
      </c>
      <c r="K450">
        <v>0</v>
      </c>
      <c r="L450" t="s">
        <v>601</v>
      </c>
      <c r="Z450">
        <v>1.3</v>
      </c>
      <c r="AA450">
        <v>4.33</v>
      </c>
      <c r="AB450">
        <v>8</v>
      </c>
    </row>
    <row r="451" spans="1:28" hidden="1" x14ac:dyDescent="0.45">
      <c r="A451" s="1">
        <v>35068</v>
      </c>
      <c r="B451" t="s">
        <v>31</v>
      </c>
      <c r="C451" t="s">
        <v>61</v>
      </c>
      <c r="D451" s="2">
        <v>38494</v>
      </c>
      <c r="E451" t="s">
        <v>213</v>
      </c>
      <c r="F451" t="s">
        <v>230</v>
      </c>
      <c r="G451">
        <v>1</v>
      </c>
      <c r="H451">
        <v>3</v>
      </c>
      <c r="I451" t="s">
        <v>603</v>
      </c>
      <c r="J451">
        <v>0</v>
      </c>
      <c r="K451">
        <v>2</v>
      </c>
      <c r="L451" t="s">
        <v>603</v>
      </c>
      <c r="Z451">
        <v>1.28</v>
      </c>
      <c r="AA451">
        <v>4.5</v>
      </c>
      <c r="AB451">
        <v>8</v>
      </c>
    </row>
    <row r="452" spans="1:28" hidden="1" x14ac:dyDescent="0.45">
      <c r="A452" s="1">
        <v>35192</v>
      </c>
      <c r="B452" t="s">
        <v>31</v>
      </c>
      <c r="C452" t="s">
        <v>62</v>
      </c>
      <c r="D452" s="2">
        <v>38327</v>
      </c>
      <c r="E452" t="s">
        <v>126</v>
      </c>
      <c r="F452" t="s">
        <v>367</v>
      </c>
      <c r="G452">
        <v>2</v>
      </c>
      <c r="H452">
        <v>1</v>
      </c>
      <c r="I452" t="s">
        <v>601</v>
      </c>
      <c r="J452">
        <v>2</v>
      </c>
      <c r="K452">
        <v>1</v>
      </c>
      <c r="L452" t="s">
        <v>601</v>
      </c>
      <c r="Z452">
        <v>1.28</v>
      </c>
      <c r="AA452">
        <v>4.5</v>
      </c>
      <c r="AB452">
        <v>8</v>
      </c>
    </row>
    <row r="453" spans="1:28" hidden="1" x14ac:dyDescent="0.45">
      <c r="A453" s="1">
        <v>35193</v>
      </c>
      <c r="B453" t="s">
        <v>31</v>
      </c>
      <c r="C453" t="s">
        <v>62</v>
      </c>
      <c r="D453" s="2">
        <v>38331</v>
      </c>
      <c r="E453" t="s">
        <v>124</v>
      </c>
      <c r="F453" t="s">
        <v>310</v>
      </c>
      <c r="G453">
        <v>1</v>
      </c>
      <c r="H453">
        <v>0</v>
      </c>
      <c r="I453" t="s">
        <v>601</v>
      </c>
      <c r="J453">
        <v>0</v>
      </c>
      <c r="K453">
        <v>0</v>
      </c>
      <c r="L453" t="s">
        <v>602</v>
      </c>
      <c r="Z453">
        <v>1.28</v>
      </c>
      <c r="AA453">
        <v>4.5</v>
      </c>
      <c r="AB453">
        <v>8</v>
      </c>
    </row>
    <row r="454" spans="1:28" hidden="1" x14ac:dyDescent="0.45">
      <c r="A454" s="1">
        <v>35202</v>
      </c>
      <c r="B454" t="s">
        <v>31</v>
      </c>
      <c r="C454" t="s">
        <v>62</v>
      </c>
      <c r="D454" s="2">
        <v>38339</v>
      </c>
      <c r="E454" t="s">
        <v>126</v>
      </c>
      <c r="F454" t="s">
        <v>231</v>
      </c>
      <c r="G454">
        <v>1</v>
      </c>
      <c r="H454">
        <v>0</v>
      </c>
      <c r="I454" t="s">
        <v>601</v>
      </c>
      <c r="J454">
        <v>1</v>
      </c>
      <c r="K454">
        <v>0</v>
      </c>
      <c r="L454" t="s">
        <v>601</v>
      </c>
      <c r="Z454">
        <v>1.3</v>
      </c>
      <c r="AA454">
        <v>4.33</v>
      </c>
      <c r="AB454">
        <v>8</v>
      </c>
    </row>
    <row r="455" spans="1:28" hidden="1" x14ac:dyDescent="0.45">
      <c r="A455" s="1">
        <v>35219</v>
      </c>
      <c r="B455" t="s">
        <v>31</v>
      </c>
      <c r="C455" t="s">
        <v>62</v>
      </c>
      <c r="D455" s="2">
        <v>38361</v>
      </c>
      <c r="E455" t="s">
        <v>122</v>
      </c>
      <c r="F455" t="s">
        <v>377</v>
      </c>
      <c r="G455">
        <v>1</v>
      </c>
      <c r="H455">
        <v>1</v>
      </c>
      <c r="I455" t="s">
        <v>602</v>
      </c>
      <c r="J455">
        <v>0</v>
      </c>
      <c r="K455">
        <v>1</v>
      </c>
      <c r="L455" t="s">
        <v>603</v>
      </c>
      <c r="Z455">
        <v>1.3</v>
      </c>
      <c r="AA455">
        <v>4.33</v>
      </c>
      <c r="AB455">
        <v>8</v>
      </c>
    </row>
    <row r="456" spans="1:28" hidden="1" x14ac:dyDescent="0.45">
      <c r="A456" s="1">
        <v>35282</v>
      </c>
      <c r="B456" t="s">
        <v>31</v>
      </c>
      <c r="C456" t="s">
        <v>62</v>
      </c>
      <c r="D456" s="2">
        <v>38411</v>
      </c>
      <c r="E456" t="s">
        <v>123</v>
      </c>
      <c r="F456" t="s">
        <v>367</v>
      </c>
      <c r="G456">
        <v>4</v>
      </c>
      <c r="H456">
        <v>0</v>
      </c>
      <c r="I456" t="s">
        <v>601</v>
      </c>
      <c r="J456">
        <v>1</v>
      </c>
      <c r="K456">
        <v>0</v>
      </c>
      <c r="L456" t="s">
        <v>601</v>
      </c>
      <c r="Z456">
        <v>1.28</v>
      </c>
      <c r="AA456">
        <v>4.5</v>
      </c>
      <c r="AB456">
        <v>8</v>
      </c>
    </row>
    <row r="457" spans="1:28" hidden="1" x14ac:dyDescent="0.45">
      <c r="A457" s="1">
        <v>35292</v>
      </c>
      <c r="B457" t="s">
        <v>31</v>
      </c>
      <c r="C457" t="s">
        <v>62</v>
      </c>
      <c r="D457" s="2">
        <v>38422</v>
      </c>
      <c r="E457" t="s">
        <v>122</v>
      </c>
      <c r="F457" t="s">
        <v>355</v>
      </c>
      <c r="G457">
        <v>0</v>
      </c>
      <c r="H457">
        <v>4</v>
      </c>
      <c r="I457" t="s">
        <v>603</v>
      </c>
      <c r="J457">
        <v>0</v>
      </c>
      <c r="K457">
        <v>1</v>
      </c>
      <c r="L457" t="s">
        <v>603</v>
      </c>
      <c r="Z457">
        <v>1.3</v>
      </c>
      <c r="AA457">
        <v>4.33</v>
      </c>
      <c r="AB457">
        <v>8.5</v>
      </c>
    </row>
    <row r="458" spans="1:28" hidden="1" x14ac:dyDescent="0.45">
      <c r="A458" s="1">
        <v>35293</v>
      </c>
      <c r="B458" t="s">
        <v>31</v>
      </c>
      <c r="C458" t="s">
        <v>62</v>
      </c>
      <c r="D458" s="2">
        <v>38423</v>
      </c>
      <c r="E458" t="s">
        <v>126</v>
      </c>
      <c r="F458" t="s">
        <v>337</v>
      </c>
      <c r="G458">
        <v>2</v>
      </c>
      <c r="H458">
        <v>0</v>
      </c>
      <c r="I458" t="s">
        <v>601</v>
      </c>
      <c r="J458">
        <v>0</v>
      </c>
      <c r="K458">
        <v>0</v>
      </c>
      <c r="L458" t="s">
        <v>602</v>
      </c>
      <c r="Z458">
        <v>1.28</v>
      </c>
      <c r="AA458">
        <v>4.5</v>
      </c>
      <c r="AB458">
        <v>8.5</v>
      </c>
    </row>
    <row r="459" spans="1:28" hidden="1" x14ac:dyDescent="0.45">
      <c r="A459" s="1">
        <v>35317</v>
      </c>
      <c r="B459" t="s">
        <v>31</v>
      </c>
      <c r="C459" t="s">
        <v>62</v>
      </c>
      <c r="D459" s="2">
        <v>38445</v>
      </c>
      <c r="E459" t="s">
        <v>122</v>
      </c>
      <c r="F459" t="s">
        <v>337</v>
      </c>
      <c r="G459">
        <v>1</v>
      </c>
      <c r="H459">
        <v>0</v>
      </c>
      <c r="I459" t="s">
        <v>601</v>
      </c>
      <c r="J459">
        <v>1</v>
      </c>
      <c r="K459">
        <v>0</v>
      </c>
      <c r="L459" t="s">
        <v>601</v>
      </c>
      <c r="Z459">
        <v>1.28</v>
      </c>
      <c r="AA459">
        <v>4.5</v>
      </c>
      <c r="AB459">
        <v>8</v>
      </c>
    </row>
    <row r="460" spans="1:28" hidden="1" x14ac:dyDescent="0.45">
      <c r="A460" s="1">
        <v>35329</v>
      </c>
      <c r="B460" t="s">
        <v>31</v>
      </c>
      <c r="C460" t="s">
        <v>62</v>
      </c>
      <c r="D460" s="2">
        <v>38458</v>
      </c>
      <c r="E460" t="s">
        <v>126</v>
      </c>
      <c r="F460" t="s">
        <v>127</v>
      </c>
      <c r="G460">
        <v>1</v>
      </c>
      <c r="H460">
        <v>1</v>
      </c>
      <c r="I460" t="s">
        <v>602</v>
      </c>
      <c r="J460">
        <v>0</v>
      </c>
      <c r="K460">
        <v>1</v>
      </c>
      <c r="L460" t="s">
        <v>603</v>
      </c>
      <c r="Z460">
        <v>1.3</v>
      </c>
      <c r="AA460">
        <v>4.33</v>
      </c>
      <c r="AB460">
        <v>8</v>
      </c>
    </row>
    <row r="461" spans="1:28" hidden="1" x14ac:dyDescent="0.45">
      <c r="A461" s="1">
        <v>35339</v>
      </c>
      <c r="B461" t="s">
        <v>31</v>
      </c>
      <c r="C461" t="s">
        <v>62</v>
      </c>
      <c r="D461" s="2">
        <v>38465</v>
      </c>
      <c r="E461" t="s">
        <v>123</v>
      </c>
      <c r="F461" t="s">
        <v>310</v>
      </c>
      <c r="G461">
        <v>0</v>
      </c>
      <c r="H461">
        <v>0</v>
      </c>
      <c r="I461" t="s">
        <v>602</v>
      </c>
      <c r="J461">
        <v>0</v>
      </c>
      <c r="K461">
        <v>0</v>
      </c>
      <c r="L461" t="s">
        <v>602</v>
      </c>
      <c r="Z461">
        <v>1.28</v>
      </c>
      <c r="AA461">
        <v>4.5</v>
      </c>
      <c r="AB461">
        <v>8</v>
      </c>
    </row>
    <row r="462" spans="1:28" hidden="1" x14ac:dyDescent="0.45">
      <c r="A462" s="1">
        <v>35372</v>
      </c>
      <c r="B462" t="s">
        <v>31</v>
      </c>
      <c r="C462" t="s">
        <v>62</v>
      </c>
      <c r="D462" s="2">
        <v>38486</v>
      </c>
      <c r="E462" t="s">
        <v>125</v>
      </c>
      <c r="F462" t="s">
        <v>354</v>
      </c>
      <c r="G462">
        <v>1</v>
      </c>
      <c r="H462">
        <v>1</v>
      </c>
      <c r="I462" t="s">
        <v>602</v>
      </c>
      <c r="J462">
        <v>1</v>
      </c>
      <c r="K462">
        <v>1</v>
      </c>
      <c r="L462" t="s">
        <v>602</v>
      </c>
      <c r="Z462">
        <v>1.28</v>
      </c>
      <c r="AA462">
        <v>4.5</v>
      </c>
      <c r="AB462">
        <v>8</v>
      </c>
    </row>
    <row r="463" spans="1:28" hidden="1" x14ac:dyDescent="0.45">
      <c r="A463" s="1">
        <v>35472</v>
      </c>
      <c r="B463" t="s">
        <v>31</v>
      </c>
      <c r="C463" t="s">
        <v>63</v>
      </c>
      <c r="D463" s="2">
        <v>38289</v>
      </c>
      <c r="E463" t="s">
        <v>199</v>
      </c>
      <c r="F463" t="s">
        <v>233</v>
      </c>
      <c r="G463">
        <v>4</v>
      </c>
      <c r="H463">
        <v>1</v>
      </c>
      <c r="I463" t="s">
        <v>601</v>
      </c>
      <c r="J463">
        <v>2</v>
      </c>
      <c r="K463">
        <v>0</v>
      </c>
      <c r="L463" t="s">
        <v>601</v>
      </c>
      <c r="Z463">
        <v>1.3</v>
      </c>
      <c r="AA463">
        <v>4.33</v>
      </c>
      <c r="AB463">
        <v>8</v>
      </c>
    </row>
    <row r="464" spans="1:28" hidden="1" x14ac:dyDescent="0.45">
      <c r="A464" s="1">
        <v>35634</v>
      </c>
      <c r="B464" t="s">
        <v>31</v>
      </c>
      <c r="C464" t="s">
        <v>63</v>
      </c>
      <c r="D464" s="2">
        <v>38465</v>
      </c>
      <c r="E464" t="s">
        <v>158</v>
      </c>
      <c r="F464" t="s">
        <v>286</v>
      </c>
      <c r="G464">
        <v>2</v>
      </c>
      <c r="H464">
        <v>1</v>
      </c>
      <c r="I464" t="s">
        <v>601</v>
      </c>
      <c r="J464">
        <v>1</v>
      </c>
      <c r="K464">
        <v>0</v>
      </c>
      <c r="L464" t="s">
        <v>601</v>
      </c>
      <c r="Z464">
        <v>1.28</v>
      </c>
      <c r="AA464">
        <v>4.5</v>
      </c>
      <c r="AB464">
        <v>8</v>
      </c>
    </row>
    <row r="465" spans="1:28" hidden="1" x14ac:dyDescent="0.45">
      <c r="A465" s="1">
        <v>35777</v>
      </c>
      <c r="B465" t="s">
        <v>31</v>
      </c>
      <c r="C465" t="s">
        <v>64</v>
      </c>
      <c r="D465" s="2">
        <v>38340</v>
      </c>
      <c r="E465" t="s">
        <v>133</v>
      </c>
      <c r="F465" t="s">
        <v>165</v>
      </c>
      <c r="G465">
        <v>1</v>
      </c>
      <c r="H465">
        <v>1</v>
      </c>
      <c r="I465" t="s">
        <v>602</v>
      </c>
      <c r="J465">
        <v>0</v>
      </c>
      <c r="K465">
        <v>1</v>
      </c>
      <c r="L465" t="s">
        <v>603</v>
      </c>
      <c r="Z465">
        <v>1.28</v>
      </c>
      <c r="AA465">
        <v>4.5</v>
      </c>
      <c r="AB465">
        <v>8</v>
      </c>
    </row>
    <row r="466" spans="1:28" hidden="1" x14ac:dyDescent="0.45">
      <c r="A466" s="1">
        <v>35790</v>
      </c>
      <c r="B466" t="s">
        <v>31</v>
      </c>
      <c r="C466" t="s">
        <v>64</v>
      </c>
      <c r="D466" s="2">
        <v>38350</v>
      </c>
      <c r="E466" t="s">
        <v>161</v>
      </c>
      <c r="F466" t="s">
        <v>159</v>
      </c>
      <c r="G466">
        <v>2</v>
      </c>
      <c r="H466">
        <v>1</v>
      </c>
      <c r="I466" t="s">
        <v>601</v>
      </c>
      <c r="J466">
        <v>1</v>
      </c>
      <c r="K466">
        <v>1</v>
      </c>
      <c r="L466" t="s">
        <v>602</v>
      </c>
      <c r="Z466">
        <v>1.3</v>
      </c>
      <c r="AA466">
        <v>4</v>
      </c>
      <c r="AB466">
        <v>9.5</v>
      </c>
    </row>
    <row r="467" spans="1:28" hidden="1" x14ac:dyDescent="0.45">
      <c r="A467" s="1">
        <v>35850</v>
      </c>
      <c r="B467" t="s">
        <v>31</v>
      </c>
      <c r="C467" t="s">
        <v>64</v>
      </c>
      <c r="D467" s="2">
        <v>38417</v>
      </c>
      <c r="E467" t="s">
        <v>133</v>
      </c>
      <c r="F467" t="s">
        <v>181</v>
      </c>
      <c r="G467">
        <v>1</v>
      </c>
      <c r="H467">
        <v>0</v>
      </c>
      <c r="I467" t="s">
        <v>601</v>
      </c>
      <c r="J467">
        <v>0</v>
      </c>
      <c r="K467">
        <v>0</v>
      </c>
      <c r="L467" t="s">
        <v>602</v>
      </c>
      <c r="Z467">
        <v>1.28</v>
      </c>
      <c r="AA467">
        <v>4.5</v>
      </c>
      <c r="AB467">
        <v>8</v>
      </c>
    </row>
    <row r="468" spans="1:28" hidden="1" x14ac:dyDescent="0.45">
      <c r="A468" s="1">
        <v>35865</v>
      </c>
      <c r="B468" t="s">
        <v>31</v>
      </c>
      <c r="C468" t="s">
        <v>64</v>
      </c>
      <c r="D468" s="2">
        <v>38430</v>
      </c>
      <c r="E468" t="s">
        <v>162</v>
      </c>
      <c r="F468" t="s">
        <v>252</v>
      </c>
      <c r="G468">
        <v>1</v>
      </c>
      <c r="H468">
        <v>1</v>
      </c>
      <c r="I468" t="s">
        <v>602</v>
      </c>
      <c r="J468">
        <v>0</v>
      </c>
      <c r="K468">
        <v>0</v>
      </c>
      <c r="L468" t="s">
        <v>602</v>
      </c>
      <c r="Z468">
        <v>1.3</v>
      </c>
      <c r="AA468">
        <v>4.33</v>
      </c>
      <c r="AB468">
        <v>8</v>
      </c>
    </row>
    <row r="469" spans="1:28" hidden="1" x14ac:dyDescent="0.45">
      <c r="A469" s="1">
        <v>35888</v>
      </c>
      <c r="B469" t="s">
        <v>31</v>
      </c>
      <c r="C469" t="s">
        <v>64</v>
      </c>
      <c r="D469" s="2">
        <v>38458</v>
      </c>
      <c r="E469" t="s">
        <v>215</v>
      </c>
      <c r="F469" t="s">
        <v>161</v>
      </c>
      <c r="G469">
        <v>1</v>
      </c>
      <c r="H469">
        <v>3</v>
      </c>
      <c r="I469" t="s">
        <v>603</v>
      </c>
      <c r="J469">
        <v>1</v>
      </c>
      <c r="K469">
        <v>1</v>
      </c>
      <c r="L469" t="s">
        <v>602</v>
      </c>
      <c r="Z469">
        <v>8</v>
      </c>
      <c r="AA469">
        <v>4.33</v>
      </c>
      <c r="AB469">
        <v>1.3</v>
      </c>
    </row>
    <row r="470" spans="1:28" hidden="1" x14ac:dyDescent="0.45">
      <c r="A470" s="1">
        <v>35906</v>
      </c>
      <c r="B470" t="s">
        <v>31</v>
      </c>
      <c r="C470" t="s">
        <v>64</v>
      </c>
      <c r="D470" s="2">
        <v>38480</v>
      </c>
      <c r="E470" t="s">
        <v>200</v>
      </c>
      <c r="F470" t="s">
        <v>215</v>
      </c>
      <c r="G470">
        <v>2</v>
      </c>
      <c r="H470">
        <v>0</v>
      </c>
      <c r="I470" t="s">
        <v>601</v>
      </c>
      <c r="J470">
        <v>1</v>
      </c>
      <c r="K470">
        <v>0</v>
      </c>
      <c r="L470" t="s">
        <v>601</v>
      </c>
      <c r="Z470">
        <v>1.28</v>
      </c>
      <c r="AA470">
        <v>4.5</v>
      </c>
      <c r="AB470">
        <v>8</v>
      </c>
    </row>
    <row r="471" spans="1:28" hidden="1" x14ac:dyDescent="0.45">
      <c r="A471" s="1">
        <v>35913</v>
      </c>
      <c r="B471" t="s">
        <v>31</v>
      </c>
      <c r="C471" t="s">
        <v>64</v>
      </c>
      <c r="D471" s="2">
        <v>38487</v>
      </c>
      <c r="E471" t="s">
        <v>181</v>
      </c>
      <c r="F471" t="s">
        <v>160</v>
      </c>
      <c r="G471">
        <v>1</v>
      </c>
      <c r="H471">
        <v>2</v>
      </c>
      <c r="I471" t="s">
        <v>603</v>
      </c>
      <c r="J471">
        <v>1</v>
      </c>
      <c r="K471">
        <v>2</v>
      </c>
      <c r="L471" t="s">
        <v>603</v>
      </c>
      <c r="Z471">
        <v>1.28</v>
      </c>
      <c r="AA471">
        <v>4.33</v>
      </c>
      <c r="AB471">
        <v>8.5</v>
      </c>
    </row>
    <row r="472" spans="1:28" hidden="1" x14ac:dyDescent="0.45">
      <c r="A472" s="1">
        <v>35941</v>
      </c>
      <c r="B472" t="s">
        <v>32</v>
      </c>
      <c r="C472" t="s">
        <v>47</v>
      </c>
      <c r="D472" s="2">
        <v>38584</v>
      </c>
      <c r="E472" t="s">
        <v>70</v>
      </c>
      <c r="F472" t="s">
        <v>72</v>
      </c>
      <c r="G472">
        <v>1</v>
      </c>
      <c r="H472">
        <v>0</v>
      </c>
      <c r="I472" t="s">
        <v>601</v>
      </c>
      <c r="J472">
        <v>1</v>
      </c>
      <c r="K472">
        <v>0</v>
      </c>
      <c r="L472" t="s">
        <v>601</v>
      </c>
      <c r="M472" t="s">
        <v>707</v>
      </c>
      <c r="N472">
        <v>15</v>
      </c>
      <c r="O472">
        <v>2</v>
      </c>
      <c r="P472">
        <v>6</v>
      </c>
      <c r="Q472">
        <v>0</v>
      </c>
      <c r="R472">
        <v>8</v>
      </c>
      <c r="S472">
        <v>20</v>
      </c>
      <c r="T472">
        <v>2</v>
      </c>
      <c r="U472">
        <v>3</v>
      </c>
      <c r="V472">
        <v>0</v>
      </c>
      <c r="W472">
        <v>1</v>
      </c>
      <c r="Z472">
        <v>1.28</v>
      </c>
      <c r="AA472">
        <v>5</v>
      </c>
      <c r="AB472">
        <v>10</v>
      </c>
    </row>
    <row r="473" spans="1:28" hidden="1" x14ac:dyDescent="0.45">
      <c r="A473" s="1">
        <v>35988</v>
      </c>
      <c r="B473" t="s">
        <v>32</v>
      </c>
      <c r="C473" t="s">
        <v>47</v>
      </c>
      <c r="D473" s="2">
        <v>38619</v>
      </c>
      <c r="E473" t="s">
        <v>71</v>
      </c>
      <c r="F473" t="s">
        <v>75</v>
      </c>
      <c r="G473">
        <v>1</v>
      </c>
      <c r="H473">
        <v>2</v>
      </c>
      <c r="I473" t="s">
        <v>603</v>
      </c>
      <c r="J473">
        <v>0</v>
      </c>
      <c r="K473">
        <v>1</v>
      </c>
      <c r="L473" t="s">
        <v>603</v>
      </c>
      <c r="M473" t="s">
        <v>708</v>
      </c>
      <c r="N473">
        <v>27</v>
      </c>
      <c r="O473">
        <v>10</v>
      </c>
      <c r="P473">
        <v>8</v>
      </c>
      <c r="Q473">
        <v>10</v>
      </c>
      <c r="R473">
        <v>13</v>
      </c>
      <c r="S473">
        <v>15</v>
      </c>
      <c r="T473">
        <v>1</v>
      </c>
      <c r="U473">
        <v>3</v>
      </c>
      <c r="V473">
        <v>0</v>
      </c>
      <c r="W473">
        <v>0</v>
      </c>
      <c r="Z473">
        <v>1.3</v>
      </c>
      <c r="AA473">
        <v>4.33</v>
      </c>
      <c r="AB473">
        <v>13</v>
      </c>
    </row>
    <row r="474" spans="1:28" hidden="1" x14ac:dyDescent="0.45">
      <c r="A474" s="1">
        <v>36004</v>
      </c>
      <c r="B474" t="s">
        <v>32</v>
      </c>
      <c r="C474" t="s">
        <v>47</v>
      </c>
      <c r="D474" s="2">
        <v>38640</v>
      </c>
      <c r="E474" t="s">
        <v>183</v>
      </c>
      <c r="F474" t="s">
        <v>455</v>
      </c>
      <c r="G474">
        <v>5</v>
      </c>
      <c r="H474">
        <v>1</v>
      </c>
      <c r="I474" t="s">
        <v>601</v>
      </c>
      <c r="J474">
        <v>0</v>
      </c>
      <c r="K474">
        <v>1</v>
      </c>
      <c r="L474" t="s">
        <v>603</v>
      </c>
      <c r="M474" t="s">
        <v>677</v>
      </c>
      <c r="N474">
        <v>17</v>
      </c>
      <c r="O474">
        <v>4</v>
      </c>
      <c r="P474">
        <v>8</v>
      </c>
      <c r="Q474">
        <v>2</v>
      </c>
      <c r="R474">
        <v>10</v>
      </c>
      <c r="S474">
        <v>17</v>
      </c>
      <c r="T474">
        <v>2</v>
      </c>
      <c r="U474">
        <v>2</v>
      </c>
      <c r="V474">
        <v>0</v>
      </c>
      <c r="W474">
        <v>1</v>
      </c>
      <c r="Z474">
        <v>1.28</v>
      </c>
      <c r="AA474">
        <v>4.5</v>
      </c>
      <c r="AB474">
        <v>13</v>
      </c>
    </row>
    <row r="475" spans="1:28" hidden="1" x14ac:dyDescent="0.45">
      <c r="A475" s="1">
        <v>36082</v>
      </c>
      <c r="B475" t="s">
        <v>32</v>
      </c>
      <c r="C475" t="s">
        <v>47</v>
      </c>
      <c r="D475" s="2">
        <v>38697</v>
      </c>
      <c r="E475" t="s">
        <v>71</v>
      </c>
      <c r="F475" t="s">
        <v>291</v>
      </c>
      <c r="G475">
        <v>1</v>
      </c>
      <c r="H475">
        <v>1</v>
      </c>
      <c r="I475" t="s">
        <v>602</v>
      </c>
      <c r="J475">
        <v>1</v>
      </c>
      <c r="K475">
        <v>1</v>
      </c>
      <c r="L475" t="s">
        <v>602</v>
      </c>
      <c r="M475" t="s">
        <v>677</v>
      </c>
      <c r="N475">
        <v>21</v>
      </c>
      <c r="O475">
        <v>7</v>
      </c>
      <c r="P475">
        <v>12</v>
      </c>
      <c r="Q475">
        <v>5</v>
      </c>
      <c r="R475">
        <v>12</v>
      </c>
      <c r="S475">
        <v>11</v>
      </c>
      <c r="T475">
        <v>1</v>
      </c>
      <c r="U475">
        <v>2</v>
      </c>
      <c r="V475">
        <v>0</v>
      </c>
      <c r="W475">
        <v>0</v>
      </c>
      <c r="Z475">
        <v>1.3</v>
      </c>
      <c r="AA475">
        <v>4.5</v>
      </c>
      <c r="AB475">
        <v>12</v>
      </c>
    </row>
    <row r="476" spans="1:28" hidden="1" x14ac:dyDescent="0.45">
      <c r="A476" s="1">
        <v>36085</v>
      </c>
      <c r="B476" t="s">
        <v>32</v>
      </c>
      <c r="C476" t="s">
        <v>47</v>
      </c>
      <c r="D476" s="2">
        <v>38700</v>
      </c>
      <c r="E476" t="s">
        <v>71</v>
      </c>
      <c r="F476" t="s">
        <v>166</v>
      </c>
      <c r="G476">
        <v>4</v>
      </c>
      <c r="H476">
        <v>0</v>
      </c>
      <c r="I476" t="s">
        <v>601</v>
      </c>
      <c r="J476">
        <v>2</v>
      </c>
      <c r="K476">
        <v>0</v>
      </c>
      <c r="L476" t="s">
        <v>601</v>
      </c>
      <c r="M476" t="s">
        <v>681</v>
      </c>
      <c r="N476">
        <v>12</v>
      </c>
      <c r="O476">
        <v>15</v>
      </c>
      <c r="P476">
        <v>9</v>
      </c>
      <c r="Q476">
        <v>7</v>
      </c>
      <c r="R476">
        <v>12</v>
      </c>
      <c r="S476">
        <v>6</v>
      </c>
      <c r="T476">
        <v>1</v>
      </c>
      <c r="U476">
        <v>1</v>
      </c>
      <c r="V476">
        <v>0</v>
      </c>
      <c r="W476">
        <v>0</v>
      </c>
      <c r="Z476">
        <v>1.3</v>
      </c>
      <c r="AA476">
        <v>4.5</v>
      </c>
      <c r="AB476">
        <v>11</v>
      </c>
    </row>
    <row r="477" spans="1:28" hidden="1" x14ac:dyDescent="0.45">
      <c r="A477" s="1">
        <v>36159</v>
      </c>
      <c r="B477" t="s">
        <v>32</v>
      </c>
      <c r="C477" t="s">
        <v>47</v>
      </c>
      <c r="D477" s="2">
        <v>38749</v>
      </c>
      <c r="E477" t="s">
        <v>70</v>
      </c>
      <c r="F477" t="s">
        <v>216</v>
      </c>
      <c r="G477">
        <v>1</v>
      </c>
      <c r="H477">
        <v>1</v>
      </c>
      <c r="I477" t="s">
        <v>602</v>
      </c>
      <c r="J477">
        <v>0</v>
      </c>
      <c r="K477">
        <v>0</v>
      </c>
      <c r="L477" t="s">
        <v>602</v>
      </c>
      <c r="M477" t="s">
        <v>709</v>
      </c>
      <c r="N477">
        <v>24</v>
      </c>
      <c r="O477">
        <v>3</v>
      </c>
      <c r="P477">
        <v>10</v>
      </c>
      <c r="Q477">
        <v>2</v>
      </c>
      <c r="R477">
        <v>13</v>
      </c>
      <c r="S477">
        <v>12</v>
      </c>
      <c r="T477">
        <v>0</v>
      </c>
      <c r="U477">
        <v>0</v>
      </c>
      <c r="V477">
        <v>0</v>
      </c>
      <c r="W477">
        <v>1</v>
      </c>
      <c r="Z477">
        <v>1.3</v>
      </c>
      <c r="AA477">
        <v>4.5</v>
      </c>
      <c r="AB477">
        <v>12</v>
      </c>
    </row>
    <row r="478" spans="1:28" hidden="1" x14ac:dyDescent="0.45">
      <c r="A478" s="1">
        <v>36165</v>
      </c>
      <c r="B478" t="s">
        <v>32</v>
      </c>
      <c r="C478" t="s">
        <v>47</v>
      </c>
      <c r="D478" s="2">
        <v>38752</v>
      </c>
      <c r="E478" t="s">
        <v>71</v>
      </c>
      <c r="F478" t="s">
        <v>73</v>
      </c>
      <c r="G478">
        <v>4</v>
      </c>
      <c r="H478">
        <v>2</v>
      </c>
      <c r="I478" t="s">
        <v>601</v>
      </c>
      <c r="J478">
        <v>3</v>
      </c>
      <c r="K478">
        <v>2</v>
      </c>
      <c r="L478" t="s">
        <v>601</v>
      </c>
      <c r="M478" t="s">
        <v>710</v>
      </c>
      <c r="N478">
        <v>21</v>
      </c>
      <c r="O478">
        <v>10</v>
      </c>
      <c r="P478">
        <v>14</v>
      </c>
      <c r="Q478">
        <v>7</v>
      </c>
      <c r="R478">
        <v>10</v>
      </c>
      <c r="S478">
        <v>14</v>
      </c>
      <c r="T478">
        <v>4</v>
      </c>
      <c r="U478">
        <v>2</v>
      </c>
      <c r="V478">
        <v>0</v>
      </c>
      <c r="W478">
        <v>0</v>
      </c>
      <c r="Z478">
        <v>1.3</v>
      </c>
      <c r="AA478">
        <v>4.5</v>
      </c>
      <c r="AB478">
        <v>12</v>
      </c>
    </row>
    <row r="479" spans="1:28" hidden="1" x14ac:dyDescent="0.45">
      <c r="A479" s="1">
        <v>36216</v>
      </c>
      <c r="B479" t="s">
        <v>32</v>
      </c>
      <c r="C479" t="s">
        <v>47</v>
      </c>
      <c r="D479" s="2">
        <v>38794</v>
      </c>
      <c r="E479" t="s">
        <v>69</v>
      </c>
      <c r="F479" t="s">
        <v>421</v>
      </c>
      <c r="G479">
        <v>3</v>
      </c>
      <c r="H479">
        <v>0</v>
      </c>
      <c r="I479" t="s">
        <v>601</v>
      </c>
      <c r="J479">
        <v>2</v>
      </c>
      <c r="K479">
        <v>0</v>
      </c>
      <c r="L479" t="s">
        <v>601</v>
      </c>
      <c r="M479" t="s">
        <v>703</v>
      </c>
      <c r="N479">
        <v>16</v>
      </c>
      <c r="O479">
        <v>2</v>
      </c>
      <c r="P479">
        <v>9</v>
      </c>
      <c r="Q479">
        <v>1</v>
      </c>
      <c r="R479">
        <v>6</v>
      </c>
      <c r="S479">
        <v>10</v>
      </c>
      <c r="T479">
        <v>0</v>
      </c>
      <c r="U479">
        <v>1</v>
      </c>
      <c r="V479">
        <v>0</v>
      </c>
      <c r="W479">
        <v>0</v>
      </c>
      <c r="Z479">
        <v>1.3</v>
      </c>
      <c r="AA479">
        <v>4.5</v>
      </c>
      <c r="AB479">
        <v>9.5</v>
      </c>
    </row>
    <row r="480" spans="1:28" hidden="1" x14ac:dyDescent="0.45">
      <c r="A480" s="1">
        <v>36235</v>
      </c>
      <c r="B480" t="s">
        <v>32</v>
      </c>
      <c r="C480" t="s">
        <v>47</v>
      </c>
      <c r="D480" s="2">
        <v>38805</v>
      </c>
      <c r="E480" t="s">
        <v>71</v>
      </c>
      <c r="F480" t="s">
        <v>423</v>
      </c>
      <c r="G480">
        <v>1</v>
      </c>
      <c r="H480">
        <v>0</v>
      </c>
      <c r="I480" t="s">
        <v>601</v>
      </c>
      <c r="J480">
        <v>1</v>
      </c>
      <c r="K480">
        <v>0</v>
      </c>
      <c r="L480" t="s">
        <v>601</v>
      </c>
      <c r="M480" t="s">
        <v>676</v>
      </c>
      <c r="N480">
        <v>23</v>
      </c>
      <c r="O480">
        <v>9</v>
      </c>
      <c r="P480">
        <v>13</v>
      </c>
      <c r="Q480">
        <v>3</v>
      </c>
      <c r="R480">
        <v>10</v>
      </c>
      <c r="S480">
        <v>12</v>
      </c>
      <c r="T480">
        <v>0</v>
      </c>
      <c r="U480">
        <v>0</v>
      </c>
      <c r="V480">
        <v>0</v>
      </c>
      <c r="W480">
        <v>0</v>
      </c>
      <c r="Z480">
        <v>1.28</v>
      </c>
      <c r="AA480">
        <v>5.5</v>
      </c>
      <c r="AB480">
        <v>8.5</v>
      </c>
    </row>
    <row r="481" spans="1:28" hidden="1" x14ac:dyDescent="0.45">
      <c r="A481" s="1">
        <v>36236</v>
      </c>
      <c r="B481" t="s">
        <v>32</v>
      </c>
      <c r="C481" t="s">
        <v>47</v>
      </c>
      <c r="D481" s="2">
        <v>38808</v>
      </c>
      <c r="E481" t="s">
        <v>69</v>
      </c>
      <c r="F481" t="s">
        <v>473</v>
      </c>
      <c r="G481">
        <v>5</v>
      </c>
      <c r="H481">
        <v>0</v>
      </c>
      <c r="I481" t="s">
        <v>601</v>
      </c>
      <c r="J481">
        <v>2</v>
      </c>
      <c r="K481">
        <v>0</v>
      </c>
      <c r="L481" t="s">
        <v>601</v>
      </c>
      <c r="M481" t="s">
        <v>710</v>
      </c>
      <c r="N481">
        <v>20</v>
      </c>
      <c r="O481">
        <v>9</v>
      </c>
      <c r="P481">
        <v>16</v>
      </c>
      <c r="Q481">
        <v>4</v>
      </c>
      <c r="R481">
        <v>9</v>
      </c>
      <c r="S481">
        <v>11</v>
      </c>
      <c r="T481">
        <v>0</v>
      </c>
      <c r="U481">
        <v>1</v>
      </c>
      <c r="V481">
        <v>0</v>
      </c>
      <c r="W481">
        <v>0</v>
      </c>
      <c r="Z481">
        <v>1.28</v>
      </c>
      <c r="AA481">
        <v>5</v>
      </c>
      <c r="AB481">
        <v>10</v>
      </c>
    </row>
    <row r="482" spans="1:28" hidden="1" x14ac:dyDescent="0.45">
      <c r="A482" s="1">
        <v>36237</v>
      </c>
      <c r="B482" t="s">
        <v>32</v>
      </c>
      <c r="C482" t="s">
        <v>47</v>
      </c>
      <c r="D482" s="2">
        <v>38808</v>
      </c>
      <c r="E482" t="s">
        <v>216</v>
      </c>
      <c r="F482" t="s">
        <v>183</v>
      </c>
      <c r="G482">
        <v>0</v>
      </c>
      <c r="H482">
        <v>0</v>
      </c>
      <c r="I482" t="s">
        <v>602</v>
      </c>
      <c r="J482">
        <v>0</v>
      </c>
      <c r="K482">
        <v>0</v>
      </c>
      <c r="L482" t="s">
        <v>602</v>
      </c>
      <c r="M482" t="s">
        <v>703</v>
      </c>
      <c r="N482">
        <v>4</v>
      </c>
      <c r="O482">
        <v>13</v>
      </c>
      <c r="P482">
        <v>1</v>
      </c>
      <c r="Q482">
        <v>4</v>
      </c>
      <c r="R482">
        <v>11</v>
      </c>
      <c r="S482">
        <v>6</v>
      </c>
      <c r="T482">
        <v>0</v>
      </c>
      <c r="U482">
        <v>0</v>
      </c>
      <c r="V482">
        <v>0</v>
      </c>
      <c r="W482">
        <v>0</v>
      </c>
      <c r="Z482">
        <v>9</v>
      </c>
      <c r="AA482">
        <v>5</v>
      </c>
      <c r="AB482">
        <v>1.3</v>
      </c>
    </row>
    <row r="483" spans="1:28" hidden="1" x14ac:dyDescent="0.45">
      <c r="A483" s="1">
        <v>36292</v>
      </c>
      <c r="B483" t="s">
        <v>32</v>
      </c>
      <c r="C483" t="s">
        <v>47</v>
      </c>
      <c r="D483" s="2">
        <v>38838</v>
      </c>
      <c r="E483" t="s">
        <v>72</v>
      </c>
      <c r="F483" t="s">
        <v>69</v>
      </c>
      <c r="G483">
        <v>0</v>
      </c>
      <c r="H483">
        <v>3</v>
      </c>
      <c r="I483" t="s">
        <v>603</v>
      </c>
      <c r="J483">
        <v>0</v>
      </c>
      <c r="K483">
        <v>3</v>
      </c>
      <c r="L483" t="s">
        <v>603</v>
      </c>
      <c r="M483" t="s">
        <v>703</v>
      </c>
      <c r="N483">
        <v>7</v>
      </c>
      <c r="O483">
        <v>7</v>
      </c>
      <c r="P483">
        <v>2</v>
      </c>
      <c r="Q483">
        <v>4</v>
      </c>
      <c r="R483">
        <v>17</v>
      </c>
      <c r="S483">
        <v>8</v>
      </c>
      <c r="T483">
        <v>3</v>
      </c>
      <c r="U483">
        <v>0</v>
      </c>
      <c r="V483">
        <v>0</v>
      </c>
      <c r="W483">
        <v>0</v>
      </c>
      <c r="Z483">
        <v>10</v>
      </c>
      <c r="AA483">
        <v>5</v>
      </c>
      <c r="AB483">
        <v>1.28</v>
      </c>
    </row>
    <row r="484" spans="1:28" hidden="1" x14ac:dyDescent="0.45">
      <c r="A484" s="1">
        <v>36734</v>
      </c>
      <c r="B484" t="s">
        <v>32</v>
      </c>
      <c r="C484" t="s">
        <v>48</v>
      </c>
      <c r="D484" s="2">
        <v>38779</v>
      </c>
      <c r="E484" t="s">
        <v>186</v>
      </c>
      <c r="F484" t="s">
        <v>428</v>
      </c>
      <c r="G484">
        <v>0</v>
      </c>
      <c r="H484">
        <v>0</v>
      </c>
      <c r="I484" t="s">
        <v>602</v>
      </c>
      <c r="J484">
        <v>0</v>
      </c>
      <c r="K484">
        <v>0</v>
      </c>
      <c r="L484" t="s">
        <v>602</v>
      </c>
      <c r="M484" t="s">
        <v>711</v>
      </c>
      <c r="N484">
        <v>19</v>
      </c>
      <c r="O484">
        <v>5</v>
      </c>
      <c r="P484">
        <v>10</v>
      </c>
      <c r="Q484">
        <v>1</v>
      </c>
      <c r="R484">
        <v>14</v>
      </c>
      <c r="S484">
        <v>11</v>
      </c>
      <c r="T484">
        <v>0</v>
      </c>
      <c r="U484">
        <v>1</v>
      </c>
      <c r="V484">
        <v>0</v>
      </c>
      <c r="W484">
        <v>0</v>
      </c>
      <c r="Z484">
        <v>1.28</v>
      </c>
      <c r="AA484">
        <v>5</v>
      </c>
      <c r="AB484">
        <v>10</v>
      </c>
    </row>
    <row r="485" spans="1:28" hidden="1" x14ac:dyDescent="0.45">
      <c r="A485" s="1">
        <v>38234</v>
      </c>
      <c r="B485" t="s">
        <v>32</v>
      </c>
      <c r="C485" t="s">
        <v>67</v>
      </c>
      <c r="D485" s="2">
        <v>38738</v>
      </c>
      <c r="E485" t="s">
        <v>217</v>
      </c>
      <c r="F485" t="s">
        <v>391</v>
      </c>
      <c r="G485">
        <v>0</v>
      </c>
      <c r="H485">
        <v>1</v>
      </c>
      <c r="I485" t="s">
        <v>603</v>
      </c>
      <c r="J485">
        <v>0</v>
      </c>
      <c r="K485">
        <v>0</v>
      </c>
      <c r="L485" t="s">
        <v>602</v>
      </c>
      <c r="M485" t="s">
        <v>712</v>
      </c>
      <c r="N485">
        <v>5</v>
      </c>
      <c r="O485">
        <v>9</v>
      </c>
      <c r="P485">
        <v>2</v>
      </c>
      <c r="Q485">
        <v>4</v>
      </c>
      <c r="R485">
        <v>13</v>
      </c>
      <c r="S485">
        <v>19</v>
      </c>
      <c r="T485">
        <v>2</v>
      </c>
      <c r="U485">
        <v>3</v>
      </c>
      <c r="V485">
        <v>1</v>
      </c>
      <c r="W485">
        <v>0</v>
      </c>
      <c r="Z485">
        <v>1.28</v>
      </c>
      <c r="AA485">
        <v>4.33</v>
      </c>
      <c r="AB485">
        <v>9.5</v>
      </c>
    </row>
    <row r="486" spans="1:28" hidden="1" x14ac:dyDescent="0.45">
      <c r="A486" s="1">
        <v>38542</v>
      </c>
      <c r="B486" t="s">
        <v>32</v>
      </c>
      <c r="C486" t="s">
        <v>51</v>
      </c>
      <c r="D486" s="2">
        <v>38712</v>
      </c>
      <c r="E486" t="s">
        <v>189</v>
      </c>
      <c r="F486" t="s">
        <v>237</v>
      </c>
      <c r="G486">
        <v>5</v>
      </c>
      <c r="H486">
        <v>0</v>
      </c>
      <c r="I486" t="s">
        <v>601</v>
      </c>
      <c r="J486">
        <v>3</v>
      </c>
      <c r="K486">
        <v>0</v>
      </c>
      <c r="L486" t="s">
        <v>601</v>
      </c>
      <c r="M486" t="s">
        <v>687</v>
      </c>
      <c r="N486">
        <v>15</v>
      </c>
      <c r="O486">
        <v>8</v>
      </c>
      <c r="P486">
        <v>12</v>
      </c>
      <c r="Q486">
        <v>5</v>
      </c>
      <c r="R486">
        <v>14</v>
      </c>
      <c r="S486">
        <v>17</v>
      </c>
      <c r="T486">
        <v>1</v>
      </c>
      <c r="U486">
        <v>5</v>
      </c>
      <c r="V486">
        <v>0</v>
      </c>
      <c r="W486">
        <v>1</v>
      </c>
      <c r="Z486">
        <v>1.3</v>
      </c>
      <c r="AA486">
        <v>4.5</v>
      </c>
      <c r="AB486">
        <v>9</v>
      </c>
    </row>
    <row r="487" spans="1:28" hidden="1" x14ac:dyDescent="0.45">
      <c r="A487" s="1">
        <v>38549</v>
      </c>
      <c r="B487" t="s">
        <v>32</v>
      </c>
      <c r="C487" t="s">
        <v>51</v>
      </c>
      <c r="D487" s="2">
        <v>38717</v>
      </c>
      <c r="E487" t="s">
        <v>83</v>
      </c>
      <c r="F487" t="s">
        <v>84</v>
      </c>
      <c r="G487">
        <v>3</v>
      </c>
      <c r="H487">
        <v>0</v>
      </c>
      <c r="I487" t="s">
        <v>601</v>
      </c>
      <c r="J487">
        <v>0</v>
      </c>
      <c r="K487">
        <v>0</v>
      </c>
      <c r="L487" t="s">
        <v>602</v>
      </c>
      <c r="M487" t="s">
        <v>713</v>
      </c>
      <c r="N487">
        <v>10</v>
      </c>
      <c r="O487">
        <v>6</v>
      </c>
      <c r="P487">
        <v>6</v>
      </c>
      <c r="Q487">
        <v>4</v>
      </c>
      <c r="R487">
        <v>13</v>
      </c>
      <c r="S487">
        <v>13</v>
      </c>
      <c r="T487">
        <v>3</v>
      </c>
      <c r="U487">
        <v>3</v>
      </c>
      <c r="V487">
        <v>0</v>
      </c>
      <c r="W487">
        <v>0</v>
      </c>
      <c r="Z487">
        <v>1.3</v>
      </c>
      <c r="AA487">
        <v>4.33</v>
      </c>
      <c r="AB487">
        <v>9</v>
      </c>
    </row>
    <row r="488" spans="1:28" hidden="1" x14ac:dyDescent="0.45">
      <c r="A488" s="1">
        <v>38574</v>
      </c>
      <c r="B488" t="s">
        <v>32</v>
      </c>
      <c r="C488" t="s">
        <v>51</v>
      </c>
      <c r="D488" s="2">
        <v>38756</v>
      </c>
      <c r="E488" t="s">
        <v>141</v>
      </c>
      <c r="F488" t="s">
        <v>86</v>
      </c>
      <c r="G488">
        <v>7</v>
      </c>
      <c r="H488">
        <v>0</v>
      </c>
      <c r="I488" t="s">
        <v>601</v>
      </c>
      <c r="J488">
        <v>2</v>
      </c>
      <c r="K488">
        <v>0</v>
      </c>
      <c r="L488" t="s">
        <v>601</v>
      </c>
      <c r="M488" t="s">
        <v>713</v>
      </c>
      <c r="N488">
        <v>22</v>
      </c>
      <c r="O488">
        <v>3</v>
      </c>
      <c r="P488">
        <v>15</v>
      </c>
      <c r="Q488">
        <v>0</v>
      </c>
      <c r="R488">
        <v>9</v>
      </c>
      <c r="S488">
        <v>11</v>
      </c>
      <c r="T488">
        <v>0</v>
      </c>
      <c r="U488">
        <v>2</v>
      </c>
      <c r="V488">
        <v>0</v>
      </c>
      <c r="W488">
        <v>0</v>
      </c>
      <c r="Z488">
        <v>1.3</v>
      </c>
      <c r="AA488">
        <v>4.33</v>
      </c>
      <c r="AB488">
        <v>9</v>
      </c>
    </row>
    <row r="489" spans="1:28" hidden="1" x14ac:dyDescent="0.45">
      <c r="A489" s="1">
        <v>38629</v>
      </c>
      <c r="B489" t="s">
        <v>32</v>
      </c>
      <c r="C489" t="s">
        <v>51</v>
      </c>
      <c r="D489" s="2">
        <v>38823</v>
      </c>
      <c r="E489" t="s">
        <v>82</v>
      </c>
      <c r="F489" t="s">
        <v>141</v>
      </c>
      <c r="G489">
        <v>1</v>
      </c>
      <c r="H489">
        <v>1</v>
      </c>
      <c r="I489" t="s">
        <v>602</v>
      </c>
      <c r="J489">
        <v>0</v>
      </c>
      <c r="K489">
        <v>1</v>
      </c>
      <c r="L489" t="s">
        <v>603</v>
      </c>
      <c r="M489" t="s">
        <v>714</v>
      </c>
      <c r="N489">
        <v>14</v>
      </c>
      <c r="O489">
        <v>6</v>
      </c>
      <c r="P489">
        <v>7</v>
      </c>
      <c r="Q489">
        <v>3</v>
      </c>
      <c r="R489">
        <v>8</v>
      </c>
      <c r="S489">
        <v>10</v>
      </c>
      <c r="T489">
        <v>0</v>
      </c>
      <c r="U489">
        <v>0</v>
      </c>
      <c r="V489">
        <v>0</v>
      </c>
      <c r="W489">
        <v>0</v>
      </c>
      <c r="Z489">
        <v>1.28</v>
      </c>
      <c r="AA489">
        <v>4.5</v>
      </c>
      <c r="AB489">
        <v>9</v>
      </c>
    </row>
    <row r="490" spans="1:28" hidden="1" x14ac:dyDescent="0.45">
      <c r="A490" s="1">
        <v>38756</v>
      </c>
      <c r="B490" t="s">
        <v>32</v>
      </c>
      <c r="C490" t="s">
        <v>52</v>
      </c>
      <c r="D490" s="2">
        <v>38717</v>
      </c>
      <c r="E490" t="s">
        <v>85</v>
      </c>
      <c r="F490" t="s">
        <v>495</v>
      </c>
      <c r="G490">
        <v>3</v>
      </c>
      <c r="H490">
        <v>2</v>
      </c>
      <c r="I490" t="s">
        <v>601</v>
      </c>
      <c r="J490">
        <v>1</v>
      </c>
      <c r="K490">
        <v>1</v>
      </c>
      <c r="L490" t="s">
        <v>602</v>
      </c>
      <c r="Z490">
        <v>1.28</v>
      </c>
      <c r="AA490">
        <v>4.5</v>
      </c>
      <c r="AB490">
        <v>8</v>
      </c>
    </row>
    <row r="491" spans="1:28" hidden="1" x14ac:dyDescent="0.45">
      <c r="A491" s="1">
        <v>38775</v>
      </c>
      <c r="B491" t="s">
        <v>32</v>
      </c>
      <c r="C491" t="s">
        <v>52</v>
      </c>
      <c r="D491" s="2">
        <v>38745</v>
      </c>
      <c r="E491" t="s">
        <v>218</v>
      </c>
      <c r="F491" t="s">
        <v>495</v>
      </c>
      <c r="G491">
        <v>3</v>
      </c>
      <c r="H491">
        <v>0</v>
      </c>
      <c r="I491" t="s">
        <v>601</v>
      </c>
      <c r="J491">
        <v>2</v>
      </c>
      <c r="K491">
        <v>0</v>
      </c>
      <c r="L491" t="s">
        <v>601</v>
      </c>
      <c r="Z491">
        <v>1.3</v>
      </c>
      <c r="AA491">
        <v>5</v>
      </c>
      <c r="AB491">
        <v>6.5</v>
      </c>
    </row>
    <row r="492" spans="1:28" hidden="1" x14ac:dyDescent="0.45">
      <c r="A492" s="1">
        <v>38887</v>
      </c>
      <c r="B492" t="s">
        <v>32</v>
      </c>
      <c r="C492" t="s">
        <v>68</v>
      </c>
      <c r="D492" s="2">
        <v>38650</v>
      </c>
      <c r="E492" t="s">
        <v>202</v>
      </c>
      <c r="F492" t="s">
        <v>260</v>
      </c>
      <c r="G492">
        <v>5</v>
      </c>
      <c r="H492">
        <v>1</v>
      </c>
      <c r="I492" t="s">
        <v>601</v>
      </c>
      <c r="J492">
        <v>3</v>
      </c>
      <c r="K492">
        <v>1</v>
      </c>
      <c r="L492" t="s">
        <v>601</v>
      </c>
      <c r="Z492">
        <v>1.28</v>
      </c>
      <c r="AA492">
        <v>4.5</v>
      </c>
      <c r="AB492">
        <v>8</v>
      </c>
    </row>
    <row r="493" spans="1:28" hidden="1" x14ac:dyDescent="0.45">
      <c r="A493" s="1">
        <v>38888</v>
      </c>
      <c r="B493" t="s">
        <v>32</v>
      </c>
      <c r="C493" t="s">
        <v>68</v>
      </c>
      <c r="D493" s="2">
        <v>38650</v>
      </c>
      <c r="E493" t="s">
        <v>171</v>
      </c>
      <c r="F493" t="s">
        <v>190</v>
      </c>
      <c r="G493">
        <v>1</v>
      </c>
      <c r="H493">
        <v>2</v>
      </c>
      <c r="I493" t="s">
        <v>603</v>
      </c>
      <c r="J493">
        <v>0</v>
      </c>
      <c r="K493">
        <v>1</v>
      </c>
      <c r="L493" t="s">
        <v>603</v>
      </c>
      <c r="Z493">
        <v>1.3</v>
      </c>
      <c r="AA493">
        <v>4.5</v>
      </c>
      <c r="AB493">
        <v>7.5</v>
      </c>
    </row>
    <row r="494" spans="1:28" hidden="1" x14ac:dyDescent="0.45">
      <c r="A494" s="1">
        <v>38939</v>
      </c>
      <c r="B494" t="s">
        <v>32</v>
      </c>
      <c r="C494" t="s">
        <v>68</v>
      </c>
      <c r="D494" s="2">
        <v>38738</v>
      </c>
      <c r="E494" t="s">
        <v>171</v>
      </c>
      <c r="F494" t="s">
        <v>345</v>
      </c>
      <c r="G494">
        <v>4</v>
      </c>
      <c r="H494">
        <v>1</v>
      </c>
      <c r="I494" t="s">
        <v>601</v>
      </c>
      <c r="J494">
        <v>2</v>
      </c>
      <c r="K494">
        <v>0</v>
      </c>
      <c r="L494" t="s">
        <v>601</v>
      </c>
      <c r="Z494">
        <v>1.3</v>
      </c>
      <c r="AA494">
        <v>5</v>
      </c>
      <c r="AB494">
        <v>6.5</v>
      </c>
    </row>
    <row r="495" spans="1:28" hidden="1" x14ac:dyDescent="0.45">
      <c r="A495" s="1">
        <v>39006</v>
      </c>
      <c r="B495" t="s">
        <v>32</v>
      </c>
      <c r="C495" t="s">
        <v>68</v>
      </c>
      <c r="D495" s="2">
        <v>38829</v>
      </c>
      <c r="E495" t="s">
        <v>202</v>
      </c>
      <c r="F495" t="s">
        <v>260</v>
      </c>
      <c r="G495">
        <v>2</v>
      </c>
      <c r="H495">
        <v>1</v>
      </c>
      <c r="I495" t="s">
        <v>601</v>
      </c>
      <c r="J495">
        <v>1</v>
      </c>
      <c r="K495">
        <v>0</v>
      </c>
      <c r="L495" t="s">
        <v>601</v>
      </c>
      <c r="Z495">
        <v>1.28</v>
      </c>
      <c r="AA495">
        <v>5</v>
      </c>
      <c r="AB495">
        <v>7</v>
      </c>
    </row>
    <row r="496" spans="1:28" hidden="1" x14ac:dyDescent="0.45">
      <c r="A496" s="1">
        <v>39084</v>
      </c>
      <c r="B496" t="s">
        <v>32</v>
      </c>
      <c r="C496" t="s">
        <v>65</v>
      </c>
      <c r="D496" s="2">
        <v>38682</v>
      </c>
      <c r="E496" t="s">
        <v>219</v>
      </c>
      <c r="F496" t="s">
        <v>172</v>
      </c>
      <c r="G496">
        <v>7</v>
      </c>
      <c r="H496">
        <v>2</v>
      </c>
      <c r="I496" t="s">
        <v>601</v>
      </c>
      <c r="J496">
        <v>3</v>
      </c>
      <c r="K496">
        <v>1</v>
      </c>
      <c r="L496" t="s">
        <v>601</v>
      </c>
      <c r="Z496">
        <v>1.28</v>
      </c>
      <c r="AA496">
        <v>4.5</v>
      </c>
      <c r="AB496">
        <v>8</v>
      </c>
    </row>
    <row r="497" spans="1:28" hidden="1" x14ac:dyDescent="0.45">
      <c r="A497" s="1">
        <v>39088</v>
      </c>
      <c r="B497" t="s">
        <v>32</v>
      </c>
      <c r="C497" t="s">
        <v>65</v>
      </c>
      <c r="D497" s="2">
        <v>38689</v>
      </c>
      <c r="E497" t="s">
        <v>220</v>
      </c>
      <c r="F497" t="s">
        <v>142</v>
      </c>
      <c r="G497">
        <v>2</v>
      </c>
      <c r="H497">
        <v>1</v>
      </c>
      <c r="I497" t="s">
        <v>601</v>
      </c>
      <c r="J497">
        <v>1</v>
      </c>
      <c r="K497">
        <v>0</v>
      </c>
      <c r="L497" t="s">
        <v>601</v>
      </c>
      <c r="Z497">
        <v>1.3</v>
      </c>
      <c r="AA497">
        <v>5</v>
      </c>
      <c r="AB497">
        <v>6.5</v>
      </c>
    </row>
    <row r="498" spans="1:28" hidden="1" x14ac:dyDescent="0.45">
      <c r="A498" s="1">
        <v>39116</v>
      </c>
      <c r="B498" t="s">
        <v>32</v>
      </c>
      <c r="C498" t="s">
        <v>65</v>
      </c>
      <c r="D498" s="2">
        <v>38738</v>
      </c>
      <c r="E498" t="s">
        <v>204</v>
      </c>
      <c r="F498" t="s">
        <v>172</v>
      </c>
      <c r="G498">
        <v>3</v>
      </c>
      <c r="H498">
        <v>1</v>
      </c>
      <c r="I498" t="s">
        <v>601</v>
      </c>
      <c r="J498">
        <v>1</v>
      </c>
      <c r="K498">
        <v>0</v>
      </c>
      <c r="L498" t="s">
        <v>601</v>
      </c>
      <c r="Z498">
        <v>1.28</v>
      </c>
      <c r="AA498">
        <v>5</v>
      </c>
      <c r="AB498">
        <v>7</v>
      </c>
    </row>
    <row r="499" spans="1:28" hidden="1" x14ac:dyDescent="0.45">
      <c r="A499" s="1">
        <v>39134</v>
      </c>
      <c r="B499" t="s">
        <v>32</v>
      </c>
      <c r="C499" t="s">
        <v>65</v>
      </c>
      <c r="D499" s="2">
        <v>38766</v>
      </c>
      <c r="E499" t="s">
        <v>221</v>
      </c>
      <c r="F499" t="s">
        <v>172</v>
      </c>
      <c r="G499">
        <v>1</v>
      </c>
      <c r="H499">
        <v>0</v>
      </c>
      <c r="I499" t="s">
        <v>601</v>
      </c>
      <c r="J499">
        <v>1</v>
      </c>
      <c r="K499">
        <v>0</v>
      </c>
      <c r="L499" t="s">
        <v>601</v>
      </c>
      <c r="Z499">
        <v>1.3</v>
      </c>
      <c r="AA499">
        <v>4.5</v>
      </c>
      <c r="AB499">
        <v>8</v>
      </c>
    </row>
    <row r="500" spans="1:28" hidden="1" x14ac:dyDescent="0.45">
      <c r="A500" s="1">
        <v>39161</v>
      </c>
      <c r="B500" t="s">
        <v>32</v>
      </c>
      <c r="C500" t="s">
        <v>65</v>
      </c>
      <c r="D500" s="2">
        <v>38797</v>
      </c>
      <c r="E500" t="s">
        <v>172</v>
      </c>
      <c r="F500" t="s">
        <v>206</v>
      </c>
      <c r="G500">
        <v>0</v>
      </c>
      <c r="H500">
        <v>7</v>
      </c>
      <c r="I500" t="s">
        <v>603</v>
      </c>
      <c r="J500">
        <v>0</v>
      </c>
      <c r="K500">
        <v>3</v>
      </c>
      <c r="L500" t="s">
        <v>603</v>
      </c>
      <c r="Z500">
        <v>8</v>
      </c>
      <c r="AA500">
        <v>4.5</v>
      </c>
      <c r="AB500">
        <v>1.28</v>
      </c>
    </row>
    <row r="501" spans="1:28" hidden="1" x14ac:dyDescent="0.45">
      <c r="A501" s="1">
        <v>39162</v>
      </c>
      <c r="B501" t="s">
        <v>32</v>
      </c>
      <c r="C501" t="s">
        <v>65</v>
      </c>
      <c r="D501" s="2">
        <v>38801</v>
      </c>
      <c r="E501" t="s">
        <v>221</v>
      </c>
      <c r="F501" t="s">
        <v>142</v>
      </c>
      <c r="G501">
        <v>2</v>
      </c>
      <c r="H501">
        <v>1</v>
      </c>
      <c r="I501" t="s">
        <v>601</v>
      </c>
      <c r="J501">
        <v>1</v>
      </c>
      <c r="K501">
        <v>0</v>
      </c>
      <c r="L501" t="s">
        <v>601</v>
      </c>
      <c r="Z501">
        <v>1.3</v>
      </c>
      <c r="AA501">
        <v>4.5</v>
      </c>
      <c r="AB501">
        <v>7.5</v>
      </c>
    </row>
    <row r="502" spans="1:28" hidden="1" x14ac:dyDescent="0.45">
      <c r="A502" s="1">
        <v>39166</v>
      </c>
      <c r="B502" t="s">
        <v>32</v>
      </c>
      <c r="C502" t="s">
        <v>65</v>
      </c>
      <c r="D502" s="2">
        <v>38801</v>
      </c>
      <c r="E502" t="s">
        <v>206</v>
      </c>
      <c r="F502" t="s">
        <v>346</v>
      </c>
      <c r="G502">
        <v>5</v>
      </c>
      <c r="H502">
        <v>1</v>
      </c>
      <c r="I502" t="s">
        <v>601</v>
      </c>
      <c r="J502">
        <v>1</v>
      </c>
      <c r="K502">
        <v>1</v>
      </c>
      <c r="L502" t="s">
        <v>602</v>
      </c>
      <c r="Z502">
        <v>1.28</v>
      </c>
      <c r="AA502">
        <v>5</v>
      </c>
      <c r="AB502">
        <v>7</v>
      </c>
    </row>
    <row r="503" spans="1:28" hidden="1" x14ac:dyDescent="0.45">
      <c r="A503" s="1">
        <v>39180</v>
      </c>
      <c r="B503" t="s">
        <v>32</v>
      </c>
      <c r="C503" t="s">
        <v>65</v>
      </c>
      <c r="D503" s="2">
        <v>38822</v>
      </c>
      <c r="E503" t="s">
        <v>221</v>
      </c>
      <c r="F503" t="s">
        <v>203</v>
      </c>
      <c r="G503">
        <v>1</v>
      </c>
      <c r="H503">
        <v>1</v>
      </c>
      <c r="I503" t="s">
        <v>602</v>
      </c>
      <c r="J503">
        <v>0</v>
      </c>
      <c r="K503">
        <v>1</v>
      </c>
      <c r="L503" t="s">
        <v>603</v>
      </c>
      <c r="Z503">
        <v>1.28</v>
      </c>
      <c r="AA503">
        <v>5</v>
      </c>
      <c r="AB503">
        <v>7</v>
      </c>
    </row>
    <row r="504" spans="1:28" hidden="1" x14ac:dyDescent="0.45">
      <c r="A504" s="1">
        <v>39194</v>
      </c>
      <c r="B504" t="s">
        <v>32</v>
      </c>
      <c r="C504" t="s">
        <v>53</v>
      </c>
      <c r="D504" s="2">
        <v>38569</v>
      </c>
      <c r="E504" t="s">
        <v>87</v>
      </c>
      <c r="F504" t="s">
        <v>263</v>
      </c>
      <c r="G504">
        <v>3</v>
      </c>
      <c r="H504">
        <v>0</v>
      </c>
      <c r="I504" t="s">
        <v>601</v>
      </c>
      <c r="J504">
        <v>1</v>
      </c>
      <c r="K504">
        <v>0</v>
      </c>
      <c r="L504" t="s">
        <v>601</v>
      </c>
      <c r="N504">
        <v>19</v>
      </c>
      <c r="O504">
        <v>10</v>
      </c>
      <c r="R504">
        <v>15</v>
      </c>
      <c r="S504">
        <v>18</v>
      </c>
      <c r="T504">
        <v>4</v>
      </c>
      <c r="U504">
        <v>2</v>
      </c>
      <c r="V504">
        <v>1</v>
      </c>
      <c r="W504">
        <v>0</v>
      </c>
      <c r="Z504">
        <v>1.3</v>
      </c>
      <c r="AA504">
        <v>5</v>
      </c>
      <c r="AB504">
        <v>9.5</v>
      </c>
    </row>
    <row r="505" spans="1:28" hidden="1" x14ac:dyDescent="0.45">
      <c r="A505" s="1">
        <v>39230</v>
      </c>
      <c r="B505" t="s">
        <v>32</v>
      </c>
      <c r="C505" t="s">
        <v>53</v>
      </c>
      <c r="D505" s="2">
        <v>38612</v>
      </c>
      <c r="E505" t="s">
        <v>87</v>
      </c>
      <c r="F505" t="s">
        <v>410</v>
      </c>
      <c r="G505">
        <v>1</v>
      </c>
      <c r="H505">
        <v>0</v>
      </c>
      <c r="I505" t="s">
        <v>601</v>
      </c>
      <c r="J505">
        <v>1</v>
      </c>
      <c r="K505">
        <v>0</v>
      </c>
      <c r="L505" t="s">
        <v>601</v>
      </c>
      <c r="N505">
        <v>11</v>
      </c>
      <c r="O505">
        <v>13</v>
      </c>
      <c r="R505">
        <v>14</v>
      </c>
      <c r="S505">
        <v>12</v>
      </c>
      <c r="T505">
        <v>0</v>
      </c>
      <c r="U505">
        <v>1</v>
      </c>
      <c r="V505">
        <v>0</v>
      </c>
      <c r="W505">
        <v>0</v>
      </c>
      <c r="Z505">
        <v>1.28</v>
      </c>
      <c r="AA505">
        <v>5</v>
      </c>
      <c r="AB505">
        <v>10</v>
      </c>
    </row>
    <row r="506" spans="1:28" hidden="1" x14ac:dyDescent="0.45">
      <c r="A506" s="1">
        <v>39309</v>
      </c>
      <c r="B506" t="s">
        <v>32</v>
      </c>
      <c r="C506" t="s">
        <v>53</v>
      </c>
      <c r="D506" s="2">
        <v>38676</v>
      </c>
      <c r="E506" t="s">
        <v>174</v>
      </c>
      <c r="F506" t="s">
        <v>496</v>
      </c>
      <c r="G506">
        <v>2</v>
      </c>
      <c r="H506">
        <v>0</v>
      </c>
      <c r="I506" t="s">
        <v>601</v>
      </c>
      <c r="J506">
        <v>2</v>
      </c>
      <c r="K506">
        <v>0</v>
      </c>
      <c r="L506" t="s">
        <v>601</v>
      </c>
      <c r="N506">
        <v>22</v>
      </c>
      <c r="O506">
        <v>7</v>
      </c>
      <c r="R506">
        <v>13</v>
      </c>
      <c r="S506">
        <v>28</v>
      </c>
      <c r="T506">
        <v>3</v>
      </c>
      <c r="U506">
        <v>3</v>
      </c>
      <c r="V506">
        <v>0</v>
      </c>
      <c r="W506">
        <v>0</v>
      </c>
      <c r="Z506">
        <v>1.3</v>
      </c>
      <c r="AA506">
        <v>4.5</v>
      </c>
      <c r="AB506">
        <v>8</v>
      </c>
    </row>
    <row r="507" spans="1:28" hidden="1" x14ac:dyDescent="0.45">
      <c r="A507" s="1">
        <v>39362</v>
      </c>
      <c r="B507" t="s">
        <v>32</v>
      </c>
      <c r="C507" t="s">
        <v>53</v>
      </c>
      <c r="D507" s="2">
        <v>38752</v>
      </c>
      <c r="E507" t="s">
        <v>222</v>
      </c>
      <c r="F507" t="s">
        <v>264</v>
      </c>
      <c r="G507">
        <v>4</v>
      </c>
      <c r="H507">
        <v>2</v>
      </c>
      <c r="I507" t="s">
        <v>601</v>
      </c>
      <c r="J507">
        <v>3</v>
      </c>
      <c r="K507">
        <v>2</v>
      </c>
      <c r="L507" t="s">
        <v>601</v>
      </c>
      <c r="N507">
        <v>20</v>
      </c>
      <c r="O507">
        <v>11</v>
      </c>
      <c r="R507">
        <v>22</v>
      </c>
      <c r="S507">
        <v>18</v>
      </c>
      <c r="T507">
        <v>3</v>
      </c>
      <c r="U507">
        <v>3</v>
      </c>
      <c r="V507">
        <v>0</v>
      </c>
      <c r="W507">
        <v>0</v>
      </c>
      <c r="Z507">
        <v>1.3</v>
      </c>
      <c r="AA507">
        <v>5</v>
      </c>
      <c r="AB507">
        <v>9</v>
      </c>
    </row>
    <row r="508" spans="1:28" hidden="1" x14ac:dyDescent="0.45">
      <c r="A508" s="1">
        <v>39379</v>
      </c>
      <c r="B508" t="s">
        <v>32</v>
      </c>
      <c r="C508" t="s">
        <v>53</v>
      </c>
      <c r="D508" s="2">
        <v>38759</v>
      </c>
      <c r="E508" t="s">
        <v>222</v>
      </c>
      <c r="F508" t="s">
        <v>238</v>
      </c>
      <c r="G508">
        <v>0</v>
      </c>
      <c r="H508">
        <v>2</v>
      </c>
      <c r="I508" t="s">
        <v>603</v>
      </c>
      <c r="J508">
        <v>0</v>
      </c>
      <c r="K508">
        <v>0</v>
      </c>
      <c r="L508" t="s">
        <v>602</v>
      </c>
      <c r="N508">
        <v>27</v>
      </c>
      <c r="O508">
        <v>12</v>
      </c>
      <c r="R508">
        <v>16</v>
      </c>
      <c r="S508">
        <v>21</v>
      </c>
      <c r="T508">
        <v>0</v>
      </c>
      <c r="U508">
        <v>2</v>
      </c>
      <c r="V508">
        <v>0</v>
      </c>
      <c r="W508">
        <v>0</v>
      </c>
      <c r="Z508">
        <v>1.28</v>
      </c>
      <c r="AA508">
        <v>5</v>
      </c>
      <c r="AB508">
        <v>10</v>
      </c>
    </row>
    <row r="509" spans="1:28" hidden="1" x14ac:dyDescent="0.45">
      <c r="A509" s="1">
        <v>39752</v>
      </c>
      <c r="B509" t="s">
        <v>32</v>
      </c>
      <c r="C509" t="s">
        <v>54</v>
      </c>
      <c r="D509" s="2">
        <v>38814</v>
      </c>
      <c r="E509" t="s">
        <v>143</v>
      </c>
      <c r="F509" t="s">
        <v>497</v>
      </c>
      <c r="G509">
        <v>3</v>
      </c>
      <c r="H509">
        <v>1</v>
      </c>
      <c r="I509" t="s">
        <v>601</v>
      </c>
      <c r="J509">
        <v>2</v>
      </c>
      <c r="K509">
        <v>0</v>
      </c>
      <c r="L509" t="s">
        <v>601</v>
      </c>
      <c r="Z509">
        <v>1.28</v>
      </c>
      <c r="AA509">
        <v>5</v>
      </c>
      <c r="AB509">
        <v>10</v>
      </c>
    </row>
    <row r="510" spans="1:28" hidden="1" x14ac:dyDescent="0.45">
      <c r="A510" s="1">
        <v>39775</v>
      </c>
      <c r="B510" t="s">
        <v>32</v>
      </c>
      <c r="C510" t="s">
        <v>54</v>
      </c>
      <c r="D510" s="2">
        <v>38830</v>
      </c>
      <c r="E510" t="s">
        <v>176</v>
      </c>
      <c r="F510" t="s">
        <v>497</v>
      </c>
      <c r="G510">
        <v>2</v>
      </c>
      <c r="H510">
        <v>2</v>
      </c>
      <c r="I510" t="s">
        <v>602</v>
      </c>
      <c r="J510">
        <v>0</v>
      </c>
      <c r="K510">
        <v>1</v>
      </c>
      <c r="L510" t="s">
        <v>603</v>
      </c>
      <c r="Z510">
        <v>1.28</v>
      </c>
      <c r="AA510">
        <v>4.5</v>
      </c>
      <c r="AB510">
        <v>8.5</v>
      </c>
    </row>
    <row r="511" spans="1:28" hidden="1" x14ac:dyDescent="0.45">
      <c r="A511" s="1">
        <v>39780</v>
      </c>
      <c r="B511" t="s">
        <v>32</v>
      </c>
      <c r="C511" t="s">
        <v>54</v>
      </c>
      <c r="D511" s="2">
        <v>38839</v>
      </c>
      <c r="E511" t="s">
        <v>223</v>
      </c>
      <c r="F511" t="s">
        <v>497</v>
      </c>
      <c r="G511">
        <v>3</v>
      </c>
      <c r="H511">
        <v>0</v>
      </c>
      <c r="I511" t="s">
        <v>601</v>
      </c>
      <c r="J511">
        <v>2</v>
      </c>
      <c r="K511">
        <v>0</v>
      </c>
      <c r="L511" t="s">
        <v>601</v>
      </c>
      <c r="Z511">
        <v>1.28</v>
      </c>
      <c r="AA511">
        <v>4.5</v>
      </c>
      <c r="AB511">
        <v>8</v>
      </c>
    </row>
    <row r="512" spans="1:28" hidden="1" x14ac:dyDescent="0.45">
      <c r="A512" s="1">
        <v>39803</v>
      </c>
      <c r="B512" t="s">
        <v>32</v>
      </c>
      <c r="C512" t="s">
        <v>54</v>
      </c>
      <c r="D512" s="2">
        <v>38851</v>
      </c>
      <c r="E512" t="s">
        <v>224</v>
      </c>
      <c r="F512" t="s">
        <v>363</v>
      </c>
      <c r="G512">
        <v>2</v>
      </c>
      <c r="H512">
        <v>3</v>
      </c>
      <c r="I512" t="s">
        <v>603</v>
      </c>
      <c r="J512">
        <v>2</v>
      </c>
      <c r="K512">
        <v>1</v>
      </c>
      <c r="L512" t="s">
        <v>601</v>
      </c>
      <c r="Z512">
        <v>1.3</v>
      </c>
      <c r="AA512">
        <v>4.5</v>
      </c>
      <c r="AB512">
        <v>8</v>
      </c>
    </row>
    <row r="513" spans="1:28" hidden="1" x14ac:dyDescent="0.45">
      <c r="A513" s="1">
        <v>39949</v>
      </c>
      <c r="B513" t="s">
        <v>32</v>
      </c>
      <c r="C513" t="s">
        <v>55</v>
      </c>
      <c r="D513" s="2">
        <v>38697</v>
      </c>
      <c r="E513" t="s">
        <v>93</v>
      </c>
      <c r="F513" t="s">
        <v>240</v>
      </c>
      <c r="G513">
        <v>2</v>
      </c>
      <c r="H513">
        <v>1</v>
      </c>
      <c r="I513" t="s">
        <v>601</v>
      </c>
      <c r="J513">
        <v>0</v>
      </c>
      <c r="K513">
        <v>0</v>
      </c>
      <c r="L513" t="s">
        <v>602</v>
      </c>
      <c r="N513">
        <v>14</v>
      </c>
      <c r="O513">
        <v>7</v>
      </c>
      <c r="P513">
        <v>3</v>
      </c>
      <c r="Q513">
        <v>2</v>
      </c>
      <c r="R513">
        <v>24</v>
      </c>
      <c r="S513">
        <v>19</v>
      </c>
      <c r="T513">
        <v>4</v>
      </c>
      <c r="U513">
        <v>2</v>
      </c>
      <c r="V513">
        <v>0</v>
      </c>
      <c r="W513">
        <v>0</v>
      </c>
      <c r="Z513">
        <v>1.3</v>
      </c>
      <c r="AA513">
        <v>5</v>
      </c>
      <c r="AB513">
        <v>9.5</v>
      </c>
    </row>
    <row r="514" spans="1:28" hidden="1" x14ac:dyDescent="0.45">
      <c r="A514" s="1">
        <v>40036</v>
      </c>
      <c r="B514" t="s">
        <v>32</v>
      </c>
      <c r="C514" t="s">
        <v>55</v>
      </c>
      <c r="D514" s="2">
        <v>38766</v>
      </c>
      <c r="E514" t="s">
        <v>93</v>
      </c>
      <c r="F514" t="s">
        <v>301</v>
      </c>
      <c r="G514">
        <v>5</v>
      </c>
      <c r="H514">
        <v>1</v>
      </c>
      <c r="I514" t="s">
        <v>601</v>
      </c>
      <c r="J514">
        <v>3</v>
      </c>
      <c r="K514">
        <v>0</v>
      </c>
      <c r="L514" t="s">
        <v>601</v>
      </c>
      <c r="N514">
        <v>19</v>
      </c>
      <c r="O514">
        <v>13</v>
      </c>
      <c r="P514">
        <v>8</v>
      </c>
      <c r="Q514">
        <v>8</v>
      </c>
      <c r="R514">
        <v>20</v>
      </c>
      <c r="S514">
        <v>22</v>
      </c>
      <c r="T514">
        <v>4</v>
      </c>
      <c r="U514">
        <v>2</v>
      </c>
      <c r="V514">
        <v>0</v>
      </c>
      <c r="W514">
        <v>0</v>
      </c>
      <c r="Z514">
        <v>1.28</v>
      </c>
      <c r="AA514">
        <v>5</v>
      </c>
      <c r="AB514">
        <v>10</v>
      </c>
    </row>
    <row r="515" spans="1:28" hidden="1" x14ac:dyDescent="0.45">
      <c r="A515" s="1">
        <v>40606</v>
      </c>
      <c r="B515" t="s">
        <v>32</v>
      </c>
      <c r="C515" t="s">
        <v>66</v>
      </c>
      <c r="D515" s="2">
        <v>38864</v>
      </c>
      <c r="E515" t="s">
        <v>225</v>
      </c>
      <c r="F515" t="s">
        <v>393</v>
      </c>
      <c r="G515">
        <v>1</v>
      </c>
      <c r="H515">
        <v>0</v>
      </c>
      <c r="I515" t="s">
        <v>601</v>
      </c>
      <c r="J515">
        <v>0</v>
      </c>
      <c r="K515">
        <v>0</v>
      </c>
      <c r="L515" t="s">
        <v>602</v>
      </c>
      <c r="Z515">
        <v>1.28</v>
      </c>
      <c r="AA515">
        <v>4.33</v>
      </c>
      <c r="AB515">
        <v>9.5</v>
      </c>
    </row>
    <row r="516" spans="1:28" hidden="1" x14ac:dyDescent="0.45">
      <c r="A516" s="1">
        <v>40762</v>
      </c>
      <c r="B516" t="s">
        <v>32</v>
      </c>
      <c r="C516" t="s">
        <v>56</v>
      </c>
      <c r="D516" s="2">
        <v>38676</v>
      </c>
      <c r="E516" t="s">
        <v>99</v>
      </c>
      <c r="F516" t="s">
        <v>100</v>
      </c>
      <c r="G516">
        <v>2</v>
      </c>
      <c r="H516">
        <v>0</v>
      </c>
      <c r="I516" t="s">
        <v>601</v>
      </c>
      <c r="J516">
        <v>0</v>
      </c>
      <c r="K516">
        <v>0</v>
      </c>
      <c r="L516" t="s">
        <v>602</v>
      </c>
      <c r="M516" t="s">
        <v>715</v>
      </c>
      <c r="N516">
        <v>15</v>
      </c>
      <c r="O516">
        <v>6</v>
      </c>
      <c r="P516">
        <v>9</v>
      </c>
      <c r="Q516">
        <v>3</v>
      </c>
      <c r="R516">
        <v>16</v>
      </c>
      <c r="S516">
        <v>18</v>
      </c>
      <c r="T516">
        <v>2</v>
      </c>
      <c r="U516">
        <v>3</v>
      </c>
      <c r="V516">
        <v>0</v>
      </c>
      <c r="W516">
        <v>0</v>
      </c>
      <c r="Z516">
        <v>1.28</v>
      </c>
      <c r="AA516">
        <v>4.33</v>
      </c>
      <c r="AB516">
        <v>9.5</v>
      </c>
    </row>
    <row r="517" spans="1:28" hidden="1" x14ac:dyDescent="0.45">
      <c r="A517" s="1">
        <v>40788</v>
      </c>
      <c r="B517" t="s">
        <v>32</v>
      </c>
      <c r="C517" t="s">
        <v>56</v>
      </c>
      <c r="D517" s="2">
        <v>38696</v>
      </c>
      <c r="E517" t="s">
        <v>226</v>
      </c>
      <c r="F517" t="s">
        <v>227</v>
      </c>
      <c r="G517">
        <v>1</v>
      </c>
      <c r="H517">
        <v>0</v>
      </c>
      <c r="I517" t="s">
        <v>601</v>
      </c>
      <c r="J517">
        <v>0</v>
      </c>
      <c r="K517">
        <v>0</v>
      </c>
      <c r="L517" t="s">
        <v>602</v>
      </c>
      <c r="M517" t="s">
        <v>716</v>
      </c>
      <c r="R517">
        <v>33</v>
      </c>
      <c r="S517">
        <v>34</v>
      </c>
      <c r="T517">
        <v>1</v>
      </c>
      <c r="U517">
        <v>4</v>
      </c>
      <c r="V517">
        <v>0</v>
      </c>
      <c r="W517">
        <v>0</v>
      </c>
      <c r="Z517">
        <v>1.28</v>
      </c>
      <c r="AA517">
        <v>5</v>
      </c>
      <c r="AB517">
        <v>10</v>
      </c>
    </row>
    <row r="518" spans="1:28" hidden="1" x14ac:dyDescent="0.45">
      <c r="A518" s="1">
        <v>40871</v>
      </c>
      <c r="B518" t="s">
        <v>32</v>
      </c>
      <c r="C518" t="s">
        <v>56</v>
      </c>
      <c r="D518" s="2">
        <v>38753</v>
      </c>
      <c r="E518" t="s">
        <v>226</v>
      </c>
      <c r="F518" t="s">
        <v>418</v>
      </c>
      <c r="G518">
        <v>1</v>
      </c>
      <c r="H518">
        <v>0</v>
      </c>
      <c r="I518" t="s">
        <v>601</v>
      </c>
      <c r="J518">
        <v>1</v>
      </c>
      <c r="K518">
        <v>0</v>
      </c>
      <c r="L518" t="s">
        <v>601</v>
      </c>
      <c r="M518" t="s">
        <v>717</v>
      </c>
      <c r="N518">
        <v>14</v>
      </c>
      <c r="O518">
        <v>6</v>
      </c>
      <c r="P518">
        <v>9</v>
      </c>
      <c r="Q518">
        <v>1</v>
      </c>
      <c r="R518">
        <v>25</v>
      </c>
      <c r="S518">
        <v>24</v>
      </c>
      <c r="T518">
        <v>1</v>
      </c>
      <c r="U518">
        <v>3</v>
      </c>
      <c r="V518">
        <v>0</v>
      </c>
      <c r="W518">
        <v>0</v>
      </c>
      <c r="Z518">
        <v>1.3</v>
      </c>
      <c r="AA518">
        <v>4.5</v>
      </c>
      <c r="AB518">
        <v>12</v>
      </c>
    </row>
    <row r="519" spans="1:28" hidden="1" x14ac:dyDescent="0.45">
      <c r="A519" s="1">
        <v>40987</v>
      </c>
      <c r="B519" t="s">
        <v>32</v>
      </c>
      <c r="C519" t="s">
        <v>56</v>
      </c>
      <c r="D519" s="2">
        <v>38822</v>
      </c>
      <c r="E519" t="s">
        <v>227</v>
      </c>
      <c r="F519" t="s">
        <v>226</v>
      </c>
      <c r="G519">
        <v>1</v>
      </c>
      <c r="H519">
        <v>3</v>
      </c>
      <c r="I519" t="s">
        <v>603</v>
      </c>
      <c r="J519">
        <v>1</v>
      </c>
      <c r="K519">
        <v>1</v>
      </c>
      <c r="L519" t="s">
        <v>602</v>
      </c>
      <c r="M519" t="s">
        <v>718</v>
      </c>
      <c r="N519">
        <v>5</v>
      </c>
      <c r="O519">
        <v>8</v>
      </c>
      <c r="P519">
        <v>1</v>
      </c>
      <c r="Q519">
        <v>5</v>
      </c>
      <c r="R519">
        <v>16</v>
      </c>
      <c r="S519">
        <v>16</v>
      </c>
      <c r="T519">
        <v>1</v>
      </c>
      <c r="U519">
        <v>2</v>
      </c>
      <c r="V519">
        <v>0</v>
      </c>
      <c r="W519">
        <v>0</v>
      </c>
      <c r="Z519">
        <v>10</v>
      </c>
      <c r="AA519">
        <v>5</v>
      </c>
      <c r="AB519">
        <v>1.28</v>
      </c>
    </row>
    <row r="520" spans="1:28" hidden="1" x14ac:dyDescent="0.45">
      <c r="A520" s="1">
        <v>41015</v>
      </c>
      <c r="B520" t="s">
        <v>32</v>
      </c>
      <c r="C520" t="s">
        <v>56</v>
      </c>
      <c r="D520" s="2">
        <v>38844</v>
      </c>
      <c r="E520" t="s">
        <v>100</v>
      </c>
      <c r="F520" t="s">
        <v>97</v>
      </c>
      <c r="G520">
        <v>2</v>
      </c>
      <c r="H520">
        <v>3</v>
      </c>
      <c r="I520" t="s">
        <v>603</v>
      </c>
      <c r="J520">
        <v>0</v>
      </c>
      <c r="K520">
        <v>2</v>
      </c>
      <c r="L520" t="s">
        <v>603</v>
      </c>
      <c r="M520" t="s">
        <v>719</v>
      </c>
      <c r="N520">
        <v>9</v>
      </c>
      <c r="O520">
        <v>8</v>
      </c>
      <c r="P520">
        <v>7</v>
      </c>
      <c r="Q520">
        <v>6</v>
      </c>
      <c r="R520">
        <v>19</v>
      </c>
      <c r="S520">
        <v>20</v>
      </c>
      <c r="T520">
        <v>2</v>
      </c>
      <c r="U520">
        <v>2</v>
      </c>
      <c r="V520">
        <v>0</v>
      </c>
      <c r="W520">
        <v>0</v>
      </c>
      <c r="Z520">
        <v>9</v>
      </c>
      <c r="AA520">
        <v>5</v>
      </c>
      <c r="AB520">
        <v>1.3</v>
      </c>
    </row>
    <row r="521" spans="1:28" hidden="1" x14ac:dyDescent="0.45">
      <c r="A521" s="1">
        <v>41242</v>
      </c>
      <c r="B521" t="s">
        <v>32</v>
      </c>
      <c r="C521" t="s">
        <v>57</v>
      </c>
      <c r="D521" s="2">
        <v>38703</v>
      </c>
      <c r="E521" t="s">
        <v>228</v>
      </c>
      <c r="F521" t="s">
        <v>498</v>
      </c>
      <c r="G521">
        <v>3</v>
      </c>
      <c r="H521">
        <v>0</v>
      </c>
      <c r="I521" t="s">
        <v>601</v>
      </c>
      <c r="J521">
        <v>2</v>
      </c>
      <c r="K521">
        <v>0</v>
      </c>
      <c r="L521" t="s">
        <v>601</v>
      </c>
      <c r="Z521">
        <v>1.3</v>
      </c>
      <c r="AA521">
        <v>4.2</v>
      </c>
      <c r="AB521">
        <v>9</v>
      </c>
    </row>
    <row r="522" spans="1:28" hidden="1" x14ac:dyDescent="0.45">
      <c r="A522" s="1">
        <v>41466</v>
      </c>
      <c r="B522" t="s">
        <v>32</v>
      </c>
      <c r="C522" t="s">
        <v>57</v>
      </c>
      <c r="D522" s="2">
        <v>38850</v>
      </c>
      <c r="E522" t="s">
        <v>105</v>
      </c>
      <c r="F522" t="s">
        <v>499</v>
      </c>
      <c r="G522">
        <v>1</v>
      </c>
      <c r="H522">
        <v>0</v>
      </c>
      <c r="I522" t="s">
        <v>601</v>
      </c>
      <c r="J522">
        <v>1</v>
      </c>
      <c r="K522">
        <v>0</v>
      </c>
      <c r="L522" t="s">
        <v>601</v>
      </c>
      <c r="Z522">
        <v>1.3</v>
      </c>
      <c r="AA522">
        <v>4</v>
      </c>
      <c r="AB522">
        <v>10</v>
      </c>
    </row>
    <row r="523" spans="1:28" hidden="1" x14ac:dyDescent="0.45">
      <c r="A523" s="1">
        <v>41482</v>
      </c>
      <c r="B523" t="s">
        <v>32</v>
      </c>
      <c r="C523" t="s">
        <v>57</v>
      </c>
      <c r="D523" s="2">
        <v>38865</v>
      </c>
      <c r="E523" t="s">
        <v>228</v>
      </c>
      <c r="F523" t="s">
        <v>306</v>
      </c>
      <c r="G523">
        <v>2</v>
      </c>
      <c r="H523">
        <v>1</v>
      </c>
      <c r="I523" t="s">
        <v>601</v>
      </c>
      <c r="J523">
        <v>1</v>
      </c>
      <c r="K523">
        <v>1</v>
      </c>
      <c r="L523" t="s">
        <v>602</v>
      </c>
      <c r="Z523">
        <v>1.3</v>
      </c>
      <c r="AA523">
        <v>4.5</v>
      </c>
      <c r="AB523">
        <v>8</v>
      </c>
    </row>
    <row r="524" spans="1:28" hidden="1" x14ac:dyDescent="0.45">
      <c r="A524" s="1">
        <v>41523</v>
      </c>
      <c r="B524" t="s">
        <v>32</v>
      </c>
      <c r="C524" t="s">
        <v>58</v>
      </c>
      <c r="D524" s="2">
        <v>38584</v>
      </c>
      <c r="E524" t="s">
        <v>149</v>
      </c>
      <c r="F524" t="s">
        <v>500</v>
      </c>
      <c r="G524">
        <v>1</v>
      </c>
      <c r="H524">
        <v>0</v>
      </c>
      <c r="I524" t="s">
        <v>601</v>
      </c>
      <c r="J524">
        <v>0</v>
      </c>
      <c r="K524">
        <v>0</v>
      </c>
      <c r="L524" t="s">
        <v>602</v>
      </c>
      <c r="N524">
        <v>10</v>
      </c>
      <c r="O524">
        <v>7</v>
      </c>
      <c r="P524">
        <v>5</v>
      </c>
      <c r="Q524">
        <v>3</v>
      </c>
      <c r="T524">
        <v>2</v>
      </c>
      <c r="U524">
        <v>4</v>
      </c>
      <c r="V524">
        <v>0</v>
      </c>
      <c r="W524">
        <v>0</v>
      </c>
      <c r="Z524">
        <v>1.28</v>
      </c>
      <c r="AA524">
        <v>4.2</v>
      </c>
      <c r="AB524">
        <v>10</v>
      </c>
    </row>
    <row r="525" spans="1:28" hidden="1" x14ac:dyDescent="0.45">
      <c r="A525" s="1">
        <v>41781</v>
      </c>
      <c r="B525" t="s">
        <v>32</v>
      </c>
      <c r="C525" t="s">
        <v>58</v>
      </c>
      <c r="D525" s="2">
        <v>38787</v>
      </c>
      <c r="E525" t="s">
        <v>149</v>
      </c>
      <c r="F525" t="s">
        <v>245</v>
      </c>
      <c r="G525">
        <v>4</v>
      </c>
      <c r="H525">
        <v>0</v>
      </c>
      <c r="I525" t="s">
        <v>601</v>
      </c>
      <c r="J525">
        <v>3</v>
      </c>
      <c r="K525">
        <v>0</v>
      </c>
      <c r="L525" t="s">
        <v>601</v>
      </c>
      <c r="N525">
        <v>15</v>
      </c>
      <c r="O525">
        <v>2</v>
      </c>
      <c r="P525">
        <v>10</v>
      </c>
      <c r="Q525">
        <v>2</v>
      </c>
      <c r="T525">
        <v>0</v>
      </c>
      <c r="U525">
        <v>0</v>
      </c>
      <c r="V525">
        <v>0</v>
      </c>
      <c r="W525">
        <v>0</v>
      </c>
      <c r="Z525">
        <v>1.28</v>
      </c>
      <c r="AA525">
        <v>4.33</v>
      </c>
      <c r="AB525">
        <v>9.5</v>
      </c>
    </row>
    <row r="526" spans="1:28" hidden="1" x14ac:dyDescent="0.45">
      <c r="A526" s="1">
        <v>42247</v>
      </c>
      <c r="B526" t="s">
        <v>32</v>
      </c>
      <c r="C526" t="s">
        <v>59</v>
      </c>
      <c r="D526" s="2">
        <v>38849</v>
      </c>
      <c r="E526" t="s">
        <v>109</v>
      </c>
      <c r="F526" t="s">
        <v>501</v>
      </c>
      <c r="G526">
        <v>3</v>
      </c>
      <c r="H526">
        <v>1</v>
      </c>
      <c r="I526" t="s">
        <v>601</v>
      </c>
      <c r="J526">
        <v>0</v>
      </c>
      <c r="K526">
        <v>0</v>
      </c>
      <c r="L526" t="s">
        <v>602</v>
      </c>
      <c r="Z526">
        <v>1.3</v>
      </c>
      <c r="AA526">
        <v>4</v>
      </c>
      <c r="AB526">
        <v>9.5</v>
      </c>
    </row>
    <row r="527" spans="1:28" hidden="1" x14ac:dyDescent="0.45">
      <c r="A527" s="1">
        <v>42276</v>
      </c>
      <c r="B527" t="s">
        <v>32</v>
      </c>
      <c r="C527" t="s">
        <v>60</v>
      </c>
      <c r="D527" s="2">
        <v>38585</v>
      </c>
      <c r="E527" t="s">
        <v>153</v>
      </c>
      <c r="F527" t="s">
        <v>446</v>
      </c>
      <c r="G527">
        <v>2</v>
      </c>
      <c r="H527">
        <v>0</v>
      </c>
      <c r="I527" t="s">
        <v>601</v>
      </c>
      <c r="J527">
        <v>0</v>
      </c>
      <c r="K527">
        <v>0</v>
      </c>
      <c r="L527" t="s">
        <v>602</v>
      </c>
      <c r="Z527">
        <v>1.28</v>
      </c>
      <c r="AA527">
        <v>4.5</v>
      </c>
      <c r="AB527">
        <v>8.5</v>
      </c>
    </row>
    <row r="528" spans="1:28" hidden="1" x14ac:dyDescent="0.45">
      <c r="A528" s="1">
        <v>42358</v>
      </c>
      <c r="B528" t="s">
        <v>32</v>
      </c>
      <c r="C528" t="s">
        <v>60</v>
      </c>
      <c r="D528" s="2">
        <v>38661</v>
      </c>
      <c r="E528" t="s">
        <v>111</v>
      </c>
      <c r="F528" t="s">
        <v>447</v>
      </c>
      <c r="G528">
        <v>3</v>
      </c>
      <c r="H528">
        <v>1</v>
      </c>
      <c r="I528" t="s">
        <v>601</v>
      </c>
      <c r="J528">
        <v>2</v>
      </c>
      <c r="K528">
        <v>1</v>
      </c>
      <c r="L528" t="s">
        <v>601</v>
      </c>
      <c r="Z528">
        <v>1.3</v>
      </c>
      <c r="AA528">
        <v>4.5</v>
      </c>
      <c r="AB528">
        <v>8.5</v>
      </c>
    </row>
    <row r="529" spans="1:28" hidden="1" x14ac:dyDescent="0.45">
      <c r="A529" s="1">
        <v>42445</v>
      </c>
      <c r="B529" t="s">
        <v>32</v>
      </c>
      <c r="C529" t="s">
        <v>60</v>
      </c>
      <c r="D529" s="2">
        <v>38765</v>
      </c>
      <c r="E529" t="s">
        <v>111</v>
      </c>
      <c r="F529" t="s">
        <v>502</v>
      </c>
      <c r="G529">
        <v>2</v>
      </c>
      <c r="H529">
        <v>0</v>
      </c>
      <c r="I529" t="s">
        <v>601</v>
      </c>
      <c r="J529">
        <v>1</v>
      </c>
      <c r="K529">
        <v>0</v>
      </c>
      <c r="L529" t="s">
        <v>601</v>
      </c>
      <c r="Z529">
        <v>1.28</v>
      </c>
      <c r="AA529">
        <v>4.2</v>
      </c>
      <c r="AB529">
        <v>10</v>
      </c>
    </row>
    <row r="530" spans="1:28" hidden="1" x14ac:dyDescent="0.45">
      <c r="A530" s="1">
        <v>42449</v>
      </c>
      <c r="B530" t="s">
        <v>32</v>
      </c>
      <c r="C530" t="s">
        <v>60</v>
      </c>
      <c r="D530" s="2">
        <v>38766</v>
      </c>
      <c r="E530" t="s">
        <v>153</v>
      </c>
      <c r="F530" t="s">
        <v>210</v>
      </c>
      <c r="G530">
        <v>7</v>
      </c>
      <c r="H530">
        <v>1</v>
      </c>
      <c r="I530" t="s">
        <v>601</v>
      </c>
      <c r="J530">
        <v>4</v>
      </c>
      <c r="K530">
        <v>0</v>
      </c>
      <c r="L530" t="s">
        <v>601</v>
      </c>
      <c r="Z530">
        <v>1.28</v>
      </c>
      <c r="AA530">
        <v>4.75</v>
      </c>
      <c r="AB530">
        <v>8</v>
      </c>
    </row>
    <row r="531" spans="1:28" hidden="1" x14ac:dyDescent="0.45">
      <c r="A531" s="1">
        <v>42536</v>
      </c>
      <c r="B531" t="s">
        <v>32</v>
      </c>
      <c r="C531" t="s">
        <v>60</v>
      </c>
      <c r="D531" s="2">
        <v>38830</v>
      </c>
      <c r="E531" t="s">
        <v>114</v>
      </c>
      <c r="F531" t="s">
        <v>210</v>
      </c>
      <c r="G531">
        <v>2</v>
      </c>
      <c r="H531">
        <v>0</v>
      </c>
      <c r="I531" t="s">
        <v>601</v>
      </c>
      <c r="J531">
        <v>0</v>
      </c>
      <c r="K531">
        <v>0</v>
      </c>
      <c r="L531" t="s">
        <v>602</v>
      </c>
      <c r="Z531">
        <v>1.28</v>
      </c>
      <c r="AA531">
        <v>4.5</v>
      </c>
      <c r="AB531">
        <v>8.5</v>
      </c>
    </row>
    <row r="532" spans="1:28" hidden="1" x14ac:dyDescent="0.45">
      <c r="A532" s="1">
        <v>42557</v>
      </c>
      <c r="B532" t="s">
        <v>32</v>
      </c>
      <c r="C532" t="s">
        <v>61</v>
      </c>
      <c r="D532" s="2">
        <v>38577</v>
      </c>
      <c r="E532" t="s">
        <v>229</v>
      </c>
      <c r="F532" t="s">
        <v>119</v>
      </c>
      <c r="G532">
        <v>1</v>
      </c>
      <c r="H532">
        <v>1</v>
      </c>
      <c r="I532" t="s">
        <v>602</v>
      </c>
      <c r="J532">
        <v>0</v>
      </c>
      <c r="K532">
        <v>0</v>
      </c>
      <c r="L532" t="s">
        <v>602</v>
      </c>
      <c r="Z532">
        <v>8</v>
      </c>
      <c r="AA532">
        <v>4.5</v>
      </c>
      <c r="AB532">
        <v>1.28</v>
      </c>
    </row>
    <row r="533" spans="1:28" hidden="1" x14ac:dyDescent="0.45">
      <c r="A533" s="1">
        <v>42567</v>
      </c>
      <c r="B533" t="s">
        <v>32</v>
      </c>
      <c r="C533" t="s">
        <v>61</v>
      </c>
      <c r="D533" s="2">
        <v>38584</v>
      </c>
      <c r="E533" t="s">
        <v>230</v>
      </c>
      <c r="F533" t="s">
        <v>117</v>
      </c>
      <c r="G533">
        <v>0</v>
      </c>
      <c r="H533">
        <v>2</v>
      </c>
      <c r="I533" t="s">
        <v>603</v>
      </c>
      <c r="J533">
        <v>0</v>
      </c>
      <c r="K533">
        <v>0</v>
      </c>
      <c r="L533" t="s">
        <v>602</v>
      </c>
      <c r="Z533">
        <v>8.5</v>
      </c>
      <c r="AA533">
        <v>4.5</v>
      </c>
      <c r="AB533">
        <v>1.28</v>
      </c>
    </row>
    <row r="534" spans="1:28" hidden="1" x14ac:dyDescent="0.45">
      <c r="A534" s="1">
        <v>42602</v>
      </c>
      <c r="B534" t="s">
        <v>32</v>
      </c>
      <c r="C534" t="s">
        <v>61</v>
      </c>
      <c r="D534" s="2">
        <v>38619</v>
      </c>
      <c r="E534" t="s">
        <v>117</v>
      </c>
      <c r="F534" t="s">
        <v>116</v>
      </c>
      <c r="G534">
        <v>4</v>
      </c>
      <c r="H534">
        <v>1</v>
      </c>
      <c r="I534" t="s">
        <v>601</v>
      </c>
      <c r="J534">
        <v>2</v>
      </c>
      <c r="K534">
        <v>0</v>
      </c>
      <c r="L534" t="s">
        <v>601</v>
      </c>
      <c r="Z534">
        <v>1.28</v>
      </c>
      <c r="AA534">
        <v>4.5</v>
      </c>
      <c r="AB534">
        <v>9</v>
      </c>
    </row>
    <row r="535" spans="1:28" hidden="1" x14ac:dyDescent="0.45">
      <c r="A535" s="1">
        <v>42624</v>
      </c>
      <c r="B535" t="s">
        <v>32</v>
      </c>
      <c r="C535" t="s">
        <v>61</v>
      </c>
      <c r="D535" s="2">
        <v>38641</v>
      </c>
      <c r="E535" t="s">
        <v>118</v>
      </c>
      <c r="F535" t="s">
        <v>283</v>
      </c>
      <c r="G535">
        <v>4</v>
      </c>
      <c r="H535">
        <v>1</v>
      </c>
      <c r="I535" t="s">
        <v>601</v>
      </c>
      <c r="J535">
        <v>0</v>
      </c>
      <c r="K535">
        <v>1</v>
      </c>
      <c r="L535" t="s">
        <v>603</v>
      </c>
      <c r="Z535">
        <v>1.28</v>
      </c>
      <c r="AA535">
        <v>5</v>
      </c>
      <c r="AB535">
        <v>8.5</v>
      </c>
    </row>
    <row r="536" spans="1:28" hidden="1" x14ac:dyDescent="0.45">
      <c r="A536" s="1">
        <v>42666</v>
      </c>
      <c r="B536" t="s">
        <v>32</v>
      </c>
      <c r="C536" t="s">
        <v>61</v>
      </c>
      <c r="D536" s="2">
        <v>38683</v>
      </c>
      <c r="E536" t="s">
        <v>214</v>
      </c>
      <c r="F536" t="s">
        <v>230</v>
      </c>
      <c r="G536">
        <v>2</v>
      </c>
      <c r="H536">
        <v>0</v>
      </c>
      <c r="I536" t="s">
        <v>601</v>
      </c>
      <c r="J536">
        <v>1</v>
      </c>
      <c r="K536">
        <v>0</v>
      </c>
      <c r="L536" t="s">
        <v>601</v>
      </c>
      <c r="Z536">
        <v>1.28</v>
      </c>
      <c r="AA536">
        <v>4.33</v>
      </c>
      <c r="AB536">
        <v>9.5</v>
      </c>
    </row>
    <row r="537" spans="1:28" hidden="1" x14ac:dyDescent="0.45">
      <c r="A537" s="1">
        <v>42720</v>
      </c>
      <c r="B537" t="s">
        <v>32</v>
      </c>
      <c r="C537" t="s">
        <v>61</v>
      </c>
      <c r="D537" s="2">
        <v>38732</v>
      </c>
      <c r="E537" t="s">
        <v>117</v>
      </c>
      <c r="F537" t="s">
        <v>336</v>
      </c>
      <c r="G537">
        <v>1</v>
      </c>
      <c r="H537">
        <v>1</v>
      </c>
      <c r="I537" t="s">
        <v>602</v>
      </c>
      <c r="J537">
        <v>1</v>
      </c>
      <c r="K537">
        <v>1</v>
      </c>
      <c r="L537" t="s">
        <v>602</v>
      </c>
      <c r="Z537">
        <v>1.28</v>
      </c>
      <c r="AA537">
        <v>4.5</v>
      </c>
      <c r="AB537">
        <v>9</v>
      </c>
    </row>
    <row r="538" spans="1:28" hidden="1" x14ac:dyDescent="0.45">
      <c r="A538" s="1">
        <v>42732</v>
      </c>
      <c r="B538" t="s">
        <v>32</v>
      </c>
      <c r="C538" t="s">
        <v>61</v>
      </c>
      <c r="D538" s="2">
        <v>38739</v>
      </c>
      <c r="E538" t="s">
        <v>118</v>
      </c>
      <c r="F538" t="s">
        <v>116</v>
      </c>
      <c r="G538">
        <v>0</v>
      </c>
      <c r="H538">
        <v>0</v>
      </c>
      <c r="I538" t="s">
        <v>602</v>
      </c>
      <c r="J538">
        <v>0</v>
      </c>
      <c r="K538">
        <v>0</v>
      </c>
      <c r="L538" t="s">
        <v>602</v>
      </c>
      <c r="Z538">
        <v>1.28</v>
      </c>
      <c r="AA538">
        <v>4.5</v>
      </c>
      <c r="AB538">
        <v>9</v>
      </c>
    </row>
    <row r="539" spans="1:28" hidden="1" x14ac:dyDescent="0.45">
      <c r="A539" s="1">
        <v>42821</v>
      </c>
      <c r="B539" t="s">
        <v>32</v>
      </c>
      <c r="C539" t="s">
        <v>61</v>
      </c>
      <c r="D539" s="2">
        <v>38802</v>
      </c>
      <c r="E539" t="s">
        <v>117</v>
      </c>
      <c r="F539" t="s">
        <v>353</v>
      </c>
      <c r="G539">
        <v>1</v>
      </c>
      <c r="H539">
        <v>1</v>
      </c>
      <c r="I539" t="s">
        <v>602</v>
      </c>
      <c r="J539">
        <v>1</v>
      </c>
      <c r="K539">
        <v>0</v>
      </c>
      <c r="L539" t="s">
        <v>601</v>
      </c>
      <c r="Z539">
        <v>1.28</v>
      </c>
      <c r="AA539">
        <v>4.5</v>
      </c>
      <c r="AB539">
        <v>9</v>
      </c>
    </row>
    <row r="540" spans="1:28" hidden="1" x14ac:dyDescent="0.45">
      <c r="A540" s="1">
        <v>42881</v>
      </c>
      <c r="B540" t="s">
        <v>32</v>
      </c>
      <c r="C540" t="s">
        <v>62</v>
      </c>
      <c r="D540" s="2">
        <v>38605</v>
      </c>
      <c r="E540" t="s">
        <v>122</v>
      </c>
      <c r="F540" t="s">
        <v>377</v>
      </c>
      <c r="G540">
        <v>3</v>
      </c>
      <c r="H540">
        <v>0</v>
      </c>
      <c r="I540" t="s">
        <v>601</v>
      </c>
      <c r="J540">
        <v>0</v>
      </c>
      <c r="K540">
        <v>0</v>
      </c>
      <c r="L540" t="s">
        <v>602</v>
      </c>
      <c r="Z540">
        <v>1.3</v>
      </c>
      <c r="AA540">
        <v>4.33</v>
      </c>
      <c r="AB540">
        <v>8</v>
      </c>
    </row>
    <row r="541" spans="1:28" hidden="1" x14ac:dyDescent="0.45">
      <c r="A541" s="1">
        <v>42890</v>
      </c>
      <c r="B541" t="s">
        <v>32</v>
      </c>
      <c r="C541" t="s">
        <v>62</v>
      </c>
      <c r="D541" s="2">
        <v>38613</v>
      </c>
      <c r="E541" t="s">
        <v>126</v>
      </c>
      <c r="F541" t="s">
        <v>127</v>
      </c>
      <c r="G541">
        <v>4</v>
      </c>
      <c r="H541">
        <v>0</v>
      </c>
      <c r="I541" t="s">
        <v>601</v>
      </c>
      <c r="J541">
        <v>2</v>
      </c>
      <c r="K541">
        <v>0</v>
      </c>
      <c r="L541" t="s">
        <v>601</v>
      </c>
      <c r="Z541">
        <v>1.28</v>
      </c>
      <c r="AA541">
        <v>4.5</v>
      </c>
      <c r="AB541">
        <v>8.5</v>
      </c>
    </row>
    <row r="542" spans="1:28" hidden="1" x14ac:dyDescent="0.45">
      <c r="A542" s="1">
        <v>42900</v>
      </c>
      <c r="B542" t="s">
        <v>32</v>
      </c>
      <c r="C542" t="s">
        <v>62</v>
      </c>
      <c r="D542" s="2">
        <v>38619</v>
      </c>
      <c r="E542" t="s">
        <v>122</v>
      </c>
      <c r="F542" t="s">
        <v>387</v>
      </c>
      <c r="G542">
        <v>2</v>
      </c>
      <c r="H542">
        <v>0</v>
      </c>
      <c r="I542" t="s">
        <v>601</v>
      </c>
      <c r="J542">
        <v>1</v>
      </c>
      <c r="K542">
        <v>0</v>
      </c>
      <c r="L542" t="s">
        <v>601</v>
      </c>
      <c r="Z542">
        <v>1.28</v>
      </c>
      <c r="AA542">
        <v>4.5</v>
      </c>
      <c r="AB542">
        <v>8</v>
      </c>
    </row>
    <row r="543" spans="1:28" hidden="1" x14ac:dyDescent="0.45">
      <c r="A543" s="1">
        <v>42905</v>
      </c>
      <c r="B543" t="s">
        <v>32</v>
      </c>
      <c r="C543" t="s">
        <v>62</v>
      </c>
      <c r="D543" s="2">
        <v>38620</v>
      </c>
      <c r="E543" t="s">
        <v>123</v>
      </c>
      <c r="F543" t="s">
        <v>338</v>
      </c>
      <c r="G543">
        <v>1</v>
      </c>
      <c r="H543">
        <v>0</v>
      </c>
      <c r="I543" t="s">
        <v>601</v>
      </c>
      <c r="J543">
        <v>1</v>
      </c>
      <c r="K543">
        <v>0</v>
      </c>
      <c r="L543" t="s">
        <v>601</v>
      </c>
      <c r="Z543">
        <v>1.3</v>
      </c>
      <c r="AA543">
        <v>4.33</v>
      </c>
      <c r="AB543">
        <v>8</v>
      </c>
    </row>
    <row r="544" spans="1:28" hidden="1" x14ac:dyDescent="0.45">
      <c r="A544" s="1">
        <v>42923</v>
      </c>
      <c r="B544" t="s">
        <v>32</v>
      </c>
      <c r="C544" t="s">
        <v>62</v>
      </c>
      <c r="D544" s="2">
        <v>38641</v>
      </c>
      <c r="E544" t="s">
        <v>123</v>
      </c>
      <c r="F544" t="s">
        <v>310</v>
      </c>
      <c r="G544">
        <v>0</v>
      </c>
      <c r="H544">
        <v>1</v>
      </c>
      <c r="I544" t="s">
        <v>603</v>
      </c>
      <c r="J544">
        <v>0</v>
      </c>
      <c r="K544">
        <v>1</v>
      </c>
      <c r="L544" t="s">
        <v>603</v>
      </c>
      <c r="Z544">
        <v>1.3</v>
      </c>
      <c r="AA544">
        <v>4.5</v>
      </c>
      <c r="AB544">
        <v>8.5</v>
      </c>
    </row>
    <row r="545" spans="1:28" hidden="1" x14ac:dyDescent="0.45">
      <c r="A545" s="1">
        <v>42926</v>
      </c>
      <c r="B545" t="s">
        <v>32</v>
      </c>
      <c r="C545" t="s">
        <v>62</v>
      </c>
      <c r="D545" s="2">
        <v>38647</v>
      </c>
      <c r="E545" t="s">
        <v>126</v>
      </c>
      <c r="F545" t="s">
        <v>232</v>
      </c>
      <c r="G545">
        <v>2</v>
      </c>
      <c r="H545">
        <v>0</v>
      </c>
      <c r="I545" t="s">
        <v>601</v>
      </c>
      <c r="J545">
        <v>0</v>
      </c>
      <c r="K545">
        <v>0</v>
      </c>
      <c r="L545" t="s">
        <v>602</v>
      </c>
      <c r="Z545">
        <v>1.28</v>
      </c>
      <c r="AA545">
        <v>4.33</v>
      </c>
      <c r="AB545">
        <v>8.5</v>
      </c>
    </row>
    <row r="546" spans="1:28" hidden="1" x14ac:dyDescent="0.45">
      <c r="A546" s="1">
        <v>42964</v>
      </c>
      <c r="B546" t="s">
        <v>32</v>
      </c>
      <c r="C546" t="s">
        <v>62</v>
      </c>
      <c r="D546" s="2">
        <v>38683</v>
      </c>
      <c r="E546" t="s">
        <v>126</v>
      </c>
      <c r="F546" t="s">
        <v>387</v>
      </c>
      <c r="G546">
        <v>0</v>
      </c>
      <c r="H546">
        <v>0</v>
      </c>
      <c r="I546" t="s">
        <v>602</v>
      </c>
      <c r="J546">
        <v>0</v>
      </c>
      <c r="K546">
        <v>0</v>
      </c>
      <c r="L546" t="s">
        <v>602</v>
      </c>
      <c r="Z546">
        <v>1.28</v>
      </c>
      <c r="AA546">
        <v>4.5</v>
      </c>
      <c r="AB546">
        <v>8.5</v>
      </c>
    </row>
    <row r="547" spans="1:28" hidden="1" x14ac:dyDescent="0.45">
      <c r="A547" s="1">
        <v>42979</v>
      </c>
      <c r="B547" t="s">
        <v>32</v>
      </c>
      <c r="C547" t="s">
        <v>62</v>
      </c>
      <c r="D547" s="2">
        <v>38695</v>
      </c>
      <c r="E547" t="s">
        <v>123</v>
      </c>
      <c r="F547" t="s">
        <v>232</v>
      </c>
      <c r="G547">
        <v>0</v>
      </c>
      <c r="H547">
        <v>1</v>
      </c>
      <c r="I547" t="s">
        <v>603</v>
      </c>
      <c r="J547">
        <v>0</v>
      </c>
      <c r="K547">
        <v>1</v>
      </c>
      <c r="L547" t="s">
        <v>603</v>
      </c>
      <c r="Z547">
        <v>1.28</v>
      </c>
      <c r="AA547">
        <v>4.33</v>
      </c>
      <c r="AB547">
        <v>9.5</v>
      </c>
    </row>
    <row r="548" spans="1:28" hidden="1" x14ac:dyDescent="0.45">
      <c r="A548" s="1">
        <v>43011</v>
      </c>
      <c r="B548" t="s">
        <v>32</v>
      </c>
      <c r="C548" t="s">
        <v>62</v>
      </c>
      <c r="D548" s="2">
        <v>38725</v>
      </c>
      <c r="E548" t="s">
        <v>126</v>
      </c>
      <c r="F548" t="s">
        <v>356</v>
      </c>
      <c r="G548">
        <v>2</v>
      </c>
      <c r="H548">
        <v>0</v>
      </c>
      <c r="I548" t="s">
        <v>601</v>
      </c>
      <c r="J548">
        <v>1</v>
      </c>
      <c r="K548">
        <v>0</v>
      </c>
      <c r="L548" t="s">
        <v>601</v>
      </c>
      <c r="Z548">
        <v>1.3</v>
      </c>
      <c r="AA548">
        <v>4.5</v>
      </c>
      <c r="AB548">
        <v>8</v>
      </c>
    </row>
    <row r="549" spans="1:28" hidden="1" x14ac:dyDescent="0.45">
      <c r="A549" s="1">
        <v>43062</v>
      </c>
      <c r="B549" t="s">
        <v>32</v>
      </c>
      <c r="C549" t="s">
        <v>62</v>
      </c>
      <c r="D549" s="2">
        <v>38766</v>
      </c>
      <c r="E549" t="s">
        <v>123</v>
      </c>
      <c r="F549" t="s">
        <v>356</v>
      </c>
      <c r="G549">
        <v>3</v>
      </c>
      <c r="H549">
        <v>0</v>
      </c>
      <c r="I549" t="s">
        <v>601</v>
      </c>
      <c r="J549">
        <v>1</v>
      </c>
      <c r="K549">
        <v>0</v>
      </c>
      <c r="L549" t="s">
        <v>601</v>
      </c>
      <c r="Z549">
        <v>1.28</v>
      </c>
      <c r="AA549">
        <v>4.33</v>
      </c>
      <c r="AB549">
        <v>9.5</v>
      </c>
    </row>
    <row r="550" spans="1:28" hidden="1" x14ac:dyDescent="0.45">
      <c r="A550" s="1">
        <v>43092</v>
      </c>
      <c r="B550" t="s">
        <v>32</v>
      </c>
      <c r="C550" t="s">
        <v>62</v>
      </c>
      <c r="D550" s="2">
        <v>38788</v>
      </c>
      <c r="E550" t="s">
        <v>126</v>
      </c>
      <c r="F550" t="s">
        <v>503</v>
      </c>
      <c r="G550">
        <v>0</v>
      </c>
      <c r="H550">
        <v>0</v>
      </c>
      <c r="I550" t="s">
        <v>602</v>
      </c>
      <c r="J550">
        <v>0</v>
      </c>
      <c r="K550">
        <v>0</v>
      </c>
      <c r="L550" t="s">
        <v>602</v>
      </c>
      <c r="Z550">
        <v>1.28</v>
      </c>
      <c r="AA550">
        <v>4.5</v>
      </c>
      <c r="AB550">
        <v>9</v>
      </c>
    </row>
    <row r="551" spans="1:28" hidden="1" x14ac:dyDescent="0.45">
      <c r="A551" s="1">
        <v>43127</v>
      </c>
      <c r="B551" t="s">
        <v>32</v>
      </c>
      <c r="C551" t="s">
        <v>62</v>
      </c>
      <c r="D551" s="2">
        <v>38816</v>
      </c>
      <c r="E551" t="s">
        <v>126</v>
      </c>
      <c r="F551" t="s">
        <v>197</v>
      </c>
      <c r="G551">
        <v>2</v>
      </c>
      <c r="H551">
        <v>2</v>
      </c>
      <c r="I551" t="s">
        <v>602</v>
      </c>
      <c r="J551">
        <v>0</v>
      </c>
      <c r="K551">
        <v>1</v>
      </c>
      <c r="L551" t="s">
        <v>603</v>
      </c>
      <c r="Z551">
        <v>1.3</v>
      </c>
      <c r="AA551">
        <v>4.33</v>
      </c>
      <c r="AB551">
        <v>9</v>
      </c>
    </row>
    <row r="552" spans="1:28" hidden="1" x14ac:dyDescent="0.45">
      <c r="A552" s="1">
        <v>43142</v>
      </c>
      <c r="B552" t="s">
        <v>32</v>
      </c>
      <c r="C552" t="s">
        <v>62</v>
      </c>
      <c r="D552" s="2">
        <v>38829</v>
      </c>
      <c r="E552" t="s">
        <v>231</v>
      </c>
      <c r="F552" t="s">
        <v>122</v>
      </c>
      <c r="G552">
        <v>0</v>
      </c>
      <c r="H552">
        <v>1</v>
      </c>
      <c r="I552" t="s">
        <v>603</v>
      </c>
      <c r="J552">
        <v>0</v>
      </c>
      <c r="K552">
        <v>0</v>
      </c>
      <c r="L552" t="s">
        <v>602</v>
      </c>
      <c r="Z552">
        <v>8.5</v>
      </c>
      <c r="AA552">
        <v>4.5</v>
      </c>
      <c r="AB552">
        <v>1.28</v>
      </c>
    </row>
    <row r="553" spans="1:28" hidden="1" x14ac:dyDescent="0.45">
      <c r="A553" s="1">
        <v>43148</v>
      </c>
      <c r="B553" t="s">
        <v>32</v>
      </c>
      <c r="C553" t="s">
        <v>62</v>
      </c>
      <c r="D553" s="2">
        <v>38830</v>
      </c>
      <c r="E553" t="s">
        <v>123</v>
      </c>
      <c r="F553" t="s">
        <v>503</v>
      </c>
      <c r="G553">
        <v>0</v>
      </c>
      <c r="H553">
        <v>0</v>
      </c>
      <c r="I553" t="s">
        <v>602</v>
      </c>
      <c r="J553">
        <v>0</v>
      </c>
      <c r="K553">
        <v>0</v>
      </c>
      <c r="L553" t="s">
        <v>602</v>
      </c>
      <c r="Z553">
        <v>1.28</v>
      </c>
      <c r="AA553">
        <v>4.5</v>
      </c>
      <c r="AB553">
        <v>8.5</v>
      </c>
    </row>
    <row r="554" spans="1:28" hidden="1" x14ac:dyDescent="0.45">
      <c r="A554" s="1">
        <v>43152</v>
      </c>
      <c r="B554" t="s">
        <v>32</v>
      </c>
      <c r="C554" t="s">
        <v>62</v>
      </c>
      <c r="D554" s="2">
        <v>38837</v>
      </c>
      <c r="E554" t="s">
        <v>126</v>
      </c>
      <c r="F554" t="s">
        <v>338</v>
      </c>
      <c r="G554">
        <v>1</v>
      </c>
      <c r="H554">
        <v>0</v>
      </c>
      <c r="I554" t="s">
        <v>601</v>
      </c>
      <c r="J554">
        <v>1</v>
      </c>
      <c r="K554">
        <v>0</v>
      </c>
      <c r="L554" t="s">
        <v>601</v>
      </c>
      <c r="Z554">
        <v>1.28</v>
      </c>
      <c r="AA554">
        <v>4.5</v>
      </c>
      <c r="AB554">
        <v>9</v>
      </c>
    </row>
    <row r="555" spans="1:28" hidden="1" x14ac:dyDescent="0.45">
      <c r="A555" s="1">
        <v>43153</v>
      </c>
      <c r="B555" t="s">
        <v>32</v>
      </c>
      <c r="C555" t="s">
        <v>62</v>
      </c>
      <c r="D555" s="2">
        <v>38837</v>
      </c>
      <c r="E555" t="s">
        <v>232</v>
      </c>
      <c r="F555" t="s">
        <v>231</v>
      </c>
      <c r="G555">
        <v>1</v>
      </c>
      <c r="H555">
        <v>0</v>
      </c>
      <c r="I555" t="s">
        <v>601</v>
      </c>
      <c r="J555">
        <v>0</v>
      </c>
      <c r="K555">
        <v>0</v>
      </c>
      <c r="L555" t="s">
        <v>602</v>
      </c>
      <c r="Z555">
        <v>1.3</v>
      </c>
      <c r="AA555">
        <v>4.33</v>
      </c>
      <c r="AB555">
        <v>8.5</v>
      </c>
    </row>
    <row r="556" spans="1:28" hidden="1" x14ac:dyDescent="0.45">
      <c r="A556" s="1">
        <v>43172</v>
      </c>
      <c r="B556" t="s">
        <v>32</v>
      </c>
      <c r="C556" t="s">
        <v>63</v>
      </c>
      <c r="D556" s="2">
        <v>38570</v>
      </c>
      <c r="E556" t="s">
        <v>199</v>
      </c>
      <c r="F556" t="s">
        <v>285</v>
      </c>
      <c r="G556">
        <v>2</v>
      </c>
      <c r="H556">
        <v>1</v>
      </c>
      <c r="I556" t="s">
        <v>601</v>
      </c>
      <c r="J556">
        <v>2</v>
      </c>
      <c r="K556">
        <v>0</v>
      </c>
      <c r="L556" t="s">
        <v>601</v>
      </c>
      <c r="Z556">
        <v>1.28</v>
      </c>
      <c r="AA556">
        <v>4.5</v>
      </c>
      <c r="AB556">
        <v>8</v>
      </c>
    </row>
    <row r="557" spans="1:28" hidden="1" x14ac:dyDescent="0.45">
      <c r="A557" s="1">
        <v>43174</v>
      </c>
      <c r="B557" t="s">
        <v>32</v>
      </c>
      <c r="C557" t="s">
        <v>63</v>
      </c>
      <c r="D557" s="2">
        <v>38571</v>
      </c>
      <c r="E557" t="s">
        <v>157</v>
      </c>
      <c r="F557" t="s">
        <v>286</v>
      </c>
      <c r="G557">
        <v>2</v>
      </c>
      <c r="H557">
        <v>1</v>
      </c>
      <c r="I557" t="s">
        <v>601</v>
      </c>
      <c r="J557">
        <v>1</v>
      </c>
      <c r="K557">
        <v>0</v>
      </c>
      <c r="L557" t="s">
        <v>601</v>
      </c>
      <c r="Z557">
        <v>1.28</v>
      </c>
      <c r="AA557">
        <v>4.5</v>
      </c>
      <c r="AB557">
        <v>8</v>
      </c>
    </row>
    <row r="558" spans="1:28" hidden="1" x14ac:dyDescent="0.45">
      <c r="A558" s="1">
        <v>43189</v>
      </c>
      <c r="B558" t="s">
        <v>32</v>
      </c>
      <c r="C558" t="s">
        <v>63</v>
      </c>
      <c r="D558" s="2">
        <v>38584</v>
      </c>
      <c r="E558" t="s">
        <v>199</v>
      </c>
      <c r="F558" t="s">
        <v>131</v>
      </c>
      <c r="G558">
        <v>3</v>
      </c>
      <c r="H558">
        <v>1</v>
      </c>
      <c r="I558" t="s">
        <v>601</v>
      </c>
      <c r="J558">
        <v>2</v>
      </c>
      <c r="K558">
        <v>0</v>
      </c>
      <c r="L558" t="s">
        <v>601</v>
      </c>
      <c r="Z558">
        <v>1.28</v>
      </c>
      <c r="AA558">
        <v>4.5</v>
      </c>
      <c r="AB558">
        <v>8</v>
      </c>
    </row>
    <row r="559" spans="1:28" hidden="1" x14ac:dyDescent="0.45">
      <c r="A559" s="1">
        <v>43321</v>
      </c>
      <c r="B559" t="s">
        <v>32</v>
      </c>
      <c r="C559" t="s">
        <v>63</v>
      </c>
      <c r="D559" s="2">
        <v>38737</v>
      </c>
      <c r="E559" t="s">
        <v>130</v>
      </c>
      <c r="F559" t="s">
        <v>128</v>
      </c>
      <c r="G559">
        <v>3</v>
      </c>
      <c r="H559">
        <v>0</v>
      </c>
      <c r="I559" t="s">
        <v>601</v>
      </c>
      <c r="J559">
        <v>2</v>
      </c>
      <c r="K559">
        <v>0</v>
      </c>
      <c r="L559" t="s">
        <v>601</v>
      </c>
      <c r="Z559">
        <v>1.28</v>
      </c>
      <c r="AA559">
        <v>4.33</v>
      </c>
      <c r="AB559">
        <v>9.5</v>
      </c>
    </row>
    <row r="560" spans="1:28" hidden="1" x14ac:dyDescent="0.45">
      <c r="A560" s="1">
        <v>43358</v>
      </c>
      <c r="B560" t="s">
        <v>32</v>
      </c>
      <c r="C560" t="s">
        <v>63</v>
      </c>
      <c r="D560" s="2">
        <v>38773</v>
      </c>
      <c r="E560" t="s">
        <v>157</v>
      </c>
      <c r="F560" t="s">
        <v>504</v>
      </c>
      <c r="G560">
        <v>4</v>
      </c>
      <c r="H560">
        <v>2</v>
      </c>
      <c r="I560" t="s">
        <v>601</v>
      </c>
      <c r="J560">
        <v>2</v>
      </c>
      <c r="K560">
        <v>1</v>
      </c>
      <c r="L560" t="s">
        <v>601</v>
      </c>
      <c r="Z560">
        <v>1.28</v>
      </c>
      <c r="AA560">
        <v>4.5</v>
      </c>
      <c r="AB560">
        <v>8.5</v>
      </c>
    </row>
    <row r="561" spans="1:28" hidden="1" x14ac:dyDescent="0.45">
      <c r="A561" s="1">
        <v>43412</v>
      </c>
      <c r="B561" t="s">
        <v>32</v>
      </c>
      <c r="C561" t="s">
        <v>63</v>
      </c>
      <c r="D561" s="2">
        <v>38808</v>
      </c>
      <c r="E561" t="s">
        <v>157</v>
      </c>
      <c r="F561" t="s">
        <v>128</v>
      </c>
      <c r="G561">
        <v>3</v>
      </c>
      <c r="H561">
        <v>0</v>
      </c>
      <c r="I561" t="s">
        <v>601</v>
      </c>
      <c r="J561">
        <v>2</v>
      </c>
      <c r="K561">
        <v>0</v>
      </c>
      <c r="L561" t="s">
        <v>601</v>
      </c>
      <c r="Z561">
        <v>1.3</v>
      </c>
      <c r="AA561">
        <v>4.33</v>
      </c>
      <c r="AB561">
        <v>8.5</v>
      </c>
    </row>
    <row r="562" spans="1:28" hidden="1" x14ac:dyDescent="0.45">
      <c r="A562" s="1">
        <v>43420</v>
      </c>
      <c r="B562" t="s">
        <v>32</v>
      </c>
      <c r="C562" t="s">
        <v>63</v>
      </c>
      <c r="D562" s="2">
        <v>38814</v>
      </c>
      <c r="E562" t="s">
        <v>233</v>
      </c>
      <c r="F562" t="s">
        <v>157</v>
      </c>
      <c r="G562">
        <v>1</v>
      </c>
      <c r="H562">
        <v>3</v>
      </c>
      <c r="I562" t="s">
        <v>603</v>
      </c>
      <c r="J562">
        <v>1</v>
      </c>
      <c r="K562">
        <v>2</v>
      </c>
      <c r="L562" t="s">
        <v>603</v>
      </c>
      <c r="Z562">
        <v>7.5</v>
      </c>
      <c r="AA562">
        <v>4.5</v>
      </c>
      <c r="AB562">
        <v>1.28</v>
      </c>
    </row>
    <row r="563" spans="1:28" hidden="1" x14ac:dyDescent="0.45">
      <c r="A563" s="1">
        <v>43471</v>
      </c>
      <c r="B563" t="s">
        <v>32</v>
      </c>
      <c r="C563" t="s">
        <v>63</v>
      </c>
      <c r="D563" s="2">
        <v>38851</v>
      </c>
      <c r="E563" t="s">
        <v>128</v>
      </c>
      <c r="F563" t="s">
        <v>402</v>
      </c>
      <c r="G563">
        <v>1</v>
      </c>
      <c r="H563">
        <v>3</v>
      </c>
      <c r="I563" t="s">
        <v>603</v>
      </c>
      <c r="J563">
        <v>0</v>
      </c>
      <c r="K563">
        <v>1</v>
      </c>
      <c r="L563" t="s">
        <v>603</v>
      </c>
      <c r="Z563">
        <v>1.28</v>
      </c>
      <c r="AA563">
        <v>4.5</v>
      </c>
      <c r="AB563">
        <v>8</v>
      </c>
    </row>
    <row r="564" spans="1:28" hidden="1" x14ac:dyDescent="0.45">
      <c r="A564" s="1">
        <v>43530</v>
      </c>
      <c r="B564" t="s">
        <v>32</v>
      </c>
      <c r="C564" t="s">
        <v>64</v>
      </c>
      <c r="D564" s="2">
        <v>38654</v>
      </c>
      <c r="E564" t="s">
        <v>234</v>
      </c>
      <c r="F564" t="s">
        <v>178</v>
      </c>
      <c r="G564">
        <v>1</v>
      </c>
      <c r="H564">
        <v>2</v>
      </c>
      <c r="I564" t="s">
        <v>603</v>
      </c>
      <c r="J564">
        <v>0</v>
      </c>
      <c r="K564">
        <v>1</v>
      </c>
      <c r="L564" t="s">
        <v>603</v>
      </c>
      <c r="Z564">
        <v>8.5</v>
      </c>
      <c r="AA564">
        <v>4.5</v>
      </c>
      <c r="AB564">
        <v>1.28</v>
      </c>
    </row>
    <row r="565" spans="1:28" hidden="1" x14ac:dyDescent="0.45">
      <c r="A565" s="1">
        <v>43560</v>
      </c>
      <c r="B565" t="s">
        <v>32</v>
      </c>
      <c r="C565" t="s">
        <v>64</v>
      </c>
      <c r="D565" s="2">
        <v>38683</v>
      </c>
      <c r="E565" t="s">
        <v>159</v>
      </c>
      <c r="F565" t="s">
        <v>163</v>
      </c>
      <c r="G565">
        <v>2</v>
      </c>
      <c r="H565">
        <v>0</v>
      </c>
      <c r="I565" t="s">
        <v>601</v>
      </c>
      <c r="J565">
        <v>0</v>
      </c>
      <c r="K565">
        <v>0</v>
      </c>
      <c r="L565" t="s">
        <v>602</v>
      </c>
      <c r="Z565">
        <v>1.3</v>
      </c>
      <c r="AA565">
        <v>4.33</v>
      </c>
      <c r="AB565">
        <v>8</v>
      </c>
    </row>
    <row r="566" spans="1:28" hidden="1" x14ac:dyDescent="0.45">
      <c r="A566" s="1">
        <v>43574</v>
      </c>
      <c r="B566" t="s">
        <v>32</v>
      </c>
      <c r="C566" t="s">
        <v>64</v>
      </c>
      <c r="D566" s="2">
        <v>38697</v>
      </c>
      <c r="E566" t="s">
        <v>161</v>
      </c>
      <c r="F566" t="s">
        <v>160</v>
      </c>
      <c r="G566">
        <v>2</v>
      </c>
      <c r="H566">
        <v>2</v>
      </c>
      <c r="I566" t="s">
        <v>602</v>
      </c>
      <c r="J566">
        <v>1</v>
      </c>
      <c r="K566">
        <v>1</v>
      </c>
      <c r="L566" t="s">
        <v>602</v>
      </c>
      <c r="Z566">
        <v>1.28</v>
      </c>
      <c r="AA566">
        <v>4.33</v>
      </c>
      <c r="AB566">
        <v>9</v>
      </c>
    </row>
    <row r="567" spans="1:28" hidden="1" x14ac:dyDescent="0.45">
      <c r="A567" s="1">
        <v>43589</v>
      </c>
      <c r="B567" t="s">
        <v>32</v>
      </c>
      <c r="C567" t="s">
        <v>64</v>
      </c>
      <c r="D567" s="2">
        <v>38725</v>
      </c>
      <c r="E567" t="s">
        <v>164</v>
      </c>
      <c r="F567" t="s">
        <v>178</v>
      </c>
      <c r="G567">
        <v>0</v>
      </c>
      <c r="H567">
        <v>1</v>
      </c>
      <c r="I567" t="s">
        <v>603</v>
      </c>
      <c r="J567">
        <v>0</v>
      </c>
      <c r="K567">
        <v>0</v>
      </c>
      <c r="L567" t="s">
        <v>602</v>
      </c>
      <c r="Z567">
        <v>9</v>
      </c>
      <c r="AA567">
        <v>4.5</v>
      </c>
      <c r="AB567">
        <v>1.28</v>
      </c>
    </row>
    <row r="568" spans="1:28" hidden="1" x14ac:dyDescent="0.45">
      <c r="A568" s="1">
        <v>43594</v>
      </c>
      <c r="B568" t="s">
        <v>32</v>
      </c>
      <c r="C568" t="s">
        <v>64</v>
      </c>
      <c r="D568" s="2">
        <v>38731</v>
      </c>
      <c r="E568" t="s">
        <v>133</v>
      </c>
      <c r="F568" t="s">
        <v>312</v>
      </c>
      <c r="G568">
        <v>2</v>
      </c>
      <c r="H568">
        <v>1</v>
      </c>
      <c r="I568" t="s">
        <v>601</v>
      </c>
      <c r="J568">
        <v>1</v>
      </c>
      <c r="K568">
        <v>1</v>
      </c>
      <c r="L568" t="s">
        <v>602</v>
      </c>
      <c r="Z568">
        <v>1.3</v>
      </c>
      <c r="AA568">
        <v>4.5</v>
      </c>
      <c r="AB568">
        <v>8</v>
      </c>
    </row>
    <row r="569" spans="1:28" hidden="1" x14ac:dyDescent="0.45">
      <c r="A569" s="1">
        <v>43636</v>
      </c>
      <c r="B569" t="s">
        <v>32</v>
      </c>
      <c r="C569" t="s">
        <v>64</v>
      </c>
      <c r="D569" s="2">
        <v>38774</v>
      </c>
      <c r="E569" t="s">
        <v>133</v>
      </c>
      <c r="F569" t="s">
        <v>164</v>
      </c>
      <c r="G569">
        <v>2</v>
      </c>
      <c r="H569">
        <v>1</v>
      </c>
      <c r="I569" t="s">
        <v>601</v>
      </c>
      <c r="J569">
        <v>1</v>
      </c>
      <c r="K569">
        <v>1</v>
      </c>
      <c r="L569" t="s">
        <v>602</v>
      </c>
      <c r="Z569">
        <v>1.28</v>
      </c>
      <c r="AA569">
        <v>4.33</v>
      </c>
      <c r="AB569">
        <v>8.5</v>
      </c>
    </row>
    <row r="570" spans="1:28" hidden="1" x14ac:dyDescent="0.45">
      <c r="A570" s="1">
        <v>43672</v>
      </c>
      <c r="B570" t="s">
        <v>32</v>
      </c>
      <c r="C570" t="s">
        <v>64</v>
      </c>
      <c r="D570" s="2">
        <v>38802</v>
      </c>
      <c r="E570" t="s">
        <v>159</v>
      </c>
      <c r="F570" t="s">
        <v>505</v>
      </c>
      <c r="G570">
        <v>2</v>
      </c>
      <c r="H570">
        <v>1</v>
      </c>
      <c r="I570" t="s">
        <v>601</v>
      </c>
      <c r="J570">
        <v>0</v>
      </c>
      <c r="K570">
        <v>0</v>
      </c>
      <c r="L570" t="s">
        <v>602</v>
      </c>
      <c r="Z570">
        <v>1.28</v>
      </c>
      <c r="AA570">
        <v>4.5</v>
      </c>
      <c r="AB570">
        <v>8</v>
      </c>
    </row>
    <row r="571" spans="1:28" hidden="1" x14ac:dyDescent="0.45">
      <c r="A571" s="1">
        <v>43706</v>
      </c>
      <c r="B571" t="s">
        <v>32</v>
      </c>
      <c r="C571" t="s">
        <v>64</v>
      </c>
      <c r="D571" s="2">
        <v>38850</v>
      </c>
      <c r="E571" t="s">
        <v>160</v>
      </c>
      <c r="F571" t="s">
        <v>505</v>
      </c>
      <c r="G571">
        <v>3</v>
      </c>
      <c r="H571">
        <v>2</v>
      </c>
      <c r="I571" t="s">
        <v>601</v>
      </c>
      <c r="J571">
        <v>1</v>
      </c>
      <c r="K571">
        <v>1</v>
      </c>
      <c r="L571" t="s">
        <v>602</v>
      </c>
      <c r="Z571">
        <v>1.28</v>
      </c>
      <c r="AA571">
        <v>4.33</v>
      </c>
      <c r="AB571">
        <v>8.5</v>
      </c>
    </row>
    <row r="572" spans="1:28" hidden="1" x14ac:dyDescent="0.45">
      <c r="A572" s="1">
        <v>43714</v>
      </c>
      <c r="B572" t="s">
        <v>33</v>
      </c>
      <c r="C572" t="s">
        <v>47</v>
      </c>
      <c r="D572" s="2">
        <v>38948</v>
      </c>
      <c r="E572" t="s">
        <v>69</v>
      </c>
      <c r="F572" t="s">
        <v>473</v>
      </c>
      <c r="G572">
        <v>1</v>
      </c>
      <c r="H572">
        <v>1</v>
      </c>
      <c r="I572" t="s">
        <v>602</v>
      </c>
      <c r="J572">
        <v>0</v>
      </c>
      <c r="K572">
        <v>0</v>
      </c>
      <c r="L572" t="s">
        <v>602</v>
      </c>
      <c r="M572" t="s">
        <v>676</v>
      </c>
      <c r="N572">
        <v>19</v>
      </c>
      <c r="O572">
        <v>5</v>
      </c>
      <c r="P572">
        <v>11</v>
      </c>
      <c r="Q572">
        <v>3</v>
      </c>
      <c r="R572">
        <v>10</v>
      </c>
      <c r="S572">
        <v>19</v>
      </c>
      <c r="T572">
        <v>1</v>
      </c>
      <c r="U572">
        <v>2</v>
      </c>
      <c r="V572">
        <v>0</v>
      </c>
      <c r="W572">
        <v>0</v>
      </c>
      <c r="Z572">
        <v>1.28</v>
      </c>
      <c r="AA572">
        <v>4.5</v>
      </c>
      <c r="AB572">
        <v>13</v>
      </c>
    </row>
    <row r="573" spans="1:28" hidden="1" x14ac:dyDescent="0.45">
      <c r="A573" s="1">
        <v>43775</v>
      </c>
      <c r="B573" t="s">
        <v>33</v>
      </c>
      <c r="C573" t="s">
        <v>47</v>
      </c>
      <c r="D573" s="2">
        <v>38990</v>
      </c>
      <c r="E573" t="s">
        <v>183</v>
      </c>
      <c r="F573" t="s">
        <v>473</v>
      </c>
      <c r="G573">
        <v>1</v>
      </c>
      <c r="H573">
        <v>1</v>
      </c>
      <c r="I573" t="s">
        <v>602</v>
      </c>
      <c r="J573">
        <v>1</v>
      </c>
      <c r="K573">
        <v>1</v>
      </c>
      <c r="L573" t="s">
        <v>602</v>
      </c>
      <c r="M573" t="s">
        <v>676</v>
      </c>
      <c r="N573">
        <v>18</v>
      </c>
      <c r="O573">
        <v>9</v>
      </c>
      <c r="P573">
        <v>10</v>
      </c>
      <c r="Q573">
        <v>5</v>
      </c>
      <c r="R573">
        <v>13</v>
      </c>
      <c r="S573">
        <v>14</v>
      </c>
      <c r="T573">
        <v>0</v>
      </c>
      <c r="U573">
        <v>2</v>
      </c>
      <c r="V573">
        <v>0</v>
      </c>
      <c r="W573">
        <v>0</v>
      </c>
      <c r="Z573">
        <v>1.3</v>
      </c>
      <c r="AA573">
        <v>5</v>
      </c>
      <c r="AB573">
        <v>8.5</v>
      </c>
    </row>
    <row r="574" spans="1:28" hidden="1" x14ac:dyDescent="0.45">
      <c r="A574" s="1">
        <v>43779</v>
      </c>
      <c r="B574" t="s">
        <v>33</v>
      </c>
      <c r="C574" t="s">
        <v>47</v>
      </c>
      <c r="D574" s="2">
        <v>38991</v>
      </c>
      <c r="E574" t="s">
        <v>71</v>
      </c>
      <c r="F574" t="s">
        <v>184</v>
      </c>
      <c r="G574">
        <v>2</v>
      </c>
      <c r="H574">
        <v>0</v>
      </c>
      <c r="I574" t="s">
        <v>601</v>
      </c>
      <c r="J574">
        <v>1</v>
      </c>
      <c r="K574">
        <v>0</v>
      </c>
      <c r="L574" t="s">
        <v>601</v>
      </c>
      <c r="M574" t="s">
        <v>678</v>
      </c>
      <c r="N574">
        <v>24</v>
      </c>
      <c r="O574">
        <v>3</v>
      </c>
      <c r="P574">
        <v>11</v>
      </c>
      <c r="Q574">
        <v>3</v>
      </c>
      <c r="R574">
        <v>5</v>
      </c>
      <c r="S574">
        <v>13</v>
      </c>
      <c r="T574">
        <v>1</v>
      </c>
      <c r="U574">
        <v>3</v>
      </c>
      <c r="V574">
        <v>0</v>
      </c>
      <c r="W574">
        <v>0</v>
      </c>
      <c r="Z574">
        <v>1.3</v>
      </c>
      <c r="AA574">
        <v>4.33</v>
      </c>
      <c r="AB574">
        <v>13</v>
      </c>
    </row>
    <row r="575" spans="1:28" hidden="1" x14ac:dyDescent="0.45">
      <c r="A575" s="1">
        <v>43795</v>
      </c>
      <c r="B575" t="s">
        <v>33</v>
      </c>
      <c r="C575" t="s">
        <v>47</v>
      </c>
      <c r="D575" s="2">
        <v>39011</v>
      </c>
      <c r="E575" t="s">
        <v>183</v>
      </c>
      <c r="F575" t="s">
        <v>289</v>
      </c>
      <c r="G575">
        <v>2</v>
      </c>
      <c r="H575">
        <v>1</v>
      </c>
      <c r="I575" t="s">
        <v>601</v>
      </c>
      <c r="J575">
        <v>0</v>
      </c>
      <c r="K575">
        <v>0</v>
      </c>
      <c r="L575" t="s">
        <v>602</v>
      </c>
      <c r="M575" t="s">
        <v>720</v>
      </c>
      <c r="N575">
        <v>26</v>
      </c>
      <c r="O575">
        <v>10</v>
      </c>
      <c r="P575">
        <v>18</v>
      </c>
      <c r="Q575">
        <v>1</v>
      </c>
      <c r="R575">
        <v>6</v>
      </c>
      <c r="S575">
        <v>12</v>
      </c>
      <c r="T575">
        <v>3</v>
      </c>
      <c r="U575">
        <v>2</v>
      </c>
      <c r="V575">
        <v>0</v>
      </c>
      <c r="W575">
        <v>0</v>
      </c>
      <c r="Z575">
        <v>1.28</v>
      </c>
      <c r="AA575">
        <v>5</v>
      </c>
      <c r="AB575">
        <v>10</v>
      </c>
    </row>
    <row r="576" spans="1:28" hidden="1" x14ac:dyDescent="0.45">
      <c r="A576" s="1">
        <v>43809</v>
      </c>
      <c r="B576" t="s">
        <v>33</v>
      </c>
      <c r="C576" t="s">
        <v>47</v>
      </c>
      <c r="D576" s="2">
        <v>39018</v>
      </c>
      <c r="E576" t="s">
        <v>186</v>
      </c>
      <c r="F576" t="s">
        <v>183</v>
      </c>
      <c r="G576">
        <v>0</v>
      </c>
      <c r="H576">
        <v>2</v>
      </c>
      <c r="I576" t="s">
        <v>603</v>
      </c>
      <c r="J576">
        <v>0</v>
      </c>
      <c r="K576">
        <v>1</v>
      </c>
      <c r="L576" t="s">
        <v>603</v>
      </c>
      <c r="M576" t="s">
        <v>710</v>
      </c>
      <c r="N576">
        <v>6</v>
      </c>
      <c r="O576">
        <v>10</v>
      </c>
      <c r="P576">
        <v>2</v>
      </c>
      <c r="Q576">
        <v>7</v>
      </c>
      <c r="R576">
        <v>15</v>
      </c>
      <c r="S576">
        <v>12</v>
      </c>
      <c r="T576">
        <v>2</v>
      </c>
      <c r="U576">
        <v>0</v>
      </c>
      <c r="V576">
        <v>0</v>
      </c>
      <c r="W576">
        <v>0</v>
      </c>
      <c r="Z576">
        <v>12</v>
      </c>
      <c r="AA576">
        <v>4.5</v>
      </c>
      <c r="AB576">
        <v>1.3</v>
      </c>
    </row>
    <row r="577" spans="1:28" hidden="1" x14ac:dyDescent="0.45">
      <c r="A577" s="1">
        <v>43817</v>
      </c>
      <c r="B577" t="s">
        <v>33</v>
      </c>
      <c r="C577" t="s">
        <v>47</v>
      </c>
      <c r="D577" s="2">
        <v>39025</v>
      </c>
      <c r="E577" t="s">
        <v>71</v>
      </c>
      <c r="F577" t="s">
        <v>289</v>
      </c>
      <c r="G577">
        <v>3</v>
      </c>
      <c r="H577">
        <v>0</v>
      </c>
      <c r="I577" t="s">
        <v>601</v>
      </c>
      <c r="J577">
        <v>2</v>
      </c>
      <c r="K577">
        <v>0</v>
      </c>
      <c r="L577" t="s">
        <v>601</v>
      </c>
      <c r="M577" t="s">
        <v>678</v>
      </c>
      <c r="N577">
        <v>18</v>
      </c>
      <c r="O577">
        <v>8</v>
      </c>
      <c r="P577">
        <v>11</v>
      </c>
      <c r="Q577">
        <v>5</v>
      </c>
      <c r="R577">
        <v>6</v>
      </c>
      <c r="S577">
        <v>9</v>
      </c>
      <c r="T577">
        <v>0</v>
      </c>
      <c r="U577">
        <v>1</v>
      </c>
      <c r="V577">
        <v>0</v>
      </c>
      <c r="W577">
        <v>0</v>
      </c>
      <c r="Z577">
        <v>1.3</v>
      </c>
      <c r="AA577">
        <v>5</v>
      </c>
      <c r="AB577">
        <v>9</v>
      </c>
    </row>
    <row r="578" spans="1:28" hidden="1" x14ac:dyDescent="0.45">
      <c r="A578" s="1">
        <v>43958</v>
      </c>
      <c r="B578" t="s">
        <v>33</v>
      </c>
      <c r="C578" t="s">
        <v>47</v>
      </c>
      <c r="D578" s="2">
        <v>39113</v>
      </c>
      <c r="E578" t="s">
        <v>183</v>
      </c>
      <c r="F578" t="s">
        <v>75</v>
      </c>
      <c r="G578">
        <v>3</v>
      </c>
      <c r="H578">
        <v>0</v>
      </c>
      <c r="I578" t="s">
        <v>601</v>
      </c>
      <c r="J578">
        <v>1</v>
      </c>
      <c r="K578">
        <v>0</v>
      </c>
      <c r="L578" t="s">
        <v>601</v>
      </c>
      <c r="M578" t="s">
        <v>676</v>
      </c>
      <c r="N578">
        <v>18</v>
      </c>
      <c r="O578">
        <v>6</v>
      </c>
      <c r="P578">
        <v>15</v>
      </c>
      <c r="Q578">
        <v>4</v>
      </c>
      <c r="R578">
        <v>12</v>
      </c>
      <c r="S578">
        <v>11</v>
      </c>
      <c r="T578">
        <v>0</v>
      </c>
      <c r="U578">
        <v>1</v>
      </c>
      <c r="V578">
        <v>0</v>
      </c>
      <c r="W578">
        <v>0</v>
      </c>
      <c r="Z578">
        <v>1.28</v>
      </c>
      <c r="AA578">
        <v>5</v>
      </c>
      <c r="AB578">
        <v>10</v>
      </c>
    </row>
    <row r="579" spans="1:28" hidden="1" x14ac:dyDescent="0.45">
      <c r="A579" s="1">
        <v>43971</v>
      </c>
      <c r="B579" t="s">
        <v>33</v>
      </c>
      <c r="C579" t="s">
        <v>47</v>
      </c>
      <c r="D579" s="2">
        <v>39123</v>
      </c>
      <c r="E579" t="s">
        <v>183</v>
      </c>
      <c r="F579" t="s">
        <v>454</v>
      </c>
      <c r="G579">
        <v>3</v>
      </c>
      <c r="H579">
        <v>0</v>
      </c>
      <c r="I579" t="s">
        <v>601</v>
      </c>
      <c r="J579">
        <v>1</v>
      </c>
      <c r="K579">
        <v>0</v>
      </c>
      <c r="L579" t="s">
        <v>601</v>
      </c>
      <c r="M579" t="s">
        <v>721</v>
      </c>
      <c r="N579">
        <v>15</v>
      </c>
      <c r="O579">
        <v>3</v>
      </c>
      <c r="P579">
        <v>5</v>
      </c>
      <c r="Q579">
        <v>0</v>
      </c>
      <c r="R579">
        <v>6</v>
      </c>
      <c r="S579">
        <v>11</v>
      </c>
      <c r="T579">
        <v>0</v>
      </c>
      <c r="U579">
        <v>1</v>
      </c>
      <c r="V579">
        <v>0</v>
      </c>
      <c r="W579">
        <v>0</v>
      </c>
      <c r="Z579">
        <v>1.28</v>
      </c>
      <c r="AA579">
        <v>5</v>
      </c>
      <c r="AB579">
        <v>10</v>
      </c>
    </row>
    <row r="580" spans="1:28" hidden="1" x14ac:dyDescent="0.45">
      <c r="A580" s="1">
        <v>43985</v>
      </c>
      <c r="B580" t="s">
        <v>33</v>
      </c>
      <c r="C580" t="s">
        <v>47</v>
      </c>
      <c r="D580" s="2">
        <v>39137</v>
      </c>
      <c r="E580" t="s">
        <v>70</v>
      </c>
      <c r="F580" t="s">
        <v>186</v>
      </c>
      <c r="G580">
        <v>4</v>
      </c>
      <c r="H580">
        <v>0</v>
      </c>
      <c r="I580" t="s">
        <v>601</v>
      </c>
      <c r="J580">
        <v>2</v>
      </c>
      <c r="K580">
        <v>0</v>
      </c>
      <c r="L580" t="s">
        <v>601</v>
      </c>
      <c r="M580" t="s">
        <v>679</v>
      </c>
      <c r="N580">
        <v>8</v>
      </c>
      <c r="O580">
        <v>6</v>
      </c>
      <c r="P580">
        <v>4</v>
      </c>
      <c r="Q580">
        <v>2</v>
      </c>
      <c r="R580">
        <v>12</v>
      </c>
      <c r="S580">
        <v>9</v>
      </c>
      <c r="T580">
        <v>0</v>
      </c>
      <c r="U580">
        <v>2</v>
      </c>
      <c r="V580">
        <v>0</v>
      </c>
      <c r="W580">
        <v>0</v>
      </c>
      <c r="Z580">
        <v>1.3</v>
      </c>
      <c r="AA580">
        <v>4.75</v>
      </c>
      <c r="AB580">
        <v>8.5</v>
      </c>
    </row>
    <row r="581" spans="1:28" hidden="1" x14ac:dyDescent="0.45">
      <c r="A581" s="1">
        <v>44005</v>
      </c>
      <c r="B581" t="s">
        <v>33</v>
      </c>
      <c r="C581" t="s">
        <v>47</v>
      </c>
      <c r="D581" s="2">
        <v>39158</v>
      </c>
      <c r="E581" t="s">
        <v>71</v>
      </c>
      <c r="F581" t="s">
        <v>455</v>
      </c>
      <c r="G581">
        <v>4</v>
      </c>
      <c r="H581">
        <v>1</v>
      </c>
      <c r="I581" t="s">
        <v>601</v>
      </c>
      <c r="J581">
        <v>3</v>
      </c>
      <c r="K581">
        <v>0</v>
      </c>
      <c r="L581" t="s">
        <v>601</v>
      </c>
      <c r="M581" t="s">
        <v>681</v>
      </c>
      <c r="N581">
        <v>15</v>
      </c>
      <c r="O581">
        <v>7</v>
      </c>
      <c r="P581">
        <v>7</v>
      </c>
      <c r="Q581">
        <v>0</v>
      </c>
      <c r="R581">
        <v>14</v>
      </c>
      <c r="S581">
        <v>13</v>
      </c>
      <c r="T581">
        <v>1</v>
      </c>
      <c r="U581">
        <v>2</v>
      </c>
      <c r="V581">
        <v>0</v>
      </c>
      <c r="W581">
        <v>0</v>
      </c>
      <c r="Z581">
        <v>1.3</v>
      </c>
      <c r="AA581">
        <v>5</v>
      </c>
      <c r="AB581">
        <v>9</v>
      </c>
    </row>
    <row r="582" spans="1:28" hidden="1" x14ac:dyDescent="0.45">
      <c r="A582" s="1">
        <v>44063</v>
      </c>
      <c r="B582" t="s">
        <v>33</v>
      </c>
      <c r="C582" t="s">
        <v>47</v>
      </c>
      <c r="D582" s="2">
        <v>39200</v>
      </c>
      <c r="E582" t="s">
        <v>183</v>
      </c>
      <c r="F582" t="s">
        <v>455</v>
      </c>
      <c r="G582">
        <v>2</v>
      </c>
      <c r="H582">
        <v>2</v>
      </c>
      <c r="I582" t="s">
        <v>602</v>
      </c>
      <c r="J582">
        <v>2</v>
      </c>
      <c r="K582">
        <v>1</v>
      </c>
      <c r="L582" t="s">
        <v>601</v>
      </c>
      <c r="M582" t="s">
        <v>677</v>
      </c>
      <c r="N582">
        <v>11</v>
      </c>
      <c r="O582">
        <v>6</v>
      </c>
      <c r="P582">
        <v>3</v>
      </c>
      <c r="Q582">
        <v>3</v>
      </c>
      <c r="R582">
        <v>8</v>
      </c>
      <c r="S582">
        <v>10</v>
      </c>
      <c r="T582">
        <v>0</v>
      </c>
      <c r="U582">
        <v>3</v>
      </c>
      <c r="V582">
        <v>0</v>
      </c>
      <c r="W582">
        <v>0</v>
      </c>
      <c r="Z582">
        <v>1.28</v>
      </c>
      <c r="AA582">
        <v>5</v>
      </c>
      <c r="AB582">
        <v>10</v>
      </c>
    </row>
    <row r="583" spans="1:28" hidden="1" x14ac:dyDescent="0.45">
      <c r="A583" s="1">
        <v>44645</v>
      </c>
      <c r="B583" t="s">
        <v>33</v>
      </c>
      <c r="C583" t="s">
        <v>48</v>
      </c>
      <c r="D583" s="2">
        <v>39208</v>
      </c>
      <c r="E583" t="s">
        <v>185</v>
      </c>
      <c r="F583" t="s">
        <v>456</v>
      </c>
      <c r="G583">
        <v>7</v>
      </c>
      <c r="H583">
        <v>0</v>
      </c>
      <c r="I583" t="s">
        <v>601</v>
      </c>
      <c r="J583">
        <v>4</v>
      </c>
      <c r="K583">
        <v>0</v>
      </c>
      <c r="L583" t="s">
        <v>601</v>
      </c>
      <c r="M583" t="s">
        <v>722</v>
      </c>
      <c r="N583">
        <v>27</v>
      </c>
      <c r="O583">
        <v>9</v>
      </c>
      <c r="P583">
        <v>18</v>
      </c>
      <c r="Q583">
        <v>6</v>
      </c>
      <c r="R583">
        <v>11</v>
      </c>
      <c r="S583">
        <v>19</v>
      </c>
      <c r="T583">
        <v>1</v>
      </c>
      <c r="U583">
        <v>3</v>
      </c>
      <c r="V583">
        <v>0</v>
      </c>
      <c r="W583">
        <v>0</v>
      </c>
      <c r="Z583">
        <v>1.3</v>
      </c>
      <c r="AA583">
        <v>5</v>
      </c>
      <c r="AB583">
        <v>9</v>
      </c>
    </row>
    <row r="584" spans="1:28" hidden="1" x14ac:dyDescent="0.45">
      <c r="A584" s="1">
        <v>45193</v>
      </c>
      <c r="B584" t="s">
        <v>33</v>
      </c>
      <c r="C584" t="s">
        <v>49</v>
      </c>
      <c r="D584" s="2">
        <v>39207</v>
      </c>
      <c r="E584" t="s">
        <v>235</v>
      </c>
      <c r="F584" t="s">
        <v>79</v>
      </c>
      <c r="G584">
        <v>1</v>
      </c>
      <c r="H584">
        <v>0</v>
      </c>
      <c r="I584" t="s">
        <v>601</v>
      </c>
      <c r="J584">
        <v>0</v>
      </c>
      <c r="K584">
        <v>0</v>
      </c>
      <c r="L584" t="s">
        <v>602</v>
      </c>
      <c r="M584" t="s">
        <v>694</v>
      </c>
      <c r="N584">
        <v>9</v>
      </c>
      <c r="O584">
        <v>3</v>
      </c>
      <c r="P584">
        <v>4</v>
      </c>
      <c r="Q584">
        <v>1</v>
      </c>
      <c r="R584">
        <v>3</v>
      </c>
      <c r="S584">
        <v>13</v>
      </c>
      <c r="T584">
        <v>0</v>
      </c>
      <c r="U584">
        <v>1</v>
      </c>
      <c r="V584">
        <v>0</v>
      </c>
      <c r="W584">
        <v>0</v>
      </c>
      <c r="Z584">
        <v>1.28</v>
      </c>
      <c r="AA584">
        <v>4.5</v>
      </c>
      <c r="AB584">
        <v>9.5</v>
      </c>
    </row>
    <row r="585" spans="1:28" hidden="1" x14ac:dyDescent="0.45">
      <c r="A585" s="1">
        <v>45901</v>
      </c>
      <c r="B585" t="s">
        <v>33</v>
      </c>
      <c r="C585" t="s">
        <v>67</v>
      </c>
      <c r="D585" s="2">
        <v>38993</v>
      </c>
      <c r="E585" t="s">
        <v>236</v>
      </c>
      <c r="F585" t="s">
        <v>391</v>
      </c>
      <c r="G585">
        <v>2</v>
      </c>
      <c r="H585">
        <v>2</v>
      </c>
      <c r="I585" t="s">
        <v>602</v>
      </c>
      <c r="J585">
        <v>0</v>
      </c>
      <c r="K585">
        <v>1</v>
      </c>
      <c r="L585" t="s">
        <v>603</v>
      </c>
      <c r="M585" t="s">
        <v>723</v>
      </c>
      <c r="N585">
        <v>13</v>
      </c>
      <c r="O585">
        <v>6</v>
      </c>
      <c r="P585">
        <v>5</v>
      </c>
      <c r="Q585">
        <v>2</v>
      </c>
      <c r="R585">
        <v>9</v>
      </c>
      <c r="S585">
        <v>21</v>
      </c>
      <c r="T585">
        <v>2</v>
      </c>
      <c r="U585">
        <v>4</v>
      </c>
      <c r="V585">
        <v>0</v>
      </c>
      <c r="W585">
        <v>0</v>
      </c>
      <c r="Z585">
        <v>1.28</v>
      </c>
      <c r="AA585">
        <v>4.75</v>
      </c>
      <c r="AB585">
        <v>8</v>
      </c>
    </row>
    <row r="586" spans="1:28" hidden="1" x14ac:dyDescent="0.45">
      <c r="A586" s="1">
        <v>45937</v>
      </c>
      <c r="B586" t="s">
        <v>33</v>
      </c>
      <c r="C586" t="s">
        <v>67</v>
      </c>
      <c r="D586" s="2">
        <v>39004</v>
      </c>
      <c r="E586" t="s">
        <v>236</v>
      </c>
      <c r="F586" t="s">
        <v>506</v>
      </c>
      <c r="G586">
        <v>1</v>
      </c>
      <c r="H586">
        <v>1</v>
      </c>
      <c r="I586" t="s">
        <v>602</v>
      </c>
      <c r="J586">
        <v>0</v>
      </c>
      <c r="K586">
        <v>0</v>
      </c>
      <c r="L586" t="s">
        <v>602</v>
      </c>
      <c r="M586" t="s">
        <v>724</v>
      </c>
      <c r="N586">
        <v>10</v>
      </c>
      <c r="O586">
        <v>3</v>
      </c>
      <c r="P586">
        <v>5</v>
      </c>
      <c r="Q586">
        <v>0</v>
      </c>
      <c r="R586">
        <v>14</v>
      </c>
      <c r="S586">
        <v>12</v>
      </c>
      <c r="T586">
        <v>2</v>
      </c>
      <c r="U586">
        <v>1</v>
      </c>
      <c r="V586">
        <v>0</v>
      </c>
      <c r="W586">
        <v>0</v>
      </c>
      <c r="Z586">
        <v>1.28</v>
      </c>
      <c r="AA586">
        <v>4.5</v>
      </c>
      <c r="AB586">
        <v>9</v>
      </c>
    </row>
    <row r="587" spans="1:28" hidden="1" x14ac:dyDescent="0.45">
      <c r="A587" s="1">
        <v>46315</v>
      </c>
      <c r="B587" t="s">
        <v>33</v>
      </c>
      <c r="C587" t="s">
        <v>51</v>
      </c>
      <c r="D587" s="2">
        <v>38941</v>
      </c>
      <c r="E587" t="s">
        <v>189</v>
      </c>
      <c r="F587" t="s">
        <v>237</v>
      </c>
      <c r="G587">
        <v>0</v>
      </c>
      <c r="H587">
        <v>0</v>
      </c>
      <c r="I587" t="s">
        <v>602</v>
      </c>
      <c r="J587">
        <v>0</v>
      </c>
      <c r="K587">
        <v>0</v>
      </c>
      <c r="L587" t="s">
        <v>602</v>
      </c>
      <c r="M587" t="s">
        <v>684</v>
      </c>
      <c r="N587">
        <v>17</v>
      </c>
      <c r="O587">
        <v>9</v>
      </c>
      <c r="P587">
        <v>11</v>
      </c>
      <c r="Q587">
        <v>5</v>
      </c>
      <c r="R587">
        <v>13</v>
      </c>
      <c r="S587">
        <v>9</v>
      </c>
      <c r="T587">
        <v>0</v>
      </c>
      <c r="U587">
        <v>3</v>
      </c>
      <c r="V587">
        <v>0</v>
      </c>
      <c r="W587">
        <v>0</v>
      </c>
      <c r="Z587">
        <v>1.3</v>
      </c>
      <c r="AA587">
        <v>4.5</v>
      </c>
      <c r="AB587">
        <v>8</v>
      </c>
    </row>
    <row r="588" spans="1:28" hidden="1" x14ac:dyDescent="0.45">
      <c r="A588" s="1">
        <v>46327</v>
      </c>
      <c r="B588" t="s">
        <v>33</v>
      </c>
      <c r="C588" t="s">
        <v>51</v>
      </c>
      <c r="D588" s="2">
        <v>38955</v>
      </c>
      <c r="E588" t="s">
        <v>82</v>
      </c>
      <c r="F588" t="s">
        <v>141</v>
      </c>
      <c r="G588">
        <v>2</v>
      </c>
      <c r="H588">
        <v>1</v>
      </c>
      <c r="I588" t="s">
        <v>601</v>
      </c>
      <c r="J588">
        <v>0</v>
      </c>
      <c r="K588">
        <v>1</v>
      </c>
      <c r="L588" t="s">
        <v>603</v>
      </c>
      <c r="M588" t="s">
        <v>713</v>
      </c>
      <c r="N588">
        <v>12</v>
      </c>
      <c r="O588">
        <v>8</v>
      </c>
      <c r="P588">
        <v>7</v>
      </c>
      <c r="Q588">
        <v>3</v>
      </c>
      <c r="R588">
        <v>14</v>
      </c>
      <c r="S588">
        <v>16</v>
      </c>
      <c r="T588">
        <v>1</v>
      </c>
      <c r="U588">
        <v>2</v>
      </c>
      <c r="V588">
        <v>0</v>
      </c>
      <c r="W588">
        <v>0</v>
      </c>
      <c r="Z588">
        <v>1.28</v>
      </c>
      <c r="AA588">
        <v>4.5</v>
      </c>
      <c r="AB588">
        <v>9</v>
      </c>
    </row>
    <row r="589" spans="1:28" hidden="1" x14ac:dyDescent="0.45">
      <c r="A589" s="1">
        <v>46353</v>
      </c>
      <c r="B589" t="s">
        <v>33</v>
      </c>
      <c r="C589" t="s">
        <v>51</v>
      </c>
      <c r="D589" s="2">
        <v>38991</v>
      </c>
      <c r="E589" t="s">
        <v>237</v>
      </c>
      <c r="F589" t="s">
        <v>82</v>
      </c>
      <c r="G589">
        <v>0</v>
      </c>
      <c r="H589">
        <v>1</v>
      </c>
      <c r="I589" t="s">
        <v>603</v>
      </c>
      <c r="J589">
        <v>0</v>
      </c>
      <c r="K589">
        <v>0</v>
      </c>
      <c r="L589" t="s">
        <v>602</v>
      </c>
      <c r="M589" t="s">
        <v>706</v>
      </c>
      <c r="N589">
        <v>15</v>
      </c>
      <c r="O589">
        <v>10</v>
      </c>
      <c r="P589">
        <v>6</v>
      </c>
      <c r="Q589">
        <v>2</v>
      </c>
      <c r="R589">
        <v>12</v>
      </c>
      <c r="S589">
        <v>12</v>
      </c>
      <c r="T589">
        <v>2</v>
      </c>
      <c r="U589">
        <v>1</v>
      </c>
      <c r="V589">
        <v>0</v>
      </c>
      <c r="W589">
        <v>0</v>
      </c>
      <c r="Z589">
        <v>9</v>
      </c>
      <c r="AA589">
        <v>5</v>
      </c>
      <c r="AB589">
        <v>1.3</v>
      </c>
    </row>
    <row r="590" spans="1:28" hidden="1" x14ac:dyDescent="0.45">
      <c r="A590" s="1">
        <v>46356</v>
      </c>
      <c r="B590" t="s">
        <v>33</v>
      </c>
      <c r="C590" t="s">
        <v>51</v>
      </c>
      <c r="D590" s="2">
        <v>39004</v>
      </c>
      <c r="E590" t="s">
        <v>84</v>
      </c>
      <c r="F590" t="s">
        <v>82</v>
      </c>
      <c r="G590">
        <v>1</v>
      </c>
      <c r="H590">
        <v>4</v>
      </c>
      <c r="I590" t="s">
        <v>603</v>
      </c>
      <c r="J590">
        <v>1</v>
      </c>
      <c r="K590">
        <v>1</v>
      </c>
      <c r="L590" t="s">
        <v>602</v>
      </c>
      <c r="M590" t="s">
        <v>699</v>
      </c>
      <c r="N590">
        <v>10</v>
      </c>
      <c r="O590">
        <v>17</v>
      </c>
      <c r="P590">
        <v>3</v>
      </c>
      <c r="Q590">
        <v>10</v>
      </c>
      <c r="R590">
        <v>12</v>
      </c>
      <c r="S590">
        <v>5</v>
      </c>
      <c r="T590">
        <v>1</v>
      </c>
      <c r="U590">
        <v>0</v>
      </c>
      <c r="V590">
        <v>0</v>
      </c>
      <c r="W590">
        <v>0</v>
      </c>
      <c r="Z590">
        <v>9</v>
      </c>
      <c r="AA590">
        <v>5</v>
      </c>
      <c r="AB590">
        <v>1.3</v>
      </c>
    </row>
    <row r="591" spans="1:28" hidden="1" x14ac:dyDescent="0.45">
      <c r="A591" s="1">
        <v>46360</v>
      </c>
      <c r="B591" t="s">
        <v>33</v>
      </c>
      <c r="C591" t="s">
        <v>51</v>
      </c>
      <c r="D591" s="2">
        <v>39004</v>
      </c>
      <c r="E591" t="s">
        <v>83</v>
      </c>
      <c r="F591" t="s">
        <v>170</v>
      </c>
      <c r="G591">
        <v>0</v>
      </c>
      <c r="H591">
        <v>1</v>
      </c>
      <c r="I591" t="s">
        <v>603</v>
      </c>
      <c r="J591">
        <v>0</v>
      </c>
      <c r="K591">
        <v>0</v>
      </c>
      <c r="L591" t="s">
        <v>602</v>
      </c>
      <c r="M591" t="s">
        <v>706</v>
      </c>
      <c r="N591">
        <v>18</v>
      </c>
      <c r="O591">
        <v>6</v>
      </c>
      <c r="P591">
        <v>6</v>
      </c>
      <c r="Q591">
        <v>5</v>
      </c>
      <c r="R591">
        <v>12</v>
      </c>
      <c r="S591">
        <v>9</v>
      </c>
      <c r="T591">
        <v>2</v>
      </c>
      <c r="U591">
        <v>2</v>
      </c>
      <c r="V591">
        <v>0</v>
      </c>
      <c r="W591">
        <v>0</v>
      </c>
      <c r="Z591">
        <v>1.28</v>
      </c>
      <c r="AA591">
        <v>5</v>
      </c>
      <c r="AB591">
        <v>8</v>
      </c>
    </row>
    <row r="592" spans="1:28" hidden="1" x14ac:dyDescent="0.45">
      <c r="A592" s="1">
        <v>46384</v>
      </c>
      <c r="B592" t="s">
        <v>33</v>
      </c>
      <c r="C592" t="s">
        <v>51</v>
      </c>
      <c r="D592" s="2">
        <v>39033</v>
      </c>
      <c r="E592" t="s">
        <v>85</v>
      </c>
      <c r="F592" t="s">
        <v>82</v>
      </c>
      <c r="G592">
        <v>1</v>
      </c>
      <c r="H592">
        <v>3</v>
      </c>
      <c r="I592" t="s">
        <v>603</v>
      </c>
      <c r="J592">
        <v>0</v>
      </c>
      <c r="K592">
        <v>2</v>
      </c>
      <c r="L592" t="s">
        <v>603</v>
      </c>
      <c r="M592" t="s">
        <v>687</v>
      </c>
      <c r="N592">
        <v>7</v>
      </c>
      <c r="O592">
        <v>11</v>
      </c>
      <c r="P592">
        <v>3</v>
      </c>
      <c r="Q592">
        <v>4</v>
      </c>
      <c r="R592">
        <v>12</v>
      </c>
      <c r="S592">
        <v>13</v>
      </c>
      <c r="T592">
        <v>2</v>
      </c>
      <c r="U592">
        <v>0</v>
      </c>
      <c r="V592">
        <v>0</v>
      </c>
      <c r="W592">
        <v>0</v>
      </c>
      <c r="Z592">
        <v>10</v>
      </c>
      <c r="AA592">
        <v>5</v>
      </c>
      <c r="AB592">
        <v>1.28</v>
      </c>
    </row>
    <row r="593" spans="1:28" hidden="1" x14ac:dyDescent="0.45">
      <c r="A593" s="1">
        <v>46495</v>
      </c>
      <c r="B593" t="s">
        <v>33</v>
      </c>
      <c r="C593" t="s">
        <v>51</v>
      </c>
      <c r="D593" s="2">
        <v>39179</v>
      </c>
      <c r="E593" t="s">
        <v>82</v>
      </c>
      <c r="F593" t="s">
        <v>373</v>
      </c>
      <c r="G593">
        <v>1</v>
      </c>
      <c r="H593">
        <v>0</v>
      </c>
      <c r="I593" t="s">
        <v>601</v>
      </c>
      <c r="J593">
        <v>0</v>
      </c>
      <c r="K593">
        <v>0</v>
      </c>
      <c r="L593" t="s">
        <v>602</v>
      </c>
      <c r="M593" t="s">
        <v>725</v>
      </c>
      <c r="N593">
        <v>12</v>
      </c>
      <c r="O593">
        <v>13</v>
      </c>
      <c r="P593">
        <v>2</v>
      </c>
      <c r="Q593">
        <v>7</v>
      </c>
      <c r="R593">
        <v>12</v>
      </c>
      <c r="S593">
        <v>11</v>
      </c>
      <c r="T593">
        <v>1</v>
      </c>
      <c r="U593">
        <v>2</v>
      </c>
      <c r="V593">
        <v>0</v>
      </c>
      <c r="W593">
        <v>0</v>
      </c>
      <c r="Z593">
        <v>1.28</v>
      </c>
      <c r="AA593">
        <v>5</v>
      </c>
      <c r="AB593">
        <v>10</v>
      </c>
    </row>
    <row r="594" spans="1:28" hidden="1" x14ac:dyDescent="0.45">
      <c r="A594" s="1">
        <v>46579</v>
      </c>
      <c r="B594" t="s">
        <v>33</v>
      </c>
      <c r="C594" t="s">
        <v>52</v>
      </c>
      <c r="D594" s="2">
        <v>39011</v>
      </c>
      <c r="E594" t="s">
        <v>218</v>
      </c>
      <c r="F594" t="s">
        <v>343</v>
      </c>
      <c r="G594">
        <v>5</v>
      </c>
      <c r="H594">
        <v>0</v>
      </c>
      <c r="I594" t="s">
        <v>601</v>
      </c>
      <c r="J594">
        <v>2</v>
      </c>
      <c r="K594">
        <v>0</v>
      </c>
      <c r="L594" t="s">
        <v>601</v>
      </c>
      <c r="Z594">
        <v>1.3</v>
      </c>
      <c r="AA594">
        <v>4.5</v>
      </c>
      <c r="AB594">
        <v>7.5</v>
      </c>
    </row>
    <row r="595" spans="1:28" hidden="1" x14ac:dyDescent="0.45">
      <c r="A595" s="1">
        <v>46660</v>
      </c>
      <c r="B595" t="s">
        <v>33</v>
      </c>
      <c r="C595" t="s">
        <v>52</v>
      </c>
      <c r="D595" s="2">
        <v>39144</v>
      </c>
      <c r="E595" t="s">
        <v>202</v>
      </c>
      <c r="F595" t="s">
        <v>343</v>
      </c>
      <c r="G595">
        <v>0</v>
      </c>
      <c r="H595">
        <v>3</v>
      </c>
      <c r="I595" t="s">
        <v>603</v>
      </c>
      <c r="J595">
        <v>0</v>
      </c>
      <c r="K595">
        <v>1</v>
      </c>
      <c r="L595" t="s">
        <v>603</v>
      </c>
      <c r="Z595">
        <v>1.3</v>
      </c>
      <c r="AA595">
        <v>5</v>
      </c>
      <c r="AB595">
        <v>6.5</v>
      </c>
    </row>
    <row r="596" spans="1:28" hidden="1" x14ac:dyDescent="0.45">
      <c r="A596" s="1">
        <v>46682</v>
      </c>
      <c r="B596" t="s">
        <v>33</v>
      </c>
      <c r="C596" t="s">
        <v>52</v>
      </c>
      <c r="D596" s="2">
        <v>39172</v>
      </c>
      <c r="E596" t="s">
        <v>202</v>
      </c>
      <c r="F596" t="s">
        <v>342</v>
      </c>
      <c r="G596">
        <v>2</v>
      </c>
      <c r="H596">
        <v>0</v>
      </c>
      <c r="I596" t="s">
        <v>601</v>
      </c>
      <c r="J596">
        <v>1</v>
      </c>
      <c r="K596">
        <v>0</v>
      </c>
      <c r="L596" t="s">
        <v>601</v>
      </c>
      <c r="Z596">
        <v>1.28</v>
      </c>
      <c r="AA596">
        <v>4.5</v>
      </c>
      <c r="AB596">
        <v>8.5</v>
      </c>
    </row>
    <row r="597" spans="1:28" hidden="1" x14ac:dyDescent="0.45">
      <c r="A597" s="1">
        <v>46955</v>
      </c>
      <c r="B597" t="s">
        <v>33</v>
      </c>
      <c r="C597" t="s">
        <v>65</v>
      </c>
      <c r="D597" s="2">
        <v>39025</v>
      </c>
      <c r="E597" t="s">
        <v>206</v>
      </c>
      <c r="F597" t="s">
        <v>172</v>
      </c>
      <c r="G597">
        <v>2</v>
      </c>
      <c r="H597">
        <v>0</v>
      </c>
      <c r="I597" t="s">
        <v>601</v>
      </c>
      <c r="J597">
        <v>0</v>
      </c>
      <c r="K597">
        <v>0</v>
      </c>
      <c r="L597" t="s">
        <v>602</v>
      </c>
      <c r="Z597">
        <v>1.28</v>
      </c>
      <c r="AA597">
        <v>5</v>
      </c>
      <c r="AB597">
        <v>7</v>
      </c>
    </row>
    <row r="598" spans="1:28" hidden="1" x14ac:dyDescent="0.45">
      <c r="A598" s="1">
        <v>46956</v>
      </c>
      <c r="B598" t="s">
        <v>33</v>
      </c>
      <c r="C598" t="s">
        <v>65</v>
      </c>
      <c r="D598" s="2">
        <v>39032</v>
      </c>
      <c r="E598" t="s">
        <v>219</v>
      </c>
      <c r="F598" t="s">
        <v>172</v>
      </c>
      <c r="G598">
        <v>1</v>
      </c>
      <c r="H598">
        <v>2</v>
      </c>
      <c r="I598" t="s">
        <v>603</v>
      </c>
      <c r="J598">
        <v>1</v>
      </c>
      <c r="K598">
        <v>0</v>
      </c>
      <c r="L598" t="s">
        <v>601</v>
      </c>
      <c r="Z598">
        <v>1.28</v>
      </c>
      <c r="AA598">
        <v>5</v>
      </c>
      <c r="AB598">
        <v>7</v>
      </c>
    </row>
    <row r="599" spans="1:28" hidden="1" x14ac:dyDescent="0.45">
      <c r="A599" s="1">
        <v>46996</v>
      </c>
      <c r="B599" t="s">
        <v>33</v>
      </c>
      <c r="C599" t="s">
        <v>65</v>
      </c>
      <c r="D599" s="2">
        <v>39109</v>
      </c>
      <c r="E599" t="s">
        <v>221</v>
      </c>
      <c r="F599" t="s">
        <v>172</v>
      </c>
      <c r="G599">
        <v>2</v>
      </c>
      <c r="H599">
        <v>0</v>
      </c>
      <c r="I599" t="s">
        <v>601</v>
      </c>
      <c r="J599">
        <v>2</v>
      </c>
      <c r="K599">
        <v>0</v>
      </c>
      <c r="L599" t="s">
        <v>601</v>
      </c>
      <c r="Z599">
        <v>1.28</v>
      </c>
      <c r="AA599">
        <v>5</v>
      </c>
      <c r="AB599">
        <v>7</v>
      </c>
    </row>
    <row r="600" spans="1:28" hidden="1" x14ac:dyDescent="0.45">
      <c r="A600" s="1">
        <v>47143</v>
      </c>
      <c r="B600" t="s">
        <v>33</v>
      </c>
      <c r="C600" t="s">
        <v>53</v>
      </c>
      <c r="D600" s="2">
        <v>39018</v>
      </c>
      <c r="E600" t="s">
        <v>87</v>
      </c>
      <c r="F600" t="s">
        <v>145</v>
      </c>
      <c r="G600">
        <v>2</v>
      </c>
      <c r="H600">
        <v>0</v>
      </c>
      <c r="I600" t="s">
        <v>601</v>
      </c>
      <c r="J600">
        <v>2</v>
      </c>
      <c r="K600">
        <v>0</v>
      </c>
      <c r="L600" t="s">
        <v>601</v>
      </c>
      <c r="N600">
        <v>19</v>
      </c>
      <c r="O600">
        <v>12</v>
      </c>
      <c r="P600">
        <v>12</v>
      </c>
      <c r="Q600">
        <v>8</v>
      </c>
      <c r="R600">
        <v>15</v>
      </c>
      <c r="S600">
        <v>13</v>
      </c>
      <c r="T600">
        <v>0</v>
      </c>
      <c r="U600">
        <v>0</v>
      </c>
      <c r="V600">
        <v>0</v>
      </c>
      <c r="W600">
        <v>1</v>
      </c>
      <c r="Z600">
        <v>1.28</v>
      </c>
      <c r="AA600">
        <v>5</v>
      </c>
      <c r="AB600">
        <v>10</v>
      </c>
    </row>
    <row r="601" spans="1:28" hidden="1" x14ac:dyDescent="0.45">
      <c r="A601" s="1">
        <v>47222</v>
      </c>
      <c r="B601" t="s">
        <v>33</v>
      </c>
      <c r="C601" t="s">
        <v>53</v>
      </c>
      <c r="D601" s="2">
        <v>39068</v>
      </c>
      <c r="E601" t="s">
        <v>222</v>
      </c>
      <c r="F601" t="s">
        <v>362</v>
      </c>
      <c r="G601">
        <v>2</v>
      </c>
      <c r="H601">
        <v>1</v>
      </c>
      <c r="I601" t="s">
        <v>601</v>
      </c>
      <c r="J601">
        <v>1</v>
      </c>
      <c r="K601">
        <v>1</v>
      </c>
      <c r="L601" t="s">
        <v>602</v>
      </c>
      <c r="N601">
        <v>19</v>
      </c>
      <c r="O601">
        <v>11</v>
      </c>
      <c r="P601">
        <v>15</v>
      </c>
      <c r="Q601">
        <v>7</v>
      </c>
      <c r="R601">
        <v>9</v>
      </c>
      <c r="S601">
        <v>26</v>
      </c>
      <c r="T601">
        <v>0</v>
      </c>
      <c r="U601">
        <v>5</v>
      </c>
      <c r="V601">
        <v>0</v>
      </c>
      <c r="W601">
        <v>0</v>
      </c>
      <c r="Z601">
        <v>1.3</v>
      </c>
      <c r="AA601">
        <v>5</v>
      </c>
      <c r="AB601">
        <v>9</v>
      </c>
    </row>
    <row r="602" spans="1:28" hidden="1" x14ac:dyDescent="0.45">
      <c r="A602" s="1">
        <v>47231</v>
      </c>
      <c r="B602" t="s">
        <v>33</v>
      </c>
      <c r="C602" t="s">
        <v>53</v>
      </c>
      <c r="D602" s="2">
        <v>39110</v>
      </c>
      <c r="E602" t="s">
        <v>222</v>
      </c>
      <c r="F602" t="s">
        <v>410</v>
      </c>
      <c r="G602">
        <v>3</v>
      </c>
      <c r="H602">
        <v>0</v>
      </c>
      <c r="I602" t="s">
        <v>601</v>
      </c>
      <c r="J602">
        <v>1</v>
      </c>
      <c r="K602">
        <v>0</v>
      </c>
      <c r="L602" t="s">
        <v>601</v>
      </c>
      <c r="N602">
        <v>16</v>
      </c>
      <c r="O602">
        <v>12</v>
      </c>
      <c r="P602">
        <v>11</v>
      </c>
      <c r="Q602">
        <v>4</v>
      </c>
      <c r="R602">
        <v>9</v>
      </c>
      <c r="S602">
        <v>22</v>
      </c>
      <c r="T602">
        <v>1</v>
      </c>
      <c r="U602">
        <v>2</v>
      </c>
      <c r="V602">
        <v>0</v>
      </c>
      <c r="W602">
        <v>0</v>
      </c>
      <c r="Z602">
        <v>1.3</v>
      </c>
      <c r="AA602">
        <v>4.75</v>
      </c>
      <c r="AB602">
        <v>10</v>
      </c>
    </row>
    <row r="603" spans="1:28" hidden="1" x14ac:dyDescent="0.45">
      <c r="A603" s="1">
        <v>47257</v>
      </c>
      <c r="B603" t="s">
        <v>33</v>
      </c>
      <c r="C603" t="s">
        <v>53</v>
      </c>
      <c r="D603" s="2">
        <v>39124</v>
      </c>
      <c r="E603" t="s">
        <v>87</v>
      </c>
      <c r="F603" t="s">
        <v>475</v>
      </c>
      <c r="G603">
        <v>1</v>
      </c>
      <c r="H603">
        <v>0</v>
      </c>
      <c r="I603" t="s">
        <v>601</v>
      </c>
      <c r="J603">
        <v>1</v>
      </c>
      <c r="K603">
        <v>0</v>
      </c>
      <c r="L603" t="s">
        <v>601</v>
      </c>
      <c r="N603">
        <v>13</v>
      </c>
      <c r="O603">
        <v>6</v>
      </c>
      <c r="P603">
        <v>6</v>
      </c>
      <c r="Q603">
        <v>4</v>
      </c>
      <c r="R603">
        <v>17</v>
      </c>
      <c r="S603">
        <v>14</v>
      </c>
      <c r="T603">
        <v>2</v>
      </c>
      <c r="U603">
        <v>2</v>
      </c>
      <c r="V603">
        <v>0</v>
      </c>
      <c r="W603">
        <v>0</v>
      </c>
      <c r="Z603">
        <v>1.28</v>
      </c>
      <c r="AA603">
        <v>5</v>
      </c>
      <c r="AB603">
        <v>10</v>
      </c>
    </row>
    <row r="604" spans="1:28" hidden="1" x14ac:dyDescent="0.45">
      <c r="A604" s="1">
        <v>47282</v>
      </c>
      <c r="B604" t="s">
        <v>33</v>
      </c>
      <c r="C604" t="s">
        <v>53</v>
      </c>
      <c r="D604" s="2">
        <v>39144</v>
      </c>
      <c r="E604" t="s">
        <v>222</v>
      </c>
      <c r="F604" t="s">
        <v>143</v>
      </c>
      <c r="G604">
        <v>3</v>
      </c>
      <c r="H604">
        <v>0</v>
      </c>
      <c r="I604" t="s">
        <v>601</v>
      </c>
      <c r="J604">
        <v>1</v>
      </c>
      <c r="K604">
        <v>0</v>
      </c>
      <c r="L604" t="s">
        <v>601</v>
      </c>
      <c r="N604">
        <v>21</v>
      </c>
      <c r="O604">
        <v>5</v>
      </c>
      <c r="P604">
        <v>15</v>
      </c>
      <c r="Q604">
        <v>2</v>
      </c>
      <c r="R604">
        <v>15</v>
      </c>
      <c r="S604">
        <v>27</v>
      </c>
      <c r="T604">
        <v>0</v>
      </c>
      <c r="U604">
        <v>1</v>
      </c>
      <c r="V604">
        <v>0</v>
      </c>
      <c r="W604">
        <v>0</v>
      </c>
      <c r="Z604">
        <v>1.3</v>
      </c>
      <c r="AA604">
        <v>5</v>
      </c>
      <c r="AB604">
        <v>9</v>
      </c>
    </row>
    <row r="605" spans="1:28" hidden="1" x14ac:dyDescent="0.45">
      <c r="A605" s="1">
        <v>47366</v>
      </c>
      <c r="B605" t="s">
        <v>33</v>
      </c>
      <c r="C605" t="s">
        <v>53</v>
      </c>
      <c r="D605" s="2">
        <v>39214</v>
      </c>
      <c r="E605" t="s">
        <v>222</v>
      </c>
      <c r="F605" t="s">
        <v>145</v>
      </c>
      <c r="G605">
        <v>1</v>
      </c>
      <c r="H605">
        <v>2</v>
      </c>
      <c r="I605" t="s">
        <v>603</v>
      </c>
      <c r="J605">
        <v>1</v>
      </c>
      <c r="K605">
        <v>1</v>
      </c>
      <c r="L605" t="s">
        <v>602</v>
      </c>
      <c r="N605">
        <v>23</v>
      </c>
      <c r="O605">
        <v>6</v>
      </c>
      <c r="P605">
        <v>13</v>
      </c>
      <c r="Q605">
        <v>3</v>
      </c>
      <c r="R605">
        <v>9</v>
      </c>
      <c r="S605">
        <v>16</v>
      </c>
      <c r="T605">
        <v>2</v>
      </c>
      <c r="U605">
        <v>1</v>
      </c>
      <c r="V605">
        <v>0</v>
      </c>
      <c r="W605">
        <v>0</v>
      </c>
      <c r="Z605">
        <v>1.3</v>
      </c>
      <c r="AA605">
        <v>5</v>
      </c>
      <c r="AB605">
        <v>9</v>
      </c>
    </row>
    <row r="606" spans="1:28" hidden="1" x14ac:dyDescent="0.45">
      <c r="A606" s="1">
        <v>47513</v>
      </c>
      <c r="B606" t="s">
        <v>33</v>
      </c>
      <c r="C606" t="s">
        <v>54</v>
      </c>
      <c r="D606" s="2">
        <v>39059</v>
      </c>
      <c r="E606" t="s">
        <v>238</v>
      </c>
      <c r="F606" t="s">
        <v>507</v>
      </c>
      <c r="G606">
        <v>0</v>
      </c>
      <c r="H606">
        <v>0</v>
      </c>
      <c r="I606" t="s">
        <v>602</v>
      </c>
      <c r="J606">
        <v>0</v>
      </c>
      <c r="K606">
        <v>0</v>
      </c>
      <c r="L606" t="s">
        <v>602</v>
      </c>
      <c r="N606">
        <v>22</v>
      </c>
      <c r="O606">
        <v>24</v>
      </c>
      <c r="P606">
        <v>10</v>
      </c>
      <c r="Q606">
        <v>16</v>
      </c>
      <c r="R606">
        <v>25</v>
      </c>
      <c r="S606">
        <v>24</v>
      </c>
      <c r="T606">
        <v>1</v>
      </c>
      <c r="U606">
        <v>3</v>
      </c>
      <c r="V606">
        <v>1</v>
      </c>
      <c r="W606">
        <v>0</v>
      </c>
      <c r="Z606">
        <v>1.3</v>
      </c>
      <c r="AA606">
        <v>4.75</v>
      </c>
      <c r="AB606">
        <v>10</v>
      </c>
    </row>
    <row r="607" spans="1:28" hidden="1" x14ac:dyDescent="0.45">
      <c r="A607" s="1">
        <v>47681</v>
      </c>
      <c r="B607" t="s">
        <v>33</v>
      </c>
      <c r="C607" t="s">
        <v>54</v>
      </c>
      <c r="D607" s="2">
        <v>39222</v>
      </c>
      <c r="E607" t="s">
        <v>239</v>
      </c>
      <c r="F607" t="s">
        <v>348</v>
      </c>
      <c r="G607">
        <v>1</v>
      </c>
      <c r="H607">
        <v>1</v>
      </c>
      <c r="I607" t="s">
        <v>602</v>
      </c>
      <c r="J607">
        <v>0</v>
      </c>
      <c r="K607">
        <v>0</v>
      </c>
      <c r="L607" t="s">
        <v>602</v>
      </c>
      <c r="N607">
        <v>13</v>
      </c>
      <c r="O607">
        <v>8</v>
      </c>
      <c r="P607">
        <v>9</v>
      </c>
      <c r="Q607">
        <v>4</v>
      </c>
      <c r="R607">
        <v>26</v>
      </c>
      <c r="S607">
        <v>19</v>
      </c>
      <c r="T607">
        <v>2</v>
      </c>
      <c r="U607">
        <v>2</v>
      </c>
      <c r="V607">
        <v>0</v>
      </c>
      <c r="W607">
        <v>0</v>
      </c>
      <c r="Z607">
        <v>1.28</v>
      </c>
      <c r="AA607">
        <v>5</v>
      </c>
      <c r="AB607">
        <v>9</v>
      </c>
    </row>
    <row r="608" spans="1:28" hidden="1" x14ac:dyDescent="0.45">
      <c r="A608" s="1">
        <v>47693</v>
      </c>
      <c r="B608" t="s">
        <v>33</v>
      </c>
      <c r="C608" t="s">
        <v>55</v>
      </c>
      <c r="D608" s="2">
        <v>38969</v>
      </c>
      <c r="E608" t="s">
        <v>93</v>
      </c>
      <c r="F608" t="s">
        <v>392</v>
      </c>
      <c r="G608">
        <v>3</v>
      </c>
      <c r="H608">
        <v>0</v>
      </c>
      <c r="I608" t="s">
        <v>601</v>
      </c>
      <c r="J608">
        <v>3</v>
      </c>
      <c r="K608">
        <v>0</v>
      </c>
      <c r="L608" t="s">
        <v>601</v>
      </c>
      <c r="N608">
        <v>16</v>
      </c>
      <c r="O608">
        <v>9</v>
      </c>
      <c r="P608">
        <v>6</v>
      </c>
      <c r="Q608">
        <v>2</v>
      </c>
      <c r="R608">
        <v>8</v>
      </c>
      <c r="S608">
        <v>15</v>
      </c>
      <c r="T608">
        <v>0</v>
      </c>
      <c r="U608">
        <v>1</v>
      </c>
      <c r="V608">
        <v>0</v>
      </c>
      <c r="W608">
        <v>0</v>
      </c>
      <c r="Z608">
        <v>1.28</v>
      </c>
      <c r="AA608">
        <v>5</v>
      </c>
      <c r="AB608">
        <v>10</v>
      </c>
    </row>
    <row r="609" spans="1:28" hidden="1" x14ac:dyDescent="0.45">
      <c r="A609" s="1">
        <v>47706</v>
      </c>
      <c r="B609" t="s">
        <v>33</v>
      </c>
      <c r="C609" t="s">
        <v>55</v>
      </c>
      <c r="D609" s="2">
        <v>38977</v>
      </c>
      <c r="E609" t="s">
        <v>94</v>
      </c>
      <c r="F609" t="s">
        <v>177</v>
      </c>
      <c r="G609">
        <v>2</v>
      </c>
      <c r="H609">
        <v>0</v>
      </c>
      <c r="I609" t="s">
        <v>601</v>
      </c>
      <c r="J609">
        <v>0</v>
      </c>
      <c r="K609">
        <v>0</v>
      </c>
      <c r="L609" t="s">
        <v>602</v>
      </c>
      <c r="N609">
        <v>16</v>
      </c>
      <c r="O609">
        <v>5</v>
      </c>
      <c r="P609">
        <v>6</v>
      </c>
      <c r="Q609">
        <v>2</v>
      </c>
      <c r="R609">
        <v>18</v>
      </c>
      <c r="S609">
        <v>22</v>
      </c>
      <c r="T609">
        <v>1</v>
      </c>
      <c r="U609">
        <v>3</v>
      </c>
      <c r="V609">
        <v>0</v>
      </c>
      <c r="W609">
        <v>1</v>
      </c>
      <c r="Z609">
        <v>1.28</v>
      </c>
      <c r="AA609">
        <v>5</v>
      </c>
      <c r="AB609">
        <v>10</v>
      </c>
    </row>
    <row r="610" spans="1:28" hidden="1" x14ac:dyDescent="0.45">
      <c r="A610" s="1">
        <v>47837</v>
      </c>
      <c r="B610" t="s">
        <v>33</v>
      </c>
      <c r="C610" t="s">
        <v>55</v>
      </c>
      <c r="D610" s="2">
        <v>39071</v>
      </c>
      <c r="E610" t="s">
        <v>94</v>
      </c>
      <c r="F610" t="s">
        <v>508</v>
      </c>
      <c r="G610">
        <v>0</v>
      </c>
      <c r="H610">
        <v>3</v>
      </c>
      <c r="I610" t="s">
        <v>603</v>
      </c>
      <c r="J610">
        <v>0</v>
      </c>
      <c r="K610">
        <v>1</v>
      </c>
      <c r="L610" t="s">
        <v>603</v>
      </c>
      <c r="N610">
        <v>4</v>
      </c>
      <c r="O610">
        <v>12</v>
      </c>
      <c r="P610">
        <v>1</v>
      </c>
      <c r="Q610">
        <v>5</v>
      </c>
      <c r="R610">
        <v>19</v>
      </c>
      <c r="S610">
        <v>12</v>
      </c>
      <c r="T610">
        <v>2</v>
      </c>
      <c r="U610">
        <v>2</v>
      </c>
      <c r="V610">
        <v>0</v>
      </c>
      <c r="W610">
        <v>0</v>
      </c>
      <c r="Z610">
        <v>1.3</v>
      </c>
      <c r="AA610">
        <v>4.5</v>
      </c>
      <c r="AB610">
        <v>12</v>
      </c>
    </row>
    <row r="611" spans="1:28" hidden="1" x14ac:dyDescent="0.45">
      <c r="A611" s="1">
        <v>47841</v>
      </c>
      <c r="B611" t="s">
        <v>33</v>
      </c>
      <c r="C611" t="s">
        <v>55</v>
      </c>
      <c r="D611" s="2">
        <v>39088</v>
      </c>
      <c r="E611" t="s">
        <v>146</v>
      </c>
      <c r="F611" t="s">
        <v>333</v>
      </c>
      <c r="G611">
        <v>0</v>
      </c>
      <c r="H611">
        <v>0</v>
      </c>
      <c r="I611" t="s">
        <v>602</v>
      </c>
      <c r="J611">
        <v>0</v>
      </c>
      <c r="K611">
        <v>0</v>
      </c>
      <c r="L611" t="s">
        <v>602</v>
      </c>
      <c r="N611">
        <v>19</v>
      </c>
      <c r="O611">
        <v>12</v>
      </c>
      <c r="P611">
        <v>6</v>
      </c>
      <c r="Q611">
        <v>2</v>
      </c>
      <c r="R611">
        <v>15</v>
      </c>
      <c r="S611">
        <v>21</v>
      </c>
      <c r="T611">
        <v>2</v>
      </c>
      <c r="U611">
        <v>3</v>
      </c>
      <c r="V611">
        <v>1</v>
      </c>
      <c r="W611">
        <v>0</v>
      </c>
      <c r="Z611">
        <v>1.3</v>
      </c>
      <c r="AA611">
        <v>4.75</v>
      </c>
      <c r="AB611">
        <v>10</v>
      </c>
    </row>
    <row r="612" spans="1:28" hidden="1" x14ac:dyDescent="0.45">
      <c r="A612" s="1">
        <v>47874</v>
      </c>
      <c r="B612" t="s">
        <v>33</v>
      </c>
      <c r="C612" t="s">
        <v>55</v>
      </c>
      <c r="D612" s="2">
        <v>39110</v>
      </c>
      <c r="E612" t="s">
        <v>93</v>
      </c>
      <c r="F612" t="s">
        <v>364</v>
      </c>
      <c r="G612">
        <v>3</v>
      </c>
      <c r="H612">
        <v>1</v>
      </c>
      <c r="I612" t="s">
        <v>601</v>
      </c>
      <c r="J612">
        <v>1</v>
      </c>
      <c r="K612">
        <v>0</v>
      </c>
      <c r="L612" t="s">
        <v>601</v>
      </c>
      <c r="N612">
        <v>15</v>
      </c>
      <c r="O612">
        <v>4</v>
      </c>
      <c r="P612">
        <v>9</v>
      </c>
      <c r="Q612">
        <v>2</v>
      </c>
      <c r="R612">
        <v>15</v>
      </c>
      <c r="S612">
        <v>23</v>
      </c>
      <c r="T612">
        <v>1</v>
      </c>
      <c r="U612">
        <v>4</v>
      </c>
      <c r="V612">
        <v>0</v>
      </c>
      <c r="W612">
        <v>1</v>
      </c>
      <c r="Z612">
        <v>1.28</v>
      </c>
      <c r="AA612">
        <v>4.75</v>
      </c>
      <c r="AB612">
        <v>11</v>
      </c>
    </row>
    <row r="613" spans="1:28" hidden="1" x14ac:dyDescent="0.45">
      <c r="A613" s="1">
        <v>47888</v>
      </c>
      <c r="B613" t="s">
        <v>33</v>
      </c>
      <c r="C613" t="s">
        <v>55</v>
      </c>
      <c r="D613" s="2">
        <v>39117</v>
      </c>
      <c r="E613" t="s">
        <v>94</v>
      </c>
      <c r="F613" t="s">
        <v>320</v>
      </c>
      <c r="G613">
        <v>0</v>
      </c>
      <c r="H613">
        <v>1</v>
      </c>
      <c r="I613" t="s">
        <v>603</v>
      </c>
      <c r="J613">
        <v>0</v>
      </c>
      <c r="K613">
        <v>1</v>
      </c>
      <c r="L613" t="s">
        <v>603</v>
      </c>
      <c r="N613">
        <v>18</v>
      </c>
      <c r="O613">
        <v>6</v>
      </c>
      <c r="P613">
        <v>6</v>
      </c>
      <c r="Q613">
        <v>2</v>
      </c>
      <c r="R613">
        <v>14</v>
      </c>
      <c r="S613">
        <v>17</v>
      </c>
      <c r="T613">
        <v>3</v>
      </c>
      <c r="U613">
        <v>4</v>
      </c>
      <c r="V613">
        <v>0</v>
      </c>
      <c r="W613">
        <v>0</v>
      </c>
      <c r="Z613">
        <v>1.28</v>
      </c>
      <c r="AA613">
        <v>5</v>
      </c>
      <c r="AB613">
        <v>10</v>
      </c>
    </row>
    <row r="614" spans="1:28" hidden="1" x14ac:dyDescent="0.45">
      <c r="A614" s="1">
        <v>47891</v>
      </c>
      <c r="B614" t="s">
        <v>33</v>
      </c>
      <c r="C614" t="s">
        <v>55</v>
      </c>
      <c r="D614" s="2">
        <v>39117</v>
      </c>
      <c r="E614" t="s">
        <v>240</v>
      </c>
      <c r="F614" t="s">
        <v>177</v>
      </c>
      <c r="G614">
        <v>0</v>
      </c>
      <c r="H614">
        <v>0</v>
      </c>
      <c r="I614" t="s">
        <v>602</v>
      </c>
      <c r="J614">
        <v>0</v>
      </c>
      <c r="K614">
        <v>0</v>
      </c>
      <c r="L614" t="s">
        <v>602</v>
      </c>
      <c r="N614">
        <v>13</v>
      </c>
      <c r="O614">
        <v>7</v>
      </c>
      <c r="P614">
        <v>3</v>
      </c>
      <c r="Q614">
        <v>4</v>
      </c>
      <c r="R614">
        <v>16</v>
      </c>
      <c r="S614">
        <v>25</v>
      </c>
      <c r="T614">
        <v>1</v>
      </c>
      <c r="U614">
        <v>5</v>
      </c>
      <c r="V614">
        <v>1</v>
      </c>
      <c r="W614">
        <v>0</v>
      </c>
      <c r="Z614">
        <v>1.28</v>
      </c>
      <c r="AA614">
        <v>5</v>
      </c>
      <c r="AB614">
        <v>10</v>
      </c>
    </row>
    <row r="615" spans="1:28" hidden="1" x14ac:dyDescent="0.45">
      <c r="A615" s="1">
        <v>47914</v>
      </c>
      <c r="B615" t="s">
        <v>33</v>
      </c>
      <c r="C615" t="s">
        <v>55</v>
      </c>
      <c r="D615" s="2">
        <v>39138</v>
      </c>
      <c r="E615" t="s">
        <v>93</v>
      </c>
      <c r="F615" t="s">
        <v>437</v>
      </c>
      <c r="G615">
        <v>3</v>
      </c>
      <c r="H615">
        <v>0</v>
      </c>
      <c r="I615" t="s">
        <v>601</v>
      </c>
      <c r="J615">
        <v>3</v>
      </c>
      <c r="K615">
        <v>0</v>
      </c>
      <c r="L615" t="s">
        <v>601</v>
      </c>
      <c r="N615">
        <v>15</v>
      </c>
      <c r="O615">
        <v>5</v>
      </c>
      <c r="P615">
        <v>8</v>
      </c>
      <c r="Q615">
        <v>1</v>
      </c>
      <c r="R615">
        <v>13</v>
      </c>
      <c r="S615">
        <v>20</v>
      </c>
      <c r="T615">
        <v>0</v>
      </c>
      <c r="U615">
        <v>1</v>
      </c>
      <c r="V615">
        <v>0</v>
      </c>
      <c r="W615">
        <v>0</v>
      </c>
      <c r="Z615">
        <v>1.28</v>
      </c>
      <c r="AA615">
        <v>4.33</v>
      </c>
      <c r="AB615">
        <v>9</v>
      </c>
    </row>
    <row r="616" spans="1:28" hidden="1" x14ac:dyDescent="0.45">
      <c r="A616" s="1">
        <v>47948</v>
      </c>
      <c r="B616" t="s">
        <v>33</v>
      </c>
      <c r="C616" t="s">
        <v>55</v>
      </c>
      <c r="D616" s="2">
        <v>39159</v>
      </c>
      <c r="E616" t="s">
        <v>94</v>
      </c>
      <c r="F616" t="s">
        <v>333</v>
      </c>
      <c r="G616">
        <v>2</v>
      </c>
      <c r="H616">
        <v>0</v>
      </c>
      <c r="I616" t="s">
        <v>601</v>
      </c>
      <c r="J616">
        <v>0</v>
      </c>
      <c r="K616">
        <v>0</v>
      </c>
      <c r="L616" t="s">
        <v>602</v>
      </c>
      <c r="N616">
        <v>20</v>
      </c>
      <c r="O616">
        <v>6</v>
      </c>
      <c r="P616">
        <v>8</v>
      </c>
      <c r="Q616">
        <v>0</v>
      </c>
      <c r="R616">
        <v>24</v>
      </c>
      <c r="S616">
        <v>13</v>
      </c>
      <c r="T616">
        <v>2</v>
      </c>
      <c r="U616">
        <v>2</v>
      </c>
      <c r="V616">
        <v>0</v>
      </c>
      <c r="W616">
        <v>1</v>
      </c>
      <c r="Z616">
        <v>1.3</v>
      </c>
      <c r="AA616">
        <v>4.75</v>
      </c>
      <c r="AB616">
        <v>10</v>
      </c>
    </row>
    <row r="617" spans="1:28" hidden="1" x14ac:dyDescent="0.45">
      <c r="A617" s="1">
        <v>48534</v>
      </c>
      <c r="B617" t="s">
        <v>33</v>
      </c>
      <c r="C617" t="s">
        <v>56</v>
      </c>
      <c r="D617" s="2">
        <v>38976</v>
      </c>
      <c r="E617" t="s">
        <v>99</v>
      </c>
      <c r="F617" t="s">
        <v>304</v>
      </c>
      <c r="G617">
        <v>1</v>
      </c>
      <c r="H617">
        <v>1</v>
      </c>
      <c r="I617" t="s">
        <v>602</v>
      </c>
      <c r="J617">
        <v>0</v>
      </c>
      <c r="K617">
        <v>0</v>
      </c>
      <c r="L617" t="s">
        <v>602</v>
      </c>
      <c r="M617" t="s">
        <v>726</v>
      </c>
      <c r="N617">
        <v>11</v>
      </c>
      <c r="O617">
        <v>3</v>
      </c>
      <c r="P617">
        <v>5</v>
      </c>
      <c r="Q617">
        <v>1</v>
      </c>
      <c r="R617">
        <v>18</v>
      </c>
      <c r="S617">
        <v>12</v>
      </c>
      <c r="T617">
        <v>3</v>
      </c>
      <c r="U617">
        <v>2</v>
      </c>
      <c r="V617">
        <v>0</v>
      </c>
      <c r="W617">
        <v>0</v>
      </c>
      <c r="Z617">
        <v>1.28</v>
      </c>
      <c r="AA617">
        <v>4.75</v>
      </c>
      <c r="AB617">
        <v>11</v>
      </c>
    </row>
    <row r="618" spans="1:28" hidden="1" x14ac:dyDescent="0.45">
      <c r="A618" s="1">
        <v>48597</v>
      </c>
      <c r="B618" t="s">
        <v>33</v>
      </c>
      <c r="C618" t="s">
        <v>56</v>
      </c>
      <c r="D618" s="2">
        <v>39015</v>
      </c>
      <c r="E618" t="s">
        <v>99</v>
      </c>
      <c r="F618" t="s">
        <v>491</v>
      </c>
      <c r="G618">
        <v>4</v>
      </c>
      <c r="H618">
        <v>1</v>
      </c>
      <c r="I618" t="s">
        <v>601</v>
      </c>
      <c r="J618">
        <v>2</v>
      </c>
      <c r="K618">
        <v>0</v>
      </c>
      <c r="L618" t="s">
        <v>601</v>
      </c>
      <c r="M618" t="s">
        <v>727</v>
      </c>
      <c r="N618">
        <v>16</v>
      </c>
      <c r="O618">
        <v>10</v>
      </c>
      <c r="P618">
        <v>11</v>
      </c>
      <c r="Q618">
        <v>4</v>
      </c>
      <c r="R618">
        <v>11</v>
      </c>
      <c r="S618">
        <v>12</v>
      </c>
      <c r="T618">
        <v>0</v>
      </c>
      <c r="U618">
        <v>2</v>
      </c>
      <c r="V618">
        <v>0</v>
      </c>
      <c r="W618">
        <v>0</v>
      </c>
      <c r="Z618">
        <v>1.28</v>
      </c>
      <c r="AA618">
        <v>4.5</v>
      </c>
      <c r="AB618">
        <v>13</v>
      </c>
    </row>
    <row r="619" spans="1:28" hidden="1" x14ac:dyDescent="0.45">
      <c r="A619" s="1">
        <v>48641</v>
      </c>
      <c r="B619" t="s">
        <v>33</v>
      </c>
      <c r="C619" t="s">
        <v>56</v>
      </c>
      <c r="D619" s="2">
        <v>39040</v>
      </c>
      <c r="E619" t="s">
        <v>101</v>
      </c>
      <c r="F619" t="s">
        <v>228</v>
      </c>
      <c r="G619">
        <v>7</v>
      </c>
      <c r="H619">
        <v>0</v>
      </c>
      <c r="I619" t="s">
        <v>601</v>
      </c>
      <c r="J619">
        <v>4</v>
      </c>
      <c r="K619">
        <v>0</v>
      </c>
      <c r="L619" t="s">
        <v>601</v>
      </c>
      <c r="M619" t="s">
        <v>728</v>
      </c>
      <c r="N619">
        <v>25</v>
      </c>
      <c r="O619">
        <v>5</v>
      </c>
      <c r="P619">
        <v>16</v>
      </c>
      <c r="Q619">
        <v>2</v>
      </c>
      <c r="R619">
        <v>15</v>
      </c>
      <c r="S619">
        <v>14</v>
      </c>
      <c r="T619">
        <v>1</v>
      </c>
      <c r="U619">
        <v>1</v>
      </c>
      <c r="V619">
        <v>0</v>
      </c>
      <c r="W619">
        <v>2</v>
      </c>
      <c r="Z619">
        <v>1.3</v>
      </c>
      <c r="AA619">
        <v>4.5</v>
      </c>
      <c r="AB619">
        <v>12</v>
      </c>
    </row>
    <row r="620" spans="1:28" hidden="1" x14ac:dyDescent="0.45">
      <c r="A620" s="1">
        <v>48695</v>
      </c>
      <c r="B620" t="s">
        <v>33</v>
      </c>
      <c r="C620" t="s">
        <v>56</v>
      </c>
      <c r="D620" s="2">
        <v>39074</v>
      </c>
      <c r="E620" t="s">
        <v>226</v>
      </c>
      <c r="F620" t="s">
        <v>509</v>
      </c>
      <c r="G620">
        <v>4</v>
      </c>
      <c r="H620">
        <v>0</v>
      </c>
      <c r="I620" t="s">
        <v>601</v>
      </c>
      <c r="J620">
        <v>3</v>
      </c>
      <c r="K620">
        <v>0</v>
      </c>
      <c r="L620" t="s">
        <v>601</v>
      </c>
      <c r="M620" t="s">
        <v>729</v>
      </c>
      <c r="N620">
        <v>16</v>
      </c>
      <c r="O620">
        <v>4</v>
      </c>
      <c r="P620">
        <v>7</v>
      </c>
      <c r="Q620">
        <v>3</v>
      </c>
      <c r="R620">
        <v>8</v>
      </c>
      <c r="S620">
        <v>15</v>
      </c>
      <c r="T620">
        <v>2</v>
      </c>
      <c r="U620">
        <v>1</v>
      </c>
      <c r="V620">
        <v>0</v>
      </c>
      <c r="W620">
        <v>1</v>
      </c>
      <c r="Z620">
        <v>1.28</v>
      </c>
      <c r="AA620">
        <v>4.5</v>
      </c>
      <c r="AB620">
        <v>13</v>
      </c>
    </row>
    <row r="621" spans="1:28" hidden="1" x14ac:dyDescent="0.45">
      <c r="A621" s="1">
        <v>48710</v>
      </c>
      <c r="B621" t="s">
        <v>33</v>
      </c>
      <c r="C621" t="s">
        <v>56</v>
      </c>
      <c r="D621" s="2">
        <v>39096</v>
      </c>
      <c r="E621" t="s">
        <v>97</v>
      </c>
      <c r="F621" t="s">
        <v>241</v>
      </c>
      <c r="G621">
        <v>3</v>
      </c>
      <c r="H621">
        <v>1</v>
      </c>
      <c r="I621" t="s">
        <v>601</v>
      </c>
      <c r="J621">
        <v>2</v>
      </c>
      <c r="K621">
        <v>0</v>
      </c>
      <c r="L621" t="s">
        <v>601</v>
      </c>
      <c r="M621" t="s">
        <v>730</v>
      </c>
      <c r="N621">
        <v>9</v>
      </c>
      <c r="O621">
        <v>10</v>
      </c>
      <c r="P621">
        <v>6</v>
      </c>
      <c r="Q621">
        <v>6</v>
      </c>
      <c r="R621">
        <v>18</v>
      </c>
      <c r="S621">
        <v>10</v>
      </c>
      <c r="T621">
        <v>0</v>
      </c>
      <c r="U621">
        <v>0</v>
      </c>
      <c r="V621">
        <v>0</v>
      </c>
      <c r="W621">
        <v>0</v>
      </c>
      <c r="Z621">
        <v>1.28</v>
      </c>
      <c r="AA621">
        <v>5</v>
      </c>
      <c r="AB621">
        <v>10</v>
      </c>
    </row>
    <row r="622" spans="1:28" hidden="1" x14ac:dyDescent="0.45">
      <c r="A622" s="1">
        <v>48731</v>
      </c>
      <c r="B622" t="s">
        <v>33</v>
      </c>
      <c r="C622" t="s">
        <v>56</v>
      </c>
      <c r="D622" s="2">
        <v>39110</v>
      </c>
      <c r="E622" t="s">
        <v>97</v>
      </c>
      <c r="F622" t="s">
        <v>100</v>
      </c>
      <c r="G622">
        <v>1</v>
      </c>
      <c r="H622">
        <v>0</v>
      </c>
      <c r="I622" t="s">
        <v>601</v>
      </c>
      <c r="J622">
        <v>0</v>
      </c>
      <c r="K622">
        <v>0</v>
      </c>
      <c r="L622" t="s">
        <v>602</v>
      </c>
      <c r="M622" t="s">
        <v>731</v>
      </c>
      <c r="N622">
        <v>9</v>
      </c>
      <c r="O622">
        <v>3</v>
      </c>
      <c r="P622">
        <v>5</v>
      </c>
      <c r="Q622">
        <v>2</v>
      </c>
      <c r="R622">
        <v>11</v>
      </c>
      <c r="S622">
        <v>21</v>
      </c>
      <c r="T622">
        <v>0</v>
      </c>
      <c r="U622">
        <v>2</v>
      </c>
      <c r="V622">
        <v>0</v>
      </c>
      <c r="W622">
        <v>0</v>
      </c>
      <c r="Z622">
        <v>1.28</v>
      </c>
      <c r="AA622">
        <v>4.75</v>
      </c>
      <c r="AB622">
        <v>12</v>
      </c>
    </row>
    <row r="623" spans="1:28" hidden="1" x14ac:dyDescent="0.45">
      <c r="A623" s="1">
        <v>48740</v>
      </c>
      <c r="B623" t="s">
        <v>33</v>
      </c>
      <c r="C623" t="s">
        <v>56</v>
      </c>
      <c r="D623" s="2">
        <v>39124</v>
      </c>
      <c r="E623" t="s">
        <v>97</v>
      </c>
      <c r="F623" t="s">
        <v>491</v>
      </c>
      <c r="G623">
        <v>2</v>
      </c>
      <c r="H623">
        <v>1</v>
      </c>
      <c r="I623" t="s">
        <v>601</v>
      </c>
      <c r="J623">
        <v>1</v>
      </c>
      <c r="K623">
        <v>1</v>
      </c>
      <c r="L623" t="s">
        <v>602</v>
      </c>
      <c r="M623" t="s">
        <v>732</v>
      </c>
      <c r="N623">
        <v>23</v>
      </c>
      <c r="O623">
        <v>10</v>
      </c>
      <c r="P623">
        <v>13</v>
      </c>
      <c r="Q623">
        <v>5</v>
      </c>
      <c r="R623">
        <v>13</v>
      </c>
      <c r="S623">
        <v>15</v>
      </c>
      <c r="T623">
        <v>0</v>
      </c>
      <c r="U623">
        <v>0</v>
      </c>
      <c r="V623">
        <v>0</v>
      </c>
      <c r="W623">
        <v>0</v>
      </c>
      <c r="Z623">
        <v>1.28</v>
      </c>
      <c r="AA623">
        <v>4.5</v>
      </c>
      <c r="AB623">
        <v>9</v>
      </c>
    </row>
    <row r="624" spans="1:28" hidden="1" x14ac:dyDescent="0.45">
      <c r="A624" s="1">
        <v>48742</v>
      </c>
      <c r="B624" t="s">
        <v>33</v>
      </c>
      <c r="C624" t="s">
        <v>56</v>
      </c>
      <c r="D624" s="2">
        <v>39124</v>
      </c>
      <c r="E624" t="s">
        <v>101</v>
      </c>
      <c r="F624" t="s">
        <v>100</v>
      </c>
      <c r="G624">
        <v>3</v>
      </c>
      <c r="H624">
        <v>0</v>
      </c>
      <c r="I624" t="s">
        <v>601</v>
      </c>
      <c r="J624">
        <v>0</v>
      </c>
      <c r="K624">
        <v>0</v>
      </c>
      <c r="L624" t="s">
        <v>602</v>
      </c>
      <c r="M624" t="s">
        <v>733</v>
      </c>
      <c r="N624">
        <v>20</v>
      </c>
      <c r="O624">
        <v>7</v>
      </c>
      <c r="P624">
        <v>10</v>
      </c>
      <c r="Q624">
        <v>2</v>
      </c>
      <c r="R624">
        <v>13</v>
      </c>
      <c r="S624">
        <v>21</v>
      </c>
      <c r="T624">
        <v>1</v>
      </c>
      <c r="U624">
        <v>3</v>
      </c>
      <c r="V624">
        <v>0</v>
      </c>
      <c r="W624">
        <v>1</v>
      </c>
      <c r="Z624">
        <v>1.28</v>
      </c>
      <c r="AA624">
        <v>4.5</v>
      </c>
      <c r="AB624">
        <v>9</v>
      </c>
    </row>
    <row r="625" spans="1:28" hidden="1" x14ac:dyDescent="0.45">
      <c r="A625" s="1">
        <v>48763</v>
      </c>
      <c r="B625" t="s">
        <v>33</v>
      </c>
      <c r="C625" t="s">
        <v>56</v>
      </c>
      <c r="D625" s="2">
        <v>39138</v>
      </c>
      <c r="E625" t="s">
        <v>101</v>
      </c>
      <c r="F625" t="s">
        <v>241</v>
      </c>
      <c r="G625">
        <v>3</v>
      </c>
      <c r="H625">
        <v>0</v>
      </c>
      <c r="I625" t="s">
        <v>601</v>
      </c>
      <c r="J625">
        <v>0</v>
      </c>
      <c r="K625">
        <v>0</v>
      </c>
      <c r="L625" t="s">
        <v>602</v>
      </c>
      <c r="M625" t="s">
        <v>726</v>
      </c>
      <c r="N625">
        <v>17</v>
      </c>
      <c r="O625">
        <v>5</v>
      </c>
      <c r="P625">
        <v>9</v>
      </c>
      <c r="Q625">
        <v>3</v>
      </c>
      <c r="R625">
        <v>21</v>
      </c>
      <c r="S625">
        <v>24</v>
      </c>
      <c r="T625">
        <v>3</v>
      </c>
      <c r="U625">
        <v>3</v>
      </c>
      <c r="V625">
        <v>0</v>
      </c>
      <c r="W625">
        <v>0</v>
      </c>
      <c r="Z625">
        <v>1.3</v>
      </c>
      <c r="AA625">
        <v>4.5</v>
      </c>
      <c r="AB625">
        <v>8</v>
      </c>
    </row>
    <row r="626" spans="1:28" hidden="1" x14ac:dyDescent="0.45">
      <c r="A626" s="1">
        <v>48818</v>
      </c>
      <c r="B626" t="s">
        <v>33</v>
      </c>
      <c r="C626" t="s">
        <v>56</v>
      </c>
      <c r="D626" s="2">
        <v>39179</v>
      </c>
      <c r="E626" t="s">
        <v>102</v>
      </c>
      <c r="F626" t="s">
        <v>509</v>
      </c>
      <c r="G626">
        <v>1</v>
      </c>
      <c r="H626">
        <v>0</v>
      </c>
      <c r="I626" t="s">
        <v>601</v>
      </c>
      <c r="J626">
        <v>1</v>
      </c>
      <c r="K626">
        <v>0</v>
      </c>
      <c r="L626" t="s">
        <v>601</v>
      </c>
      <c r="M626" t="s">
        <v>728</v>
      </c>
      <c r="N626">
        <v>13</v>
      </c>
      <c r="O626">
        <v>2</v>
      </c>
      <c r="P626">
        <v>5</v>
      </c>
      <c r="Q626">
        <v>0</v>
      </c>
      <c r="R626">
        <v>22</v>
      </c>
      <c r="S626">
        <v>21</v>
      </c>
      <c r="T626">
        <v>2</v>
      </c>
      <c r="U626">
        <v>1</v>
      </c>
      <c r="V626">
        <v>0</v>
      </c>
      <c r="W626">
        <v>1</v>
      </c>
      <c r="Z626">
        <v>1.28</v>
      </c>
      <c r="AA626">
        <v>4.5</v>
      </c>
      <c r="AB626">
        <v>13</v>
      </c>
    </row>
    <row r="627" spans="1:28" hidden="1" x14ac:dyDescent="0.45">
      <c r="A627" s="1">
        <v>48828</v>
      </c>
      <c r="B627" t="s">
        <v>33</v>
      </c>
      <c r="C627" t="s">
        <v>56</v>
      </c>
      <c r="D627" s="2">
        <v>39187</v>
      </c>
      <c r="E627" t="s">
        <v>226</v>
      </c>
      <c r="F627" t="s">
        <v>510</v>
      </c>
      <c r="G627">
        <v>1</v>
      </c>
      <c r="H627">
        <v>0</v>
      </c>
      <c r="I627" t="s">
        <v>601</v>
      </c>
      <c r="J627">
        <v>1</v>
      </c>
      <c r="K627">
        <v>0</v>
      </c>
      <c r="L627" t="s">
        <v>601</v>
      </c>
      <c r="M627" t="s">
        <v>734</v>
      </c>
      <c r="N627">
        <v>13</v>
      </c>
      <c r="O627">
        <v>9</v>
      </c>
      <c r="P627">
        <v>7</v>
      </c>
      <c r="Q627">
        <v>3</v>
      </c>
      <c r="R627">
        <v>20</v>
      </c>
      <c r="S627">
        <v>28</v>
      </c>
      <c r="T627">
        <v>1</v>
      </c>
      <c r="U627">
        <v>3</v>
      </c>
      <c r="V627">
        <v>1</v>
      </c>
      <c r="W627">
        <v>0</v>
      </c>
      <c r="Z627">
        <v>1.3</v>
      </c>
      <c r="AA627">
        <v>4.5</v>
      </c>
      <c r="AB627">
        <v>12</v>
      </c>
    </row>
    <row r="628" spans="1:28" hidden="1" x14ac:dyDescent="0.45">
      <c r="A628" s="1">
        <v>48900</v>
      </c>
      <c r="B628" t="s">
        <v>33</v>
      </c>
      <c r="C628" t="s">
        <v>56</v>
      </c>
      <c r="D628" s="2">
        <v>39229</v>
      </c>
      <c r="E628" t="s">
        <v>241</v>
      </c>
      <c r="F628" t="s">
        <v>97</v>
      </c>
      <c r="G628">
        <v>2</v>
      </c>
      <c r="H628">
        <v>0</v>
      </c>
      <c r="I628" t="s">
        <v>601</v>
      </c>
      <c r="J628">
        <v>1</v>
      </c>
      <c r="K628">
        <v>0</v>
      </c>
      <c r="L628" t="s">
        <v>601</v>
      </c>
      <c r="M628" t="s">
        <v>715</v>
      </c>
      <c r="N628">
        <v>12</v>
      </c>
      <c r="O628">
        <v>15</v>
      </c>
      <c r="P628">
        <v>3</v>
      </c>
      <c r="Q628">
        <v>5</v>
      </c>
      <c r="R628">
        <v>11</v>
      </c>
      <c r="S628">
        <v>15</v>
      </c>
      <c r="T628">
        <v>1</v>
      </c>
      <c r="U628">
        <v>1</v>
      </c>
      <c r="V628">
        <v>0</v>
      </c>
      <c r="W628">
        <v>0</v>
      </c>
      <c r="Z628">
        <v>1.28</v>
      </c>
      <c r="AA628">
        <v>7</v>
      </c>
      <c r="AB628">
        <v>6.5</v>
      </c>
    </row>
    <row r="629" spans="1:28" hidden="1" x14ac:dyDescent="0.45">
      <c r="A629" s="1">
        <v>48977</v>
      </c>
      <c r="B629" t="s">
        <v>33</v>
      </c>
      <c r="C629" t="s">
        <v>57</v>
      </c>
      <c r="D629" s="2">
        <v>39006</v>
      </c>
      <c r="E629" t="s">
        <v>227</v>
      </c>
      <c r="F629" t="s">
        <v>98</v>
      </c>
      <c r="G629">
        <v>0</v>
      </c>
      <c r="H629">
        <v>1</v>
      </c>
      <c r="I629" t="s">
        <v>603</v>
      </c>
      <c r="J629">
        <v>0</v>
      </c>
      <c r="K629">
        <v>1</v>
      </c>
      <c r="L629" t="s">
        <v>603</v>
      </c>
      <c r="Z629">
        <v>8.5</v>
      </c>
      <c r="AA629">
        <v>4.5</v>
      </c>
      <c r="AB629">
        <v>1.28</v>
      </c>
    </row>
    <row r="630" spans="1:28" hidden="1" x14ac:dyDescent="0.45">
      <c r="A630" s="1">
        <v>49178</v>
      </c>
      <c r="B630" t="s">
        <v>33</v>
      </c>
      <c r="C630" t="s">
        <v>57</v>
      </c>
      <c r="D630" s="2">
        <v>39145</v>
      </c>
      <c r="E630" t="s">
        <v>98</v>
      </c>
      <c r="F630" t="s">
        <v>282</v>
      </c>
      <c r="G630">
        <v>4</v>
      </c>
      <c r="H630">
        <v>0</v>
      </c>
      <c r="I630" t="s">
        <v>601</v>
      </c>
      <c r="J630">
        <v>1</v>
      </c>
      <c r="K630">
        <v>0</v>
      </c>
      <c r="L630" t="s">
        <v>601</v>
      </c>
      <c r="Z630">
        <v>1.28</v>
      </c>
      <c r="AA630">
        <v>4.75</v>
      </c>
      <c r="AB630">
        <v>11</v>
      </c>
    </row>
    <row r="631" spans="1:28" hidden="1" x14ac:dyDescent="0.45">
      <c r="A631" s="1">
        <v>49278</v>
      </c>
      <c r="B631" t="s">
        <v>33</v>
      </c>
      <c r="C631" t="s">
        <v>57</v>
      </c>
      <c r="D631" s="2">
        <v>39199</v>
      </c>
      <c r="E631" t="s">
        <v>242</v>
      </c>
      <c r="F631" t="s">
        <v>227</v>
      </c>
      <c r="G631">
        <v>2</v>
      </c>
      <c r="H631">
        <v>1</v>
      </c>
      <c r="I631" t="s">
        <v>601</v>
      </c>
      <c r="J631">
        <v>1</v>
      </c>
      <c r="K631">
        <v>1</v>
      </c>
      <c r="L631" t="s">
        <v>602</v>
      </c>
      <c r="Z631">
        <v>1.3</v>
      </c>
      <c r="AA631">
        <v>4</v>
      </c>
      <c r="AB631">
        <v>9.5</v>
      </c>
    </row>
    <row r="632" spans="1:28" hidden="1" x14ac:dyDescent="0.45">
      <c r="A632" s="1">
        <v>49328</v>
      </c>
      <c r="B632" t="s">
        <v>33</v>
      </c>
      <c r="C632" t="s">
        <v>57</v>
      </c>
      <c r="D632" s="2">
        <v>39221</v>
      </c>
      <c r="E632" t="s">
        <v>243</v>
      </c>
      <c r="F632" t="s">
        <v>307</v>
      </c>
      <c r="G632">
        <v>1</v>
      </c>
      <c r="H632">
        <v>1</v>
      </c>
      <c r="I632" t="s">
        <v>602</v>
      </c>
      <c r="J632">
        <v>1</v>
      </c>
      <c r="K632">
        <v>1</v>
      </c>
      <c r="L632" t="s">
        <v>602</v>
      </c>
      <c r="Z632">
        <v>1.3</v>
      </c>
      <c r="AA632">
        <v>4</v>
      </c>
      <c r="AB632">
        <v>10</v>
      </c>
    </row>
    <row r="633" spans="1:28" hidden="1" x14ac:dyDescent="0.45">
      <c r="A633" s="1">
        <v>49378</v>
      </c>
      <c r="B633" t="s">
        <v>33</v>
      </c>
      <c r="C633" t="s">
        <v>58</v>
      </c>
      <c r="D633" s="2">
        <v>38941</v>
      </c>
      <c r="E633" t="s">
        <v>149</v>
      </c>
      <c r="F633" t="s">
        <v>483</v>
      </c>
      <c r="G633">
        <v>1</v>
      </c>
      <c r="H633">
        <v>1</v>
      </c>
      <c r="I633" t="s">
        <v>602</v>
      </c>
      <c r="J633">
        <v>0</v>
      </c>
      <c r="K633">
        <v>0</v>
      </c>
      <c r="L633" t="s">
        <v>602</v>
      </c>
      <c r="N633">
        <v>16</v>
      </c>
      <c r="O633">
        <v>10</v>
      </c>
      <c r="P633">
        <v>6</v>
      </c>
      <c r="Q633">
        <v>5</v>
      </c>
      <c r="T633">
        <v>1</v>
      </c>
      <c r="U633">
        <v>5</v>
      </c>
      <c r="V633">
        <v>0</v>
      </c>
      <c r="W633">
        <v>0</v>
      </c>
      <c r="Z633">
        <v>1.3</v>
      </c>
      <c r="AA633">
        <v>4.5</v>
      </c>
      <c r="AB633">
        <v>9.5</v>
      </c>
    </row>
    <row r="634" spans="1:28" hidden="1" x14ac:dyDescent="0.45">
      <c r="A634" s="1">
        <v>49447</v>
      </c>
      <c r="B634" t="s">
        <v>33</v>
      </c>
      <c r="C634" t="s">
        <v>58</v>
      </c>
      <c r="D634" s="2">
        <v>39004</v>
      </c>
      <c r="E634" t="s">
        <v>149</v>
      </c>
      <c r="F634" t="s">
        <v>383</v>
      </c>
      <c r="G634">
        <v>2</v>
      </c>
      <c r="H634">
        <v>1</v>
      </c>
      <c r="I634" t="s">
        <v>601</v>
      </c>
      <c r="J634">
        <v>0</v>
      </c>
      <c r="K634">
        <v>0</v>
      </c>
      <c r="L634" t="s">
        <v>602</v>
      </c>
      <c r="N634">
        <v>18</v>
      </c>
      <c r="O634">
        <v>4</v>
      </c>
      <c r="P634">
        <v>6</v>
      </c>
      <c r="Q634">
        <v>2</v>
      </c>
      <c r="T634">
        <v>1</v>
      </c>
      <c r="U634">
        <v>0</v>
      </c>
      <c r="V634">
        <v>0</v>
      </c>
      <c r="W634">
        <v>1</v>
      </c>
      <c r="Z634">
        <v>1.3</v>
      </c>
      <c r="AA634">
        <v>4.5</v>
      </c>
      <c r="AB634">
        <v>12</v>
      </c>
    </row>
    <row r="635" spans="1:28" hidden="1" x14ac:dyDescent="0.45">
      <c r="A635" s="1">
        <v>49501</v>
      </c>
      <c r="B635" t="s">
        <v>33</v>
      </c>
      <c r="C635" t="s">
        <v>58</v>
      </c>
      <c r="D635" s="2">
        <v>39039</v>
      </c>
      <c r="E635" t="s">
        <v>107</v>
      </c>
      <c r="F635" t="s">
        <v>149</v>
      </c>
      <c r="G635">
        <v>0</v>
      </c>
      <c r="H635">
        <v>1</v>
      </c>
      <c r="I635" t="s">
        <v>603</v>
      </c>
      <c r="J635">
        <v>0</v>
      </c>
      <c r="K635">
        <v>0</v>
      </c>
      <c r="L635" t="s">
        <v>602</v>
      </c>
      <c r="N635">
        <v>3</v>
      </c>
      <c r="O635">
        <v>16</v>
      </c>
      <c r="P635">
        <v>2</v>
      </c>
      <c r="Q635">
        <v>7</v>
      </c>
      <c r="T635">
        <v>1</v>
      </c>
      <c r="U635">
        <v>2</v>
      </c>
      <c r="V635">
        <v>0</v>
      </c>
      <c r="W635">
        <v>0</v>
      </c>
      <c r="Z635">
        <v>9</v>
      </c>
      <c r="AA635">
        <v>4</v>
      </c>
      <c r="AB635">
        <v>1.3</v>
      </c>
    </row>
    <row r="636" spans="1:28" hidden="1" x14ac:dyDescent="0.45">
      <c r="A636" s="1">
        <v>49716</v>
      </c>
      <c r="B636" t="s">
        <v>33</v>
      </c>
      <c r="C636" t="s">
        <v>58</v>
      </c>
      <c r="D636" s="2">
        <v>39211</v>
      </c>
      <c r="E636" t="s">
        <v>244</v>
      </c>
      <c r="F636" t="s">
        <v>270</v>
      </c>
      <c r="G636">
        <v>0</v>
      </c>
      <c r="H636">
        <v>1</v>
      </c>
      <c r="I636" t="s">
        <v>603</v>
      </c>
      <c r="J636">
        <v>0</v>
      </c>
      <c r="K636">
        <v>0</v>
      </c>
      <c r="L636" t="s">
        <v>602</v>
      </c>
      <c r="N636">
        <v>14</v>
      </c>
      <c r="O636">
        <v>7</v>
      </c>
      <c r="P636">
        <v>5</v>
      </c>
      <c r="Q636">
        <v>3</v>
      </c>
      <c r="T636">
        <v>1</v>
      </c>
      <c r="U636">
        <v>2</v>
      </c>
      <c r="V636">
        <v>0</v>
      </c>
      <c r="W636">
        <v>0</v>
      </c>
      <c r="Z636">
        <v>1.3</v>
      </c>
      <c r="AA636">
        <v>4.2</v>
      </c>
      <c r="AB636">
        <v>11</v>
      </c>
    </row>
    <row r="637" spans="1:28" hidden="1" x14ac:dyDescent="0.45">
      <c r="A637" s="1">
        <v>49872</v>
      </c>
      <c r="B637" t="s">
        <v>33</v>
      </c>
      <c r="C637" t="s">
        <v>59</v>
      </c>
      <c r="D637" s="2">
        <v>39017</v>
      </c>
      <c r="E637" t="s">
        <v>245</v>
      </c>
      <c r="F637" t="s">
        <v>511</v>
      </c>
      <c r="G637">
        <v>2</v>
      </c>
      <c r="H637">
        <v>1</v>
      </c>
      <c r="I637" t="s">
        <v>601</v>
      </c>
      <c r="J637">
        <v>2</v>
      </c>
      <c r="K637">
        <v>1</v>
      </c>
      <c r="L637" t="s">
        <v>601</v>
      </c>
      <c r="Z637">
        <v>1.3</v>
      </c>
      <c r="AA637">
        <v>4</v>
      </c>
      <c r="AB637">
        <v>9</v>
      </c>
    </row>
    <row r="638" spans="1:28" hidden="1" x14ac:dyDescent="0.45">
      <c r="A638" s="1">
        <v>50206</v>
      </c>
      <c r="B638" t="s">
        <v>33</v>
      </c>
      <c r="C638" t="s">
        <v>60</v>
      </c>
      <c r="D638" s="2">
        <v>39005</v>
      </c>
      <c r="E638" t="s">
        <v>155</v>
      </c>
      <c r="F638" t="s">
        <v>485</v>
      </c>
      <c r="G638">
        <v>5</v>
      </c>
      <c r="H638">
        <v>1</v>
      </c>
      <c r="I638" t="s">
        <v>601</v>
      </c>
      <c r="J638">
        <v>3</v>
      </c>
      <c r="K638">
        <v>1</v>
      </c>
      <c r="L638" t="s">
        <v>601</v>
      </c>
      <c r="Z638">
        <v>1.3</v>
      </c>
      <c r="AA638">
        <v>3.75</v>
      </c>
      <c r="AB638">
        <v>11</v>
      </c>
    </row>
    <row r="639" spans="1:28" hidden="1" x14ac:dyDescent="0.45">
      <c r="A639" s="1">
        <v>50207</v>
      </c>
      <c r="B639" t="s">
        <v>33</v>
      </c>
      <c r="C639" t="s">
        <v>60</v>
      </c>
      <c r="D639" s="2">
        <v>39017</v>
      </c>
      <c r="E639" t="s">
        <v>114</v>
      </c>
      <c r="F639" t="s">
        <v>112</v>
      </c>
      <c r="G639">
        <v>5</v>
      </c>
      <c r="H639">
        <v>1</v>
      </c>
      <c r="I639" t="s">
        <v>601</v>
      </c>
      <c r="J639">
        <v>2</v>
      </c>
      <c r="K639">
        <v>0</v>
      </c>
      <c r="L639" t="s">
        <v>601</v>
      </c>
      <c r="Z639">
        <v>1.3</v>
      </c>
      <c r="AA639">
        <v>4.33</v>
      </c>
      <c r="AB639">
        <v>8</v>
      </c>
    </row>
    <row r="640" spans="1:28" hidden="1" x14ac:dyDescent="0.45">
      <c r="A640" s="1">
        <v>50249</v>
      </c>
      <c r="B640" t="s">
        <v>33</v>
      </c>
      <c r="C640" t="s">
        <v>60</v>
      </c>
      <c r="D640" s="2">
        <v>39046</v>
      </c>
      <c r="E640" t="s">
        <v>246</v>
      </c>
      <c r="F640" t="s">
        <v>486</v>
      </c>
      <c r="G640">
        <v>2</v>
      </c>
      <c r="H640">
        <v>0</v>
      </c>
      <c r="I640" t="s">
        <v>601</v>
      </c>
      <c r="J640">
        <v>0</v>
      </c>
      <c r="K640">
        <v>0</v>
      </c>
      <c r="L640" t="s">
        <v>602</v>
      </c>
      <c r="Z640">
        <v>1.3</v>
      </c>
      <c r="AA640">
        <v>4.33</v>
      </c>
      <c r="AB640">
        <v>8.5</v>
      </c>
    </row>
    <row r="641" spans="1:28" hidden="1" x14ac:dyDescent="0.45">
      <c r="A641" s="1">
        <v>50270</v>
      </c>
      <c r="B641" t="s">
        <v>33</v>
      </c>
      <c r="C641" t="s">
        <v>60</v>
      </c>
      <c r="D641" s="2">
        <v>39066</v>
      </c>
      <c r="E641" t="s">
        <v>153</v>
      </c>
      <c r="F641" t="s">
        <v>112</v>
      </c>
      <c r="G641">
        <v>2</v>
      </c>
      <c r="H641">
        <v>0</v>
      </c>
      <c r="I641" t="s">
        <v>601</v>
      </c>
      <c r="J641">
        <v>0</v>
      </c>
      <c r="K641">
        <v>0</v>
      </c>
      <c r="L641" t="s">
        <v>602</v>
      </c>
      <c r="Z641">
        <v>1.28</v>
      </c>
      <c r="AA641">
        <v>4.5</v>
      </c>
      <c r="AB641">
        <v>9</v>
      </c>
    </row>
    <row r="642" spans="1:28" hidden="1" x14ac:dyDescent="0.45">
      <c r="A642" s="1">
        <v>50273</v>
      </c>
      <c r="B642" t="s">
        <v>33</v>
      </c>
      <c r="C642" t="s">
        <v>60</v>
      </c>
      <c r="D642" s="2">
        <v>39067</v>
      </c>
      <c r="E642" t="s">
        <v>155</v>
      </c>
      <c r="F642" t="s">
        <v>502</v>
      </c>
      <c r="G642">
        <v>3</v>
      </c>
      <c r="H642">
        <v>1</v>
      </c>
      <c r="I642" t="s">
        <v>601</v>
      </c>
      <c r="J642">
        <v>1</v>
      </c>
      <c r="K642">
        <v>0</v>
      </c>
      <c r="L642" t="s">
        <v>601</v>
      </c>
      <c r="Z642">
        <v>1.28</v>
      </c>
      <c r="AA642">
        <v>4.5</v>
      </c>
      <c r="AB642">
        <v>9</v>
      </c>
    </row>
    <row r="643" spans="1:28" hidden="1" x14ac:dyDescent="0.45">
      <c r="A643" s="1">
        <v>50324</v>
      </c>
      <c r="B643" t="s">
        <v>33</v>
      </c>
      <c r="C643" t="s">
        <v>60</v>
      </c>
      <c r="D643" s="2">
        <v>39136</v>
      </c>
      <c r="E643" t="s">
        <v>114</v>
      </c>
      <c r="F643" t="s">
        <v>446</v>
      </c>
      <c r="G643">
        <v>1</v>
      </c>
      <c r="H643">
        <v>0</v>
      </c>
      <c r="I643" t="s">
        <v>601</v>
      </c>
      <c r="J643">
        <v>0</v>
      </c>
      <c r="K643">
        <v>0</v>
      </c>
      <c r="L643" t="s">
        <v>602</v>
      </c>
      <c r="Z643">
        <v>1.28</v>
      </c>
      <c r="AA643">
        <v>4.5</v>
      </c>
      <c r="AB643">
        <v>8.5</v>
      </c>
    </row>
    <row r="644" spans="1:28" hidden="1" x14ac:dyDescent="0.45">
      <c r="A644" s="1">
        <v>50327</v>
      </c>
      <c r="B644" t="s">
        <v>33</v>
      </c>
      <c r="C644" t="s">
        <v>60</v>
      </c>
      <c r="D644" s="2">
        <v>39137</v>
      </c>
      <c r="E644" t="s">
        <v>155</v>
      </c>
      <c r="F644" t="s">
        <v>512</v>
      </c>
      <c r="G644">
        <v>3</v>
      </c>
      <c r="H644">
        <v>0</v>
      </c>
      <c r="I644" t="s">
        <v>601</v>
      </c>
      <c r="J644">
        <v>1</v>
      </c>
      <c r="K644">
        <v>0</v>
      </c>
      <c r="L644" t="s">
        <v>601</v>
      </c>
      <c r="Z644">
        <v>1.28</v>
      </c>
      <c r="AA644">
        <v>4.5</v>
      </c>
      <c r="AB644">
        <v>8.5</v>
      </c>
    </row>
    <row r="645" spans="1:28" hidden="1" x14ac:dyDescent="0.45">
      <c r="A645" s="1">
        <v>50338</v>
      </c>
      <c r="B645" t="s">
        <v>33</v>
      </c>
      <c r="C645" t="s">
        <v>60</v>
      </c>
      <c r="D645" s="2">
        <v>39144</v>
      </c>
      <c r="E645" t="s">
        <v>152</v>
      </c>
      <c r="F645" t="s">
        <v>486</v>
      </c>
      <c r="G645">
        <v>4</v>
      </c>
      <c r="H645">
        <v>0</v>
      </c>
      <c r="I645" t="s">
        <v>601</v>
      </c>
      <c r="J645">
        <v>2</v>
      </c>
      <c r="K645">
        <v>0</v>
      </c>
      <c r="L645" t="s">
        <v>601</v>
      </c>
      <c r="Z645">
        <v>1.28</v>
      </c>
      <c r="AA645">
        <v>4.33</v>
      </c>
      <c r="AB645">
        <v>9.5</v>
      </c>
    </row>
    <row r="646" spans="1:28" hidden="1" x14ac:dyDescent="0.45">
      <c r="A646" s="1">
        <v>50355</v>
      </c>
      <c r="B646" t="s">
        <v>33</v>
      </c>
      <c r="C646" t="s">
        <v>60</v>
      </c>
      <c r="D646" s="2">
        <v>39158</v>
      </c>
      <c r="E646" t="s">
        <v>114</v>
      </c>
      <c r="F646" t="s">
        <v>502</v>
      </c>
      <c r="G646">
        <v>4</v>
      </c>
      <c r="H646">
        <v>1</v>
      </c>
      <c r="I646" t="s">
        <v>601</v>
      </c>
      <c r="J646">
        <v>1</v>
      </c>
      <c r="K646">
        <v>0</v>
      </c>
      <c r="L646" t="s">
        <v>601</v>
      </c>
      <c r="Z646">
        <v>1.3</v>
      </c>
      <c r="AA646">
        <v>4.5</v>
      </c>
      <c r="AB646">
        <v>8.5</v>
      </c>
    </row>
    <row r="647" spans="1:28" hidden="1" x14ac:dyDescent="0.45">
      <c r="A647" s="1">
        <v>50372</v>
      </c>
      <c r="B647" t="s">
        <v>33</v>
      </c>
      <c r="C647" t="s">
        <v>60</v>
      </c>
      <c r="D647" s="2">
        <v>39179</v>
      </c>
      <c r="E647" t="s">
        <v>114</v>
      </c>
      <c r="F647" t="s">
        <v>154</v>
      </c>
      <c r="G647">
        <v>2</v>
      </c>
      <c r="H647">
        <v>2</v>
      </c>
      <c r="I647" t="s">
        <v>602</v>
      </c>
      <c r="J647">
        <v>0</v>
      </c>
      <c r="K647">
        <v>1</v>
      </c>
      <c r="L647" t="s">
        <v>603</v>
      </c>
      <c r="Z647">
        <v>1.3</v>
      </c>
      <c r="AA647">
        <v>4.33</v>
      </c>
      <c r="AB647">
        <v>8.5</v>
      </c>
    </row>
    <row r="648" spans="1:28" hidden="1" x14ac:dyDescent="0.45">
      <c r="A648" s="1">
        <v>50380</v>
      </c>
      <c r="B648" t="s">
        <v>33</v>
      </c>
      <c r="C648" t="s">
        <v>60</v>
      </c>
      <c r="D648" s="2">
        <v>39186</v>
      </c>
      <c r="E648" t="s">
        <v>155</v>
      </c>
      <c r="F648" t="s">
        <v>246</v>
      </c>
      <c r="G648">
        <v>3</v>
      </c>
      <c r="H648">
        <v>1</v>
      </c>
      <c r="I648" t="s">
        <v>601</v>
      </c>
      <c r="J648">
        <v>2</v>
      </c>
      <c r="K648">
        <v>0</v>
      </c>
      <c r="L648" t="s">
        <v>601</v>
      </c>
      <c r="Z648">
        <v>1.3</v>
      </c>
      <c r="AA648">
        <v>4.33</v>
      </c>
      <c r="AB648">
        <v>8</v>
      </c>
    </row>
    <row r="649" spans="1:28" hidden="1" x14ac:dyDescent="0.45">
      <c r="A649" s="1">
        <v>50403</v>
      </c>
      <c r="B649" t="s">
        <v>33</v>
      </c>
      <c r="C649" t="s">
        <v>60</v>
      </c>
      <c r="D649" s="2">
        <v>39201</v>
      </c>
      <c r="E649" t="s">
        <v>155</v>
      </c>
      <c r="F649" t="s">
        <v>112</v>
      </c>
      <c r="G649">
        <v>3</v>
      </c>
      <c r="H649">
        <v>2</v>
      </c>
      <c r="I649" t="s">
        <v>601</v>
      </c>
      <c r="J649">
        <v>1</v>
      </c>
      <c r="K649">
        <v>0</v>
      </c>
      <c r="L649" t="s">
        <v>601</v>
      </c>
      <c r="Z649">
        <v>1.28</v>
      </c>
      <c r="AA649">
        <v>4.5</v>
      </c>
      <c r="AB649">
        <v>8.5</v>
      </c>
    </row>
    <row r="650" spans="1:28" hidden="1" x14ac:dyDescent="0.45">
      <c r="A650" s="1">
        <v>50433</v>
      </c>
      <c r="B650" t="s">
        <v>33</v>
      </c>
      <c r="C650" t="s">
        <v>61</v>
      </c>
      <c r="D650" s="2">
        <v>38948</v>
      </c>
      <c r="E650" t="s">
        <v>213</v>
      </c>
      <c r="F650" t="s">
        <v>353</v>
      </c>
      <c r="G650">
        <v>8</v>
      </c>
      <c r="H650">
        <v>1</v>
      </c>
      <c r="I650" t="s">
        <v>601</v>
      </c>
      <c r="J650">
        <v>2</v>
      </c>
      <c r="K650">
        <v>0</v>
      </c>
      <c r="L650" t="s">
        <v>601</v>
      </c>
      <c r="Z650">
        <v>1.28</v>
      </c>
      <c r="AA650">
        <v>4.5</v>
      </c>
      <c r="AB650">
        <v>8.5</v>
      </c>
    </row>
    <row r="651" spans="1:28" hidden="1" x14ac:dyDescent="0.45">
      <c r="A651" s="1">
        <v>50463</v>
      </c>
      <c r="B651" t="s">
        <v>33</v>
      </c>
      <c r="C651" t="s">
        <v>61</v>
      </c>
      <c r="D651" s="2">
        <v>38977</v>
      </c>
      <c r="E651" t="s">
        <v>213</v>
      </c>
      <c r="F651" t="s">
        <v>248</v>
      </c>
      <c r="G651">
        <v>2</v>
      </c>
      <c r="H651">
        <v>2</v>
      </c>
      <c r="I651" t="s">
        <v>602</v>
      </c>
      <c r="J651">
        <v>0</v>
      </c>
      <c r="K651">
        <v>1</v>
      </c>
      <c r="L651" t="s">
        <v>603</v>
      </c>
      <c r="Z651">
        <v>1.28</v>
      </c>
      <c r="AA651">
        <v>4.5</v>
      </c>
      <c r="AB651">
        <v>8.5</v>
      </c>
    </row>
    <row r="652" spans="1:28" hidden="1" x14ac:dyDescent="0.45">
      <c r="A652" s="1">
        <v>50473</v>
      </c>
      <c r="B652" t="s">
        <v>33</v>
      </c>
      <c r="C652" t="s">
        <v>61</v>
      </c>
      <c r="D652" s="2">
        <v>38984</v>
      </c>
      <c r="E652" t="s">
        <v>118</v>
      </c>
      <c r="F652" t="s">
        <v>249</v>
      </c>
      <c r="G652">
        <v>1</v>
      </c>
      <c r="H652">
        <v>0</v>
      </c>
      <c r="I652" t="s">
        <v>601</v>
      </c>
      <c r="J652">
        <v>1</v>
      </c>
      <c r="K652">
        <v>0</v>
      </c>
      <c r="L652" t="s">
        <v>601</v>
      </c>
      <c r="Z652">
        <v>1.28</v>
      </c>
      <c r="AA652">
        <v>4.5</v>
      </c>
      <c r="AB652">
        <v>9</v>
      </c>
    </row>
    <row r="653" spans="1:28" hidden="1" x14ac:dyDescent="0.45">
      <c r="A653" s="1">
        <v>50482</v>
      </c>
      <c r="B653" t="s">
        <v>33</v>
      </c>
      <c r="C653" t="s">
        <v>61</v>
      </c>
      <c r="D653" s="2">
        <v>38991</v>
      </c>
      <c r="E653" t="s">
        <v>118</v>
      </c>
      <c r="F653" t="s">
        <v>353</v>
      </c>
      <c r="G653">
        <v>3</v>
      </c>
      <c r="H653">
        <v>2</v>
      </c>
      <c r="I653" t="s">
        <v>601</v>
      </c>
      <c r="J653">
        <v>2</v>
      </c>
      <c r="K653">
        <v>2</v>
      </c>
      <c r="L653" t="s">
        <v>602</v>
      </c>
      <c r="Z653">
        <v>1.3</v>
      </c>
      <c r="AA653">
        <v>4</v>
      </c>
      <c r="AB653">
        <v>10</v>
      </c>
    </row>
    <row r="654" spans="1:28" hidden="1" x14ac:dyDescent="0.45">
      <c r="A654" s="1">
        <v>50556</v>
      </c>
      <c r="B654" t="s">
        <v>33</v>
      </c>
      <c r="C654" t="s">
        <v>61</v>
      </c>
      <c r="D654" s="2">
        <v>39047</v>
      </c>
      <c r="E654" t="s">
        <v>247</v>
      </c>
      <c r="F654" t="s">
        <v>117</v>
      </c>
      <c r="G654">
        <v>3</v>
      </c>
      <c r="H654">
        <v>0</v>
      </c>
      <c r="I654" t="s">
        <v>601</v>
      </c>
      <c r="J654">
        <v>1</v>
      </c>
      <c r="K654">
        <v>0</v>
      </c>
      <c r="L654" t="s">
        <v>601</v>
      </c>
      <c r="Z654">
        <v>8</v>
      </c>
      <c r="AA654">
        <v>4.5</v>
      </c>
      <c r="AB654">
        <v>1.3</v>
      </c>
    </row>
    <row r="655" spans="1:28" hidden="1" x14ac:dyDescent="0.45">
      <c r="A655" s="1">
        <v>50614</v>
      </c>
      <c r="B655" t="s">
        <v>33</v>
      </c>
      <c r="C655" t="s">
        <v>61</v>
      </c>
      <c r="D655" s="2">
        <v>39102</v>
      </c>
      <c r="E655" t="s">
        <v>119</v>
      </c>
      <c r="F655" t="s">
        <v>214</v>
      </c>
      <c r="G655">
        <v>3</v>
      </c>
      <c r="H655">
        <v>1</v>
      </c>
      <c r="I655" t="s">
        <v>601</v>
      </c>
      <c r="J655">
        <v>3</v>
      </c>
      <c r="K655">
        <v>1</v>
      </c>
      <c r="L655" t="s">
        <v>601</v>
      </c>
      <c r="Z655">
        <v>1.28</v>
      </c>
      <c r="AA655">
        <v>5</v>
      </c>
      <c r="AB655">
        <v>10</v>
      </c>
    </row>
    <row r="656" spans="1:28" hidden="1" x14ac:dyDescent="0.45">
      <c r="A656" s="1">
        <v>50617</v>
      </c>
      <c r="B656" t="s">
        <v>33</v>
      </c>
      <c r="C656" t="s">
        <v>61</v>
      </c>
      <c r="D656" s="2">
        <v>39103</v>
      </c>
      <c r="E656" t="s">
        <v>117</v>
      </c>
      <c r="F656" t="s">
        <v>121</v>
      </c>
      <c r="G656">
        <v>2</v>
      </c>
      <c r="H656">
        <v>0</v>
      </c>
      <c r="I656" t="s">
        <v>601</v>
      </c>
      <c r="J656">
        <v>2</v>
      </c>
      <c r="K656">
        <v>0</v>
      </c>
      <c r="L656" t="s">
        <v>601</v>
      </c>
      <c r="Z656">
        <v>1.3</v>
      </c>
      <c r="AA656">
        <v>5</v>
      </c>
      <c r="AB656">
        <v>9</v>
      </c>
    </row>
    <row r="657" spans="1:28" hidden="1" x14ac:dyDescent="0.45">
      <c r="A657" s="1">
        <v>50621</v>
      </c>
      <c r="B657" t="s">
        <v>33</v>
      </c>
      <c r="C657" t="s">
        <v>61</v>
      </c>
      <c r="D657" s="2">
        <v>39108</v>
      </c>
      <c r="E657" t="s">
        <v>214</v>
      </c>
      <c r="F657" t="s">
        <v>229</v>
      </c>
      <c r="G657">
        <v>5</v>
      </c>
      <c r="H657">
        <v>1</v>
      </c>
      <c r="I657" t="s">
        <v>601</v>
      </c>
      <c r="J657">
        <v>3</v>
      </c>
      <c r="K657">
        <v>0</v>
      </c>
      <c r="L657" t="s">
        <v>601</v>
      </c>
      <c r="Z657">
        <v>1.3</v>
      </c>
      <c r="AA657">
        <v>4.75</v>
      </c>
      <c r="AB657">
        <v>9.5</v>
      </c>
    </row>
    <row r="658" spans="1:28" hidden="1" x14ac:dyDescent="0.45">
      <c r="A658" s="1">
        <v>50629</v>
      </c>
      <c r="B658" t="s">
        <v>33</v>
      </c>
      <c r="C658" t="s">
        <v>61</v>
      </c>
      <c r="D658" s="2">
        <v>39110</v>
      </c>
      <c r="E658" t="s">
        <v>248</v>
      </c>
      <c r="F658" t="s">
        <v>398</v>
      </c>
      <c r="G658">
        <v>3</v>
      </c>
      <c r="H658">
        <v>1</v>
      </c>
      <c r="I658" t="s">
        <v>601</v>
      </c>
      <c r="J658">
        <v>1</v>
      </c>
      <c r="K658">
        <v>1</v>
      </c>
      <c r="L658" t="s">
        <v>602</v>
      </c>
      <c r="Z658">
        <v>1.3</v>
      </c>
      <c r="AA658">
        <v>4.5</v>
      </c>
      <c r="AB658">
        <v>8.5</v>
      </c>
    </row>
    <row r="659" spans="1:28" hidden="1" x14ac:dyDescent="0.45">
      <c r="A659" s="1">
        <v>50671</v>
      </c>
      <c r="B659" t="s">
        <v>33</v>
      </c>
      <c r="C659" t="s">
        <v>61</v>
      </c>
      <c r="D659" s="2">
        <v>39145</v>
      </c>
      <c r="E659" t="s">
        <v>117</v>
      </c>
      <c r="F659" t="s">
        <v>214</v>
      </c>
      <c r="G659">
        <v>0</v>
      </c>
      <c r="H659">
        <v>1</v>
      </c>
      <c r="I659" t="s">
        <v>603</v>
      </c>
      <c r="J659">
        <v>0</v>
      </c>
      <c r="K659">
        <v>1</v>
      </c>
      <c r="L659" t="s">
        <v>603</v>
      </c>
      <c r="Z659">
        <v>1.28</v>
      </c>
      <c r="AA659">
        <v>5</v>
      </c>
      <c r="AB659">
        <v>10</v>
      </c>
    </row>
    <row r="660" spans="1:28" hidden="1" x14ac:dyDescent="0.45">
      <c r="A660" s="1">
        <v>50681</v>
      </c>
      <c r="B660" t="s">
        <v>33</v>
      </c>
      <c r="C660" t="s">
        <v>61</v>
      </c>
      <c r="D660" s="2">
        <v>39152</v>
      </c>
      <c r="E660" t="s">
        <v>249</v>
      </c>
      <c r="F660" t="s">
        <v>119</v>
      </c>
      <c r="G660">
        <v>0</v>
      </c>
      <c r="H660">
        <v>0</v>
      </c>
      <c r="I660" t="s">
        <v>602</v>
      </c>
      <c r="J660">
        <v>0</v>
      </c>
      <c r="K660">
        <v>0</v>
      </c>
      <c r="L660" t="s">
        <v>602</v>
      </c>
      <c r="Z660">
        <v>9.5</v>
      </c>
      <c r="AA660">
        <v>5</v>
      </c>
      <c r="AB660">
        <v>1.28</v>
      </c>
    </row>
    <row r="661" spans="1:28" hidden="1" x14ac:dyDescent="0.45">
      <c r="A661" s="1">
        <v>50716</v>
      </c>
      <c r="B661" t="s">
        <v>33</v>
      </c>
      <c r="C661" t="s">
        <v>61</v>
      </c>
      <c r="D661" s="2">
        <v>39187</v>
      </c>
      <c r="E661" t="s">
        <v>213</v>
      </c>
      <c r="F661" t="s">
        <v>115</v>
      </c>
      <c r="G661">
        <v>1</v>
      </c>
      <c r="H661">
        <v>0</v>
      </c>
      <c r="I661" t="s">
        <v>601</v>
      </c>
      <c r="J661">
        <v>1</v>
      </c>
      <c r="K661">
        <v>0</v>
      </c>
      <c r="L661" t="s">
        <v>601</v>
      </c>
      <c r="Z661">
        <v>1.28</v>
      </c>
      <c r="AA661">
        <v>4.5</v>
      </c>
      <c r="AB661">
        <v>8.5</v>
      </c>
    </row>
    <row r="662" spans="1:28" hidden="1" x14ac:dyDescent="0.45">
      <c r="A662" s="1">
        <v>50753</v>
      </c>
      <c r="B662" t="s">
        <v>33</v>
      </c>
      <c r="C662" t="s">
        <v>62</v>
      </c>
      <c r="D662" s="2">
        <v>38976</v>
      </c>
      <c r="E662" t="s">
        <v>123</v>
      </c>
      <c r="F662" t="s">
        <v>356</v>
      </c>
      <c r="G662">
        <v>0</v>
      </c>
      <c r="H662">
        <v>1</v>
      </c>
      <c r="I662" t="s">
        <v>603</v>
      </c>
      <c r="J662">
        <v>0</v>
      </c>
      <c r="K662">
        <v>1</v>
      </c>
      <c r="L662" t="s">
        <v>603</v>
      </c>
      <c r="Z662">
        <v>1.28</v>
      </c>
      <c r="AA662">
        <v>4.5</v>
      </c>
      <c r="AB662">
        <v>9</v>
      </c>
    </row>
    <row r="663" spans="1:28" hidden="1" x14ac:dyDescent="0.45">
      <c r="A663" s="1">
        <v>50779</v>
      </c>
      <c r="B663" t="s">
        <v>33</v>
      </c>
      <c r="C663" t="s">
        <v>62</v>
      </c>
      <c r="D663" s="2">
        <v>39004</v>
      </c>
      <c r="E663" t="s">
        <v>122</v>
      </c>
      <c r="F663" t="s">
        <v>197</v>
      </c>
      <c r="G663">
        <v>3</v>
      </c>
      <c r="H663">
        <v>0</v>
      </c>
      <c r="I663" t="s">
        <v>601</v>
      </c>
      <c r="J663">
        <v>1</v>
      </c>
      <c r="K663">
        <v>0</v>
      </c>
      <c r="L663" t="s">
        <v>601</v>
      </c>
      <c r="Z663">
        <v>1.28</v>
      </c>
      <c r="AA663">
        <v>4.33</v>
      </c>
      <c r="AB663">
        <v>9.5</v>
      </c>
    </row>
    <row r="664" spans="1:28" hidden="1" x14ac:dyDescent="0.45">
      <c r="A664" s="1">
        <v>50827</v>
      </c>
      <c r="B664" t="s">
        <v>33</v>
      </c>
      <c r="C664" t="s">
        <v>62</v>
      </c>
      <c r="D664" s="2">
        <v>39053</v>
      </c>
      <c r="E664" t="s">
        <v>122</v>
      </c>
      <c r="F664" t="s">
        <v>124</v>
      </c>
      <c r="G664">
        <v>2</v>
      </c>
      <c r="H664">
        <v>0</v>
      </c>
      <c r="I664" t="s">
        <v>601</v>
      </c>
      <c r="J664">
        <v>0</v>
      </c>
      <c r="K664">
        <v>0</v>
      </c>
      <c r="L664" t="s">
        <v>602</v>
      </c>
      <c r="Z664">
        <v>1.3</v>
      </c>
      <c r="AA664">
        <v>4.33</v>
      </c>
      <c r="AB664">
        <v>8.5</v>
      </c>
    </row>
    <row r="665" spans="1:28" hidden="1" x14ac:dyDescent="0.45">
      <c r="A665" s="1">
        <v>50849</v>
      </c>
      <c r="B665" t="s">
        <v>33</v>
      </c>
      <c r="C665" t="s">
        <v>62</v>
      </c>
      <c r="D665" s="2">
        <v>39072</v>
      </c>
      <c r="E665" t="s">
        <v>126</v>
      </c>
      <c r="F665" t="s">
        <v>387</v>
      </c>
      <c r="G665">
        <v>4</v>
      </c>
      <c r="H665">
        <v>0</v>
      </c>
      <c r="I665" t="s">
        <v>601</v>
      </c>
      <c r="J665">
        <v>2</v>
      </c>
      <c r="K665">
        <v>0</v>
      </c>
      <c r="L665" t="s">
        <v>601</v>
      </c>
      <c r="Z665">
        <v>1.28</v>
      </c>
      <c r="AA665">
        <v>4.5</v>
      </c>
      <c r="AB665">
        <v>8.5</v>
      </c>
    </row>
    <row r="666" spans="1:28" hidden="1" x14ac:dyDescent="0.45">
      <c r="A666" s="1">
        <v>50873</v>
      </c>
      <c r="B666" t="s">
        <v>33</v>
      </c>
      <c r="C666" t="s">
        <v>62</v>
      </c>
      <c r="D666" s="2">
        <v>39117</v>
      </c>
      <c r="E666" t="s">
        <v>125</v>
      </c>
      <c r="F666" t="s">
        <v>404</v>
      </c>
      <c r="G666">
        <v>1</v>
      </c>
      <c r="H666">
        <v>0</v>
      </c>
      <c r="I666" t="s">
        <v>601</v>
      </c>
      <c r="J666">
        <v>0</v>
      </c>
      <c r="K666">
        <v>0</v>
      </c>
      <c r="L666" t="s">
        <v>602</v>
      </c>
      <c r="Z666">
        <v>1.3</v>
      </c>
      <c r="AA666">
        <v>4.2</v>
      </c>
      <c r="AB666">
        <v>9.5</v>
      </c>
    </row>
    <row r="667" spans="1:28" hidden="1" x14ac:dyDescent="0.45">
      <c r="A667" s="1">
        <v>51066</v>
      </c>
      <c r="B667" t="s">
        <v>33</v>
      </c>
      <c r="C667" t="s">
        <v>63</v>
      </c>
      <c r="D667" s="2">
        <v>39012</v>
      </c>
      <c r="E667" t="s">
        <v>130</v>
      </c>
      <c r="F667" t="s">
        <v>285</v>
      </c>
      <c r="G667">
        <v>4</v>
      </c>
      <c r="H667">
        <v>1</v>
      </c>
      <c r="I667" t="s">
        <v>601</v>
      </c>
      <c r="J667">
        <v>2</v>
      </c>
      <c r="K667">
        <v>0</v>
      </c>
      <c r="L667" t="s">
        <v>601</v>
      </c>
      <c r="Z667">
        <v>1.28</v>
      </c>
      <c r="AA667">
        <v>4.5</v>
      </c>
      <c r="AB667">
        <v>8.5</v>
      </c>
    </row>
    <row r="668" spans="1:28" hidden="1" x14ac:dyDescent="0.45">
      <c r="A668" s="1">
        <v>51127</v>
      </c>
      <c r="B668" t="s">
        <v>33</v>
      </c>
      <c r="C668" t="s">
        <v>63</v>
      </c>
      <c r="D668" s="2">
        <v>39061</v>
      </c>
      <c r="E668" t="s">
        <v>157</v>
      </c>
      <c r="F668" t="s">
        <v>311</v>
      </c>
      <c r="G668">
        <v>3</v>
      </c>
      <c r="H668">
        <v>1</v>
      </c>
      <c r="I668" t="s">
        <v>601</v>
      </c>
      <c r="J668">
        <v>0</v>
      </c>
      <c r="K668">
        <v>1</v>
      </c>
      <c r="L668" t="s">
        <v>603</v>
      </c>
      <c r="Z668">
        <v>1.3</v>
      </c>
      <c r="AA668">
        <v>4.33</v>
      </c>
      <c r="AB668">
        <v>8.5</v>
      </c>
    </row>
    <row r="669" spans="1:28" hidden="1" x14ac:dyDescent="0.45">
      <c r="A669" s="1">
        <v>51181</v>
      </c>
      <c r="B669" t="s">
        <v>33</v>
      </c>
      <c r="C669" t="s">
        <v>63</v>
      </c>
      <c r="D669" s="2">
        <v>39145</v>
      </c>
      <c r="E669" t="s">
        <v>130</v>
      </c>
      <c r="F669" t="s">
        <v>284</v>
      </c>
      <c r="G669">
        <v>2</v>
      </c>
      <c r="H669">
        <v>2</v>
      </c>
      <c r="I669" t="s">
        <v>602</v>
      </c>
      <c r="J669">
        <v>1</v>
      </c>
      <c r="K669">
        <v>2</v>
      </c>
      <c r="L669" t="s">
        <v>603</v>
      </c>
      <c r="Z669">
        <v>1.28</v>
      </c>
      <c r="AA669">
        <v>4.5</v>
      </c>
      <c r="AB669">
        <v>8</v>
      </c>
    </row>
    <row r="670" spans="1:28" hidden="1" x14ac:dyDescent="0.45">
      <c r="A670" s="1">
        <v>51212</v>
      </c>
      <c r="B670" t="s">
        <v>33</v>
      </c>
      <c r="C670" t="s">
        <v>63</v>
      </c>
      <c r="D670" s="2">
        <v>39178</v>
      </c>
      <c r="E670" t="s">
        <v>157</v>
      </c>
      <c r="F670" t="s">
        <v>513</v>
      </c>
      <c r="G670">
        <v>0</v>
      </c>
      <c r="H670">
        <v>1</v>
      </c>
      <c r="I670" t="s">
        <v>603</v>
      </c>
      <c r="J670">
        <v>0</v>
      </c>
      <c r="K670">
        <v>1</v>
      </c>
      <c r="L670" t="s">
        <v>603</v>
      </c>
      <c r="Z670">
        <v>1.28</v>
      </c>
      <c r="AA670">
        <v>5</v>
      </c>
      <c r="AB670">
        <v>10</v>
      </c>
    </row>
    <row r="671" spans="1:28" hidden="1" x14ac:dyDescent="0.45">
      <c r="A671" s="1">
        <v>51216</v>
      </c>
      <c r="B671" t="s">
        <v>33</v>
      </c>
      <c r="C671" t="s">
        <v>63</v>
      </c>
      <c r="D671" s="2">
        <v>39180</v>
      </c>
      <c r="E671" t="s">
        <v>158</v>
      </c>
      <c r="F671" t="s">
        <v>402</v>
      </c>
      <c r="G671">
        <v>1</v>
      </c>
      <c r="H671">
        <v>0</v>
      </c>
      <c r="I671" t="s">
        <v>601</v>
      </c>
      <c r="J671">
        <v>1</v>
      </c>
      <c r="K671">
        <v>0</v>
      </c>
      <c r="L671" t="s">
        <v>601</v>
      </c>
      <c r="Z671">
        <v>1.28</v>
      </c>
      <c r="AA671">
        <v>5</v>
      </c>
      <c r="AB671">
        <v>10</v>
      </c>
    </row>
    <row r="672" spans="1:28" hidden="1" x14ac:dyDescent="0.45">
      <c r="A672" s="1">
        <v>51234</v>
      </c>
      <c r="B672" t="s">
        <v>33</v>
      </c>
      <c r="C672" t="s">
        <v>63</v>
      </c>
      <c r="D672" s="2">
        <v>39194</v>
      </c>
      <c r="E672" t="s">
        <v>157</v>
      </c>
      <c r="F672" t="s">
        <v>402</v>
      </c>
      <c r="G672">
        <v>3</v>
      </c>
      <c r="H672">
        <v>1</v>
      </c>
      <c r="I672" t="s">
        <v>601</v>
      </c>
      <c r="J672">
        <v>1</v>
      </c>
      <c r="K672">
        <v>1</v>
      </c>
      <c r="L672" t="s">
        <v>602</v>
      </c>
      <c r="Z672">
        <v>1.3</v>
      </c>
      <c r="AA672">
        <v>4.5</v>
      </c>
      <c r="AB672">
        <v>8.5</v>
      </c>
    </row>
    <row r="673" spans="1:28" hidden="1" x14ac:dyDescent="0.45">
      <c r="A673" s="1">
        <v>51249</v>
      </c>
      <c r="B673" t="s">
        <v>33</v>
      </c>
      <c r="C673" t="s">
        <v>63</v>
      </c>
      <c r="D673" s="2">
        <v>39207</v>
      </c>
      <c r="E673" t="s">
        <v>131</v>
      </c>
      <c r="F673" t="s">
        <v>251</v>
      </c>
      <c r="G673">
        <v>1</v>
      </c>
      <c r="H673">
        <v>0</v>
      </c>
      <c r="I673" t="s">
        <v>601</v>
      </c>
      <c r="J673">
        <v>0</v>
      </c>
      <c r="K673">
        <v>0</v>
      </c>
      <c r="L673" t="s">
        <v>602</v>
      </c>
      <c r="Z673">
        <v>1.3</v>
      </c>
      <c r="AA673">
        <v>4.33</v>
      </c>
      <c r="AB673">
        <v>8.5</v>
      </c>
    </row>
    <row r="674" spans="1:28" hidden="1" x14ac:dyDescent="0.45">
      <c r="A674" s="1">
        <v>51256</v>
      </c>
      <c r="B674" t="s">
        <v>33</v>
      </c>
      <c r="C674" t="s">
        <v>63</v>
      </c>
      <c r="D674" s="2">
        <v>39208</v>
      </c>
      <c r="E674" t="s">
        <v>157</v>
      </c>
      <c r="F674" t="s">
        <v>250</v>
      </c>
      <c r="G674">
        <v>1</v>
      </c>
      <c r="H674">
        <v>1</v>
      </c>
      <c r="I674" t="s">
        <v>602</v>
      </c>
      <c r="J674">
        <v>0</v>
      </c>
      <c r="K674">
        <v>1</v>
      </c>
      <c r="L674" t="s">
        <v>603</v>
      </c>
      <c r="Z674">
        <v>1.3</v>
      </c>
      <c r="AA674">
        <v>4.33</v>
      </c>
      <c r="AB674">
        <v>8.5</v>
      </c>
    </row>
    <row r="675" spans="1:28" hidden="1" x14ac:dyDescent="0.45">
      <c r="A675" s="1">
        <v>51278</v>
      </c>
      <c r="B675" t="s">
        <v>33</v>
      </c>
      <c r="C675" t="s">
        <v>63</v>
      </c>
      <c r="D675" s="2">
        <v>39228</v>
      </c>
      <c r="E675" t="s">
        <v>250</v>
      </c>
      <c r="F675" t="s">
        <v>128</v>
      </c>
      <c r="G675">
        <v>1</v>
      </c>
      <c r="H675">
        <v>3</v>
      </c>
      <c r="I675" t="s">
        <v>603</v>
      </c>
      <c r="J675">
        <v>0</v>
      </c>
      <c r="K675">
        <v>0</v>
      </c>
      <c r="L675" t="s">
        <v>602</v>
      </c>
      <c r="Z675">
        <v>1.3</v>
      </c>
      <c r="AA675">
        <v>4.33</v>
      </c>
      <c r="AB675">
        <v>8</v>
      </c>
    </row>
    <row r="676" spans="1:28" hidden="1" x14ac:dyDescent="0.45">
      <c r="A676" s="1">
        <v>51282</v>
      </c>
      <c r="B676" t="s">
        <v>33</v>
      </c>
      <c r="C676" t="s">
        <v>63</v>
      </c>
      <c r="D676" s="2">
        <v>39228</v>
      </c>
      <c r="E676" t="s">
        <v>251</v>
      </c>
      <c r="F676" t="s">
        <v>402</v>
      </c>
      <c r="G676">
        <v>1</v>
      </c>
      <c r="H676">
        <v>1</v>
      </c>
      <c r="I676" t="s">
        <v>602</v>
      </c>
      <c r="J676">
        <v>1</v>
      </c>
      <c r="K676">
        <v>1</v>
      </c>
      <c r="L676" t="s">
        <v>602</v>
      </c>
      <c r="Z676">
        <v>8</v>
      </c>
      <c r="AA676">
        <v>4.5</v>
      </c>
      <c r="AB676">
        <v>1.28</v>
      </c>
    </row>
    <row r="677" spans="1:28" hidden="1" x14ac:dyDescent="0.45">
      <c r="A677" s="1">
        <v>51358</v>
      </c>
      <c r="B677" t="s">
        <v>33</v>
      </c>
      <c r="C677" t="s">
        <v>64</v>
      </c>
      <c r="D677" s="2">
        <v>39033</v>
      </c>
      <c r="E677" t="s">
        <v>133</v>
      </c>
      <c r="F677" t="s">
        <v>273</v>
      </c>
      <c r="G677">
        <v>5</v>
      </c>
      <c r="H677">
        <v>0</v>
      </c>
      <c r="I677" t="s">
        <v>601</v>
      </c>
      <c r="J677">
        <v>1</v>
      </c>
      <c r="K677">
        <v>0</v>
      </c>
      <c r="L677" t="s">
        <v>601</v>
      </c>
      <c r="Z677">
        <v>1.3</v>
      </c>
      <c r="AA677">
        <v>4.33</v>
      </c>
      <c r="AB677">
        <v>8</v>
      </c>
    </row>
    <row r="678" spans="1:28" hidden="1" x14ac:dyDescent="0.45">
      <c r="A678" s="1">
        <v>51381</v>
      </c>
      <c r="B678" t="s">
        <v>33</v>
      </c>
      <c r="C678" t="s">
        <v>64</v>
      </c>
      <c r="D678" s="2">
        <v>39053</v>
      </c>
      <c r="E678" t="s">
        <v>252</v>
      </c>
      <c r="F678" t="s">
        <v>178</v>
      </c>
      <c r="G678">
        <v>0</v>
      </c>
      <c r="H678">
        <v>2</v>
      </c>
      <c r="I678" t="s">
        <v>603</v>
      </c>
      <c r="J678">
        <v>0</v>
      </c>
      <c r="K678">
        <v>2</v>
      </c>
      <c r="L678" t="s">
        <v>603</v>
      </c>
      <c r="Z678">
        <v>8.5</v>
      </c>
      <c r="AA678">
        <v>4.33</v>
      </c>
      <c r="AB678">
        <v>1.3</v>
      </c>
    </row>
    <row r="679" spans="1:28" hidden="1" x14ac:dyDescent="0.45">
      <c r="A679" s="1">
        <v>51416</v>
      </c>
      <c r="B679" t="s">
        <v>33</v>
      </c>
      <c r="C679" t="s">
        <v>64</v>
      </c>
      <c r="D679" s="2">
        <v>39096</v>
      </c>
      <c r="E679" t="s">
        <v>164</v>
      </c>
      <c r="F679" t="s">
        <v>161</v>
      </c>
      <c r="G679">
        <v>0</v>
      </c>
      <c r="H679">
        <v>4</v>
      </c>
      <c r="I679" t="s">
        <v>603</v>
      </c>
      <c r="J679">
        <v>0</v>
      </c>
      <c r="K679">
        <v>1</v>
      </c>
      <c r="L679" t="s">
        <v>603</v>
      </c>
      <c r="Z679">
        <v>8.5</v>
      </c>
      <c r="AA679">
        <v>4.33</v>
      </c>
      <c r="AB679">
        <v>1.3</v>
      </c>
    </row>
    <row r="680" spans="1:28" hidden="1" x14ac:dyDescent="0.45">
      <c r="A680" s="1">
        <v>51489</v>
      </c>
      <c r="B680" t="s">
        <v>33</v>
      </c>
      <c r="C680" t="s">
        <v>64</v>
      </c>
      <c r="D680" s="2">
        <v>39159</v>
      </c>
      <c r="E680" t="s">
        <v>178</v>
      </c>
      <c r="F680" t="s">
        <v>181</v>
      </c>
      <c r="G680">
        <v>0</v>
      </c>
      <c r="H680">
        <v>0</v>
      </c>
      <c r="I680" t="s">
        <v>602</v>
      </c>
      <c r="J680">
        <v>0</v>
      </c>
      <c r="K680">
        <v>0</v>
      </c>
      <c r="L680" t="s">
        <v>602</v>
      </c>
      <c r="Z680">
        <v>1.28</v>
      </c>
      <c r="AA680">
        <v>4.5</v>
      </c>
      <c r="AB680">
        <v>9</v>
      </c>
    </row>
    <row r="681" spans="1:28" hidden="1" x14ac:dyDescent="0.45">
      <c r="A681" s="1">
        <v>51554</v>
      </c>
      <c r="B681" t="s">
        <v>34</v>
      </c>
      <c r="C681" t="s">
        <v>47</v>
      </c>
      <c r="D681" s="2">
        <v>39319</v>
      </c>
      <c r="E681" t="s">
        <v>183</v>
      </c>
      <c r="F681" t="s">
        <v>289</v>
      </c>
      <c r="G681">
        <v>1</v>
      </c>
      <c r="H681">
        <v>0</v>
      </c>
      <c r="I681" t="s">
        <v>601</v>
      </c>
      <c r="J681">
        <v>1</v>
      </c>
      <c r="K681">
        <v>0</v>
      </c>
      <c r="L681" t="s">
        <v>601</v>
      </c>
      <c r="M681" t="s">
        <v>681</v>
      </c>
      <c r="N681">
        <v>18</v>
      </c>
      <c r="O681">
        <v>18</v>
      </c>
      <c r="P681">
        <v>7</v>
      </c>
      <c r="Q681">
        <v>4</v>
      </c>
      <c r="R681">
        <v>16</v>
      </c>
      <c r="S681">
        <v>12</v>
      </c>
      <c r="T681">
        <v>0</v>
      </c>
      <c r="U681">
        <v>2</v>
      </c>
      <c r="V681">
        <v>0</v>
      </c>
      <c r="W681">
        <v>0</v>
      </c>
      <c r="Z681">
        <v>1.28</v>
      </c>
      <c r="AA681">
        <v>5</v>
      </c>
      <c r="AB681">
        <v>10</v>
      </c>
    </row>
    <row r="682" spans="1:28" hidden="1" x14ac:dyDescent="0.45">
      <c r="A682" s="1">
        <v>51592</v>
      </c>
      <c r="B682" t="s">
        <v>34</v>
      </c>
      <c r="C682" t="s">
        <v>47</v>
      </c>
      <c r="D682" s="2">
        <v>39354</v>
      </c>
      <c r="E682" t="s">
        <v>183</v>
      </c>
      <c r="F682" t="s">
        <v>73</v>
      </c>
      <c r="G682">
        <v>0</v>
      </c>
      <c r="H682">
        <v>0</v>
      </c>
      <c r="I682" t="s">
        <v>602</v>
      </c>
      <c r="J682">
        <v>0</v>
      </c>
      <c r="K682">
        <v>0</v>
      </c>
      <c r="L682" t="s">
        <v>602</v>
      </c>
      <c r="M682" t="s">
        <v>710</v>
      </c>
      <c r="N682">
        <v>16</v>
      </c>
      <c r="O682">
        <v>6</v>
      </c>
      <c r="P682">
        <v>4</v>
      </c>
      <c r="Q682">
        <v>1</v>
      </c>
      <c r="R682">
        <v>8</v>
      </c>
      <c r="S682">
        <v>18</v>
      </c>
      <c r="T682">
        <v>1</v>
      </c>
      <c r="U682">
        <v>1</v>
      </c>
      <c r="V682">
        <v>1</v>
      </c>
      <c r="W682">
        <v>0</v>
      </c>
      <c r="Z682">
        <v>1.3</v>
      </c>
      <c r="AA682">
        <v>5</v>
      </c>
      <c r="AB682">
        <v>12</v>
      </c>
    </row>
    <row r="683" spans="1:28" hidden="1" x14ac:dyDescent="0.45">
      <c r="A683" s="1">
        <v>51669</v>
      </c>
      <c r="B683" t="s">
        <v>34</v>
      </c>
      <c r="C683" t="s">
        <v>47</v>
      </c>
      <c r="D683" s="2">
        <v>39418</v>
      </c>
      <c r="E683" t="s">
        <v>70</v>
      </c>
      <c r="F683" t="s">
        <v>455</v>
      </c>
      <c r="G683">
        <v>4</v>
      </c>
      <c r="H683">
        <v>0</v>
      </c>
      <c r="I683" t="s">
        <v>601</v>
      </c>
      <c r="J683">
        <v>2</v>
      </c>
      <c r="K683">
        <v>0</v>
      </c>
      <c r="L683" t="s">
        <v>601</v>
      </c>
      <c r="M683" t="s">
        <v>679</v>
      </c>
      <c r="N683">
        <v>23</v>
      </c>
      <c r="O683">
        <v>6</v>
      </c>
      <c r="P683">
        <v>14</v>
      </c>
      <c r="Q683">
        <v>3</v>
      </c>
      <c r="R683">
        <v>11</v>
      </c>
      <c r="S683">
        <v>14</v>
      </c>
      <c r="T683">
        <v>0</v>
      </c>
      <c r="U683">
        <v>3</v>
      </c>
      <c r="V683">
        <v>0</v>
      </c>
      <c r="W683">
        <v>0</v>
      </c>
      <c r="Z683">
        <v>1.28</v>
      </c>
      <c r="AA683">
        <v>5</v>
      </c>
      <c r="AB683">
        <v>13</v>
      </c>
    </row>
    <row r="684" spans="1:28" hidden="1" x14ac:dyDescent="0.45">
      <c r="A684" s="1">
        <v>51705</v>
      </c>
      <c r="B684" t="s">
        <v>34</v>
      </c>
      <c r="C684" t="s">
        <v>47</v>
      </c>
      <c r="D684" s="2">
        <v>39442</v>
      </c>
      <c r="E684" t="s">
        <v>253</v>
      </c>
      <c r="F684" t="s">
        <v>70</v>
      </c>
      <c r="G684">
        <v>1</v>
      </c>
      <c r="H684">
        <v>2</v>
      </c>
      <c r="I684" t="s">
        <v>603</v>
      </c>
      <c r="J684">
        <v>0</v>
      </c>
      <c r="K684">
        <v>1</v>
      </c>
      <c r="L684" t="s">
        <v>603</v>
      </c>
      <c r="M684" t="s">
        <v>681</v>
      </c>
      <c r="N684">
        <v>9</v>
      </c>
      <c r="O684">
        <v>22</v>
      </c>
      <c r="P684">
        <v>4</v>
      </c>
      <c r="Q684">
        <v>10</v>
      </c>
      <c r="R684">
        <v>9</v>
      </c>
      <c r="S684">
        <v>9</v>
      </c>
      <c r="T684">
        <v>1</v>
      </c>
      <c r="U684">
        <v>0</v>
      </c>
      <c r="V684">
        <v>0</v>
      </c>
      <c r="W684">
        <v>0</v>
      </c>
      <c r="Z684">
        <v>13</v>
      </c>
      <c r="AA684">
        <v>5</v>
      </c>
      <c r="AB684">
        <v>1.28</v>
      </c>
    </row>
    <row r="685" spans="1:28" hidden="1" x14ac:dyDescent="0.45">
      <c r="A685" s="1">
        <v>51754</v>
      </c>
      <c r="B685" t="s">
        <v>34</v>
      </c>
      <c r="C685" t="s">
        <v>47</v>
      </c>
      <c r="D685" s="2">
        <v>39476</v>
      </c>
      <c r="E685" t="s">
        <v>69</v>
      </c>
      <c r="F685" t="s">
        <v>184</v>
      </c>
      <c r="G685">
        <v>3</v>
      </c>
      <c r="H685">
        <v>0</v>
      </c>
      <c r="I685" t="s">
        <v>601</v>
      </c>
      <c r="J685">
        <v>1</v>
      </c>
      <c r="K685">
        <v>0</v>
      </c>
      <c r="L685" t="s">
        <v>601</v>
      </c>
      <c r="M685" t="s">
        <v>674</v>
      </c>
      <c r="N685">
        <v>10</v>
      </c>
      <c r="O685">
        <v>7</v>
      </c>
      <c r="P685">
        <v>4</v>
      </c>
      <c r="Q685">
        <v>3</v>
      </c>
      <c r="R685">
        <v>11</v>
      </c>
      <c r="S685">
        <v>15</v>
      </c>
      <c r="T685">
        <v>1</v>
      </c>
      <c r="U685">
        <v>3</v>
      </c>
      <c r="V685">
        <v>0</v>
      </c>
      <c r="W685">
        <v>0</v>
      </c>
      <c r="Z685">
        <v>1.28</v>
      </c>
      <c r="AA685">
        <v>5</v>
      </c>
      <c r="AB685">
        <v>13</v>
      </c>
    </row>
    <row r="686" spans="1:28" hidden="1" x14ac:dyDescent="0.45">
      <c r="A686" s="1">
        <v>51765</v>
      </c>
      <c r="B686" t="s">
        <v>34</v>
      </c>
      <c r="C686" t="s">
        <v>47</v>
      </c>
      <c r="D686" s="2">
        <v>39480</v>
      </c>
      <c r="E686" t="s">
        <v>70</v>
      </c>
      <c r="F686" t="s">
        <v>72</v>
      </c>
      <c r="G686">
        <v>3</v>
      </c>
      <c r="H686">
        <v>0</v>
      </c>
      <c r="I686" t="s">
        <v>601</v>
      </c>
      <c r="J686">
        <v>0</v>
      </c>
      <c r="K686">
        <v>0</v>
      </c>
      <c r="L686" t="s">
        <v>602</v>
      </c>
      <c r="M686" t="s">
        <v>677</v>
      </c>
      <c r="N686">
        <v>14</v>
      </c>
      <c r="O686">
        <v>6</v>
      </c>
      <c r="P686">
        <v>11</v>
      </c>
      <c r="Q686">
        <v>3</v>
      </c>
      <c r="R686">
        <v>8</v>
      </c>
      <c r="S686">
        <v>10</v>
      </c>
      <c r="T686">
        <v>1</v>
      </c>
      <c r="U686">
        <v>2</v>
      </c>
      <c r="V686">
        <v>0</v>
      </c>
      <c r="W686">
        <v>0</v>
      </c>
      <c r="Z686">
        <v>1.3</v>
      </c>
      <c r="AA686">
        <v>5</v>
      </c>
      <c r="AB686">
        <v>12</v>
      </c>
    </row>
    <row r="687" spans="1:28" hidden="1" x14ac:dyDescent="0.45">
      <c r="A687" s="1">
        <v>51781</v>
      </c>
      <c r="B687" t="s">
        <v>34</v>
      </c>
      <c r="C687" t="s">
        <v>47</v>
      </c>
      <c r="D687" s="2">
        <v>39488</v>
      </c>
      <c r="E687" t="s">
        <v>71</v>
      </c>
      <c r="F687" t="s">
        <v>135</v>
      </c>
      <c r="G687">
        <v>1</v>
      </c>
      <c r="H687">
        <v>2</v>
      </c>
      <c r="I687" t="s">
        <v>603</v>
      </c>
      <c r="J687">
        <v>0</v>
      </c>
      <c r="K687">
        <v>2</v>
      </c>
      <c r="L687" t="s">
        <v>603</v>
      </c>
      <c r="M687" t="s">
        <v>735</v>
      </c>
      <c r="N687">
        <v>19</v>
      </c>
      <c r="O687">
        <v>9</v>
      </c>
      <c r="P687">
        <v>9</v>
      </c>
      <c r="Q687">
        <v>7</v>
      </c>
      <c r="R687">
        <v>6</v>
      </c>
      <c r="S687">
        <v>11</v>
      </c>
      <c r="T687">
        <v>1</v>
      </c>
      <c r="U687">
        <v>0</v>
      </c>
      <c r="V687">
        <v>0</v>
      </c>
      <c r="W687">
        <v>0</v>
      </c>
      <c r="Z687">
        <v>1.28</v>
      </c>
      <c r="AA687">
        <v>5</v>
      </c>
      <c r="AB687">
        <v>13</v>
      </c>
    </row>
    <row r="688" spans="1:28" hidden="1" x14ac:dyDescent="0.45">
      <c r="A688" s="1">
        <v>51837</v>
      </c>
      <c r="B688" t="s">
        <v>34</v>
      </c>
      <c r="C688" t="s">
        <v>47</v>
      </c>
      <c r="D688" s="2">
        <v>39536</v>
      </c>
      <c r="E688" t="s">
        <v>71</v>
      </c>
      <c r="F688" t="s">
        <v>473</v>
      </c>
      <c r="G688">
        <v>4</v>
      </c>
      <c r="H688">
        <v>0</v>
      </c>
      <c r="I688" t="s">
        <v>601</v>
      </c>
      <c r="J688">
        <v>2</v>
      </c>
      <c r="K688">
        <v>0</v>
      </c>
      <c r="L688" t="s">
        <v>601</v>
      </c>
      <c r="M688" t="s">
        <v>690</v>
      </c>
      <c r="N688">
        <v>14</v>
      </c>
      <c r="O688">
        <v>13</v>
      </c>
      <c r="P688">
        <v>7</v>
      </c>
      <c r="Q688">
        <v>6</v>
      </c>
      <c r="R688">
        <v>7</v>
      </c>
      <c r="S688">
        <v>5</v>
      </c>
      <c r="T688">
        <v>1</v>
      </c>
      <c r="U688">
        <v>1</v>
      </c>
      <c r="V688">
        <v>0</v>
      </c>
      <c r="W688">
        <v>0</v>
      </c>
      <c r="Z688">
        <v>1.3</v>
      </c>
      <c r="AA688">
        <v>5</v>
      </c>
      <c r="AB688">
        <v>12</v>
      </c>
    </row>
    <row r="689" spans="1:28" hidden="1" x14ac:dyDescent="0.45">
      <c r="A689" s="1">
        <v>51841</v>
      </c>
      <c r="B689" t="s">
        <v>34</v>
      </c>
      <c r="C689" t="s">
        <v>47</v>
      </c>
      <c r="D689" s="2">
        <v>39537</v>
      </c>
      <c r="E689" t="s">
        <v>183</v>
      </c>
      <c r="F689" t="s">
        <v>454</v>
      </c>
      <c r="G689">
        <v>1</v>
      </c>
      <c r="H689">
        <v>0</v>
      </c>
      <c r="I689" t="s">
        <v>601</v>
      </c>
      <c r="J689">
        <v>1</v>
      </c>
      <c r="K689">
        <v>0</v>
      </c>
      <c r="L689" t="s">
        <v>601</v>
      </c>
      <c r="M689" t="s">
        <v>708</v>
      </c>
      <c r="N689">
        <v>16</v>
      </c>
      <c r="O689">
        <v>7</v>
      </c>
      <c r="P689">
        <v>6</v>
      </c>
      <c r="Q689">
        <v>3</v>
      </c>
      <c r="R689">
        <v>11</v>
      </c>
      <c r="S689">
        <v>9</v>
      </c>
      <c r="T689">
        <v>1</v>
      </c>
      <c r="U689">
        <v>1</v>
      </c>
      <c r="V689">
        <v>0</v>
      </c>
      <c r="W689">
        <v>0</v>
      </c>
      <c r="Z689">
        <v>1.3</v>
      </c>
      <c r="AA689">
        <v>5</v>
      </c>
      <c r="AB689">
        <v>12</v>
      </c>
    </row>
    <row r="690" spans="1:28" hidden="1" x14ac:dyDescent="0.45">
      <c r="A690" s="1">
        <v>52762</v>
      </c>
      <c r="B690" t="s">
        <v>34</v>
      </c>
      <c r="C690" t="s">
        <v>49</v>
      </c>
      <c r="D690" s="2">
        <v>39466</v>
      </c>
      <c r="E690" t="s">
        <v>254</v>
      </c>
      <c r="F690" t="s">
        <v>514</v>
      </c>
      <c r="G690">
        <v>2</v>
      </c>
      <c r="H690">
        <v>0</v>
      </c>
      <c r="I690" t="s">
        <v>601</v>
      </c>
      <c r="J690">
        <v>1</v>
      </c>
      <c r="K690">
        <v>0</v>
      </c>
      <c r="L690" t="s">
        <v>601</v>
      </c>
      <c r="M690" t="s">
        <v>736</v>
      </c>
      <c r="N690">
        <v>21</v>
      </c>
      <c r="O690">
        <v>10</v>
      </c>
      <c r="P690">
        <v>12</v>
      </c>
      <c r="Q690">
        <v>6</v>
      </c>
      <c r="R690">
        <v>14</v>
      </c>
      <c r="S690">
        <v>22</v>
      </c>
      <c r="T690">
        <v>1</v>
      </c>
      <c r="U690">
        <v>3</v>
      </c>
      <c r="V690">
        <v>0</v>
      </c>
      <c r="W690">
        <v>0</v>
      </c>
      <c r="Z690">
        <v>1.3</v>
      </c>
      <c r="AA690">
        <v>4.5</v>
      </c>
      <c r="AB690">
        <v>9.5</v>
      </c>
    </row>
    <row r="691" spans="1:28" hidden="1" x14ac:dyDescent="0.45">
      <c r="A691" s="1">
        <v>52987</v>
      </c>
      <c r="B691" t="s">
        <v>34</v>
      </c>
      <c r="C691" t="s">
        <v>49</v>
      </c>
      <c r="D691" s="2">
        <v>39564</v>
      </c>
      <c r="E691" t="s">
        <v>255</v>
      </c>
      <c r="F691" t="s">
        <v>315</v>
      </c>
      <c r="G691">
        <v>2</v>
      </c>
      <c r="H691">
        <v>0</v>
      </c>
      <c r="I691" t="s">
        <v>601</v>
      </c>
      <c r="J691">
        <v>1</v>
      </c>
      <c r="K691">
        <v>0</v>
      </c>
      <c r="L691" t="s">
        <v>601</v>
      </c>
      <c r="M691" t="s">
        <v>737</v>
      </c>
      <c r="N691">
        <v>15</v>
      </c>
      <c r="O691">
        <v>5</v>
      </c>
      <c r="P691">
        <v>10</v>
      </c>
      <c r="Q691">
        <v>3</v>
      </c>
      <c r="R691">
        <v>4</v>
      </c>
      <c r="S691">
        <v>15</v>
      </c>
      <c r="T691">
        <v>1</v>
      </c>
      <c r="U691">
        <v>1</v>
      </c>
      <c r="V691">
        <v>0</v>
      </c>
      <c r="W691">
        <v>0</v>
      </c>
      <c r="Z691">
        <v>1.28</v>
      </c>
      <c r="AA691">
        <v>4.5</v>
      </c>
      <c r="AB691">
        <v>10</v>
      </c>
    </row>
    <row r="692" spans="1:28" hidden="1" x14ac:dyDescent="0.45">
      <c r="A692" s="1">
        <v>53678</v>
      </c>
      <c r="B692" t="s">
        <v>34</v>
      </c>
      <c r="C692" t="s">
        <v>67</v>
      </c>
      <c r="D692" s="2">
        <v>39343</v>
      </c>
      <c r="E692" t="s">
        <v>217</v>
      </c>
      <c r="F692" t="s">
        <v>515</v>
      </c>
      <c r="G692">
        <v>4</v>
      </c>
      <c r="H692">
        <v>0</v>
      </c>
      <c r="I692" t="s">
        <v>601</v>
      </c>
      <c r="J692">
        <v>1</v>
      </c>
      <c r="K692">
        <v>0</v>
      </c>
      <c r="L692" t="s">
        <v>601</v>
      </c>
      <c r="M692" t="s">
        <v>738</v>
      </c>
      <c r="N692">
        <v>20</v>
      </c>
      <c r="O692">
        <v>10</v>
      </c>
      <c r="P692">
        <v>10</v>
      </c>
      <c r="Q692">
        <v>6</v>
      </c>
      <c r="R692">
        <v>10</v>
      </c>
      <c r="S692">
        <v>10</v>
      </c>
      <c r="T692">
        <v>0</v>
      </c>
      <c r="U692">
        <v>2</v>
      </c>
      <c r="V692">
        <v>0</v>
      </c>
      <c r="W692">
        <v>0</v>
      </c>
      <c r="Z692">
        <v>1.28</v>
      </c>
      <c r="AA692">
        <v>4.2</v>
      </c>
      <c r="AB692">
        <v>10</v>
      </c>
    </row>
    <row r="693" spans="1:28" hidden="1" x14ac:dyDescent="0.45">
      <c r="A693" s="1">
        <v>53808</v>
      </c>
      <c r="B693" t="s">
        <v>34</v>
      </c>
      <c r="C693" t="s">
        <v>67</v>
      </c>
      <c r="D693" s="2">
        <v>39424</v>
      </c>
      <c r="E693" t="s">
        <v>256</v>
      </c>
      <c r="F693" t="s">
        <v>516</v>
      </c>
      <c r="G693">
        <v>4</v>
      </c>
      <c r="H693">
        <v>3</v>
      </c>
      <c r="I693" t="s">
        <v>601</v>
      </c>
      <c r="J693">
        <v>3</v>
      </c>
      <c r="K693">
        <v>2</v>
      </c>
      <c r="L693" t="s">
        <v>601</v>
      </c>
      <c r="M693" t="s">
        <v>739</v>
      </c>
      <c r="N693">
        <v>9</v>
      </c>
      <c r="O693">
        <v>5</v>
      </c>
      <c r="P693">
        <v>4</v>
      </c>
      <c r="Q693">
        <v>3</v>
      </c>
      <c r="R693">
        <v>10</v>
      </c>
      <c r="S693">
        <v>13</v>
      </c>
      <c r="T693">
        <v>1</v>
      </c>
      <c r="U693">
        <v>1</v>
      </c>
      <c r="V693">
        <v>0</v>
      </c>
      <c r="W693">
        <v>0</v>
      </c>
      <c r="Z693">
        <v>1.3</v>
      </c>
      <c r="AA693">
        <v>4.5</v>
      </c>
      <c r="AB693">
        <v>8.5</v>
      </c>
    </row>
    <row r="694" spans="1:28" hidden="1" x14ac:dyDescent="0.45">
      <c r="A694" s="1">
        <v>53874</v>
      </c>
      <c r="B694" t="s">
        <v>34</v>
      </c>
      <c r="C694" t="s">
        <v>67</v>
      </c>
      <c r="D694" s="2">
        <v>39466</v>
      </c>
      <c r="E694" t="s">
        <v>217</v>
      </c>
      <c r="F694" t="s">
        <v>517</v>
      </c>
      <c r="G694">
        <v>5</v>
      </c>
      <c r="H694">
        <v>0</v>
      </c>
      <c r="I694" t="s">
        <v>601</v>
      </c>
      <c r="J694">
        <v>2</v>
      </c>
      <c r="K694">
        <v>0</v>
      </c>
      <c r="L694" t="s">
        <v>601</v>
      </c>
      <c r="M694" t="s">
        <v>740</v>
      </c>
      <c r="N694">
        <v>16</v>
      </c>
      <c r="O694">
        <v>6</v>
      </c>
      <c r="P694">
        <v>9</v>
      </c>
      <c r="Q694">
        <v>2</v>
      </c>
      <c r="R694">
        <v>15</v>
      </c>
      <c r="S694">
        <v>9</v>
      </c>
      <c r="T694">
        <v>2</v>
      </c>
      <c r="U694">
        <v>1</v>
      </c>
      <c r="V694">
        <v>0</v>
      </c>
      <c r="W694">
        <v>1</v>
      </c>
      <c r="Z694">
        <v>1.28</v>
      </c>
      <c r="AA694">
        <v>5</v>
      </c>
      <c r="AB694">
        <v>8</v>
      </c>
    </row>
    <row r="695" spans="1:28" hidden="1" x14ac:dyDescent="0.45">
      <c r="A695" s="1">
        <v>53911</v>
      </c>
      <c r="B695" t="s">
        <v>34</v>
      </c>
      <c r="C695" t="s">
        <v>67</v>
      </c>
      <c r="D695" s="2">
        <v>39490</v>
      </c>
      <c r="E695" t="s">
        <v>257</v>
      </c>
      <c r="F695" t="s">
        <v>517</v>
      </c>
      <c r="G695">
        <v>3</v>
      </c>
      <c r="H695">
        <v>0</v>
      </c>
      <c r="I695" t="s">
        <v>601</v>
      </c>
      <c r="J695">
        <v>2</v>
      </c>
      <c r="K695">
        <v>0</v>
      </c>
      <c r="L695" t="s">
        <v>601</v>
      </c>
      <c r="M695" t="s">
        <v>741</v>
      </c>
      <c r="N695">
        <v>15</v>
      </c>
      <c r="O695">
        <v>6</v>
      </c>
      <c r="P695">
        <v>9</v>
      </c>
      <c r="Q695">
        <v>1</v>
      </c>
      <c r="R695">
        <v>7</v>
      </c>
      <c r="S695">
        <v>18</v>
      </c>
      <c r="T695">
        <v>0</v>
      </c>
      <c r="U695">
        <v>4</v>
      </c>
      <c r="V695">
        <v>0</v>
      </c>
      <c r="W695">
        <v>1</v>
      </c>
      <c r="Z695">
        <v>1.28</v>
      </c>
      <c r="AA695">
        <v>4.5999999999999996</v>
      </c>
      <c r="AB695">
        <v>8</v>
      </c>
    </row>
    <row r="696" spans="1:28" hidden="1" x14ac:dyDescent="0.45">
      <c r="A696" s="1">
        <v>53945</v>
      </c>
      <c r="B696" t="s">
        <v>34</v>
      </c>
      <c r="C696" t="s">
        <v>67</v>
      </c>
      <c r="D696" s="2">
        <v>39508</v>
      </c>
      <c r="E696" t="s">
        <v>258</v>
      </c>
      <c r="F696" t="s">
        <v>517</v>
      </c>
      <c r="G696">
        <v>3</v>
      </c>
      <c r="H696">
        <v>1</v>
      </c>
      <c r="I696" t="s">
        <v>601</v>
      </c>
      <c r="J696">
        <v>2</v>
      </c>
      <c r="K696">
        <v>0</v>
      </c>
      <c r="L696" t="s">
        <v>601</v>
      </c>
      <c r="M696" t="s">
        <v>742</v>
      </c>
      <c r="N696">
        <v>13</v>
      </c>
      <c r="O696">
        <v>7</v>
      </c>
      <c r="P696">
        <v>11</v>
      </c>
      <c r="Q696">
        <v>4</v>
      </c>
      <c r="R696">
        <v>11</v>
      </c>
      <c r="S696">
        <v>8</v>
      </c>
      <c r="T696">
        <v>2</v>
      </c>
      <c r="U696">
        <v>1</v>
      </c>
      <c r="V696">
        <v>0</v>
      </c>
      <c r="W696">
        <v>0</v>
      </c>
      <c r="Z696">
        <v>1.3</v>
      </c>
      <c r="AA696">
        <v>5</v>
      </c>
      <c r="AB696">
        <v>8</v>
      </c>
    </row>
    <row r="697" spans="1:28" hidden="1" x14ac:dyDescent="0.45">
      <c r="A697" s="1">
        <v>54153</v>
      </c>
      <c r="B697" t="s">
        <v>34</v>
      </c>
      <c r="C697" t="s">
        <v>51</v>
      </c>
      <c r="D697" s="2">
        <v>39348</v>
      </c>
      <c r="E697" t="s">
        <v>83</v>
      </c>
      <c r="F697" t="s">
        <v>168</v>
      </c>
      <c r="G697">
        <v>3</v>
      </c>
      <c r="H697">
        <v>0</v>
      </c>
      <c r="I697" t="s">
        <v>601</v>
      </c>
      <c r="J697">
        <v>0</v>
      </c>
      <c r="K697">
        <v>0</v>
      </c>
      <c r="L697" t="s">
        <v>602</v>
      </c>
      <c r="M697" t="s">
        <v>706</v>
      </c>
      <c r="N697">
        <v>23</v>
      </c>
      <c r="O697">
        <v>9</v>
      </c>
      <c r="P697">
        <v>15</v>
      </c>
      <c r="Q697">
        <v>4</v>
      </c>
      <c r="R697">
        <v>14</v>
      </c>
      <c r="S697">
        <v>16</v>
      </c>
      <c r="T697">
        <v>1</v>
      </c>
      <c r="U697">
        <v>4</v>
      </c>
      <c r="V697">
        <v>0</v>
      </c>
      <c r="W697">
        <v>0</v>
      </c>
      <c r="Z697">
        <v>1.28</v>
      </c>
      <c r="AA697">
        <v>4.33</v>
      </c>
      <c r="AB697">
        <v>10</v>
      </c>
    </row>
    <row r="698" spans="1:28" hidden="1" x14ac:dyDescent="0.45">
      <c r="A698" s="1">
        <v>54298</v>
      </c>
      <c r="B698" t="s">
        <v>34</v>
      </c>
      <c r="C698" t="s">
        <v>51</v>
      </c>
      <c r="D698" s="2">
        <v>39536</v>
      </c>
      <c r="E698" t="s">
        <v>85</v>
      </c>
      <c r="F698" t="s">
        <v>202</v>
      </c>
      <c r="G698">
        <v>2</v>
      </c>
      <c r="H698">
        <v>0</v>
      </c>
      <c r="I698" t="s">
        <v>601</v>
      </c>
      <c r="J698">
        <v>1</v>
      </c>
      <c r="K698">
        <v>0</v>
      </c>
      <c r="L698" t="s">
        <v>601</v>
      </c>
      <c r="M698" t="s">
        <v>743</v>
      </c>
      <c r="N698">
        <v>11</v>
      </c>
      <c r="O698">
        <v>9</v>
      </c>
      <c r="P698">
        <v>3</v>
      </c>
      <c r="Q698">
        <v>0</v>
      </c>
      <c r="R698">
        <v>9</v>
      </c>
      <c r="S698">
        <v>15</v>
      </c>
      <c r="T698">
        <v>0</v>
      </c>
      <c r="U698">
        <v>1</v>
      </c>
      <c r="V698">
        <v>0</v>
      </c>
      <c r="W698">
        <v>0</v>
      </c>
      <c r="Z698">
        <v>1.29</v>
      </c>
      <c r="AA698">
        <v>4.75</v>
      </c>
      <c r="AB698">
        <v>9</v>
      </c>
    </row>
    <row r="699" spans="1:28" hidden="1" x14ac:dyDescent="0.45">
      <c r="A699" s="1">
        <v>54308</v>
      </c>
      <c r="B699" t="s">
        <v>34</v>
      </c>
      <c r="C699" t="s">
        <v>51</v>
      </c>
      <c r="D699" s="2">
        <v>39557</v>
      </c>
      <c r="E699" t="s">
        <v>82</v>
      </c>
      <c r="F699" t="s">
        <v>168</v>
      </c>
      <c r="G699">
        <v>1</v>
      </c>
      <c r="H699">
        <v>0</v>
      </c>
      <c r="I699" t="s">
        <v>601</v>
      </c>
      <c r="J699">
        <v>0</v>
      </c>
      <c r="K699">
        <v>0</v>
      </c>
      <c r="L699" t="s">
        <v>602</v>
      </c>
      <c r="M699" t="s">
        <v>706</v>
      </c>
      <c r="N699">
        <v>13</v>
      </c>
      <c r="O699">
        <v>3</v>
      </c>
      <c r="P699">
        <v>6</v>
      </c>
      <c r="Q699">
        <v>0</v>
      </c>
      <c r="R699">
        <v>12</v>
      </c>
      <c r="S699">
        <v>6</v>
      </c>
      <c r="T699">
        <v>2</v>
      </c>
      <c r="U699">
        <v>2</v>
      </c>
      <c r="V699">
        <v>0</v>
      </c>
      <c r="W699">
        <v>0</v>
      </c>
      <c r="Z699">
        <v>1.28</v>
      </c>
      <c r="AA699">
        <v>5</v>
      </c>
      <c r="AB699">
        <v>9</v>
      </c>
    </row>
    <row r="700" spans="1:28" hidden="1" x14ac:dyDescent="0.45">
      <c r="A700" s="1">
        <v>54325</v>
      </c>
      <c r="B700" t="s">
        <v>34</v>
      </c>
      <c r="C700" t="s">
        <v>51</v>
      </c>
      <c r="D700" s="2">
        <v>39575</v>
      </c>
      <c r="E700" t="s">
        <v>83</v>
      </c>
      <c r="F700" t="s">
        <v>373</v>
      </c>
      <c r="G700">
        <v>1</v>
      </c>
      <c r="H700">
        <v>0</v>
      </c>
      <c r="I700" t="s">
        <v>601</v>
      </c>
      <c r="J700">
        <v>0</v>
      </c>
      <c r="K700">
        <v>0</v>
      </c>
      <c r="L700" t="s">
        <v>602</v>
      </c>
      <c r="M700" t="s">
        <v>713</v>
      </c>
      <c r="N700">
        <v>13</v>
      </c>
      <c r="O700">
        <v>2</v>
      </c>
      <c r="P700">
        <v>5</v>
      </c>
      <c r="Q700">
        <v>0</v>
      </c>
      <c r="R700">
        <v>6</v>
      </c>
      <c r="S700">
        <v>16</v>
      </c>
      <c r="T700">
        <v>0</v>
      </c>
      <c r="U700">
        <v>3</v>
      </c>
      <c r="V700">
        <v>0</v>
      </c>
      <c r="W700">
        <v>0</v>
      </c>
      <c r="Z700">
        <v>1.28</v>
      </c>
      <c r="AA700">
        <v>5</v>
      </c>
      <c r="AB700">
        <v>8.5</v>
      </c>
    </row>
    <row r="701" spans="1:28" hidden="1" x14ac:dyDescent="0.45">
      <c r="A701" s="1">
        <v>54329</v>
      </c>
      <c r="B701" t="s">
        <v>34</v>
      </c>
      <c r="C701" t="s">
        <v>51</v>
      </c>
      <c r="D701" s="2">
        <v>39578</v>
      </c>
      <c r="E701" t="s">
        <v>83</v>
      </c>
      <c r="F701" t="s">
        <v>84</v>
      </c>
      <c r="G701">
        <v>3</v>
      </c>
      <c r="H701">
        <v>1</v>
      </c>
      <c r="I701" t="s">
        <v>601</v>
      </c>
      <c r="J701">
        <v>2</v>
      </c>
      <c r="K701">
        <v>0</v>
      </c>
      <c r="L701" t="s">
        <v>601</v>
      </c>
      <c r="M701" t="s">
        <v>699</v>
      </c>
      <c r="N701">
        <v>9</v>
      </c>
      <c r="O701">
        <v>7</v>
      </c>
      <c r="P701">
        <v>3</v>
      </c>
      <c r="Q701">
        <v>4</v>
      </c>
      <c r="R701">
        <v>9</v>
      </c>
      <c r="S701">
        <v>21</v>
      </c>
      <c r="T701">
        <v>1</v>
      </c>
      <c r="U701">
        <v>3</v>
      </c>
      <c r="V701">
        <v>0</v>
      </c>
      <c r="W701">
        <v>0</v>
      </c>
      <c r="Z701">
        <v>1.3</v>
      </c>
      <c r="AA701">
        <v>5.5</v>
      </c>
      <c r="AB701">
        <v>9</v>
      </c>
    </row>
    <row r="702" spans="1:28" hidden="1" x14ac:dyDescent="0.45">
      <c r="A702" s="1">
        <v>54331</v>
      </c>
      <c r="B702" t="s">
        <v>34</v>
      </c>
      <c r="C702" t="s">
        <v>51</v>
      </c>
      <c r="D702" s="2">
        <v>39579</v>
      </c>
      <c r="E702" t="s">
        <v>82</v>
      </c>
      <c r="F702" t="s">
        <v>141</v>
      </c>
      <c r="G702">
        <v>2</v>
      </c>
      <c r="H702">
        <v>0</v>
      </c>
      <c r="I702" t="s">
        <v>601</v>
      </c>
      <c r="J702">
        <v>1</v>
      </c>
      <c r="K702">
        <v>0</v>
      </c>
      <c r="L702" t="s">
        <v>601</v>
      </c>
      <c r="M702" t="s">
        <v>685</v>
      </c>
      <c r="N702">
        <v>19</v>
      </c>
      <c r="O702">
        <v>11</v>
      </c>
      <c r="P702">
        <v>9</v>
      </c>
      <c r="Q702">
        <v>10</v>
      </c>
      <c r="R702">
        <v>14</v>
      </c>
      <c r="S702">
        <v>17</v>
      </c>
      <c r="T702">
        <v>2</v>
      </c>
      <c r="U702">
        <v>3</v>
      </c>
      <c r="V702">
        <v>0</v>
      </c>
      <c r="W702">
        <v>2</v>
      </c>
      <c r="Z702">
        <v>1.28</v>
      </c>
      <c r="AA702">
        <v>5.5</v>
      </c>
      <c r="AB702">
        <v>10</v>
      </c>
    </row>
    <row r="703" spans="1:28" hidden="1" x14ac:dyDescent="0.45">
      <c r="A703" s="1">
        <v>54336</v>
      </c>
      <c r="B703" t="s">
        <v>34</v>
      </c>
      <c r="C703" t="s">
        <v>51</v>
      </c>
      <c r="D703" s="2">
        <v>39587</v>
      </c>
      <c r="E703" t="s">
        <v>85</v>
      </c>
      <c r="F703" t="s">
        <v>83</v>
      </c>
      <c r="G703">
        <v>0</v>
      </c>
      <c r="H703">
        <v>3</v>
      </c>
      <c r="I703" t="s">
        <v>603</v>
      </c>
      <c r="J703">
        <v>0</v>
      </c>
      <c r="K703">
        <v>2</v>
      </c>
      <c r="L703" t="s">
        <v>603</v>
      </c>
      <c r="M703" t="s">
        <v>744</v>
      </c>
      <c r="N703">
        <v>4</v>
      </c>
      <c r="O703">
        <v>13</v>
      </c>
      <c r="P703">
        <v>1</v>
      </c>
      <c r="Q703">
        <v>7</v>
      </c>
      <c r="R703">
        <v>13</v>
      </c>
      <c r="S703">
        <v>6</v>
      </c>
      <c r="T703">
        <v>5</v>
      </c>
      <c r="U703">
        <v>3</v>
      </c>
      <c r="V703">
        <v>0</v>
      </c>
      <c r="W703">
        <v>0</v>
      </c>
      <c r="Z703">
        <v>9.5</v>
      </c>
      <c r="AA703">
        <v>5.5</v>
      </c>
      <c r="AB703">
        <v>1.29</v>
      </c>
    </row>
    <row r="704" spans="1:28" hidden="1" x14ac:dyDescent="0.45">
      <c r="A704" s="1">
        <v>54599</v>
      </c>
      <c r="B704" t="s">
        <v>34</v>
      </c>
      <c r="C704" t="s">
        <v>68</v>
      </c>
      <c r="D704" s="2">
        <v>39431</v>
      </c>
      <c r="E704" t="s">
        <v>259</v>
      </c>
      <c r="F704" t="s">
        <v>221</v>
      </c>
      <c r="G704">
        <v>2</v>
      </c>
      <c r="H704">
        <v>1</v>
      </c>
      <c r="I704" t="s">
        <v>601</v>
      </c>
      <c r="J704">
        <v>0</v>
      </c>
      <c r="K704">
        <v>0</v>
      </c>
      <c r="L704" t="s">
        <v>602</v>
      </c>
      <c r="Z704">
        <v>1.3</v>
      </c>
      <c r="AA704">
        <v>4.5</v>
      </c>
      <c r="AB704">
        <v>8.5</v>
      </c>
    </row>
    <row r="705" spans="1:28" hidden="1" x14ac:dyDescent="0.45">
      <c r="A705" s="1">
        <v>54630</v>
      </c>
      <c r="B705" t="s">
        <v>34</v>
      </c>
      <c r="C705" t="s">
        <v>68</v>
      </c>
      <c r="D705" s="2">
        <v>39473</v>
      </c>
      <c r="E705" t="s">
        <v>260</v>
      </c>
      <c r="F705" t="s">
        <v>221</v>
      </c>
      <c r="G705">
        <v>3</v>
      </c>
      <c r="H705">
        <v>0</v>
      </c>
      <c r="I705" t="s">
        <v>601</v>
      </c>
      <c r="J705">
        <v>1</v>
      </c>
      <c r="K705">
        <v>0</v>
      </c>
      <c r="L705" t="s">
        <v>601</v>
      </c>
      <c r="Z705">
        <v>1.28</v>
      </c>
      <c r="AA705">
        <v>4.5</v>
      </c>
      <c r="AB705">
        <v>10</v>
      </c>
    </row>
    <row r="706" spans="1:28" hidden="1" x14ac:dyDescent="0.45">
      <c r="A706" s="1">
        <v>54656</v>
      </c>
      <c r="B706" t="s">
        <v>34</v>
      </c>
      <c r="C706" t="s">
        <v>68</v>
      </c>
      <c r="D706" s="2">
        <v>39512</v>
      </c>
      <c r="E706" t="s">
        <v>261</v>
      </c>
      <c r="F706" t="s">
        <v>221</v>
      </c>
      <c r="G706">
        <v>3</v>
      </c>
      <c r="H706">
        <v>0</v>
      </c>
      <c r="I706" t="s">
        <v>601</v>
      </c>
      <c r="J706">
        <v>2</v>
      </c>
      <c r="K706">
        <v>0</v>
      </c>
      <c r="L706" t="s">
        <v>601</v>
      </c>
      <c r="Z706">
        <v>1.28</v>
      </c>
      <c r="AA706">
        <v>5</v>
      </c>
      <c r="AB706">
        <v>8.5</v>
      </c>
    </row>
    <row r="707" spans="1:28" hidden="1" x14ac:dyDescent="0.45">
      <c r="A707" s="1">
        <v>54701</v>
      </c>
      <c r="B707" t="s">
        <v>34</v>
      </c>
      <c r="C707" t="s">
        <v>65</v>
      </c>
      <c r="D707" s="2">
        <v>39298</v>
      </c>
      <c r="E707" t="s">
        <v>203</v>
      </c>
      <c r="F707" t="s">
        <v>172</v>
      </c>
      <c r="G707">
        <v>3</v>
      </c>
      <c r="H707">
        <v>1</v>
      </c>
      <c r="I707" t="s">
        <v>601</v>
      </c>
      <c r="J707">
        <v>0</v>
      </c>
      <c r="K707">
        <v>0</v>
      </c>
      <c r="L707" t="s">
        <v>602</v>
      </c>
      <c r="Z707">
        <v>1.28</v>
      </c>
      <c r="AA707">
        <v>5</v>
      </c>
      <c r="AB707">
        <v>7</v>
      </c>
    </row>
    <row r="708" spans="1:28" hidden="1" x14ac:dyDescent="0.45">
      <c r="A708" s="1">
        <v>54740</v>
      </c>
      <c r="B708" t="s">
        <v>34</v>
      </c>
      <c r="C708" t="s">
        <v>65</v>
      </c>
      <c r="D708" s="2">
        <v>39361</v>
      </c>
      <c r="E708" t="s">
        <v>203</v>
      </c>
      <c r="F708" t="s">
        <v>142</v>
      </c>
      <c r="G708">
        <v>4</v>
      </c>
      <c r="H708">
        <v>0</v>
      </c>
      <c r="I708" t="s">
        <v>601</v>
      </c>
      <c r="J708">
        <v>1</v>
      </c>
      <c r="K708">
        <v>0</v>
      </c>
      <c r="L708" t="s">
        <v>601</v>
      </c>
      <c r="Z708">
        <v>1.28</v>
      </c>
      <c r="AA708">
        <v>4.75</v>
      </c>
      <c r="AB708">
        <v>7.5</v>
      </c>
    </row>
    <row r="709" spans="1:28" hidden="1" x14ac:dyDescent="0.45">
      <c r="A709" s="1">
        <v>54820</v>
      </c>
      <c r="B709" t="s">
        <v>34</v>
      </c>
      <c r="C709" t="s">
        <v>65</v>
      </c>
      <c r="D709" s="2">
        <v>39501</v>
      </c>
      <c r="E709" t="s">
        <v>203</v>
      </c>
      <c r="F709" t="s">
        <v>458</v>
      </c>
      <c r="G709">
        <v>2</v>
      </c>
      <c r="H709">
        <v>0</v>
      </c>
      <c r="I709" t="s">
        <v>601</v>
      </c>
      <c r="J709">
        <v>0</v>
      </c>
      <c r="K709">
        <v>0</v>
      </c>
      <c r="L709" t="s">
        <v>602</v>
      </c>
      <c r="Z709">
        <v>1.28</v>
      </c>
      <c r="AA709">
        <v>5</v>
      </c>
      <c r="AB709">
        <v>8</v>
      </c>
    </row>
    <row r="710" spans="1:28" hidden="1" x14ac:dyDescent="0.45">
      <c r="A710" s="1">
        <v>54835</v>
      </c>
      <c r="B710" t="s">
        <v>34</v>
      </c>
      <c r="C710" t="s">
        <v>65</v>
      </c>
      <c r="D710" s="2">
        <v>39515</v>
      </c>
      <c r="E710" t="s">
        <v>203</v>
      </c>
      <c r="F710" t="s">
        <v>142</v>
      </c>
      <c r="G710">
        <v>0</v>
      </c>
      <c r="H710">
        <v>0</v>
      </c>
      <c r="I710" t="s">
        <v>602</v>
      </c>
      <c r="J710">
        <v>0</v>
      </c>
      <c r="K710">
        <v>0</v>
      </c>
      <c r="L710" t="s">
        <v>602</v>
      </c>
      <c r="Z710">
        <v>1.28</v>
      </c>
      <c r="AA710">
        <v>5</v>
      </c>
      <c r="AB710">
        <v>8.5</v>
      </c>
    </row>
    <row r="711" spans="1:28" hidden="1" x14ac:dyDescent="0.45">
      <c r="A711" s="1">
        <v>54985</v>
      </c>
      <c r="B711" t="s">
        <v>34</v>
      </c>
      <c r="C711" t="s">
        <v>53</v>
      </c>
      <c r="D711" s="2">
        <v>39389</v>
      </c>
      <c r="E711" t="s">
        <v>222</v>
      </c>
      <c r="F711" t="s">
        <v>459</v>
      </c>
      <c r="G711">
        <v>1</v>
      </c>
      <c r="H711">
        <v>0</v>
      </c>
      <c r="I711" t="s">
        <v>601</v>
      </c>
      <c r="J711">
        <v>1</v>
      </c>
      <c r="K711">
        <v>0</v>
      </c>
      <c r="L711" t="s">
        <v>601</v>
      </c>
      <c r="N711">
        <v>16</v>
      </c>
      <c r="O711">
        <v>11</v>
      </c>
      <c r="P711">
        <v>8</v>
      </c>
      <c r="Q711">
        <v>3</v>
      </c>
      <c r="R711">
        <v>22</v>
      </c>
      <c r="S711">
        <v>22</v>
      </c>
      <c r="T711">
        <v>4</v>
      </c>
      <c r="U711">
        <v>1</v>
      </c>
      <c r="V711">
        <v>0</v>
      </c>
      <c r="W711">
        <v>0</v>
      </c>
      <c r="Z711">
        <v>1.3</v>
      </c>
      <c r="AA711">
        <v>5</v>
      </c>
      <c r="AB711">
        <v>10</v>
      </c>
    </row>
    <row r="712" spans="1:28" hidden="1" x14ac:dyDescent="0.45">
      <c r="A712" s="1">
        <v>55019</v>
      </c>
      <c r="B712" t="s">
        <v>34</v>
      </c>
      <c r="C712" t="s">
        <v>53</v>
      </c>
      <c r="D712" s="2">
        <v>39424</v>
      </c>
      <c r="E712" t="s">
        <v>174</v>
      </c>
      <c r="F712" t="s">
        <v>434</v>
      </c>
      <c r="G712">
        <v>0</v>
      </c>
      <c r="H712">
        <v>0</v>
      </c>
      <c r="I712" t="s">
        <v>602</v>
      </c>
      <c r="J712">
        <v>0</v>
      </c>
      <c r="K712">
        <v>0</v>
      </c>
      <c r="L712" t="s">
        <v>602</v>
      </c>
      <c r="N712">
        <v>24</v>
      </c>
      <c r="O712">
        <v>6</v>
      </c>
      <c r="P712">
        <v>6</v>
      </c>
      <c r="Q712">
        <v>3</v>
      </c>
      <c r="R712">
        <v>19</v>
      </c>
      <c r="S712">
        <v>20</v>
      </c>
      <c r="T712">
        <v>2</v>
      </c>
      <c r="U712">
        <v>1</v>
      </c>
      <c r="V712">
        <v>0</v>
      </c>
      <c r="W712">
        <v>0</v>
      </c>
      <c r="Z712">
        <v>1.28</v>
      </c>
      <c r="AA712">
        <v>5.25</v>
      </c>
      <c r="AB712">
        <v>11</v>
      </c>
    </row>
    <row r="713" spans="1:28" hidden="1" x14ac:dyDescent="0.45">
      <c r="A713" s="1">
        <v>55022</v>
      </c>
      <c r="B713" t="s">
        <v>34</v>
      </c>
      <c r="C713" t="s">
        <v>53</v>
      </c>
      <c r="D713" s="2">
        <v>39425</v>
      </c>
      <c r="E713" t="s">
        <v>191</v>
      </c>
      <c r="F713" t="s">
        <v>459</v>
      </c>
      <c r="G713">
        <v>3</v>
      </c>
      <c r="H713">
        <v>0</v>
      </c>
      <c r="I713" t="s">
        <v>601</v>
      </c>
      <c r="J713">
        <v>1</v>
      </c>
      <c r="K713">
        <v>0</v>
      </c>
      <c r="L713" t="s">
        <v>601</v>
      </c>
      <c r="N713">
        <v>17</v>
      </c>
      <c r="O713">
        <v>6</v>
      </c>
      <c r="P713">
        <v>5</v>
      </c>
      <c r="Q713">
        <v>0</v>
      </c>
      <c r="R713">
        <v>16</v>
      </c>
      <c r="S713">
        <v>21</v>
      </c>
      <c r="T713">
        <v>0</v>
      </c>
      <c r="U713">
        <v>2</v>
      </c>
      <c r="V713">
        <v>0</v>
      </c>
      <c r="W713">
        <v>0</v>
      </c>
      <c r="Z713">
        <v>1.3</v>
      </c>
      <c r="AA713">
        <v>5</v>
      </c>
      <c r="AB713">
        <v>11</v>
      </c>
    </row>
    <row r="714" spans="1:28" hidden="1" x14ac:dyDescent="0.45">
      <c r="A714" s="1">
        <v>55078</v>
      </c>
      <c r="B714" t="s">
        <v>34</v>
      </c>
      <c r="C714" t="s">
        <v>53</v>
      </c>
      <c r="D714" s="2">
        <v>39515</v>
      </c>
      <c r="E714" t="s">
        <v>87</v>
      </c>
      <c r="F714" t="s">
        <v>224</v>
      </c>
      <c r="G714">
        <v>2</v>
      </c>
      <c r="H714">
        <v>0</v>
      </c>
      <c r="I714" t="s">
        <v>601</v>
      </c>
      <c r="J714">
        <v>1</v>
      </c>
      <c r="K714">
        <v>0</v>
      </c>
      <c r="L714" t="s">
        <v>601</v>
      </c>
      <c r="N714">
        <v>20</v>
      </c>
      <c r="O714">
        <v>9</v>
      </c>
      <c r="P714">
        <v>6</v>
      </c>
      <c r="Q714">
        <v>2</v>
      </c>
      <c r="R714">
        <v>13</v>
      </c>
      <c r="S714">
        <v>13</v>
      </c>
      <c r="T714">
        <v>1</v>
      </c>
      <c r="U714">
        <v>1</v>
      </c>
      <c r="V714">
        <v>0</v>
      </c>
      <c r="W714">
        <v>0</v>
      </c>
      <c r="Z714">
        <v>1.3</v>
      </c>
      <c r="AA714">
        <v>5</v>
      </c>
      <c r="AB714">
        <v>10</v>
      </c>
    </row>
    <row r="715" spans="1:28" hidden="1" x14ac:dyDescent="0.45">
      <c r="A715" s="1">
        <v>55111</v>
      </c>
      <c r="B715" t="s">
        <v>34</v>
      </c>
      <c r="C715" t="s">
        <v>53</v>
      </c>
      <c r="D715" s="2">
        <v>39536</v>
      </c>
      <c r="E715" t="s">
        <v>222</v>
      </c>
      <c r="F715" t="s">
        <v>496</v>
      </c>
      <c r="G715">
        <v>1</v>
      </c>
      <c r="H715">
        <v>2</v>
      </c>
      <c r="I715" t="s">
        <v>603</v>
      </c>
      <c r="J715">
        <v>0</v>
      </c>
      <c r="K715">
        <v>2</v>
      </c>
      <c r="L715" t="s">
        <v>603</v>
      </c>
      <c r="N715">
        <v>23</v>
      </c>
      <c r="O715">
        <v>14</v>
      </c>
      <c r="P715">
        <v>7</v>
      </c>
      <c r="Q715">
        <v>4</v>
      </c>
      <c r="R715">
        <v>18</v>
      </c>
      <c r="S715">
        <v>26</v>
      </c>
      <c r="T715">
        <v>1</v>
      </c>
      <c r="U715">
        <v>4</v>
      </c>
      <c r="V715">
        <v>0</v>
      </c>
      <c r="W715">
        <v>0</v>
      </c>
      <c r="Z715">
        <v>1.28</v>
      </c>
      <c r="AA715">
        <v>5.25</v>
      </c>
      <c r="AB715">
        <v>11</v>
      </c>
    </row>
    <row r="716" spans="1:28" hidden="1" x14ac:dyDescent="0.45">
      <c r="A716" s="1">
        <v>55156</v>
      </c>
      <c r="B716" t="s">
        <v>34</v>
      </c>
      <c r="C716" t="s">
        <v>53</v>
      </c>
      <c r="D716" s="2">
        <v>39571</v>
      </c>
      <c r="E716" t="s">
        <v>222</v>
      </c>
      <c r="F716" t="s">
        <v>434</v>
      </c>
      <c r="G716">
        <v>2</v>
      </c>
      <c r="H716">
        <v>0</v>
      </c>
      <c r="I716" t="s">
        <v>601</v>
      </c>
      <c r="J716">
        <v>0</v>
      </c>
      <c r="K716">
        <v>0</v>
      </c>
      <c r="L716" t="s">
        <v>602</v>
      </c>
      <c r="N716">
        <v>27</v>
      </c>
      <c r="O716">
        <v>4</v>
      </c>
      <c r="P716">
        <v>11</v>
      </c>
      <c r="Q716">
        <v>2</v>
      </c>
      <c r="R716">
        <v>11</v>
      </c>
      <c r="S716">
        <v>18</v>
      </c>
      <c r="T716">
        <v>1</v>
      </c>
      <c r="U716">
        <v>3</v>
      </c>
      <c r="V716">
        <v>0</v>
      </c>
      <c r="W716">
        <v>0</v>
      </c>
      <c r="Z716">
        <v>1.3</v>
      </c>
      <c r="AA716">
        <v>5</v>
      </c>
      <c r="AB716">
        <v>10</v>
      </c>
    </row>
    <row r="717" spans="1:28" hidden="1" x14ac:dyDescent="0.45">
      <c r="A717" s="1">
        <v>55174</v>
      </c>
      <c r="B717" t="s">
        <v>34</v>
      </c>
      <c r="C717" t="s">
        <v>53</v>
      </c>
      <c r="D717" s="2">
        <v>39578</v>
      </c>
      <c r="E717" t="s">
        <v>262</v>
      </c>
      <c r="F717" t="s">
        <v>145</v>
      </c>
      <c r="G717">
        <v>1</v>
      </c>
      <c r="H717">
        <v>0</v>
      </c>
      <c r="I717" t="s">
        <v>601</v>
      </c>
      <c r="J717">
        <v>0</v>
      </c>
      <c r="K717">
        <v>0</v>
      </c>
      <c r="L717" t="s">
        <v>602</v>
      </c>
      <c r="N717">
        <v>14</v>
      </c>
      <c r="O717">
        <v>6</v>
      </c>
      <c r="P717">
        <v>5</v>
      </c>
      <c r="Q717">
        <v>1</v>
      </c>
      <c r="R717">
        <v>18</v>
      </c>
      <c r="S717">
        <v>15</v>
      </c>
      <c r="T717">
        <v>2</v>
      </c>
      <c r="U717">
        <v>2</v>
      </c>
      <c r="V717">
        <v>0</v>
      </c>
      <c r="W717">
        <v>0</v>
      </c>
      <c r="Z717">
        <v>1.28</v>
      </c>
      <c r="AA717">
        <v>5.25</v>
      </c>
      <c r="AB717">
        <v>10</v>
      </c>
    </row>
    <row r="718" spans="1:28" hidden="1" x14ac:dyDescent="0.45">
      <c r="A718" s="1">
        <v>55303</v>
      </c>
      <c r="B718" t="s">
        <v>34</v>
      </c>
      <c r="C718" t="s">
        <v>54</v>
      </c>
      <c r="D718" s="2">
        <v>39409</v>
      </c>
      <c r="E718" t="s">
        <v>263</v>
      </c>
      <c r="F718" t="s">
        <v>239</v>
      </c>
      <c r="G718">
        <v>3</v>
      </c>
      <c r="H718">
        <v>0</v>
      </c>
      <c r="I718" t="s">
        <v>601</v>
      </c>
      <c r="J718">
        <v>1</v>
      </c>
      <c r="K718">
        <v>0</v>
      </c>
      <c r="L718" t="s">
        <v>601</v>
      </c>
      <c r="Z718">
        <v>1.3</v>
      </c>
      <c r="AA718">
        <v>5</v>
      </c>
      <c r="AB718">
        <v>10</v>
      </c>
    </row>
    <row r="719" spans="1:28" hidden="1" x14ac:dyDescent="0.45">
      <c r="A719" s="1">
        <v>55440</v>
      </c>
      <c r="B719" t="s">
        <v>34</v>
      </c>
      <c r="C719" t="s">
        <v>54</v>
      </c>
      <c r="D719" s="2">
        <v>39553</v>
      </c>
      <c r="E719" t="s">
        <v>264</v>
      </c>
      <c r="F719" t="s">
        <v>363</v>
      </c>
      <c r="G719">
        <v>6</v>
      </c>
      <c r="H719">
        <v>1</v>
      </c>
      <c r="I719" t="s">
        <v>601</v>
      </c>
      <c r="J719">
        <v>2</v>
      </c>
      <c r="K719">
        <v>0</v>
      </c>
      <c r="L719" t="s">
        <v>601</v>
      </c>
      <c r="Z719">
        <v>1.3</v>
      </c>
      <c r="AA719">
        <v>5</v>
      </c>
      <c r="AB719">
        <v>10</v>
      </c>
    </row>
    <row r="720" spans="1:28" hidden="1" x14ac:dyDescent="0.45">
      <c r="A720" s="1">
        <v>55573</v>
      </c>
      <c r="B720" t="s">
        <v>34</v>
      </c>
      <c r="C720" t="s">
        <v>55</v>
      </c>
      <c r="D720" s="2">
        <v>39382</v>
      </c>
      <c r="E720" t="s">
        <v>94</v>
      </c>
      <c r="F720" t="s">
        <v>95</v>
      </c>
      <c r="G720">
        <v>3</v>
      </c>
      <c r="H720">
        <v>1</v>
      </c>
      <c r="I720" t="s">
        <v>601</v>
      </c>
      <c r="J720">
        <v>1</v>
      </c>
      <c r="K720">
        <v>1</v>
      </c>
      <c r="L720" t="s">
        <v>602</v>
      </c>
      <c r="N720">
        <v>20</v>
      </c>
      <c r="O720">
        <v>11</v>
      </c>
      <c r="P720">
        <v>10</v>
      </c>
      <c r="Q720">
        <v>2</v>
      </c>
      <c r="R720">
        <v>17</v>
      </c>
      <c r="S720">
        <v>14</v>
      </c>
      <c r="T720">
        <v>4</v>
      </c>
      <c r="U720">
        <v>3</v>
      </c>
      <c r="V720">
        <v>0</v>
      </c>
      <c r="W720">
        <v>1</v>
      </c>
      <c r="Z720">
        <v>1.3</v>
      </c>
      <c r="AA720">
        <v>5</v>
      </c>
      <c r="AB720">
        <v>11</v>
      </c>
    </row>
    <row r="721" spans="1:28" hidden="1" x14ac:dyDescent="0.45">
      <c r="A721" s="1">
        <v>55649</v>
      </c>
      <c r="B721" t="s">
        <v>34</v>
      </c>
      <c r="C721" t="s">
        <v>55</v>
      </c>
      <c r="D721" s="2">
        <v>39432</v>
      </c>
      <c r="E721" t="s">
        <v>94</v>
      </c>
      <c r="F721" t="s">
        <v>392</v>
      </c>
      <c r="G721">
        <v>2</v>
      </c>
      <c r="H721">
        <v>0</v>
      </c>
      <c r="I721" t="s">
        <v>601</v>
      </c>
      <c r="J721">
        <v>1</v>
      </c>
      <c r="K721">
        <v>0</v>
      </c>
      <c r="L721" t="s">
        <v>601</v>
      </c>
      <c r="N721">
        <v>16</v>
      </c>
      <c r="O721">
        <v>11</v>
      </c>
      <c r="P721">
        <v>5</v>
      </c>
      <c r="Q721">
        <v>4</v>
      </c>
      <c r="R721">
        <v>24</v>
      </c>
      <c r="S721">
        <v>13</v>
      </c>
      <c r="T721">
        <v>2</v>
      </c>
      <c r="U721">
        <v>0</v>
      </c>
      <c r="V721">
        <v>0</v>
      </c>
      <c r="W721">
        <v>0</v>
      </c>
      <c r="Z721">
        <v>1.28</v>
      </c>
      <c r="AA721">
        <v>5.25</v>
      </c>
      <c r="AB721">
        <v>11</v>
      </c>
    </row>
    <row r="722" spans="1:28" hidden="1" x14ac:dyDescent="0.45">
      <c r="A722" s="1">
        <v>55686</v>
      </c>
      <c r="B722" t="s">
        <v>34</v>
      </c>
      <c r="C722" t="s">
        <v>55</v>
      </c>
      <c r="D722" s="2">
        <v>39467</v>
      </c>
      <c r="E722" t="s">
        <v>93</v>
      </c>
      <c r="F722" t="s">
        <v>297</v>
      </c>
      <c r="G722">
        <v>1</v>
      </c>
      <c r="H722">
        <v>0</v>
      </c>
      <c r="I722" t="s">
        <v>601</v>
      </c>
      <c r="J722">
        <v>1</v>
      </c>
      <c r="K722">
        <v>0</v>
      </c>
      <c r="L722" t="s">
        <v>601</v>
      </c>
      <c r="N722">
        <v>12</v>
      </c>
      <c r="O722">
        <v>9</v>
      </c>
      <c r="P722">
        <v>2</v>
      </c>
      <c r="Q722">
        <v>1</v>
      </c>
      <c r="R722">
        <v>10</v>
      </c>
      <c r="S722">
        <v>19</v>
      </c>
      <c r="T722">
        <v>1</v>
      </c>
      <c r="U722">
        <v>2</v>
      </c>
      <c r="V722">
        <v>0</v>
      </c>
      <c r="W722">
        <v>0</v>
      </c>
      <c r="Z722">
        <v>1.28</v>
      </c>
      <c r="AA722">
        <v>5.25</v>
      </c>
      <c r="AB722">
        <v>11</v>
      </c>
    </row>
    <row r="723" spans="1:28" hidden="1" x14ac:dyDescent="0.45">
      <c r="A723" s="1">
        <v>55719</v>
      </c>
      <c r="B723" t="s">
        <v>34</v>
      </c>
      <c r="C723" t="s">
        <v>55</v>
      </c>
      <c r="D723" s="2">
        <v>39488</v>
      </c>
      <c r="E723" t="s">
        <v>94</v>
      </c>
      <c r="F723" t="s">
        <v>298</v>
      </c>
      <c r="G723">
        <v>7</v>
      </c>
      <c r="H723">
        <v>0</v>
      </c>
      <c r="I723" t="s">
        <v>601</v>
      </c>
      <c r="J723">
        <v>5</v>
      </c>
      <c r="K723">
        <v>0</v>
      </c>
      <c r="L723" t="s">
        <v>601</v>
      </c>
      <c r="N723">
        <v>16</v>
      </c>
      <c r="O723">
        <v>15</v>
      </c>
      <c r="P723">
        <v>9</v>
      </c>
      <c r="Q723">
        <v>7</v>
      </c>
      <c r="R723">
        <v>10</v>
      </c>
      <c r="S723">
        <v>11</v>
      </c>
      <c r="T723">
        <v>1</v>
      </c>
      <c r="U723">
        <v>1</v>
      </c>
      <c r="V723">
        <v>0</v>
      </c>
      <c r="W723">
        <v>0</v>
      </c>
      <c r="Z723">
        <v>1.3</v>
      </c>
      <c r="AA723">
        <v>5</v>
      </c>
      <c r="AB723">
        <v>10</v>
      </c>
    </row>
    <row r="724" spans="1:28" hidden="1" x14ac:dyDescent="0.45">
      <c r="A724" s="1">
        <v>55767</v>
      </c>
      <c r="B724" t="s">
        <v>34</v>
      </c>
      <c r="C724" t="s">
        <v>55</v>
      </c>
      <c r="D724" s="2">
        <v>39523</v>
      </c>
      <c r="E724" t="s">
        <v>146</v>
      </c>
      <c r="F724" t="s">
        <v>320</v>
      </c>
      <c r="G724">
        <v>3</v>
      </c>
      <c r="H724">
        <v>0</v>
      </c>
      <c r="I724" t="s">
        <v>601</v>
      </c>
      <c r="J724">
        <v>2</v>
      </c>
      <c r="K724">
        <v>0</v>
      </c>
      <c r="L724" t="s">
        <v>601</v>
      </c>
      <c r="N724">
        <v>18</v>
      </c>
      <c r="O724">
        <v>16</v>
      </c>
      <c r="P724">
        <v>7</v>
      </c>
      <c r="Q724">
        <v>9</v>
      </c>
      <c r="R724">
        <v>12</v>
      </c>
      <c r="S724">
        <v>14</v>
      </c>
      <c r="T724">
        <v>0</v>
      </c>
      <c r="U724">
        <v>2</v>
      </c>
      <c r="V724">
        <v>0</v>
      </c>
      <c r="W724">
        <v>0</v>
      </c>
      <c r="Z724">
        <v>1.28</v>
      </c>
      <c r="AA724">
        <v>5.25</v>
      </c>
      <c r="AB724">
        <v>11</v>
      </c>
    </row>
    <row r="725" spans="1:28" hidden="1" x14ac:dyDescent="0.45">
      <c r="A725" s="1">
        <v>56329</v>
      </c>
      <c r="B725" t="s">
        <v>34</v>
      </c>
      <c r="C725" t="s">
        <v>66</v>
      </c>
      <c r="D725" s="2">
        <v>39614</v>
      </c>
      <c r="E725" t="s">
        <v>265</v>
      </c>
      <c r="F725" t="s">
        <v>462</v>
      </c>
      <c r="G725">
        <v>2</v>
      </c>
      <c r="H725">
        <v>1</v>
      </c>
      <c r="I725" t="s">
        <v>601</v>
      </c>
      <c r="J725">
        <v>1</v>
      </c>
      <c r="K725">
        <v>0</v>
      </c>
      <c r="L725" t="s">
        <v>601</v>
      </c>
      <c r="Z725">
        <v>1.3</v>
      </c>
      <c r="AA725">
        <v>4.5</v>
      </c>
      <c r="AB725">
        <v>9</v>
      </c>
    </row>
    <row r="726" spans="1:28" hidden="1" x14ac:dyDescent="0.45">
      <c r="A726" s="1">
        <v>56332</v>
      </c>
      <c r="B726" t="s">
        <v>34</v>
      </c>
      <c r="C726" t="s">
        <v>66</v>
      </c>
      <c r="D726" s="2">
        <v>39614</v>
      </c>
      <c r="E726" t="s">
        <v>266</v>
      </c>
      <c r="F726" t="s">
        <v>393</v>
      </c>
      <c r="G726">
        <v>2</v>
      </c>
      <c r="H726">
        <v>0</v>
      </c>
      <c r="I726" t="s">
        <v>601</v>
      </c>
      <c r="J726">
        <v>1</v>
      </c>
      <c r="K726">
        <v>0</v>
      </c>
      <c r="L726" t="s">
        <v>601</v>
      </c>
      <c r="Z726">
        <v>1.3</v>
      </c>
      <c r="AA726">
        <v>4.5</v>
      </c>
      <c r="AB726">
        <v>9</v>
      </c>
    </row>
    <row r="727" spans="1:28" hidden="1" x14ac:dyDescent="0.45">
      <c r="A727" s="1">
        <v>56333</v>
      </c>
      <c r="B727" t="s">
        <v>34</v>
      </c>
      <c r="C727" t="s">
        <v>66</v>
      </c>
      <c r="D727" s="2">
        <v>39614</v>
      </c>
      <c r="E727" t="s">
        <v>267</v>
      </c>
      <c r="F727" t="s">
        <v>350</v>
      </c>
      <c r="G727">
        <v>1</v>
      </c>
      <c r="H727">
        <v>0</v>
      </c>
      <c r="I727" t="s">
        <v>601</v>
      </c>
      <c r="J727">
        <v>0</v>
      </c>
      <c r="K727">
        <v>0</v>
      </c>
      <c r="L727" t="s">
        <v>602</v>
      </c>
      <c r="Z727">
        <v>1.3</v>
      </c>
      <c r="AA727">
        <v>4.5</v>
      </c>
      <c r="AB727">
        <v>9</v>
      </c>
    </row>
    <row r="728" spans="1:28" hidden="1" x14ac:dyDescent="0.45">
      <c r="A728" s="1">
        <v>56338</v>
      </c>
      <c r="B728" t="s">
        <v>34</v>
      </c>
      <c r="C728" t="s">
        <v>56</v>
      </c>
      <c r="D728" s="2">
        <v>39320</v>
      </c>
      <c r="E728" t="s">
        <v>99</v>
      </c>
      <c r="F728" t="s">
        <v>321</v>
      </c>
      <c r="G728">
        <v>1</v>
      </c>
      <c r="H728">
        <v>1</v>
      </c>
      <c r="I728" t="s">
        <v>602</v>
      </c>
      <c r="J728">
        <v>1</v>
      </c>
      <c r="K728">
        <v>0</v>
      </c>
      <c r="L728" t="s">
        <v>601</v>
      </c>
      <c r="N728">
        <v>10</v>
      </c>
      <c r="O728">
        <v>20</v>
      </c>
      <c r="P728">
        <v>3</v>
      </c>
      <c r="Q728">
        <v>3</v>
      </c>
      <c r="R728">
        <v>11</v>
      </c>
      <c r="S728">
        <v>17</v>
      </c>
      <c r="T728">
        <v>2</v>
      </c>
      <c r="U728">
        <v>2</v>
      </c>
      <c r="V728">
        <v>1</v>
      </c>
      <c r="W728">
        <v>0</v>
      </c>
      <c r="Z728">
        <v>1.28</v>
      </c>
      <c r="AA728">
        <v>4.75</v>
      </c>
      <c r="AB728">
        <v>11</v>
      </c>
    </row>
    <row r="729" spans="1:28" hidden="1" x14ac:dyDescent="0.45">
      <c r="A729" s="1">
        <v>56427</v>
      </c>
      <c r="B729" t="s">
        <v>34</v>
      </c>
      <c r="C729" t="s">
        <v>56</v>
      </c>
      <c r="D729" s="2">
        <v>39386</v>
      </c>
      <c r="E729" t="s">
        <v>98</v>
      </c>
      <c r="F729" t="s">
        <v>148</v>
      </c>
      <c r="G729">
        <v>3</v>
      </c>
      <c r="H729">
        <v>0</v>
      </c>
      <c r="I729" t="s">
        <v>601</v>
      </c>
      <c r="J729">
        <v>0</v>
      </c>
      <c r="K729">
        <v>0</v>
      </c>
      <c r="L729" t="s">
        <v>602</v>
      </c>
      <c r="N729">
        <v>14</v>
      </c>
      <c r="O729">
        <v>9</v>
      </c>
      <c r="P729">
        <v>7</v>
      </c>
      <c r="Q729">
        <v>2</v>
      </c>
      <c r="R729">
        <v>12</v>
      </c>
      <c r="S729">
        <v>18</v>
      </c>
      <c r="T729">
        <v>0</v>
      </c>
      <c r="U729">
        <v>2</v>
      </c>
      <c r="V729">
        <v>0</v>
      </c>
      <c r="W729">
        <v>0</v>
      </c>
      <c r="Z729">
        <v>1.3</v>
      </c>
      <c r="AA729">
        <v>4.75</v>
      </c>
      <c r="AB729">
        <v>12</v>
      </c>
    </row>
    <row r="730" spans="1:28" hidden="1" x14ac:dyDescent="0.45">
      <c r="A730" s="1">
        <v>56435</v>
      </c>
      <c r="B730" t="s">
        <v>34</v>
      </c>
      <c r="C730" t="s">
        <v>56</v>
      </c>
      <c r="D730" s="2">
        <v>39389</v>
      </c>
      <c r="E730" t="s">
        <v>97</v>
      </c>
      <c r="F730" t="s">
        <v>105</v>
      </c>
      <c r="G730">
        <v>0</v>
      </c>
      <c r="H730">
        <v>0</v>
      </c>
      <c r="I730" t="s">
        <v>602</v>
      </c>
      <c r="J730">
        <v>0</v>
      </c>
      <c r="K730">
        <v>0</v>
      </c>
      <c r="L730" t="s">
        <v>602</v>
      </c>
      <c r="N730">
        <v>24</v>
      </c>
      <c r="O730">
        <v>13</v>
      </c>
      <c r="P730">
        <v>6</v>
      </c>
      <c r="Q730">
        <v>2</v>
      </c>
      <c r="R730">
        <v>12</v>
      </c>
      <c r="S730">
        <v>23</v>
      </c>
      <c r="T730">
        <v>0</v>
      </c>
      <c r="U730">
        <v>4</v>
      </c>
      <c r="V730">
        <v>0</v>
      </c>
      <c r="W730">
        <v>0</v>
      </c>
      <c r="Z730">
        <v>1.3</v>
      </c>
      <c r="AA730">
        <v>4.75</v>
      </c>
      <c r="AB730">
        <v>12</v>
      </c>
    </row>
    <row r="731" spans="1:28" hidden="1" x14ac:dyDescent="0.45">
      <c r="A731" s="1">
        <v>56472</v>
      </c>
      <c r="B731" t="s">
        <v>34</v>
      </c>
      <c r="C731" t="s">
        <v>56</v>
      </c>
      <c r="D731" s="2">
        <v>39421</v>
      </c>
      <c r="E731" t="s">
        <v>101</v>
      </c>
      <c r="F731" t="s">
        <v>490</v>
      </c>
      <c r="G731">
        <v>2</v>
      </c>
      <c r="H731">
        <v>0</v>
      </c>
      <c r="I731" t="s">
        <v>601</v>
      </c>
      <c r="J731">
        <v>2</v>
      </c>
      <c r="K731">
        <v>0</v>
      </c>
      <c r="L731" t="s">
        <v>601</v>
      </c>
      <c r="N731">
        <v>12</v>
      </c>
      <c r="O731">
        <v>18</v>
      </c>
      <c r="P731">
        <v>3</v>
      </c>
      <c r="Q731">
        <v>3</v>
      </c>
      <c r="R731">
        <v>16</v>
      </c>
      <c r="S731">
        <v>7</v>
      </c>
      <c r="T731">
        <v>1</v>
      </c>
      <c r="U731">
        <v>2</v>
      </c>
      <c r="V731">
        <v>0</v>
      </c>
      <c r="W731">
        <v>0</v>
      </c>
      <c r="Z731">
        <v>1.28</v>
      </c>
      <c r="AA731">
        <v>5</v>
      </c>
      <c r="AB731">
        <v>12</v>
      </c>
    </row>
    <row r="732" spans="1:28" hidden="1" x14ac:dyDescent="0.45">
      <c r="A732" s="1">
        <v>56493</v>
      </c>
      <c r="B732" t="s">
        <v>34</v>
      </c>
      <c r="C732" t="s">
        <v>56</v>
      </c>
      <c r="D732" s="2">
        <v>39439</v>
      </c>
      <c r="E732" t="s">
        <v>226</v>
      </c>
      <c r="F732" t="s">
        <v>490</v>
      </c>
      <c r="G732">
        <v>5</v>
      </c>
      <c r="H732">
        <v>1</v>
      </c>
      <c r="I732" t="s">
        <v>601</v>
      </c>
      <c r="J732">
        <v>3</v>
      </c>
      <c r="K732">
        <v>1</v>
      </c>
      <c r="L732" t="s">
        <v>601</v>
      </c>
      <c r="N732">
        <v>16</v>
      </c>
      <c r="O732">
        <v>12</v>
      </c>
      <c r="P732">
        <v>7</v>
      </c>
      <c r="Q732">
        <v>3</v>
      </c>
      <c r="R732">
        <v>17</v>
      </c>
      <c r="S732">
        <v>16</v>
      </c>
      <c r="T732">
        <v>1</v>
      </c>
      <c r="U732">
        <v>1</v>
      </c>
      <c r="V732">
        <v>0</v>
      </c>
      <c r="W732">
        <v>0</v>
      </c>
      <c r="Z732">
        <v>1.28</v>
      </c>
      <c r="AA732">
        <v>4.75</v>
      </c>
      <c r="AB732">
        <v>13</v>
      </c>
    </row>
    <row r="733" spans="1:28" hidden="1" x14ac:dyDescent="0.45">
      <c r="A733" s="1">
        <v>56529</v>
      </c>
      <c r="B733" t="s">
        <v>34</v>
      </c>
      <c r="C733" t="s">
        <v>56</v>
      </c>
      <c r="D733" s="2">
        <v>39474</v>
      </c>
      <c r="E733" t="s">
        <v>97</v>
      </c>
      <c r="F733" t="s">
        <v>242</v>
      </c>
      <c r="G733">
        <v>2</v>
      </c>
      <c r="H733">
        <v>0</v>
      </c>
      <c r="I733" t="s">
        <v>601</v>
      </c>
      <c r="J733">
        <v>0</v>
      </c>
      <c r="K733">
        <v>0</v>
      </c>
      <c r="L733" t="s">
        <v>602</v>
      </c>
      <c r="N733">
        <v>24</v>
      </c>
      <c r="O733">
        <v>9</v>
      </c>
      <c r="P733">
        <v>7</v>
      </c>
      <c r="Q733">
        <v>3</v>
      </c>
      <c r="R733">
        <v>14</v>
      </c>
      <c r="S733">
        <v>19</v>
      </c>
      <c r="T733">
        <v>2</v>
      </c>
      <c r="U733">
        <v>3</v>
      </c>
      <c r="V733">
        <v>0</v>
      </c>
      <c r="W733">
        <v>1</v>
      </c>
      <c r="Z733">
        <v>1.28</v>
      </c>
      <c r="AA733">
        <v>5</v>
      </c>
      <c r="AB733">
        <v>12</v>
      </c>
    </row>
    <row r="734" spans="1:28" hidden="1" x14ac:dyDescent="0.45">
      <c r="A734" s="1">
        <v>56594</v>
      </c>
      <c r="B734" t="s">
        <v>34</v>
      </c>
      <c r="C734" t="s">
        <v>56</v>
      </c>
      <c r="D734" s="2">
        <v>39515</v>
      </c>
      <c r="E734" t="s">
        <v>99</v>
      </c>
      <c r="F734" t="s">
        <v>241</v>
      </c>
      <c r="G734">
        <v>2</v>
      </c>
      <c r="H734">
        <v>0</v>
      </c>
      <c r="I734" t="s">
        <v>601</v>
      </c>
      <c r="J734">
        <v>2</v>
      </c>
      <c r="K734">
        <v>0</v>
      </c>
      <c r="L734" t="s">
        <v>601</v>
      </c>
      <c r="N734">
        <v>10</v>
      </c>
      <c r="O734">
        <v>20</v>
      </c>
      <c r="P734">
        <v>3</v>
      </c>
      <c r="Q734">
        <v>8</v>
      </c>
      <c r="R734">
        <v>16</v>
      </c>
      <c r="S734">
        <v>13</v>
      </c>
      <c r="T734">
        <v>1</v>
      </c>
      <c r="U734">
        <v>4</v>
      </c>
      <c r="V734">
        <v>0</v>
      </c>
      <c r="W734">
        <v>0</v>
      </c>
      <c r="Z734">
        <v>1.3</v>
      </c>
      <c r="AA734">
        <v>4.75</v>
      </c>
      <c r="AB734">
        <v>12</v>
      </c>
    </row>
    <row r="735" spans="1:28" hidden="1" x14ac:dyDescent="0.45">
      <c r="A735" s="1">
        <v>56629</v>
      </c>
      <c r="B735" t="s">
        <v>34</v>
      </c>
      <c r="C735" t="s">
        <v>56</v>
      </c>
      <c r="D735" s="2">
        <v>39529</v>
      </c>
      <c r="E735" t="s">
        <v>101</v>
      </c>
      <c r="F735" t="s">
        <v>148</v>
      </c>
      <c r="G735">
        <v>2</v>
      </c>
      <c r="H735">
        <v>1</v>
      </c>
      <c r="I735" t="s">
        <v>601</v>
      </c>
      <c r="J735">
        <v>1</v>
      </c>
      <c r="K735">
        <v>0</v>
      </c>
      <c r="L735" t="s">
        <v>601</v>
      </c>
      <c r="N735">
        <v>13</v>
      </c>
      <c r="O735">
        <v>12</v>
      </c>
      <c r="P735">
        <v>3</v>
      </c>
      <c r="Q735">
        <v>2</v>
      </c>
      <c r="R735">
        <v>15</v>
      </c>
      <c r="S735">
        <v>13</v>
      </c>
      <c r="T735">
        <v>3</v>
      </c>
      <c r="U735">
        <v>3</v>
      </c>
      <c r="V735">
        <v>1</v>
      </c>
      <c r="W735">
        <v>0</v>
      </c>
      <c r="Z735">
        <v>1.28</v>
      </c>
      <c r="AA735">
        <v>5</v>
      </c>
      <c r="AB735">
        <v>12</v>
      </c>
    </row>
    <row r="736" spans="1:28" hidden="1" x14ac:dyDescent="0.45">
      <c r="A736" s="1">
        <v>56669</v>
      </c>
      <c r="B736" t="s">
        <v>34</v>
      </c>
      <c r="C736" t="s">
        <v>56</v>
      </c>
      <c r="D736" s="2">
        <v>39558</v>
      </c>
      <c r="E736" t="s">
        <v>97</v>
      </c>
      <c r="F736" t="s">
        <v>241</v>
      </c>
      <c r="G736">
        <v>5</v>
      </c>
      <c r="H736">
        <v>1</v>
      </c>
      <c r="I736" t="s">
        <v>601</v>
      </c>
      <c r="J736">
        <v>2</v>
      </c>
      <c r="K736">
        <v>1</v>
      </c>
      <c r="L736" t="s">
        <v>601</v>
      </c>
      <c r="N736">
        <v>23</v>
      </c>
      <c r="O736">
        <v>14</v>
      </c>
      <c r="P736">
        <v>10</v>
      </c>
      <c r="Q736">
        <v>5</v>
      </c>
      <c r="R736">
        <v>14</v>
      </c>
      <c r="S736">
        <v>10</v>
      </c>
      <c r="T736">
        <v>1</v>
      </c>
      <c r="U736">
        <v>0</v>
      </c>
      <c r="V736">
        <v>0</v>
      </c>
      <c r="W736">
        <v>0</v>
      </c>
      <c r="Z736">
        <v>1.3</v>
      </c>
      <c r="AA736">
        <v>5</v>
      </c>
      <c r="AB736">
        <v>10</v>
      </c>
    </row>
    <row r="737" spans="1:28" hidden="1" x14ac:dyDescent="0.45">
      <c r="A737" s="1">
        <v>56676</v>
      </c>
      <c r="B737" t="s">
        <v>34</v>
      </c>
      <c r="C737" t="s">
        <v>56</v>
      </c>
      <c r="D737" s="2">
        <v>39565</v>
      </c>
      <c r="E737" t="s">
        <v>99</v>
      </c>
      <c r="F737" t="s">
        <v>490</v>
      </c>
      <c r="G737">
        <v>2</v>
      </c>
      <c r="H737">
        <v>1</v>
      </c>
      <c r="I737" t="s">
        <v>601</v>
      </c>
      <c r="J737">
        <v>1</v>
      </c>
      <c r="K737">
        <v>0</v>
      </c>
      <c r="L737" t="s">
        <v>601</v>
      </c>
      <c r="N737">
        <v>21</v>
      </c>
      <c r="O737">
        <v>14</v>
      </c>
      <c r="P737">
        <v>5</v>
      </c>
      <c r="Q737">
        <v>3</v>
      </c>
      <c r="R737">
        <v>15</v>
      </c>
      <c r="S737">
        <v>8</v>
      </c>
      <c r="T737">
        <v>0</v>
      </c>
      <c r="U737">
        <v>2</v>
      </c>
      <c r="V737">
        <v>0</v>
      </c>
      <c r="W737">
        <v>0</v>
      </c>
      <c r="Z737">
        <v>1.3</v>
      </c>
      <c r="AA737">
        <v>4.5</v>
      </c>
      <c r="AB737">
        <v>13</v>
      </c>
    </row>
    <row r="738" spans="1:28" hidden="1" x14ac:dyDescent="0.45">
      <c r="A738" s="1">
        <v>56710</v>
      </c>
      <c r="B738" t="s">
        <v>34</v>
      </c>
      <c r="C738" t="s">
        <v>56</v>
      </c>
      <c r="D738" s="2">
        <v>39586</v>
      </c>
      <c r="E738" t="s">
        <v>97</v>
      </c>
      <c r="F738" t="s">
        <v>321</v>
      </c>
      <c r="G738">
        <v>4</v>
      </c>
      <c r="H738">
        <v>1</v>
      </c>
      <c r="I738" t="s">
        <v>601</v>
      </c>
      <c r="J738">
        <v>0</v>
      </c>
      <c r="K738">
        <v>1</v>
      </c>
      <c r="L738" t="s">
        <v>603</v>
      </c>
      <c r="N738">
        <v>28</v>
      </c>
      <c r="O738">
        <v>14</v>
      </c>
      <c r="P738">
        <v>9</v>
      </c>
      <c r="Q738">
        <v>6</v>
      </c>
      <c r="R738">
        <v>13</v>
      </c>
      <c r="S738">
        <v>17</v>
      </c>
      <c r="T738">
        <v>2</v>
      </c>
      <c r="U738">
        <v>2</v>
      </c>
      <c r="V738">
        <v>0</v>
      </c>
      <c r="W738">
        <v>0</v>
      </c>
      <c r="Z738">
        <v>1.28</v>
      </c>
      <c r="AA738">
        <v>5</v>
      </c>
      <c r="AB738">
        <v>11</v>
      </c>
    </row>
    <row r="739" spans="1:28" hidden="1" x14ac:dyDescent="0.45">
      <c r="A739" s="1">
        <v>56772</v>
      </c>
      <c r="B739" t="s">
        <v>34</v>
      </c>
      <c r="C739" t="s">
        <v>57</v>
      </c>
      <c r="D739" s="2">
        <v>39350</v>
      </c>
      <c r="E739" t="s">
        <v>268</v>
      </c>
      <c r="F739" t="s">
        <v>396</v>
      </c>
      <c r="G739">
        <v>3</v>
      </c>
      <c r="H739">
        <v>0</v>
      </c>
      <c r="I739" t="s">
        <v>601</v>
      </c>
      <c r="J739">
        <v>0</v>
      </c>
      <c r="K739">
        <v>0</v>
      </c>
      <c r="L739" t="s">
        <v>602</v>
      </c>
      <c r="Z739">
        <v>1.28</v>
      </c>
      <c r="AA739">
        <v>4.5</v>
      </c>
      <c r="AB739">
        <v>9.5</v>
      </c>
    </row>
    <row r="740" spans="1:28" hidden="1" x14ac:dyDescent="0.45">
      <c r="A740" s="1">
        <v>56980</v>
      </c>
      <c r="B740" t="s">
        <v>34</v>
      </c>
      <c r="C740" t="s">
        <v>57</v>
      </c>
      <c r="D740" s="2">
        <v>39490</v>
      </c>
      <c r="E740" t="s">
        <v>269</v>
      </c>
      <c r="F740" t="s">
        <v>396</v>
      </c>
      <c r="G740">
        <v>3</v>
      </c>
      <c r="H740">
        <v>1</v>
      </c>
      <c r="I740" t="s">
        <v>601</v>
      </c>
      <c r="J740">
        <v>1</v>
      </c>
      <c r="K740">
        <v>0</v>
      </c>
      <c r="L740" t="s">
        <v>601</v>
      </c>
      <c r="Z740">
        <v>1.28</v>
      </c>
      <c r="AA740">
        <v>4.2</v>
      </c>
      <c r="AB740">
        <v>11</v>
      </c>
    </row>
    <row r="741" spans="1:28" hidden="1" x14ac:dyDescent="0.45">
      <c r="A741" s="1">
        <v>57024</v>
      </c>
      <c r="B741" t="s">
        <v>34</v>
      </c>
      <c r="C741" t="s">
        <v>57</v>
      </c>
      <c r="D741" s="2">
        <v>39515</v>
      </c>
      <c r="E741" t="s">
        <v>104</v>
      </c>
      <c r="F741" t="s">
        <v>518</v>
      </c>
      <c r="G741">
        <v>3</v>
      </c>
      <c r="H741">
        <v>0</v>
      </c>
      <c r="I741" t="s">
        <v>601</v>
      </c>
      <c r="J741">
        <v>3</v>
      </c>
      <c r="K741">
        <v>0</v>
      </c>
      <c r="L741" t="s">
        <v>601</v>
      </c>
      <c r="Z741">
        <v>1.3</v>
      </c>
      <c r="AA741">
        <v>4.5</v>
      </c>
      <c r="AB741">
        <v>10</v>
      </c>
    </row>
    <row r="742" spans="1:28" hidden="1" x14ac:dyDescent="0.45">
      <c r="A742" s="1">
        <v>57812</v>
      </c>
      <c r="B742" t="s">
        <v>34</v>
      </c>
      <c r="C742" t="s">
        <v>59</v>
      </c>
      <c r="D742" s="2">
        <v>39507</v>
      </c>
      <c r="E742" t="s">
        <v>270</v>
      </c>
      <c r="F742" t="s">
        <v>519</v>
      </c>
      <c r="G742">
        <v>2</v>
      </c>
      <c r="H742">
        <v>2</v>
      </c>
      <c r="I742" t="s">
        <v>602</v>
      </c>
      <c r="J742">
        <v>1</v>
      </c>
      <c r="K742">
        <v>1</v>
      </c>
      <c r="L742" t="s">
        <v>602</v>
      </c>
      <c r="Z742">
        <v>1.3</v>
      </c>
      <c r="AA742">
        <v>4.2</v>
      </c>
      <c r="AB742">
        <v>9.5</v>
      </c>
    </row>
    <row r="743" spans="1:28" hidden="1" x14ac:dyDescent="0.45">
      <c r="A743" s="1">
        <v>57875</v>
      </c>
      <c r="B743" t="s">
        <v>34</v>
      </c>
      <c r="C743" t="s">
        <v>59</v>
      </c>
      <c r="D743" s="2">
        <v>39549</v>
      </c>
      <c r="E743" t="s">
        <v>271</v>
      </c>
      <c r="F743" t="s">
        <v>520</v>
      </c>
      <c r="G743">
        <v>2</v>
      </c>
      <c r="H743">
        <v>2</v>
      </c>
      <c r="I743" t="s">
        <v>602</v>
      </c>
      <c r="J743">
        <v>2</v>
      </c>
      <c r="K743">
        <v>0</v>
      </c>
      <c r="L743" t="s">
        <v>601</v>
      </c>
      <c r="Z743">
        <v>1.3</v>
      </c>
      <c r="AA743">
        <v>4</v>
      </c>
      <c r="AB743">
        <v>9.5</v>
      </c>
    </row>
    <row r="744" spans="1:28" hidden="1" x14ac:dyDescent="0.45">
      <c r="A744" s="1">
        <v>57952</v>
      </c>
      <c r="B744" t="s">
        <v>34</v>
      </c>
      <c r="C744" t="s">
        <v>60</v>
      </c>
      <c r="D744" s="2">
        <v>39305</v>
      </c>
      <c r="E744" t="s">
        <v>153</v>
      </c>
      <c r="F744" t="s">
        <v>502</v>
      </c>
      <c r="G744">
        <v>4</v>
      </c>
      <c r="H744">
        <v>1</v>
      </c>
      <c r="I744" t="s">
        <v>601</v>
      </c>
      <c r="J744">
        <v>2</v>
      </c>
      <c r="K744">
        <v>0</v>
      </c>
      <c r="L744" t="s">
        <v>601</v>
      </c>
      <c r="Z744">
        <v>1.28</v>
      </c>
      <c r="AA744">
        <v>4.5</v>
      </c>
      <c r="AB744">
        <v>9</v>
      </c>
    </row>
    <row r="745" spans="1:28" hidden="1" x14ac:dyDescent="0.45">
      <c r="A745" s="1">
        <v>57954</v>
      </c>
      <c r="B745" t="s">
        <v>34</v>
      </c>
      <c r="C745" t="s">
        <v>60</v>
      </c>
      <c r="D745" s="2">
        <v>39311</v>
      </c>
      <c r="E745" t="s">
        <v>114</v>
      </c>
      <c r="F745" t="s">
        <v>446</v>
      </c>
      <c r="G745">
        <v>3</v>
      </c>
      <c r="H745">
        <v>2</v>
      </c>
      <c r="I745" t="s">
        <v>601</v>
      </c>
      <c r="J745">
        <v>1</v>
      </c>
      <c r="K745">
        <v>2</v>
      </c>
      <c r="L745" t="s">
        <v>603</v>
      </c>
      <c r="Z745">
        <v>1.3</v>
      </c>
      <c r="AA745">
        <v>4.33</v>
      </c>
      <c r="AB745">
        <v>8</v>
      </c>
    </row>
    <row r="746" spans="1:28" hidden="1" x14ac:dyDescent="0.45">
      <c r="A746" s="1">
        <v>58039</v>
      </c>
      <c r="B746" t="s">
        <v>34</v>
      </c>
      <c r="C746" t="s">
        <v>60</v>
      </c>
      <c r="D746" s="2">
        <v>39389</v>
      </c>
      <c r="E746" t="s">
        <v>114</v>
      </c>
      <c r="F746" t="s">
        <v>521</v>
      </c>
      <c r="G746">
        <v>1</v>
      </c>
      <c r="H746">
        <v>0</v>
      </c>
      <c r="I746" t="s">
        <v>601</v>
      </c>
      <c r="J746">
        <v>1</v>
      </c>
      <c r="K746">
        <v>0</v>
      </c>
      <c r="L746" t="s">
        <v>601</v>
      </c>
      <c r="Z746">
        <v>1.28</v>
      </c>
      <c r="AA746">
        <v>4.5</v>
      </c>
      <c r="AB746">
        <v>9</v>
      </c>
    </row>
    <row r="747" spans="1:28" hidden="1" x14ac:dyDescent="0.45">
      <c r="A747" s="1">
        <v>58080</v>
      </c>
      <c r="B747" t="s">
        <v>34</v>
      </c>
      <c r="C747" t="s">
        <v>60</v>
      </c>
      <c r="D747" s="2">
        <v>39438</v>
      </c>
      <c r="E747" t="s">
        <v>111</v>
      </c>
      <c r="F747" t="s">
        <v>485</v>
      </c>
      <c r="G747">
        <v>3</v>
      </c>
      <c r="H747">
        <v>2</v>
      </c>
      <c r="I747" t="s">
        <v>601</v>
      </c>
      <c r="J747">
        <v>3</v>
      </c>
      <c r="K747">
        <v>1</v>
      </c>
      <c r="L747" t="s">
        <v>601</v>
      </c>
      <c r="Z747">
        <v>1.3</v>
      </c>
      <c r="AA747">
        <v>4.75</v>
      </c>
      <c r="AB747">
        <v>9</v>
      </c>
    </row>
    <row r="748" spans="1:28" hidden="1" x14ac:dyDescent="0.45">
      <c r="A748" s="1">
        <v>58088</v>
      </c>
      <c r="B748" t="s">
        <v>34</v>
      </c>
      <c r="C748" t="s">
        <v>60</v>
      </c>
      <c r="D748" s="2">
        <v>39466</v>
      </c>
      <c r="E748" t="s">
        <v>111</v>
      </c>
      <c r="F748" t="s">
        <v>522</v>
      </c>
      <c r="G748">
        <v>1</v>
      </c>
      <c r="H748">
        <v>0</v>
      </c>
      <c r="I748" t="s">
        <v>601</v>
      </c>
      <c r="J748">
        <v>1</v>
      </c>
      <c r="K748">
        <v>0</v>
      </c>
      <c r="L748" t="s">
        <v>601</v>
      </c>
      <c r="Z748">
        <v>1.3</v>
      </c>
      <c r="AA748">
        <v>4.5</v>
      </c>
      <c r="AB748">
        <v>10</v>
      </c>
    </row>
    <row r="749" spans="1:28" hidden="1" x14ac:dyDescent="0.45">
      <c r="A749" s="1">
        <v>58092</v>
      </c>
      <c r="B749" t="s">
        <v>34</v>
      </c>
      <c r="C749" t="s">
        <v>60</v>
      </c>
      <c r="D749" s="2">
        <v>39466</v>
      </c>
      <c r="E749" t="s">
        <v>153</v>
      </c>
      <c r="F749" t="s">
        <v>521</v>
      </c>
      <c r="G749">
        <v>3</v>
      </c>
      <c r="H749">
        <v>1</v>
      </c>
      <c r="I749" t="s">
        <v>601</v>
      </c>
      <c r="J749">
        <v>1</v>
      </c>
      <c r="K749">
        <v>1</v>
      </c>
      <c r="L749" t="s">
        <v>602</v>
      </c>
      <c r="Z749">
        <v>1.3</v>
      </c>
      <c r="AA749">
        <v>4.5</v>
      </c>
      <c r="AB749">
        <v>9.5</v>
      </c>
    </row>
    <row r="750" spans="1:28" hidden="1" x14ac:dyDescent="0.45">
      <c r="A750" s="1">
        <v>58107</v>
      </c>
      <c r="B750" t="s">
        <v>34</v>
      </c>
      <c r="C750" t="s">
        <v>60</v>
      </c>
      <c r="D750" s="2">
        <v>39480</v>
      </c>
      <c r="E750" t="s">
        <v>111</v>
      </c>
      <c r="F750" t="s">
        <v>523</v>
      </c>
      <c r="G750">
        <v>1</v>
      </c>
      <c r="H750">
        <v>0</v>
      </c>
      <c r="I750" t="s">
        <v>601</v>
      </c>
      <c r="J750">
        <v>1</v>
      </c>
      <c r="K750">
        <v>0</v>
      </c>
      <c r="L750" t="s">
        <v>601</v>
      </c>
      <c r="Z750">
        <v>1.3</v>
      </c>
      <c r="AA750">
        <v>4.5</v>
      </c>
      <c r="AB750">
        <v>9.5</v>
      </c>
    </row>
    <row r="751" spans="1:28" hidden="1" x14ac:dyDescent="0.45">
      <c r="A751" s="1">
        <v>58122</v>
      </c>
      <c r="B751" t="s">
        <v>34</v>
      </c>
      <c r="C751" t="s">
        <v>60</v>
      </c>
      <c r="D751" s="2">
        <v>39487</v>
      </c>
      <c r="E751" t="s">
        <v>153</v>
      </c>
      <c r="F751" t="s">
        <v>512</v>
      </c>
      <c r="G751">
        <v>0</v>
      </c>
      <c r="H751">
        <v>0</v>
      </c>
      <c r="I751" t="s">
        <v>602</v>
      </c>
      <c r="J751">
        <v>0</v>
      </c>
      <c r="K751">
        <v>0</v>
      </c>
      <c r="L751" t="s">
        <v>602</v>
      </c>
      <c r="Z751">
        <v>1.28</v>
      </c>
      <c r="AA751">
        <v>5</v>
      </c>
      <c r="AB751">
        <v>8.5</v>
      </c>
    </row>
    <row r="752" spans="1:28" hidden="1" x14ac:dyDescent="0.45">
      <c r="A752" s="1">
        <v>58132</v>
      </c>
      <c r="B752" t="s">
        <v>34</v>
      </c>
      <c r="C752" t="s">
        <v>60</v>
      </c>
      <c r="D752" s="2">
        <v>39495</v>
      </c>
      <c r="E752" t="s">
        <v>111</v>
      </c>
      <c r="F752" t="s">
        <v>112</v>
      </c>
      <c r="G752">
        <v>2</v>
      </c>
      <c r="H752">
        <v>1</v>
      </c>
      <c r="I752" t="s">
        <v>601</v>
      </c>
      <c r="J752">
        <v>2</v>
      </c>
      <c r="K752">
        <v>0</v>
      </c>
      <c r="L752" t="s">
        <v>601</v>
      </c>
      <c r="Z752">
        <v>1.3</v>
      </c>
      <c r="AA752">
        <v>4.75</v>
      </c>
      <c r="AB752">
        <v>8.5</v>
      </c>
    </row>
    <row r="753" spans="1:28" hidden="1" x14ac:dyDescent="0.45">
      <c r="A753" s="1">
        <v>58168</v>
      </c>
      <c r="B753" t="s">
        <v>34</v>
      </c>
      <c r="C753" t="s">
        <v>60</v>
      </c>
      <c r="D753" s="2">
        <v>39523</v>
      </c>
      <c r="E753" t="s">
        <v>111</v>
      </c>
      <c r="F753" t="s">
        <v>512</v>
      </c>
      <c r="G753">
        <v>5</v>
      </c>
      <c r="H753">
        <v>0</v>
      </c>
      <c r="I753" t="s">
        <v>601</v>
      </c>
      <c r="J753">
        <v>3</v>
      </c>
      <c r="K753">
        <v>0</v>
      </c>
      <c r="L753" t="s">
        <v>601</v>
      </c>
      <c r="Z753">
        <v>1.28</v>
      </c>
      <c r="AA753">
        <v>5</v>
      </c>
      <c r="AB753">
        <v>11</v>
      </c>
    </row>
    <row r="754" spans="1:28" hidden="1" x14ac:dyDescent="0.45">
      <c r="A754" s="1">
        <v>58195</v>
      </c>
      <c r="B754" t="s">
        <v>34</v>
      </c>
      <c r="C754" t="s">
        <v>60</v>
      </c>
      <c r="D754" s="2">
        <v>39544</v>
      </c>
      <c r="E754" t="s">
        <v>153</v>
      </c>
      <c r="F754" t="s">
        <v>112</v>
      </c>
      <c r="G754">
        <v>1</v>
      </c>
      <c r="H754">
        <v>0</v>
      </c>
      <c r="I754" t="s">
        <v>601</v>
      </c>
      <c r="J754">
        <v>0</v>
      </c>
      <c r="K754">
        <v>0</v>
      </c>
      <c r="L754" t="s">
        <v>602</v>
      </c>
      <c r="Z754">
        <v>1.28</v>
      </c>
      <c r="AA754">
        <v>4.75</v>
      </c>
      <c r="AB754">
        <v>9</v>
      </c>
    </row>
    <row r="755" spans="1:28" hidden="1" x14ac:dyDescent="0.45">
      <c r="A755" s="1">
        <v>58256</v>
      </c>
      <c r="B755" t="s">
        <v>34</v>
      </c>
      <c r="C755" t="s">
        <v>61</v>
      </c>
      <c r="D755" s="2">
        <v>39320</v>
      </c>
      <c r="E755" t="s">
        <v>117</v>
      </c>
      <c r="F755" t="s">
        <v>214</v>
      </c>
      <c r="G755">
        <v>4</v>
      </c>
      <c r="H755">
        <v>1</v>
      </c>
      <c r="I755" t="s">
        <v>601</v>
      </c>
      <c r="J755">
        <v>2</v>
      </c>
      <c r="K755">
        <v>1</v>
      </c>
      <c r="L755" t="s">
        <v>601</v>
      </c>
      <c r="Z755">
        <v>1.3</v>
      </c>
      <c r="AA755">
        <v>4.5</v>
      </c>
      <c r="AB755">
        <v>8</v>
      </c>
    </row>
    <row r="756" spans="1:28" hidden="1" x14ac:dyDescent="0.45">
      <c r="A756" s="1">
        <v>58257</v>
      </c>
      <c r="B756" t="s">
        <v>34</v>
      </c>
      <c r="C756" t="s">
        <v>61</v>
      </c>
      <c r="D756" s="2">
        <v>39320</v>
      </c>
      <c r="E756" t="s">
        <v>118</v>
      </c>
      <c r="F756" t="s">
        <v>353</v>
      </c>
      <c r="G756">
        <v>5</v>
      </c>
      <c r="H756">
        <v>0</v>
      </c>
      <c r="I756" t="s">
        <v>601</v>
      </c>
      <c r="J756">
        <v>1</v>
      </c>
      <c r="K756">
        <v>0</v>
      </c>
      <c r="L756" t="s">
        <v>601</v>
      </c>
      <c r="Z756">
        <v>1.28</v>
      </c>
      <c r="AA756">
        <v>4.5</v>
      </c>
      <c r="AB756">
        <v>9.5</v>
      </c>
    </row>
    <row r="757" spans="1:28" hidden="1" x14ac:dyDescent="0.45">
      <c r="A757" s="1">
        <v>58265</v>
      </c>
      <c r="B757" t="s">
        <v>34</v>
      </c>
      <c r="C757" t="s">
        <v>61</v>
      </c>
      <c r="D757" s="2">
        <v>39327</v>
      </c>
      <c r="E757" t="s">
        <v>117</v>
      </c>
      <c r="F757" t="s">
        <v>283</v>
      </c>
      <c r="G757">
        <v>2</v>
      </c>
      <c r="H757">
        <v>2</v>
      </c>
      <c r="I757" t="s">
        <v>602</v>
      </c>
      <c r="J757">
        <v>1</v>
      </c>
      <c r="K757">
        <v>1</v>
      </c>
      <c r="L757" t="s">
        <v>602</v>
      </c>
      <c r="Z757">
        <v>1.28</v>
      </c>
      <c r="AA757">
        <v>5</v>
      </c>
      <c r="AB757">
        <v>10</v>
      </c>
    </row>
    <row r="758" spans="1:28" hidden="1" x14ac:dyDescent="0.45">
      <c r="A758" s="1">
        <v>58290</v>
      </c>
      <c r="B758" t="s">
        <v>34</v>
      </c>
      <c r="C758" t="s">
        <v>61</v>
      </c>
      <c r="D758" s="2">
        <v>39354</v>
      </c>
      <c r="E758" t="s">
        <v>116</v>
      </c>
      <c r="F758" t="s">
        <v>249</v>
      </c>
      <c r="G758">
        <v>3</v>
      </c>
      <c r="H758">
        <v>3</v>
      </c>
      <c r="I758" t="s">
        <v>602</v>
      </c>
      <c r="J758">
        <v>2</v>
      </c>
      <c r="K758">
        <v>0</v>
      </c>
      <c r="L758" t="s">
        <v>601</v>
      </c>
      <c r="Z758">
        <v>1.28</v>
      </c>
      <c r="AA758">
        <v>4.5</v>
      </c>
      <c r="AB758">
        <v>9</v>
      </c>
    </row>
    <row r="759" spans="1:28" hidden="1" x14ac:dyDescent="0.45">
      <c r="A759" s="1">
        <v>58346</v>
      </c>
      <c r="B759" t="s">
        <v>34</v>
      </c>
      <c r="C759" t="s">
        <v>61</v>
      </c>
      <c r="D759" s="2">
        <v>39411</v>
      </c>
      <c r="E759" t="s">
        <v>117</v>
      </c>
      <c r="F759" t="s">
        <v>115</v>
      </c>
      <c r="G759">
        <v>4</v>
      </c>
      <c r="H759">
        <v>1</v>
      </c>
      <c r="I759" t="s">
        <v>601</v>
      </c>
      <c r="J759">
        <v>3</v>
      </c>
      <c r="K759">
        <v>1</v>
      </c>
      <c r="L759" t="s">
        <v>601</v>
      </c>
      <c r="Z759">
        <v>1.28</v>
      </c>
      <c r="AA759">
        <v>5.25</v>
      </c>
      <c r="AB759">
        <v>11</v>
      </c>
    </row>
    <row r="760" spans="1:28" hidden="1" x14ac:dyDescent="0.45">
      <c r="A760" s="1">
        <v>58368</v>
      </c>
      <c r="B760" t="s">
        <v>34</v>
      </c>
      <c r="C760" t="s">
        <v>61</v>
      </c>
      <c r="D760" s="2">
        <v>39430</v>
      </c>
      <c r="E760" t="s">
        <v>116</v>
      </c>
      <c r="F760" t="s">
        <v>247</v>
      </c>
      <c r="G760">
        <v>2</v>
      </c>
      <c r="H760">
        <v>3</v>
      </c>
      <c r="I760" t="s">
        <v>603</v>
      </c>
      <c r="J760">
        <v>0</v>
      </c>
      <c r="K760">
        <v>1</v>
      </c>
      <c r="L760" t="s">
        <v>603</v>
      </c>
      <c r="Z760">
        <v>1.3</v>
      </c>
      <c r="AA760">
        <v>5.25</v>
      </c>
      <c r="AB760">
        <v>10</v>
      </c>
    </row>
    <row r="761" spans="1:28" hidden="1" x14ac:dyDescent="0.45">
      <c r="A761" s="1">
        <v>58404</v>
      </c>
      <c r="B761" t="s">
        <v>34</v>
      </c>
      <c r="C761" t="s">
        <v>61</v>
      </c>
      <c r="D761" s="2">
        <v>39459</v>
      </c>
      <c r="E761" t="s">
        <v>116</v>
      </c>
      <c r="F761" t="s">
        <v>120</v>
      </c>
      <c r="G761">
        <v>1</v>
      </c>
      <c r="H761">
        <v>1</v>
      </c>
      <c r="I761" t="s">
        <v>602</v>
      </c>
      <c r="J761">
        <v>0</v>
      </c>
      <c r="K761">
        <v>1</v>
      </c>
      <c r="L761" t="s">
        <v>603</v>
      </c>
      <c r="Z761">
        <v>1.3</v>
      </c>
      <c r="AA761">
        <v>4.75</v>
      </c>
      <c r="AB761">
        <v>9</v>
      </c>
    </row>
    <row r="762" spans="1:28" hidden="1" x14ac:dyDescent="0.45">
      <c r="A762" s="1">
        <v>58434</v>
      </c>
      <c r="B762" t="s">
        <v>34</v>
      </c>
      <c r="C762" t="s">
        <v>61</v>
      </c>
      <c r="D762" s="2">
        <v>39474</v>
      </c>
      <c r="E762" t="s">
        <v>248</v>
      </c>
      <c r="F762" t="s">
        <v>247</v>
      </c>
      <c r="G762">
        <v>1</v>
      </c>
      <c r="H762">
        <v>2</v>
      </c>
      <c r="I762" t="s">
        <v>603</v>
      </c>
      <c r="J762">
        <v>1</v>
      </c>
      <c r="K762">
        <v>1</v>
      </c>
      <c r="L762" t="s">
        <v>602</v>
      </c>
      <c r="Z762">
        <v>1.3</v>
      </c>
      <c r="AA762">
        <v>4.5</v>
      </c>
      <c r="AB762">
        <v>13</v>
      </c>
    </row>
    <row r="763" spans="1:28" hidden="1" x14ac:dyDescent="0.45">
      <c r="A763" s="1">
        <v>58449</v>
      </c>
      <c r="B763" t="s">
        <v>34</v>
      </c>
      <c r="C763" t="s">
        <v>61</v>
      </c>
      <c r="D763" s="2">
        <v>39486</v>
      </c>
      <c r="E763" t="s">
        <v>248</v>
      </c>
      <c r="F763" t="s">
        <v>229</v>
      </c>
      <c r="G763">
        <v>2</v>
      </c>
      <c r="H763">
        <v>1</v>
      </c>
      <c r="I763" t="s">
        <v>601</v>
      </c>
      <c r="J763">
        <v>0</v>
      </c>
      <c r="K763">
        <v>0</v>
      </c>
      <c r="L763" t="s">
        <v>602</v>
      </c>
      <c r="Z763">
        <v>1.28</v>
      </c>
      <c r="AA763">
        <v>5</v>
      </c>
      <c r="AB763">
        <v>11</v>
      </c>
    </row>
    <row r="764" spans="1:28" hidden="1" x14ac:dyDescent="0.45">
      <c r="A764" s="1">
        <v>58571</v>
      </c>
      <c r="B764" t="s">
        <v>34</v>
      </c>
      <c r="C764" t="s">
        <v>62</v>
      </c>
      <c r="D764" s="2">
        <v>39327</v>
      </c>
      <c r="E764" t="s">
        <v>123</v>
      </c>
      <c r="F764" t="s">
        <v>387</v>
      </c>
      <c r="G764">
        <v>1</v>
      </c>
      <c r="H764">
        <v>0</v>
      </c>
      <c r="I764" t="s">
        <v>601</v>
      </c>
      <c r="J764">
        <v>0</v>
      </c>
      <c r="K764">
        <v>0</v>
      </c>
      <c r="L764" t="s">
        <v>602</v>
      </c>
      <c r="Z764">
        <v>1.3</v>
      </c>
      <c r="AA764">
        <v>4.75</v>
      </c>
      <c r="AB764">
        <v>11</v>
      </c>
    </row>
    <row r="765" spans="1:28" hidden="1" x14ac:dyDescent="0.45">
      <c r="A765" s="1">
        <v>58573</v>
      </c>
      <c r="B765" t="s">
        <v>34</v>
      </c>
      <c r="C765" t="s">
        <v>62</v>
      </c>
      <c r="D765" s="2">
        <v>39340</v>
      </c>
      <c r="E765" t="s">
        <v>126</v>
      </c>
      <c r="F765" t="s">
        <v>503</v>
      </c>
      <c r="G765">
        <v>3</v>
      </c>
      <c r="H765">
        <v>0</v>
      </c>
      <c r="I765" t="s">
        <v>601</v>
      </c>
      <c r="J765">
        <v>2</v>
      </c>
      <c r="K765">
        <v>0</v>
      </c>
      <c r="L765" t="s">
        <v>601</v>
      </c>
      <c r="Z765">
        <v>1.28</v>
      </c>
      <c r="AA765">
        <v>5.25</v>
      </c>
      <c r="AB765">
        <v>11</v>
      </c>
    </row>
    <row r="766" spans="1:28" hidden="1" x14ac:dyDescent="0.45">
      <c r="A766" s="1">
        <v>58622</v>
      </c>
      <c r="B766" t="s">
        <v>34</v>
      </c>
      <c r="C766" t="s">
        <v>62</v>
      </c>
      <c r="D766" s="2">
        <v>39397</v>
      </c>
      <c r="E766" t="s">
        <v>126</v>
      </c>
      <c r="F766" t="s">
        <v>124</v>
      </c>
      <c r="G766">
        <v>6</v>
      </c>
      <c r="H766">
        <v>1</v>
      </c>
      <c r="I766" t="s">
        <v>601</v>
      </c>
      <c r="J766">
        <v>1</v>
      </c>
      <c r="K766">
        <v>0</v>
      </c>
      <c r="L766" t="s">
        <v>601</v>
      </c>
      <c r="Z766">
        <v>1.3</v>
      </c>
      <c r="AA766">
        <v>5</v>
      </c>
      <c r="AB766">
        <v>10</v>
      </c>
    </row>
    <row r="767" spans="1:28" hidden="1" x14ac:dyDescent="0.45">
      <c r="A767" s="1">
        <v>58634</v>
      </c>
      <c r="B767" t="s">
        <v>34</v>
      </c>
      <c r="C767" t="s">
        <v>62</v>
      </c>
      <c r="D767" s="2">
        <v>39411</v>
      </c>
      <c r="E767" t="s">
        <v>122</v>
      </c>
      <c r="F767" t="s">
        <v>338</v>
      </c>
      <c r="G767">
        <v>2</v>
      </c>
      <c r="H767">
        <v>0</v>
      </c>
      <c r="I767" t="s">
        <v>601</v>
      </c>
      <c r="J767">
        <v>1</v>
      </c>
      <c r="K767">
        <v>0</v>
      </c>
      <c r="L767" t="s">
        <v>601</v>
      </c>
      <c r="Z767">
        <v>1.28</v>
      </c>
      <c r="AA767">
        <v>4.75</v>
      </c>
      <c r="AB767">
        <v>10</v>
      </c>
    </row>
    <row r="768" spans="1:28" hidden="1" x14ac:dyDescent="0.45">
      <c r="A768" s="1">
        <v>58646</v>
      </c>
      <c r="B768" t="s">
        <v>34</v>
      </c>
      <c r="C768" t="s">
        <v>62</v>
      </c>
      <c r="D768" s="2">
        <v>39431</v>
      </c>
      <c r="E768" t="s">
        <v>122</v>
      </c>
      <c r="F768" t="s">
        <v>448</v>
      </c>
      <c r="G768">
        <v>2</v>
      </c>
      <c r="H768">
        <v>0</v>
      </c>
      <c r="I768" t="s">
        <v>601</v>
      </c>
      <c r="J768">
        <v>0</v>
      </c>
      <c r="K768">
        <v>0</v>
      </c>
      <c r="L768" t="s">
        <v>602</v>
      </c>
      <c r="Z768">
        <v>1.3</v>
      </c>
      <c r="AA768">
        <v>4.5</v>
      </c>
      <c r="AB768">
        <v>9</v>
      </c>
    </row>
    <row r="769" spans="1:28" hidden="1" x14ac:dyDescent="0.45">
      <c r="A769" s="1">
        <v>58652</v>
      </c>
      <c r="B769" t="s">
        <v>34</v>
      </c>
      <c r="C769" t="s">
        <v>62</v>
      </c>
      <c r="D769" s="2">
        <v>39434</v>
      </c>
      <c r="E769" t="s">
        <v>126</v>
      </c>
      <c r="F769" t="s">
        <v>232</v>
      </c>
      <c r="G769">
        <v>3</v>
      </c>
      <c r="H769">
        <v>0</v>
      </c>
      <c r="I769" t="s">
        <v>601</v>
      </c>
      <c r="J769">
        <v>0</v>
      </c>
      <c r="K769">
        <v>0</v>
      </c>
      <c r="L769" t="s">
        <v>602</v>
      </c>
      <c r="Z769">
        <v>1.28</v>
      </c>
      <c r="AA769">
        <v>5.25</v>
      </c>
      <c r="AB769">
        <v>11</v>
      </c>
    </row>
    <row r="770" spans="1:28" hidden="1" x14ac:dyDescent="0.45">
      <c r="A770" s="1">
        <v>58685</v>
      </c>
      <c r="B770" t="s">
        <v>34</v>
      </c>
      <c r="C770" t="s">
        <v>62</v>
      </c>
      <c r="D770" s="2">
        <v>39480</v>
      </c>
      <c r="E770" t="s">
        <v>126</v>
      </c>
      <c r="F770" t="s">
        <v>355</v>
      </c>
      <c r="G770">
        <v>0</v>
      </c>
      <c r="H770">
        <v>0</v>
      </c>
      <c r="I770" t="s">
        <v>602</v>
      </c>
      <c r="J770">
        <v>0</v>
      </c>
      <c r="K770">
        <v>0</v>
      </c>
      <c r="L770" t="s">
        <v>602</v>
      </c>
      <c r="Z770">
        <v>1.3</v>
      </c>
      <c r="AA770">
        <v>4.5</v>
      </c>
      <c r="AB770">
        <v>8.5</v>
      </c>
    </row>
    <row r="771" spans="1:28" hidden="1" x14ac:dyDescent="0.45">
      <c r="A771" s="1">
        <v>58698</v>
      </c>
      <c r="B771" t="s">
        <v>34</v>
      </c>
      <c r="C771" t="s">
        <v>62</v>
      </c>
      <c r="D771" s="2">
        <v>39495</v>
      </c>
      <c r="E771" t="s">
        <v>123</v>
      </c>
      <c r="F771" t="s">
        <v>232</v>
      </c>
      <c r="G771">
        <v>2</v>
      </c>
      <c r="H771">
        <v>0</v>
      </c>
      <c r="I771" t="s">
        <v>601</v>
      </c>
      <c r="J771">
        <v>1</v>
      </c>
      <c r="K771">
        <v>0</v>
      </c>
      <c r="L771" t="s">
        <v>601</v>
      </c>
      <c r="Z771">
        <v>1.3</v>
      </c>
      <c r="AA771">
        <v>4.75</v>
      </c>
      <c r="AB771">
        <v>9</v>
      </c>
    </row>
    <row r="772" spans="1:28" hidden="1" x14ac:dyDescent="0.45">
      <c r="A772" s="1">
        <v>58787</v>
      </c>
      <c r="B772" t="s">
        <v>34</v>
      </c>
      <c r="C772" t="s">
        <v>62</v>
      </c>
      <c r="D772" s="2">
        <v>39579</v>
      </c>
      <c r="E772" t="s">
        <v>123</v>
      </c>
      <c r="F772" t="s">
        <v>124</v>
      </c>
      <c r="G772">
        <v>2</v>
      </c>
      <c r="H772">
        <v>1</v>
      </c>
      <c r="I772" t="s">
        <v>601</v>
      </c>
      <c r="J772">
        <v>2</v>
      </c>
      <c r="K772">
        <v>1</v>
      </c>
      <c r="L772" t="s">
        <v>601</v>
      </c>
      <c r="Z772">
        <v>1.3</v>
      </c>
      <c r="AA772">
        <v>4.5</v>
      </c>
      <c r="AB772">
        <v>9.5</v>
      </c>
    </row>
    <row r="773" spans="1:28" hidden="1" x14ac:dyDescent="0.45">
      <c r="A773" s="1">
        <v>58792</v>
      </c>
      <c r="B773" t="s">
        <v>34</v>
      </c>
      <c r="C773" t="s">
        <v>63</v>
      </c>
      <c r="D773" s="2">
        <v>39306</v>
      </c>
      <c r="E773" t="s">
        <v>157</v>
      </c>
      <c r="F773" t="s">
        <v>402</v>
      </c>
      <c r="G773">
        <v>4</v>
      </c>
      <c r="H773">
        <v>0</v>
      </c>
      <c r="I773" t="s">
        <v>601</v>
      </c>
      <c r="J773">
        <v>1</v>
      </c>
      <c r="K773">
        <v>0</v>
      </c>
      <c r="L773" t="s">
        <v>601</v>
      </c>
      <c r="Z773">
        <v>1.3</v>
      </c>
      <c r="AA773">
        <v>5</v>
      </c>
      <c r="AB773">
        <v>9</v>
      </c>
    </row>
    <row r="774" spans="1:28" hidden="1" x14ac:dyDescent="0.45">
      <c r="A774" s="1">
        <v>58798</v>
      </c>
      <c r="B774" t="s">
        <v>34</v>
      </c>
      <c r="C774" t="s">
        <v>63</v>
      </c>
      <c r="D774" s="2">
        <v>39312</v>
      </c>
      <c r="E774" t="s">
        <v>130</v>
      </c>
      <c r="F774" t="s">
        <v>129</v>
      </c>
      <c r="G774">
        <v>2</v>
      </c>
      <c r="H774">
        <v>1</v>
      </c>
      <c r="I774" t="s">
        <v>601</v>
      </c>
      <c r="J774">
        <v>2</v>
      </c>
      <c r="K774">
        <v>1</v>
      </c>
      <c r="L774" t="s">
        <v>601</v>
      </c>
      <c r="Z774">
        <v>1.28</v>
      </c>
      <c r="AA774">
        <v>4.5</v>
      </c>
      <c r="AB774">
        <v>8.5</v>
      </c>
    </row>
    <row r="775" spans="1:28" hidden="1" x14ac:dyDescent="0.45">
      <c r="A775" s="1">
        <v>58835</v>
      </c>
      <c r="B775" t="s">
        <v>34</v>
      </c>
      <c r="C775" t="s">
        <v>63</v>
      </c>
      <c r="D775" s="2">
        <v>39347</v>
      </c>
      <c r="E775" t="s">
        <v>158</v>
      </c>
      <c r="F775" t="s">
        <v>524</v>
      </c>
      <c r="G775">
        <v>3</v>
      </c>
      <c r="H775">
        <v>2</v>
      </c>
      <c r="I775" t="s">
        <v>601</v>
      </c>
      <c r="J775">
        <v>2</v>
      </c>
      <c r="K775">
        <v>2</v>
      </c>
      <c r="L775" t="s">
        <v>602</v>
      </c>
      <c r="Z775">
        <v>1.28</v>
      </c>
      <c r="AA775">
        <v>4.5</v>
      </c>
      <c r="AB775">
        <v>8.5</v>
      </c>
    </row>
    <row r="776" spans="1:28" hidden="1" x14ac:dyDescent="0.45">
      <c r="A776" s="1">
        <v>58842</v>
      </c>
      <c r="B776" t="s">
        <v>34</v>
      </c>
      <c r="C776" t="s">
        <v>63</v>
      </c>
      <c r="D776" s="2">
        <v>39353</v>
      </c>
      <c r="E776" t="s">
        <v>130</v>
      </c>
      <c r="F776" t="s">
        <v>131</v>
      </c>
      <c r="G776">
        <v>2</v>
      </c>
      <c r="H776">
        <v>0</v>
      </c>
      <c r="I776" t="s">
        <v>601</v>
      </c>
      <c r="J776">
        <v>1</v>
      </c>
      <c r="K776">
        <v>0</v>
      </c>
      <c r="L776" t="s">
        <v>601</v>
      </c>
      <c r="Z776">
        <v>1.3</v>
      </c>
      <c r="AA776">
        <v>4.2</v>
      </c>
      <c r="AB776">
        <v>9</v>
      </c>
    </row>
    <row r="777" spans="1:28" hidden="1" x14ac:dyDescent="0.45">
      <c r="A777" s="1">
        <v>58897</v>
      </c>
      <c r="B777" t="s">
        <v>34</v>
      </c>
      <c r="C777" t="s">
        <v>63</v>
      </c>
      <c r="D777" s="2">
        <v>39410</v>
      </c>
      <c r="E777" t="s">
        <v>130</v>
      </c>
      <c r="F777" t="s">
        <v>525</v>
      </c>
      <c r="G777">
        <v>4</v>
      </c>
      <c r="H777">
        <v>2</v>
      </c>
      <c r="I777" t="s">
        <v>601</v>
      </c>
      <c r="J777">
        <v>2</v>
      </c>
      <c r="K777">
        <v>0</v>
      </c>
      <c r="L777" t="s">
        <v>601</v>
      </c>
      <c r="Z777">
        <v>1.3</v>
      </c>
      <c r="AA777">
        <v>4.5</v>
      </c>
      <c r="AB777">
        <v>8</v>
      </c>
    </row>
    <row r="778" spans="1:28" hidden="1" x14ac:dyDescent="0.45">
      <c r="A778" s="1">
        <v>58947</v>
      </c>
      <c r="B778" t="s">
        <v>34</v>
      </c>
      <c r="C778" t="s">
        <v>63</v>
      </c>
      <c r="D778" s="2">
        <v>39460</v>
      </c>
      <c r="E778" t="s">
        <v>130</v>
      </c>
      <c r="F778" t="s">
        <v>340</v>
      </c>
      <c r="G778">
        <v>2</v>
      </c>
      <c r="H778">
        <v>2</v>
      </c>
      <c r="I778" t="s">
        <v>602</v>
      </c>
      <c r="J778">
        <v>0</v>
      </c>
      <c r="K778">
        <v>0</v>
      </c>
      <c r="L778" t="s">
        <v>602</v>
      </c>
      <c r="Z778">
        <v>1.3</v>
      </c>
      <c r="AA778">
        <v>4.75</v>
      </c>
      <c r="AB778">
        <v>8.5</v>
      </c>
    </row>
    <row r="779" spans="1:28" hidden="1" x14ac:dyDescent="0.45">
      <c r="A779" s="1">
        <v>58973</v>
      </c>
      <c r="B779" t="s">
        <v>34</v>
      </c>
      <c r="C779" t="s">
        <v>63</v>
      </c>
      <c r="D779" s="2">
        <v>39488</v>
      </c>
      <c r="E779" t="s">
        <v>130</v>
      </c>
      <c r="F779" t="s">
        <v>526</v>
      </c>
      <c r="G779">
        <v>3</v>
      </c>
      <c r="H779">
        <v>1</v>
      </c>
      <c r="I779" t="s">
        <v>601</v>
      </c>
      <c r="J779">
        <v>2</v>
      </c>
      <c r="K779">
        <v>0</v>
      </c>
      <c r="L779" t="s">
        <v>601</v>
      </c>
      <c r="Z779">
        <v>1.28</v>
      </c>
      <c r="AA779">
        <v>5</v>
      </c>
      <c r="AB779">
        <v>8.5</v>
      </c>
    </row>
    <row r="780" spans="1:28" hidden="1" x14ac:dyDescent="0.45">
      <c r="A780" s="1">
        <v>59035</v>
      </c>
      <c r="B780" t="s">
        <v>34</v>
      </c>
      <c r="C780" t="s">
        <v>63</v>
      </c>
      <c r="D780" s="2">
        <v>39537</v>
      </c>
      <c r="E780" t="s">
        <v>157</v>
      </c>
      <c r="F780" t="s">
        <v>129</v>
      </c>
      <c r="G780">
        <v>0</v>
      </c>
      <c r="H780">
        <v>0</v>
      </c>
      <c r="I780" t="s">
        <v>602</v>
      </c>
      <c r="J780">
        <v>0</v>
      </c>
      <c r="K780">
        <v>0</v>
      </c>
      <c r="L780" t="s">
        <v>602</v>
      </c>
      <c r="Z780">
        <v>1.28</v>
      </c>
      <c r="AA780">
        <v>5</v>
      </c>
      <c r="AB780">
        <v>10</v>
      </c>
    </row>
    <row r="781" spans="1:28" hidden="1" x14ac:dyDescent="0.45">
      <c r="A781" s="1">
        <v>59049</v>
      </c>
      <c r="B781" t="s">
        <v>34</v>
      </c>
      <c r="C781" t="s">
        <v>63</v>
      </c>
      <c r="D781" s="2">
        <v>39549</v>
      </c>
      <c r="E781" t="s">
        <v>158</v>
      </c>
      <c r="F781" t="s">
        <v>526</v>
      </c>
      <c r="G781">
        <v>0</v>
      </c>
      <c r="H781">
        <v>1</v>
      </c>
      <c r="I781" t="s">
        <v>603</v>
      </c>
      <c r="J781">
        <v>0</v>
      </c>
      <c r="K781">
        <v>0</v>
      </c>
      <c r="L781" t="s">
        <v>602</v>
      </c>
      <c r="Z781">
        <v>1.3</v>
      </c>
      <c r="AA781">
        <v>4.75</v>
      </c>
      <c r="AB781">
        <v>10</v>
      </c>
    </row>
    <row r="782" spans="1:28" hidden="1" x14ac:dyDescent="0.45">
      <c r="A782" s="1">
        <v>59103</v>
      </c>
      <c r="B782" t="s">
        <v>34</v>
      </c>
      <c r="C782" t="s">
        <v>64</v>
      </c>
      <c r="D782" s="2">
        <v>39348</v>
      </c>
      <c r="E782" t="s">
        <v>133</v>
      </c>
      <c r="F782" t="s">
        <v>312</v>
      </c>
      <c r="G782">
        <v>2</v>
      </c>
      <c r="H782">
        <v>0</v>
      </c>
      <c r="I782" t="s">
        <v>601</v>
      </c>
      <c r="J782">
        <v>0</v>
      </c>
      <c r="K782">
        <v>0</v>
      </c>
      <c r="L782" t="s">
        <v>602</v>
      </c>
      <c r="Z782">
        <v>1.3</v>
      </c>
      <c r="AA782">
        <v>4.33</v>
      </c>
      <c r="AB782">
        <v>10</v>
      </c>
    </row>
    <row r="783" spans="1:28" hidden="1" x14ac:dyDescent="0.45">
      <c r="A783" s="1">
        <v>59137</v>
      </c>
      <c r="B783" t="s">
        <v>34</v>
      </c>
      <c r="C783" t="s">
        <v>64</v>
      </c>
      <c r="D783" s="2">
        <v>39383</v>
      </c>
      <c r="E783" t="s">
        <v>161</v>
      </c>
      <c r="F783" t="s">
        <v>312</v>
      </c>
      <c r="G783">
        <v>2</v>
      </c>
      <c r="H783">
        <v>0</v>
      </c>
      <c r="I783" t="s">
        <v>601</v>
      </c>
      <c r="J783">
        <v>1</v>
      </c>
      <c r="K783">
        <v>0</v>
      </c>
      <c r="L783" t="s">
        <v>601</v>
      </c>
      <c r="Z783">
        <v>1.28</v>
      </c>
      <c r="AA783">
        <v>4.5</v>
      </c>
      <c r="AB783">
        <v>9</v>
      </c>
    </row>
    <row r="784" spans="1:28" hidden="1" x14ac:dyDescent="0.45">
      <c r="A784" s="1">
        <v>59143</v>
      </c>
      <c r="B784" t="s">
        <v>34</v>
      </c>
      <c r="C784" t="s">
        <v>64</v>
      </c>
      <c r="D784" s="2">
        <v>39389</v>
      </c>
      <c r="E784" t="s">
        <v>178</v>
      </c>
      <c r="F784" t="s">
        <v>159</v>
      </c>
      <c r="G784">
        <v>2</v>
      </c>
      <c r="H784">
        <v>1</v>
      </c>
      <c r="I784" t="s">
        <v>601</v>
      </c>
      <c r="J784">
        <v>0</v>
      </c>
      <c r="K784">
        <v>1</v>
      </c>
      <c r="L784" t="s">
        <v>603</v>
      </c>
      <c r="Z784">
        <v>1.28</v>
      </c>
      <c r="AA784">
        <v>4.75</v>
      </c>
      <c r="AB784">
        <v>10</v>
      </c>
    </row>
    <row r="785" spans="1:28" hidden="1" x14ac:dyDescent="0.45">
      <c r="A785" s="1">
        <v>59240</v>
      </c>
      <c r="B785" t="s">
        <v>34</v>
      </c>
      <c r="C785" t="s">
        <v>64</v>
      </c>
      <c r="D785" s="2">
        <v>39481</v>
      </c>
      <c r="E785" t="s">
        <v>133</v>
      </c>
      <c r="F785" t="s">
        <v>470</v>
      </c>
      <c r="G785">
        <v>2</v>
      </c>
      <c r="H785">
        <v>3</v>
      </c>
      <c r="I785" t="s">
        <v>603</v>
      </c>
      <c r="J785">
        <v>0</v>
      </c>
      <c r="K785">
        <v>2</v>
      </c>
      <c r="L785" t="s">
        <v>603</v>
      </c>
      <c r="Z785">
        <v>1.3</v>
      </c>
      <c r="AA785">
        <v>4.33</v>
      </c>
      <c r="AB785">
        <v>9.5</v>
      </c>
    </row>
    <row r="786" spans="1:28" hidden="1" x14ac:dyDescent="0.45">
      <c r="A786" s="1">
        <v>59284</v>
      </c>
      <c r="B786" t="s">
        <v>34</v>
      </c>
      <c r="C786" t="s">
        <v>64</v>
      </c>
      <c r="D786" s="2">
        <v>39516</v>
      </c>
      <c r="E786" t="s">
        <v>161</v>
      </c>
      <c r="F786" t="s">
        <v>273</v>
      </c>
      <c r="G786">
        <v>2</v>
      </c>
      <c r="H786">
        <v>0</v>
      </c>
      <c r="I786" t="s">
        <v>601</v>
      </c>
      <c r="J786">
        <v>0</v>
      </c>
      <c r="K786">
        <v>0</v>
      </c>
      <c r="L786" t="s">
        <v>602</v>
      </c>
      <c r="Z786">
        <v>1.28</v>
      </c>
      <c r="AA786">
        <v>5</v>
      </c>
      <c r="AB786">
        <v>9</v>
      </c>
    </row>
    <row r="787" spans="1:28" hidden="1" x14ac:dyDescent="0.45">
      <c r="A787" s="1">
        <v>59299</v>
      </c>
      <c r="B787" t="s">
        <v>34</v>
      </c>
      <c r="C787" t="s">
        <v>64</v>
      </c>
      <c r="D787" s="2">
        <v>39530</v>
      </c>
      <c r="E787" t="s">
        <v>272</v>
      </c>
      <c r="F787" t="s">
        <v>178</v>
      </c>
      <c r="G787">
        <v>1</v>
      </c>
      <c r="H787">
        <v>3</v>
      </c>
      <c r="I787" t="s">
        <v>603</v>
      </c>
      <c r="J787">
        <v>1</v>
      </c>
      <c r="K787">
        <v>3</v>
      </c>
      <c r="L787" t="s">
        <v>603</v>
      </c>
      <c r="Z787">
        <v>11</v>
      </c>
      <c r="AA787">
        <v>4.5</v>
      </c>
      <c r="AB787">
        <v>1.28</v>
      </c>
    </row>
    <row r="788" spans="1:28" hidden="1" x14ac:dyDescent="0.45">
      <c r="A788" s="1">
        <v>59307</v>
      </c>
      <c r="B788" t="s">
        <v>34</v>
      </c>
      <c r="C788" t="s">
        <v>64</v>
      </c>
      <c r="D788" s="2">
        <v>39537</v>
      </c>
      <c r="E788" t="s">
        <v>161</v>
      </c>
      <c r="F788" t="s">
        <v>470</v>
      </c>
      <c r="G788">
        <v>2</v>
      </c>
      <c r="H788">
        <v>1</v>
      </c>
      <c r="I788" t="s">
        <v>601</v>
      </c>
      <c r="J788">
        <v>0</v>
      </c>
      <c r="K788">
        <v>1</v>
      </c>
      <c r="L788" t="s">
        <v>603</v>
      </c>
      <c r="Z788">
        <v>1.3</v>
      </c>
      <c r="AA788">
        <v>4.75</v>
      </c>
      <c r="AB788">
        <v>8.5</v>
      </c>
    </row>
    <row r="789" spans="1:28" hidden="1" x14ac:dyDescent="0.45">
      <c r="A789" s="1">
        <v>59315</v>
      </c>
      <c r="B789" t="s">
        <v>34</v>
      </c>
      <c r="C789" t="s">
        <v>64</v>
      </c>
      <c r="D789" s="2">
        <v>39544</v>
      </c>
      <c r="E789" t="s">
        <v>165</v>
      </c>
      <c r="F789" t="s">
        <v>161</v>
      </c>
      <c r="G789">
        <v>4</v>
      </c>
      <c r="H789">
        <v>1</v>
      </c>
      <c r="I789" t="s">
        <v>601</v>
      </c>
      <c r="J789">
        <v>2</v>
      </c>
      <c r="K789">
        <v>1</v>
      </c>
      <c r="L789" t="s">
        <v>601</v>
      </c>
      <c r="Z789">
        <v>9.5</v>
      </c>
      <c r="AA789">
        <v>4.75</v>
      </c>
      <c r="AB789">
        <v>1.28</v>
      </c>
    </row>
    <row r="790" spans="1:28" hidden="1" x14ac:dyDescent="0.45">
      <c r="A790" s="1">
        <v>59329</v>
      </c>
      <c r="B790" t="s">
        <v>34</v>
      </c>
      <c r="C790" t="s">
        <v>64</v>
      </c>
      <c r="D790" s="2">
        <v>39558</v>
      </c>
      <c r="E790" t="s">
        <v>234</v>
      </c>
      <c r="F790" t="s">
        <v>161</v>
      </c>
      <c r="G790">
        <v>1</v>
      </c>
      <c r="H790">
        <v>3</v>
      </c>
      <c r="I790" t="s">
        <v>603</v>
      </c>
      <c r="J790">
        <v>1</v>
      </c>
      <c r="K790">
        <v>2</v>
      </c>
      <c r="L790" t="s">
        <v>603</v>
      </c>
      <c r="Z790">
        <v>9</v>
      </c>
      <c r="AA790">
        <v>5</v>
      </c>
      <c r="AB790">
        <v>1.28</v>
      </c>
    </row>
    <row r="791" spans="1:28" hidden="1" x14ac:dyDescent="0.45">
      <c r="A791" s="1">
        <v>59330</v>
      </c>
      <c r="B791" t="s">
        <v>34</v>
      </c>
      <c r="C791" t="s">
        <v>64</v>
      </c>
      <c r="D791" s="2">
        <v>39558</v>
      </c>
      <c r="E791" t="s">
        <v>273</v>
      </c>
      <c r="F791" t="s">
        <v>159</v>
      </c>
      <c r="G791">
        <v>4</v>
      </c>
      <c r="H791">
        <v>3</v>
      </c>
      <c r="I791" t="s">
        <v>601</v>
      </c>
      <c r="J791">
        <v>1</v>
      </c>
      <c r="K791">
        <v>3</v>
      </c>
      <c r="L791" t="s">
        <v>603</v>
      </c>
      <c r="Z791">
        <v>1.3</v>
      </c>
      <c r="AA791">
        <v>4.5</v>
      </c>
      <c r="AB791">
        <v>8.5</v>
      </c>
    </row>
    <row r="792" spans="1:28" hidden="1" x14ac:dyDescent="0.45">
      <c r="A792" s="1">
        <v>59343</v>
      </c>
      <c r="B792" t="s">
        <v>35</v>
      </c>
      <c r="C792" t="s">
        <v>47</v>
      </c>
      <c r="D792" s="2">
        <v>39677</v>
      </c>
      <c r="E792" t="s">
        <v>71</v>
      </c>
      <c r="F792" t="s">
        <v>184</v>
      </c>
      <c r="G792">
        <v>1</v>
      </c>
      <c r="H792">
        <v>1</v>
      </c>
      <c r="I792" t="s">
        <v>602</v>
      </c>
      <c r="J792">
        <v>1</v>
      </c>
      <c r="K792">
        <v>1</v>
      </c>
      <c r="L792" t="s">
        <v>602</v>
      </c>
      <c r="M792" t="s">
        <v>674</v>
      </c>
      <c r="N792">
        <v>18</v>
      </c>
      <c r="O792">
        <v>11</v>
      </c>
      <c r="P792">
        <v>12</v>
      </c>
      <c r="Q792">
        <v>4</v>
      </c>
      <c r="R792">
        <v>15</v>
      </c>
      <c r="S792">
        <v>11</v>
      </c>
      <c r="T792">
        <v>3</v>
      </c>
      <c r="U792">
        <v>0</v>
      </c>
      <c r="V792">
        <v>0</v>
      </c>
      <c r="W792">
        <v>0</v>
      </c>
      <c r="Z792">
        <v>1.29</v>
      </c>
      <c r="AA792">
        <v>5.5</v>
      </c>
      <c r="AB792">
        <v>11</v>
      </c>
    </row>
    <row r="793" spans="1:28" hidden="1" x14ac:dyDescent="0.45">
      <c r="A793" s="1">
        <v>59459</v>
      </c>
      <c r="B793" t="s">
        <v>35</v>
      </c>
      <c r="C793" t="s">
        <v>47</v>
      </c>
      <c r="D793" s="2">
        <v>39767</v>
      </c>
      <c r="E793" t="s">
        <v>185</v>
      </c>
      <c r="F793" t="s">
        <v>183</v>
      </c>
      <c r="G793">
        <v>0</v>
      </c>
      <c r="H793">
        <v>3</v>
      </c>
      <c r="I793" t="s">
        <v>603</v>
      </c>
      <c r="J793">
        <v>0</v>
      </c>
      <c r="K793">
        <v>3</v>
      </c>
      <c r="L793" t="s">
        <v>603</v>
      </c>
      <c r="M793" t="s">
        <v>679</v>
      </c>
      <c r="N793">
        <v>13</v>
      </c>
      <c r="O793">
        <v>15</v>
      </c>
      <c r="P793">
        <v>3</v>
      </c>
      <c r="Q793">
        <v>9</v>
      </c>
      <c r="R793">
        <v>7</v>
      </c>
      <c r="S793">
        <v>10</v>
      </c>
      <c r="T793">
        <v>0</v>
      </c>
      <c r="U793">
        <v>3</v>
      </c>
      <c r="V793">
        <v>0</v>
      </c>
      <c r="W793">
        <v>0</v>
      </c>
      <c r="Z793">
        <v>12</v>
      </c>
      <c r="AA793">
        <v>5</v>
      </c>
      <c r="AB793">
        <v>1.3</v>
      </c>
    </row>
    <row r="794" spans="1:28" hidden="1" x14ac:dyDescent="0.45">
      <c r="A794" s="1">
        <v>59482</v>
      </c>
      <c r="B794" t="s">
        <v>35</v>
      </c>
      <c r="C794" t="s">
        <v>47</v>
      </c>
      <c r="D794" s="2">
        <v>39783</v>
      </c>
      <c r="E794" t="s">
        <v>70</v>
      </c>
      <c r="F794" t="s">
        <v>423</v>
      </c>
      <c r="G794">
        <v>0</v>
      </c>
      <c r="H794">
        <v>0</v>
      </c>
      <c r="I794" t="s">
        <v>602</v>
      </c>
      <c r="J794">
        <v>0</v>
      </c>
      <c r="K794">
        <v>0</v>
      </c>
      <c r="L794" t="s">
        <v>602</v>
      </c>
      <c r="M794" t="s">
        <v>704</v>
      </c>
      <c r="N794">
        <v>21</v>
      </c>
      <c r="O794">
        <v>7</v>
      </c>
      <c r="P794">
        <v>8</v>
      </c>
      <c r="Q794">
        <v>3</v>
      </c>
      <c r="R794">
        <v>5</v>
      </c>
      <c r="S794">
        <v>7</v>
      </c>
      <c r="T794">
        <v>1</v>
      </c>
      <c r="U794">
        <v>1</v>
      </c>
      <c r="V794">
        <v>0</v>
      </c>
      <c r="W794">
        <v>0</v>
      </c>
      <c r="Z794">
        <v>1.3</v>
      </c>
      <c r="AA794">
        <v>5</v>
      </c>
      <c r="AB794">
        <v>12</v>
      </c>
    </row>
    <row r="795" spans="1:28" hidden="1" x14ac:dyDescent="0.45">
      <c r="A795" s="1">
        <v>59518</v>
      </c>
      <c r="B795" t="s">
        <v>35</v>
      </c>
      <c r="C795" t="s">
        <v>47</v>
      </c>
      <c r="D795" s="2">
        <v>39808</v>
      </c>
      <c r="E795" t="s">
        <v>78</v>
      </c>
      <c r="F795" t="s">
        <v>71</v>
      </c>
      <c r="G795">
        <v>0</v>
      </c>
      <c r="H795">
        <v>1</v>
      </c>
      <c r="I795" t="s">
        <v>603</v>
      </c>
      <c r="J795">
        <v>0</v>
      </c>
      <c r="K795">
        <v>0</v>
      </c>
      <c r="L795" t="s">
        <v>602</v>
      </c>
      <c r="M795" t="s">
        <v>721</v>
      </c>
      <c r="N795">
        <v>6</v>
      </c>
      <c r="O795">
        <v>17</v>
      </c>
      <c r="P795">
        <v>3</v>
      </c>
      <c r="Q795">
        <v>10</v>
      </c>
      <c r="R795">
        <v>13</v>
      </c>
      <c r="S795">
        <v>7</v>
      </c>
      <c r="T795">
        <v>4</v>
      </c>
      <c r="U795">
        <v>2</v>
      </c>
      <c r="V795">
        <v>1</v>
      </c>
      <c r="W795">
        <v>0</v>
      </c>
      <c r="Z795">
        <v>12</v>
      </c>
      <c r="AA795">
        <v>5</v>
      </c>
      <c r="AB795">
        <v>1.3</v>
      </c>
    </row>
    <row r="796" spans="1:28" hidden="1" x14ac:dyDescent="0.45">
      <c r="A796" s="1">
        <v>59594</v>
      </c>
      <c r="B796" t="s">
        <v>35</v>
      </c>
      <c r="C796" t="s">
        <v>47</v>
      </c>
      <c r="D796" s="2">
        <v>39872</v>
      </c>
      <c r="E796" t="s">
        <v>183</v>
      </c>
      <c r="F796" t="s">
        <v>166</v>
      </c>
      <c r="G796">
        <v>2</v>
      </c>
      <c r="H796">
        <v>1</v>
      </c>
      <c r="I796" t="s">
        <v>601</v>
      </c>
      <c r="J796">
        <v>1</v>
      </c>
      <c r="K796">
        <v>0</v>
      </c>
      <c r="L796" t="s">
        <v>601</v>
      </c>
      <c r="M796" t="s">
        <v>722</v>
      </c>
      <c r="N796">
        <v>17</v>
      </c>
      <c r="O796">
        <v>13</v>
      </c>
      <c r="P796">
        <v>13</v>
      </c>
      <c r="Q796">
        <v>7</v>
      </c>
      <c r="R796">
        <v>14</v>
      </c>
      <c r="S796">
        <v>11</v>
      </c>
      <c r="T796">
        <v>3</v>
      </c>
      <c r="U796">
        <v>2</v>
      </c>
      <c r="V796">
        <v>0</v>
      </c>
      <c r="W796">
        <v>0</v>
      </c>
      <c r="Z796">
        <v>1.28</v>
      </c>
      <c r="AA796">
        <v>5</v>
      </c>
      <c r="AB796">
        <v>13</v>
      </c>
    </row>
    <row r="797" spans="1:28" hidden="1" x14ac:dyDescent="0.45">
      <c r="A797" s="1">
        <v>59693</v>
      </c>
      <c r="B797" t="s">
        <v>35</v>
      </c>
      <c r="C797" t="s">
        <v>47</v>
      </c>
      <c r="D797" s="2">
        <v>39946</v>
      </c>
      <c r="E797" t="s">
        <v>166</v>
      </c>
      <c r="F797" t="s">
        <v>71</v>
      </c>
      <c r="G797">
        <v>1</v>
      </c>
      <c r="H797">
        <v>2</v>
      </c>
      <c r="I797" t="s">
        <v>603</v>
      </c>
      <c r="J797">
        <v>1</v>
      </c>
      <c r="K797">
        <v>0</v>
      </c>
      <c r="L797" t="s">
        <v>601</v>
      </c>
      <c r="M797" t="s">
        <v>677</v>
      </c>
      <c r="N797">
        <v>13</v>
      </c>
      <c r="O797">
        <v>18</v>
      </c>
      <c r="P797">
        <v>5</v>
      </c>
      <c r="Q797">
        <v>9</v>
      </c>
      <c r="R797">
        <v>11</v>
      </c>
      <c r="S797">
        <v>2</v>
      </c>
      <c r="T797">
        <v>0</v>
      </c>
      <c r="U797">
        <v>0</v>
      </c>
      <c r="V797">
        <v>0</v>
      </c>
      <c r="W797">
        <v>0</v>
      </c>
      <c r="Z797">
        <v>12</v>
      </c>
      <c r="AA797">
        <v>5</v>
      </c>
      <c r="AB797">
        <v>1.3</v>
      </c>
    </row>
    <row r="798" spans="1:28" hidden="1" x14ac:dyDescent="0.45">
      <c r="A798" s="1">
        <v>59701</v>
      </c>
      <c r="B798" t="s">
        <v>35</v>
      </c>
      <c r="C798" t="s">
        <v>47</v>
      </c>
      <c r="D798" s="2">
        <v>39950</v>
      </c>
      <c r="E798" t="s">
        <v>183</v>
      </c>
      <c r="F798" t="s">
        <v>75</v>
      </c>
      <c r="G798">
        <v>2</v>
      </c>
      <c r="H798">
        <v>0</v>
      </c>
      <c r="I798" t="s">
        <v>601</v>
      </c>
      <c r="J798">
        <v>1</v>
      </c>
      <c r="K798">
        <v>0</v>
      </c>
      <c r="L798" t="s">
        <v>601</v>
      </c>
      <c r="M798" t="s">
        <v>677</v>
      </c>
      <c r="N798">
        <v>21</v>
      </c>
      <c r="O798">
        <v>8</v>
      </c>
      <c r="P798">
        <v>12</v>
      </c>
      <c r="Q798">
        <v>5</v>
      </c>
      <c r="R798">
        <v>6</v>
      </c>
      <c r="S798">
        <v>6</v>
      </c>
      <c r="T798">
        <v>1</v>
      </c>
      <c r="U798">
        <v>2</v>
      </c>
      <c r="V798">
        <v>0</v>
      </c>
      <c r="W798">
        <v>0</v>
      </c>
      <c r="Z798">
        <v>1.3</v>
      </c>
      <c r="AA798">
        <v>5</v>
      </c>
      <c r="AB798">
        <v>11</v>
      </c>
    </row>
    <row r="799" spans="1:28" hidden="1" x14ac:dyDescent="0.45">
      <c r="A799" s="1">
        <v>60534</v>
      </c>
      <c r="B799" t="s">
        <v>35</v>
      </c>
      <c r="C799" t="s">
        <v>49</v>
      </c>
      <c r="D799" s="2">
        <v>39810</v>
      </c>
      <c r="E799" t="s">
        <v>274</v>
      </c>
      <c r="F799" t="s">
        <v>527</v>
      </c>
      <c r="G799">
        <v>2</v>
      </c>
      <c r="H799">
        <v>1</v>
      </c>
      <c r="I799" t="s">
        <v>601</v>
      </c>
      <c r="J799">
        <v>1</v>
      </c>
      <c r="K799">
        <v>0</v>
      </c>
      <c r="L799" t="s">
        <v>601</v>
      </c>
      <c r="M799" t="s">
        <v>745</v>
      </c>
      <c r="N799">
        <v>22</v>
      </c>
      <c r="O799">
        <v>8</v>
      </c>
      <c r="P799">
        <v>12</v>
      </c>
      <c r="Q799">
        <v>4</v>
      </c>
      <c r="R799">
        <v>7</v>
      </c>
      <c r="S799">
        <v>6</v>
      </c>
      <c r="T799">
        <v>2</v>
      </c>
      <c r="U799">
        <v>0</v>
      </c>
      <c r="V799">
        <v>0</v>
      </c>
      <c r="W799">
        <v>0</v>
      </c>
      <c r="Z799">
        <v>1.3</v>
      </c>
      <c r="AA799">
        <v>5</v>
      </c>
      <c r="AB799">
        <v>10</v>
      </c>
    </row>
    <row r="800" spans="1:28" hidden="1" x14ac:dyDescent="0.45">
      <c r="A800" s="1">
        <v>60755</v>
      </c>
      <c r="B800" t="s">
        <v>35</v>
      </c>
      <c r="C800" t="s">
        <v>49</v>
      </c>
      <c r="D800" s="2">
        <v>39913</v>
      </c>
      <c r="E800" t="s">
        <v>275</v>
      </c>
      <c r="F800" t="s">
        <v>137</v>
      </c>
      <c r="G800">
        <v>1</v>
      </c>
      <c r="H800">
        <v>1</v>
      </c>
      <c r="I800" t="s">
        <v>602</v>
      </c>
      <c r="J800">
        <v>1</v>
      </c>
      <c r="K800">
        <v>0</v>
      </c>
      <c r="L800" t="s">
        <v>601</v>
      </c>
      <c r="M800" t="s">
        <v>746</v>
      </c>
      <c r="N800">
        <v>13</v>
      </c>
      <c r="O800">
        <v>4</v>
      </c>
      <c r="P800">
        <v>3</v>
      </c>
      <c r="Q800">
        <v>2</v>
      </c>
      <c r="R800">
        <v>8</v>
      </c>
      <c r="S800">
        <v>11</v>
      </c>
      <c r="T800">
        <v>0</v>
      </c>
      <c r="U800">
        <v>0</v>
      </c>
      <c r="V800">
        <v>0</v>
      </c>
      <c r="W800">
        <v>0</v>
      </c>
      <c r="Z800">
        <v>1.28</v>
      </c>
      <c r="AA800">
        <v>5.25</v>
      </c>
      <c r="AB800">
        <v>11</v>
      </c>
    </row>
    <row r="801" spans="1:28" hidden="1" x14ac:dyDescent="0.45">
      <c r="A801" s="1">
        <v>60805</v>
      </c>
      <c r="B801" t="s">
        <v>35</v>
      </c>
      <c r="C801" t="s">
        <v>49</v>
      </c>
      <c r="D801" s="2">
        <v>39931</v>
      </c>
      <c r="E801" t="s">
        <v>276</v>
      </c>
      <c r="F801" t="s">
        <v>137</v>
      </c>
      <c r="G801">
        <v>3</v>
      </c>
      <c r="H801">
        <v>0</v>
      </c>
      <c r="I801" t="s">
        <v>601</v>
      </c>
      <c r="J801">
        <v>2</v>
      </c>
      <c r="K801">
        <v>0</v>
      </c>
      <c r="L801" t="s">
        <v>601</v>
      </c>
      <c r="M801" t="s">
        <v>697</v>
      </c>
      <c r="N801">
        <v>26</v>
      </c>
      <c r="O801">
        <v>10</v>
      </c>
      <c r="P801">
        <v>16</v>
      </c>
      <c r="Q801">
        <v>6</v>
      </c>
      <c r="R801">
        <v>12</v>
      </c>
      <c r="S801">
        <v>9</v>
      </c>
      <c r="T801">
        <v>1</v>
      </c>
      <c r="U801">
        <v>2</v>
      </c>
      <c r="V801">
        <v>0</v>
      </c>
      <c r="W801">
        <v>0</v>
      </c>
      <c r="Z801">
        <v>1.3</v>
      </c>
      <c r="AA801">
        <v>5</v>
      </c>
      <c r="AB801">
        <v>10</v>
      </c>
    </row>
    <row r="802" spans="1:28" hidden="1" x14ac:dyDescent="0.45">
      <c r="A802" s="1">
        <v>61707</v>
      </c>
      <c r="B802" t="s">
        <v>35</v>
      </c>
      <c r="C802" t="s">
        <v>67</v>
      </c>
      <c r="D802" s="2">
        <v>39840</v>
      </c>
      <c r="E802" t="s">
        <v>277</v>
      </c>
      <c r="F802" t="s">
        <v>528</v>
      </c>
      <c r="G802">
        <v>3</v>
      </c>
      <c r="H802">
        <v>3</v>
      </c>
      <c r="I802" t="s">
        <v>602</v>
      </c>
      <c r="J802">
        <v>0</v>
      </c>
      <c r="K802">
        <v>0</v>
      </c>
      <c r="L802" t="s">
        <v>602</v>
      </c>
      <c r="M802" t="s">
        <v>747</v>
      </c>
      <c r="N802">
        <v>14</v>
      </c>
      <c r="O802">
        <v>7</v>
      </c>
      <c r="P802">
        <v>7</v>
      </c>
      <c r="Q802">
        <v>5</v>
      </c>
      <c r="R802">
        <v>10</v>
      </c>
      <c r="S802">
        <v>20</v>
      </c>
      <c r="T802">
        <v>0</v>
      </c>
      <c r="U802">
        <v>6</v>
      </c>
      <c r="V802">
        <v>0</v>
      </c>
      <c r="W802">
        <v>0</v>
      </c>
      <c r="Z802">
        <v>1.3</v>
      </c>
      <c r="AA802">
        <v>4.75</v>
      </c>
      <c r="AB802">
        <v>8</v>
      </c>
    </row>
    <row r="803" spans="1:28" hidden="1" x14ac:dyDescent="0.45">
      <c r="A803" s="1">
        <v>61957</v>
      </c>
      <c r="B803" t="s">
        <v>35</v>
      </c>
      <c r="C803" t="s">
        <v>51</v>
      </c>
      <c r="D803" s="2">
        <v>39712</v>
      </c>
      <c r="E803" t="s">
        <v>83</v>
      </c>
      <c r="F803" t="s">
        <v>373</v>
      </c>
      <c r="G803">
        <v>2</v>
      </c>
      <c r="H803">
        <v>1</v>
      </c>
      <c r="I803" t="s">
        <v>601</v>
      </c>
      <c r="J803">
        <v>0</v>
      </c>
      <c r="K803">
        <v>0</v>
      </c>
      <c r="L803" t="s">
        <v>602</v>
      </c>
      <c r="M803" t="s">
        <v>725</v>
      </c>
      <c r="N803">
        <v>17</v>
      </c>
      <c r="O803">
        <v>7</v>
      </c>
      <c r="P803">
        <v>9</v>
      </c>
      <c r="Q803">
        <v>3</v>
      </c>
      <c r="R803">
        <v>8</v>
      </c>
      <c r="S803">
        <v>17</v>
      </c>
      <c r="T803">
        <v>2</v>
      </c>
      <c r="U803">
        <v>2</v>
      </c>
      <c r="V803">
        <v>0</v>
      </c>
      <c r="W803">
        <v>0</v>
      </c>
      <c r="Z803">
        <v>1.29</v>
      </c>
      <c r="AA803">
        <v>5.5</v>
      </c>
      <c r="AB803">
        <v>10.5</v>
      </c>
    </row>
    <row r="804" spans="1:28" hidden="1" x14ac:dyDescent="0.45">
      <c r="A804" s="1">
        <v>61987</v>
      </c>
      <c r="B804" t="s">
        <v>35</v>
      </c>
      <c r="C804" t="s">
        <v>51</v>
      </c>
      <c r="D804" s="2">
        <v>39756</v>
      </c>
      <c r="E804" t="s">
        <v>83</v>
      </c>
      <c r="F804" t="s">
        <v>84</v>
      </c>
      <c r="G804">
        <v>3</v>
      </c>
      <c r="H804">
        <v>3</v>
      </c>
      <c r="I804" t="s">
        <v>602</v>
      </c>
      <c r="J804">
        <v>2</v>
      </c>
      <c r="K804">
        <v>2</v>
      </c>
      <c r="L804" t="s">
        <v>602</v>
      </c>
      <c r="M804" t="s">
        <v>744</v>
      </c>
      <c r="N804">
        <v>20</v>
      </c>
      <c r="O804">
        <v>8</v>
      </c>
      <c r="P804">
        <v>10</v>
      </c>
      <c r="Q804">
        <v>4</v>
      </c>
      <c r="R804">
        <v>8</v>
      </c>
      <c r="S804">
        <v>13</v>
      </c>
      <c r="T804">
        <v>1</v>
      </c>
      <c r="U804">
        <v>3</v>
      </c>
      <c r="V804">
        <v>0</v>
      </c>
      <c r="W804">
        <v>0</v>
      </c>
      <c r="Z804">
        <v>1.29</v>
      </c>
      <c r="AA804">
        <v>5</v>
      </c>
      <c r="AB804">
        <v>11</v>
      </c>
    </row>
    <row r="805" spans="1:28" hidden="1" x14ac:dyDescent="0.45">
      <c r="A805" s="1">
        <v>61988</v>
      </c>
      <c r="B805" t="s">
        <v>35</v>
      </c>
      <c r="C805" t="s">
        <v>51</v>
      </c>
      <c r="D805" s="2">
        <v>39760</v>
      </c>
      <c r="E805" t="s">
        <v>82</v>
      </c>
      <c r="F805" t="s">
        <v>373</v>
      </c>
      <c r="G805">
        <v>2</v>
      </c>
      <c r="H805">
        <v>0</v>
      </c>
      <c r="I805" t="s">
        <v>601</v>
      </c>
      <c r="J805">
        <v>1</v>
      </c>
      <c r="K805">
        <v>0</v>
      </c>
      <c r="L805" t="s">
        <v>601</v>
      </c>
      <c r="M805" t="s">
        <v>685</v>
      </c>
      <c r="N805">
        <v>15</v>
      </c>
      <c r="O805">
        <v>9</v>
      </c>
      <c r="P805">
        <v>7</v>
      </c>
      <c r="Q805">
        <v>5</v>
      </c>
      <c r="R805">
        <v>11</v>
      </c>
      <c r="S805">
        <v>13</v>
      </c>
      <c r="T805">
        <v>1</v>
      </c>
      <c r="U805">
        <v>1</v>
      </c>
      <c r="V805">
        <v>0</v>
      </c>
      <c r="W805">
        <v>1</v>
      </c>
      <c r="Z805">
        <v>1.29</v>
      </c>
      <c r="AA805">
        <v>5.25</v>
      </c>
      <c r="AB805">
        <v>11</v>
      </c>
    </row>
    <row r="806" spans="1:28" hidden="1" x14ac:dyDescent="0.45">
      <c r="A806" s="1">
        <v>62005</v>
      </c>
      <c r="B806" t="s">
        <v>35</v>
      </c>
      <c r="C806" t="s">
        <v>51</v>
      </c>
      <c r="D806" s="2">
        <v>39768</v>
      </c>
      <c r="E806" t="s">
        <v>278</v>
      </c>
      <c r="F806" t="s">
        <v>82</v>
      </c>
      <c r="G806">
        <v>1</v>
      </c>
      <c r="H806">
        <v>2</v>
      </c>
      <c r="I806" t="s">
        <v>603</v>
      </c>
      <c r="J806">
        <v>1</v>
      </c>
      <c r="K806">
        <v>1</v>
      </c>
      <c r="L806" t="s">
        <v>602</v>
      </c>
      <c r="M806" t="s">
        <v>748</v>
      </c>
      <c r="N806">
        <v>6</v>
      </c>
      <c r="O806">
        <v>15</v>
      </c>
      <c r="P806">
        <v>3</v>
      </c>
      <c r="Q806">
        <v>10</v>
      </c>
      <c r="R806">
        <v>9</v>
      </c>
      <c r="S806">
        <v>7</v>
      </c>
      <c r="T806">
        <v>1</v>
      </c>
      <c r="U806">
        <v>1</v>
      </c>
      <c r="V806">
        <v>1</v>
      </c>
      <c r="W806">
        <v>0</v>
      </c>
      <c r="Z806">
        <v>11</v>
      </c>
      <c r="AA806">
        <v>5.25</v>
      </c>
      <c r="AB806">
        <v>1.29</v>
      </c>
    </row>
    <row r="807" spans="1:28" hidden="1" x14ac:dyDescent="0.45">
      <c r="A807" s="1">
        <v>62114</v>
      </c>
      <c r="B807" t="s">
        <v>35</v>
      </c>
      <c r="C807" t="s">
        <v>51</v>
      </c>
      <c r="D807" s="2">
        <v>39921</v>
      </c>
      <c r="E807" t="s">
        <v>82</v>
      </c>
      <c r="F807" t="s">
        <v>168</v>
      </c>
      <c r="G807">
        <v>2</v>
      </c>
      <c r="H807">
        <v>0</v>
      </c>
      <c r="I807" t="s">
        <v>601</v>
      </c>
      <c r="J807">
        <v>1</v>
      </c>
      <c r="K807">
        <v>0</v>
      </c>
      <c r="L807" t="s">
        <v>601</v>
      </c>
      <c r="M807" t="s">
        <v>685</v>
      </c>
      <c r="N807">
        <v>10</v>
      </c>
      <c r="O807">
        <v>8</v>
      </c>
      <c r="P807">
        <v>7</v>
      </c>
      <c r="Q807">
        <v>4</v>
      </c>
      <c r="R807">
        <v>9</v>
      </c>
      <c r="S807">
        <v>14</v>
      </c>
      <c r="T807">
        <v>1</v>
      </c>
      <c r="U807">
        <v>0</v>
      </c>
      <c r="V807">
        <v>0</v>
      </c>
      <c r="W807">
        <v>0</v>
      </c>
      <c r="Z807">
        <v>1.3</v>
      </c>
      <c r="AA807">
        <v>5</v>
      </c>
      <c r="AB807">
        <v>10</v>
      </c>
    </row>
    <row r="808" spans="1:28" hidden="1" x14ac:dyDescent="0.45">
      <c r="A808" s="1">
        <v>62133</v>
      </c>
      <c r="B808" t="s">
        <v>35</v>
      </c>
      <c r="C808" t="s">
        <v>51</v>
      </c>
      <c r="D808" s="2">
        <v>39945</v>
      </c>
      <c r="E808" t="s">
        <v>82</v>
      </c>
      <c r="F808" t="s">
        <v>84</v>
      </c>
      <c r="G808">
        <v>2</v>
      </c>
      <c r="H808">
        <v>1</v>
      </c>
      <c r="I808" t="s">
        <v>601</v>
      </c>
      <c r="J808">
        <v>1</v>
      </c>
      <c r="K808">
        <v>0</v>
      </c>
      <c r="L808" t="s">
        <v>601</v>
      </c>
      <c r="M808" t="s">
        <v>687</v>
      </c>
      <c r="N808">
        <v>10</v>
      </c>
      <c r="O808">
        <v>10</v>
      </c>
      <c r="P808">
        <v>5</v>
      </c>
      <c r="Q808">
        <v>6</v>
      </c>
      <c r="R808">
        <v>15</v>
      </c>
      <c r="S808">
        <v>14</v>
      </c>
      <c r="T808">
        <v>2</v>
      </c>
      <c r="U808">
        <v>2</v>
      </c>
      <c r="V808">
        <v>0</v>
      </c>
      <c r="W808">
        <v>0</v>
      </c>
      <c r="Z808">
        <v>1.3</v>
      </c>
      <c r="AA808">
        <v>5.25</v>
      </c>
      <c r="AB808">
        <v>10</v>
      </c>
    </row>
    <row r="809" spans="1:28" hidden="1" x14ac:dyDescent="0.45">
      <c r="A809" s="1">
        <v>62446</v>
      </c>
      <c r="B809" t="s">
        <v>35</v>
      </c>
      <c r="C809" t="s">
        <v>68</v>
      </c>
      <c r="D809" s="2">
        <v>39865</v>
      </c>
      <c r="E809" t="s">
        <v>205</v>
      </c>
      <c r="F809" t="s">
        <v>344</v>
      </c>
      <c r="G809">
        <v>1</v>
      </c>
      <c r="H809">
        <v>0</v>
      </c>
      <c r="I809" t="s">
        <v>601</v>
      </c>
      <c r="J809">
        <v>0</v>
      </c>
      <c r="K809">
        <v>0</v>
      </c>
      <c r="L809" t="s">
        <v>602</v>
      </c>
      <c r="Z809">
        <v>1.28</v>
      </c>
      <c r="AA809">
        <v>6</v>
      </c>
      <c r="AB809">
        <v>8</v>
      </c>
    </row>
    <row r="810" spans="1:28" hidden="1" x14ac:dyDescent="0.45">
      <c r="A810" s="1">
        <v>62637</v>
      </c>
      <c r="B810" t="s">
        <v>35</v>
      </c>
      <c r="C810" t="s">
        <v>65</v>
      </c>
      <c r="D810" s="2">
        <v>39882</v>
      </c>
      <c r="E810" t="s">
        <v>279</v>
      </c>
      <c r="F810" t="s">
        <v>458</v>
      </c>
      <c r="G810">
        <v>2</v>
      </c>
      <c r="H810">
        <v>0</v>
      </c>
      <c r="I810" t="s">
        <v>601</v>
      </c>
      <c r="J810">
        <v>1</v>
      </c>
      <c r="K810">
        <v>0</v>
      </c>
      <c r="L810" t="s">
        <v>601</v>
      </c>
      <c r="Z810">
        <v>1.3</v>
      </c>
      <c r="AA810">
        <v>4.75</v>
      </c>
      <c r="AB810">
        <v>12</v>
      </c>
    </row>
    <row r="811" spans="1:28" hidden="1" x14ac:dyDescent="0.45">
      <c r="A811" s="1">
        <v>62722</v>
      </c>
      <c r="B811" t="s">
        <v>35</v>
      </c>
      <c r="C811" t="s">
        <v>53</v>
      </c>
      <c r="D811" s="2">
        <v>39704</v>
      </c>
      <c r="E811" t="s">
        <v>222</v>
      </c>
      <c r="F811" t="s">
        <v>434</v>
      </c>
      <c r="G811">
        <v>3</v>
      </c>
      <c r="H811">
        <v>0</v>
      </c>
      <c r="I811" t="s">
        <v>601</v>
      </c>
      <c r="J811">
        <v>0</v>
      </c>
      <c r="K811">
        <v>0</v>
      </c>
      <c r="L811" t="s">
        <v>602</v>
      </c>
      <c r="N811">
        <v>25</v>
      </c>
      <c r="O811">
        <v>6</v>
      </c>
      <c r="P811">
        <v>8</v>
      </c>
      <c r="Q811">
        <v>2</v>
      </c>
      <c r="R811">
        <v>17</v>
      </c>
      <c r="S811">
        <v>31</v>
      </c>
      <c r="T811">
        <v>0</v>
      </c>
      <c r="U811">
        <v>2</v>
      </c>
      <c r="V811">
        <v>0</v>
      </c>
      <c r="W811">
        <v>0</v>
      </c>
      <c r="Z811">
        <v>1.29</v>
      </c>
      <c r="AA811">
        <v>5</v>
      </c>
      <c r="AB811">
        <v>11</v>
      </c>
    </row>
    <row r="812" spans="1:28" hidden="1" x14ac:dyDescent="0.45">
      <c r="A812" s="1">
        <v>62767</v>
      </c>
      <c r="B812" t="s">
        <v>35</v>
      </c>
      <c r="C812" t="s">
        <v>53</v>
      </c>
      <c r="D812" s="2">
        <v>39746</v>
      </c>
      <c r="E812" t="s">
        <v>262</v>
      </c>
      <c r="F812" t="s">
        <v>475</v>
      </c>
      <c r="G812">
        <v>0</v>
      </c>
      <c r="H812">
        <v>0</v>
      </c>
      <c r="I812" t="s">
        <v>602</v>
      </c>
      <c r="J812">
        <v>0</v>
      </c>
      <c r="K812">
        <v>0</v>
      </c>
      <c r="L812" t="s">
        <v>602</v>
      </c>
      <c r="N812">
        <v>20</v>
      </c>
      <c r="O812">
        <v>7</v>
      </c>
      <c r="P812">
        <v>7</v>
      </c>
      <c r="Q812">
        <v>2</v>
      </c>
      <c r="R812">
        <v>16</v>
      </c>
      <c r="S812">
        <v>23</v>
      </c>
      <c r="T812">
        <v>1</v>
      </c>
      <c r="U812">
        <v>2</v>
      </c>
      <c r="V812">
        <v>0</v>
      </c>
      <c r="W812">
        <v>1</v>
      </c>
      <c r="Z812">
        <v>1.3</v>
      </c>
      <c r="AA812">
        <v>5.25</v>
      </c>
      <c r="AB812">
        <v>10</v>
      </c>
    </row>
    <row r="813" spans="1:28" hidden="1" x14ac:dyDescent="0.45">
      <c r="A813" s="1">
        <v>62839</v>
      </c>
      <c r="B813" t="s">
        <v>35</v>
      </c>
      <c r="C813" t="s">
        <v>53</v>
      </c>
      <c r="D813" s="2">
        <v>39795</v>
      </c>
      <c r="E813" t="s">
        <v>191</v>
      </c>
      <c r="F813" t="s">
        <v>434</v>
      </c>
      <c r="G813">
        <v>1</v>
      </c>
      <c r="H813">
        <v>1</v>
      </c>
      <c r="I813" t="s">
        <v>602</v>
      </c>
      <c r="J813">
        <v>0</v>
      </c>
      <c r="K813">
        <v>0</v>
      </c>
      <c r="L813" t="s">
        <v>602</v>
      </c>
      <c r="N813">
        <v>20</v>
      </c>
      <c r="O813">
        <v>5</v>
      </c>
      <c r="P813">
        <v>6</v>
      </c>
      <c r="Q813">
        <v>2</v>
      </c>
      <c r="R813">
        <v>15</v>
      </c>
      <c r="S813">
        <v>17</v>
      </c>
      <c r="T813">
        <v>0</v>
      </c>
      <c r="U813">
        <v>1</v>
      </c>
      <c r="V813">
        <v>0</v>
      </c>
      <c r="W813">
        <v>0</v>
      </c>
      <c r="Z813">
        <v>1.3</v>
      </c>
      <c r="AA813">
        <v>5</v>
      </c>
      <c r="AB813">
        <v>10</v>
      </c>
    </row>
    <row r="814" spans="1:28" hidden="1" x14ac:dyDescent="0.45">
      <c r="A814" s="1">
        <v>62930</v>
      </c>
      <c r="B814" t="s">
        <v>35</v>
      </c>
      <c r="C814" t="s">
        <v>53</v>
      </c>
      <c r="D814" s="2">
        <v>39914</v>
      </c>
      <c r="E814" t="s">
        <v>262</v>
      </c>
      <c r="F814" t="s">
        <v>224</v>
      </c>
      <c r="G814">
        <v>2</v>
      </c>
      <c r="H814">
        <v>0</v>
      </c>
      <c r="I814" t="s">
        <v>601</v>
      </c>
      <c r="J814">
        <v>1</v>
      </c>
      <c r="K814">
        <v>0</v>
      </c>
      <c r="L814" t="s">
        <v>601</v>
      </c>
      <c r="N814">
        <v>12</v>
      </c>
      <c r="O814">
        <v>16</v>
      </c>
      <c r="P814">
        <v>5</v>
      </c>
      <c r="Q814">
        <v>6</v>
      </c>
      <c r="R814">
        <v>3</v>
      </c>
      <c r="S814">
        <v>13</v>
      </c>
      <c r="T814">
        <v>0</v>
      </c>
      <c r="U814">
        <v>0</v>
      </c>
      <c r="V814">
        <v>0</v>
      </c>
      <c r="W814">
        <v>0</v>
      </c>
      <c r="Z814">
        <v>1.3</v>
      </c>
      <c r="AA814">
        <v>5</v>
      </c>
      <c r="AB814">
        <v>11</v>
      </c>
    </row>
    <row r="815" spans="1:28" hidden="1" x14ac:dyDescent="0.45">
      <c r="A815" s="1">
        <v>62952</v>
      </c>
      <c r="B815" t="s">
        <v>35</v>
      </c>
      <c r="C815" t="s">
        <v>53</v>
      </c>
      <c r="D815" s="2">
        <v>39935</v>
      </c>
      <c r="E815" t="s">
        <v>87</v>
      </c>
      <c r="F815" t="s">
        <v>263</v>
      </c>
      <c r="G815">
        <v>2</v>
      </c>
      <c r="H815">
        <v>1</v>
      </c>
      <c r="I815" t="s">
        <v>601</v>
      </c>
      <c r="J815">
        <v>2</v>
      </c>
      <c r="K815">
        <v>1</v>
      </c>
      <c r="L815" t="s">
        <v>601</v>
      </c>
      <c r="N815">
        <v>15</v>
      </c>
      <c r="O815">
        <v>7</v>
      </c>
      <c r="P815">
        <v>5</v>
      </c>
      <c r="Q815">
        <v>2</v>
      </c>
      <c r="R815">
        <v>15</v>
      </c>
      <c r="S815">
        <v>19</v>
      </c>
      <c r="T815">
        <v>0</v>
      </c>
      <c r="U815">
        <v>3</v>
      </c>
      <c r="V815">
        <v>0</v>
      </c>
      <c r="W815">
        <v>0</v>
      </c>
      <c r="Z815">
        <v>1.28</v>
      </c>
      <c r="AA815">
        <v>5.5</v>
      </c>
      <c r="AB815">
        <v>9.5</v>
      </c>
    </row>
    <row r="816" spans="1:28" hidden="1" x14ac:dyDescent="0.45">
      <c r="A816" s="1">
        <v>63241</v>
      </c>
      <c r="B816" t="s">
        <v>35</v>
      </c>
      <c r="C816" t="s">
        <v>54</v>
      </c>
      <c r="D816" s="2">
        <v>39920</v>
      </c>
      <c r="E816" t="s">
        <v>264</v>
      </c>
      <c r="F816" t="s">
        <v>90</v>
      </c>
      <c r="G816">
        <v>0</v>
      </c>
      <c r="H816">
        <v>0</v>
      </c>
      <c r="I816" t="s">
        <v>602</v>
      </c>
      <c r="J816">
        <v>0</v>
      </c>
      <c r="K816">
        <v>0</v>
      </c>
      <c r="L816" t="s">
        <v>602</v>
      </c>
      <c r="Z816">
        <v>1.29</v>
      </c>
      <c r="AA816">
        <v>5.25</v>
      </c>
      <c r="AB816">
        <v>9.5</v>
      </c>
    </row>
    <row r="817" spans="1:28" hidden="1" x14ac:dyDescent="0.45">
      <c r="A817" s="1">
        <v>63312</v>
      </c>
      <c r="B817" t="s">
        <v>35</v>
      </c>
      <c r="C817" t="s">
        <v>55</v>
      </c>
      <c r="D817" s="2">
        <v>39704</v>
      </c>
      <c r="E817" t="s">
        <v>93</v>
      </c>
      <c r="F817" t="s">
        <v>297</v>
      </c>
      <c r="G817">
        <v>1</v>
      </c>
      <c r="H817">
        <v>1</v>
      </c>
      <c r="I817" t="s">
        <v>602</v>
      </c>
      <c r="J817">
        <v>0</v>
      </c>
      <c r="K817">
        <v>0</v>
      </c>
      <c r="L817" t="s">
        <v>602</v>
      </c>
      <c r="N817">
        <v>18</v>
      </c>
      <c r="O817">
        <v>2</v>
      </c>
      <c r="P817">
        <v>7</v>
      </c>
      <c r="Q817">
        <v>1</v>
      </c>
      <c r="R817">
        <v>9</v>
      </c>
      <c r="S817">
        <v>20</v>
      </c>
      <c r="T817">
        <v>1</v>
      </c>
      <c r="U817">
        <v>7</v>
      </c>
      <c r="V817">
        <v>0</v>
      </c>
      <c r="W817">
        <v>0</v>
      </c>
      <c r="Z817">
        <v>1.29</v>
      </c>
      <c r="AA817">
        <v>5</v>
      </c>
      <c r="AB817">
        <v>12</v>
      </c>
    </row>
    <row r="818" spans="1:28" hidden="1" x14ac:dyDescent="0.45">
      <c r="A818" s="1">
        <v>63412</v>
      </c>
      <c r="B818" t="s">
        <v>35</v>
      </c>
      <c r="C818" t="s">
        <v>55</v>
      </c>
      <c r="D818" s="2">
        <v>39774</v>
      </c>
      <c r="E818" t="s">
        <v>94</v>
      </c>
      <c r="F818" t="s">
        <v>508</v>
      </c>
      <c r="G818">
        <v>1</v>
      </c>
      <c r="H818">
        <v>0</v>
      </c>
      <c r="I818" t="s">
        <v>601</v>
      </c>
      <c r="J818">
        <v>1</v>
      </c>
      <c r="K818">
        <v>0</v>
      </c>
      <c r="L818" t="s">
        <v>601</v>
      </c>
      <c r="N818">
        <v>23</v>
      </c>
      <c r="O818">
        <v>7</v>
      </c>
      <c r="P818">
        <v>7</v>
      </c>
      <c r="Q818">
        <v>2</v>
      </c>
      <c r="R818">
        <v>17</v>
      </c>
      <c r="S818">
        <v>22</v>
      </c>
      <c r="T818">
        <v>1</v>
      </c>
      <c r="U818">
        <v>3</v>
      </c>
      <c r="V818">
        <v>0</v>
      </c>
      <c r="W818">
        <v>0</v>
      </c>
      <c r="Z818">
        <v>1.3</v>
      </c>
      <c r="AA818">
        <v>5.5</v>
      </c>
      <c r="AB818">
        <v>9</v>
      </c>
    </row>
    <row r="819" spans="1:28" hidden="1" x14ac:dyDescent="0.45">
      <c r="A819" s="1">
        <v>63552</v>
      </c>
      <c r="B819" t="s">
        <v>35</v>
      </c>
      <c r="C819" t="s">
        <v>55</v>
      </c>
      <c r="D819" s="2">
        <v>39879</v>
      </c>
      <c r="E819" t="s">
        <v>93</v>
      </c>
      <c r="F819" t="s">
        <v>437</v>
      </c>
      <c r="G819">
        <v>2</v>
      </c>
      <c r="H819">
        <v>0</v>
      </c>
      <c r="I819" t="s">
        <v>601</v>
      </c>
      <c r="J819">
        <v>2</v>
      </c>
      <c r="K819">
        <v>0</v>
      </c>
      <c r="L819" t="s">
        <v>601</v>
      </c>
      <c r="N819">
        <v>28</v>
      </c>
      <c r="O819">
        <v>5</v>
      </c>
      <c r="P819">
        <v>10</v>
      </c>
      <c r="Q819">
        <v>0</v>
      </c>
      <c r="R819">
        <v>16</v>
      </c>
      <c r="S819">
        <v>24</v>
      </c>
      <c r="T819">
        <v>3</v>
      </c>
      <c r="U819">
        <v>4</v>
      </c>
      <c r="V819">
        <v>0</v>
      </c>
      <c r="W819">
        <v>0</v>
      </c>
      <c r="Z819">
        <v>1.28</v>
      </c>
      <c r="AA819">
        <v>5.5</v>
      </c>
      <c r="AB819">
        <v>9.5</v>
      </c>
    </row>
    <row r="820" spans="1:28" hidden="1" x14ac:dyDescent="0.45">
      <c r="A820" s="1">
        <v>63580</v>
      </c>
      <c r="B820" t="s">
        <v>35</v>
      </c>
      <c r="C820" t="s">
        <v>55</v>
      </c>
      <c r="D820" s="2">
        <v>39894</v>
      </c>
      <c r="E820" t="s">
        <v>94</v>
      </c>
      <c r="F820" t="s">
        <v>299</v>
      </c>
      <c r="G820">
        <v>3</v>
      </c>
      <c r="H820">
        <v>0</v>
      </c>
      <c r="I820" t="s">
        <v>601</v>
      </c>
      <c r="J820">
        <v>1</v>
      </c>
      <c r="K820">
        <v>0</v>
      </c>
      <c r="L820" t="s">
        <v>601</v>
      </c>
      <c r="N820">
        <v>15</v>
      </c>
      <c r="O820">
        <v>14</v>
      </c>
      <c r="P820">
        <v>7</v>
      </c>
      <c r="Q820">
        <v>4</v>
      </c>
      <c r="R820">
        <v>13</v>
      </c>
      <c r="S820">
        <v>16</v>
      </c>
      <c r="T820">
        <v>5</v>
      </c>
      <c r="U820">
        <v>2</v>
      </c>
      <c r="V820">
        <v>0</v>
      </c>
      <c r="W820">
        <v>0</v>
      </c>
      <c r="Z820">
        <v>1.3</v>
      </c>
      <c r="AA820">
        <v>5.25</v>
      </c>
      <c r="AB820">
        <v>9.5</v>
      </c>
    </row>
    <row r="821" spans="1:28" hidden="1" x14ac:dyDescent="0.45">
      <c r="A821" s="1">
        <v>63598</v>
      </c>
      <c r="B821" t="s">
        <v>35</v>
      </c>
      <c r="C821" t="s">
        <v>55</v>
      </c>
      <c r="D821" s="2">
        <v>39915</v>
      </c>
      <c r="E821" t="s">
        <v>94</v>
      </c>
      <c r="F821" t="s">
        <v>298</v>
      </c>
      <c r="G821">
        <v>2</v>
      </c>
      <c r="H821">
        <v>0</v>
      </c>
      <c r="I821" t="s">
        <v>601</v>
      </c>
      <c r="J821">
        <v>1</v>
      </c>
      <c r="K821">
        <v>0</v>
      </c>
      <c r="L821" t="s">
        <v>601</v>
      </c>
      <c r="N821">
        <v>20</v>
      </c>
      <c r="O821">
        <v>17</v>
      </c>
      <c r="P821">
        <v>6</v>
      </c>
      <c r="Q821">
        <v>9</v>
      </c>
      <c r="R821">
        <v>15</v>
      </c>
      <c r="S821">
        <v>15</v>
      </c>
      <c r="T821">
        <v>3</v>
      </c>
      <c r="U821">
        <v>1</v>
      </c>
      <c r="V821">
        <v>0</v>
      </c>
      <c r="W821">
        <v>0</v>
      </c>
      <c r="Z821">
        <v>1.29</v>
      </c>
      <c r="AA821">
        <v>5.5</v>
      </c>
      <c r="AB821">
        <v>10</v>
      </c>
    </row>
    <row r="822" spans="1:28" hidden="1" x14ac:dyDescent="0.45">
      <c r="A822" s="1">
        <v>63997</v>
      </c>
      <c r="B822" t="s">
        <v>35</v>
      </c>
      <c r="C822" t="s">
        <v>66</v>
      </c>
      <c r="D822" s="2">
        <v>39893</v>
      </c>
      <c r="E822" t="s">
        <v>280</v>
      </c>
      <c r="F822" t="s">
        <v>281</v>
      </c>
      <c r="G822">
        <v>4</v>
      </c>
      <c r="H822">
        <v>0</v>
      </c>
      <c r="I822" t="s">
        <v>601</v>
      </c>
      <c r="J822">
        <v>2</v>
      </c>
      <c r="K822">
        <v>0</v>
      </c>
      <c r="L822" t="s">
        <v>601</v>
      </c>
      <c r="Z822">
        <v>1.3</v>
      </c>
      <c r="AA822">
        <v>4.5</v>
      </c>
      <c r="AB822">
        <v>10</v>
      </c>
    </row>
    <row r="823" spans="1:28" hidden="1" x14ac:dyDescent="0.45">
      <c r="A823" s="1">
        <v>64104</v>
      </c>
      <c r="B823" t="s">
        <v>35</v>
      </c>
      <c r="C823" t="s">
        <v>66</v>
      </c>
      <c r="D823" s="2">
        <v>39963</v>
      </c>
      <c r="E823" t="s">
        <v>281</v>
      </c>
      <c r="F823" t="s">
        <v>462</v>
      </c>
      <c r="G823">
        <v>0</v>
      </c>
      <c r="H823">
        <v>4</v>
      </c>
      <c r="I823" t="s">
        <v>603</v>
      </c>
      <c r="J823">
        <v>0</v>
      </c>
      <c r="K823">
        <v>3</v>
      </c>
      <c r="L823" t="s">
        <v>603</v>
      </c>
      <c r="Z823">
        <v>11</v>
      </c>
      <c r="AA823">
        <v>4.75</v>
      </c>
      <c r="AB823">
        <v>1.29</v>
      </c>
    </row>
    <row r="824" spans="1:28" hidden="1" x14ac:dyDescent="0.45">
      <c r="A824" s="1">
        <v>64105</v>
      </c>
      <c r="B824" t="s">
        <v>35</v>
      </c>
      <c r="C824" t="s">
        <v>66</v>
      </c>
      <c r="D824" s="2">
        <v>39963</v>
      </c>
      <c r="E824" t="s">
        <v>267</v>
      </c>
      <c r="F824" t="s">
        <v>393</v>
      </c>
      <c r="G824">
        <v>3</v>
      </c>
      <c r="H824">
        <v>0</v>
      </c>
      <c r="I824" t="s">
        <v>601</v>
      </c>
      <c r="J824">
        <v>0</v>
      </c>
      <c r="K824">
        <v>0</v>
      </c>
      <c r="L824" t="s">
        <v>602</v>
      </c>
      <c r="Z824">
        <v>1.29</v>
      </c>
      <c r="AA824">
        <v>4.75</v>
      </c>
      <c r="AB824">
        <v>10</v>
      </c>
    </row>
    <row r="825" spans="1:28" hidden="1" x14ac:dyDescent="0.45">
      <c r="A825" s="1">
        <v>64106</v>
      </c>
      <c r="B825" t="s">
        <v>35</v>
      </c>
      <c r="C825" t="s">
        <v>66</v>
      </c>
      <c r="D825" s="2">
        <v>39963</v>
      </c>
      <c r="E825" t="s">
        <v>280</v>
      </c>
      <c r="F825" t="s">
        <v>480</v>
      </c>
      <c r="G825">
        <v>3</v>
      </c>
      <c r="H825">
        <v>0</v>
      </c>
      <c r="I825" t="s">
        <v>601</v>
      </c>
      <c r="J825">
        <v>2</v>
      </c>
      <c r="K825">
        <v>0</v>
      </c>
      <c r="L825" t="s">
        <v>601</v>
      </c>
      <c r="Z825">
        <v>1.3</v>
      </c>
      <c r="AA825">
        <v>4.5</v>
      </c>
      <c r="AB825">
        <v>10</v>
      </c>
    </row>
    <row r="826" spans="1:28" hidden="1" x14ac:dyDescent="0.45">
      <c r="A826" s="1">
        <v>64131</v>
      </c>
      <c r="B826" t="s">
        <v>35</v>
      </c>
      <c r="C826" t="s">
        <v>66</v>
      </c>
      <c r="D826" s="2">
        <v>39977</v>
      </c>
      <c r="E826" t="s">
        <v>267</v>
      </c>
      <c r="F826" t="s">
        <v>411</v>
      </c>
      <c r="G826">
        <v>2</v>
      </c>
      <c r="H826">
        <v>1</v>
      </c>
      <c r="I826" t="s">
        <v>601</v>
      </c>
      <c r="J826">
        <v>0</v>
      </c>
      <c r="K826">
        <v>0</v>
      </c>
      <c r="L826" t="s">
        <v>602</v>
      </c>
      <c r="Z826">
        <v>1.28</v>
      </c>
      <c r="AA826">
        <v>5.25</v>
      </c>
      <c r="AB826">
        <v>10</v>
      </c>
    </row>
    <row r="827" spans="1:28" hidden="1" x14ac:dyDescent="0.45">
      <c r="A827" s="1">
        <v>64151</v>
      </c>
      <c r="B827" t="s">
        <v>35</v>
      </c>
      <c r="C827" t="s">
        <v>56</v>
      </c>
      <c r="D827" s="2">
        <v>39691</v>
      </c>
      <c r="E827" t="s">
        <v>97</v>
      </c>
      <c r="F827" t="s">
        <v>269</v>
      </c>
      <c r="G827">
        <v>1</v>
      </c>
      <c r="H827">
        <v>2</v>
      </c>
      <c r="I827" t="s">
        <v>603</v>
      </c>
      <c r="J827">
        <v>1</v>
      </c>
      <c r="K827">
        <v>1</v>
      </c>
      <c r="L827" t="s">
        <v>602</v>
      </c>
      <c r="N827">
        <v>23</v>
      </c>
      <c r="O827">
        <v>13</v>
      </c>
      <c r="P827">
        <v>8</v>
      </c>
      <c r="Q827">
        <v>3</v>
      </c>
      <c r="R827">
        <v>16</v>
      </c>
      <c r="S827">
        <v>12</v>
      </c>
      <c r="T827">
        <v>1</v>
      </c>
      <c r="U827">
        <v>3</v>
      </c>
      <c r="V827">
        <v>0</v>
      </c>
      <c r="W827">
        <v>0</v>
      </c>
      <c r="Z827">
        <v>1.3</v>
      </c>
      <c r="AA827">
        <v>4.75</v>
      </c>
      <c r="AB827">
        <v>12</v>
      </c>
    </row>
    <row r="828" spans="1:28" hidden="1" x14ac:dyDescent="0.45">
      <c r="A828" s="1">
        <v>64218</v>
      </c>
      <c r="B828" t="s">
        <v>35</v>
      </c>
      <c r="C828" t="s">
        <v>56</v>
      </c>
      <c r="D828" s="2">
        <v>39747</v>
      </c>
      <c r="E828" t="s">
        <v>99</v>
      </c>
      <c r="F828" t="s">
        <v>242</v>
      </c>
      <c r="G828">
        <v>0</v>
      </c>
      <c r="H828">
        <v>0</v>
      </c>
      <c r="I828" t="s">
        <v>602</v>
      </c>
      <c r="J828">
        <v>0</v>
      </c>
      <c r="K828">
        <v>0</v>
      </c>
      <c r="L828" t="s">
        <v>602</v>
      </c>
      <c r="N828">
        <v>15</v>
      </c>
      <c r="O828">
        <v>12</v>
      </c>
      <c r="P828">
        <v>2</v>
      </c>
      <c r="Q828">
        <v>5</v>
      </c>
      <c r="R828">
        <v>16</v>
      </c>
      <c r="S828">
        <v>17</v>
      </c>
      <c r="T828">
        <v>4</v>
      </c>
      <c r="U828">
        <v>3</v>
      </c>
      <c r="V828">
        <v>0</v>
      </c>
      <c r="W828">
        <v>1</v>
      </c>
      <c r="Z828">
        <v>1.3</v>
      </c>
      <c r="AA828">
        <v>5</v>
      </c>
      <c r="AB828">
        <v>11</v>
      </c>
    </row>
    <row r="829" spans="1:28" hidden="1" x14ac:dyDescent="0.45">
      <c r="A829" s="1">
        <v>64274</v>
      </c>
      <c r="B829" t="s">
        <v>35</v>
      </c>
      <c r="C829" t="s">
        <v>56</v>
      </c>
      <c r="D829" s="2">
        <v>39781</v>
      </c>
      <c r="E829" t="s">
        <v>98</v>
      </c>
      <c r="F829" t="s">
        <v>241</v>
      </c>
      <c r="G829">
        <v>4</v>
      </c>
      <c r="H829">
        <v>0</v>
      </c>
      <c r="I829" t="s">
        <v>601</v>
      </c>
      <c r="J829">
        <v>2</v>
      </c>
      <c r="K829">
        <v>0</v>
      </c>
      <c r="L829" t="s">
        <v>601</v>
      </c>
      <c r="N829">
        <v>18</v>
      </c>
      <c r="O829">
        <v>10</v>
      </c>
      <c r="P829">
        <v>7</v>
      </c>
      <c r="Q829">
        <v>1</v>
      </c>
      <c r="R829">
        <v>24</v>
      </c>
      <c r="S829">
        <v>13</v>
      </c>
      <c r="T829">
        <v>1</v>
      </c>
      <c r="U829">
        <v>3</v>
      </c>
      <c r="V829">
        <v>0</v>
      </c>
      <c r="W829">
        <v>0</v>
      </c>
      <c r="Z829">
        <v>1.29</v>
      </c>
      <c r="AA829">
        <v>5</v>
      </c>
      <c r="AB829">
        <v>12</v>
      </c>
    </row>
    <row r="830" spans="1:28" hidden="1" x14ac:dyDescent="0.45">
      <c r="A830" s="1">
        <v>64288</v>
      </c>
      <c r="B830" t="s">
        <v>35</v>
      </c>
      <c r="C830" t="s">
        <v>56</v>
      </c>
      <c r="D830" s="2">
        <v>39789</v>
      </c>
      <c r="E830" t="s">
        <v>97</v>
      </c>
      <c r="F830" t="s">
        <v>228</v>
      </c>
      <c r="G830">
        <v>1</v>
      </c>
      <c r="H830">
        <v>0</v>
      </c>
      <c r="I830" t="s">
        <v>601</v>
      </c>
      <c r="J830">
        <v>0</v>
      </c>
      <c r="K830">
        <v>0</v>
      </c>
      <c r="L830" t="s">
        <v>602</v>
      </c>
      <c r="N830">
        <v>22</v>
      </c>
      <c r="O830">
        <v>9</v>
      </c>
      <c r="P830">
        <v>10</v>
      </c>
      <c r="Q830">
        <v>2</v>
      </c>
      <c r="R830">
        <v>14</v>
      </c>
      <c r="S830">
        <v>19</v>
      </c>
      <c r="T830">
        <v>2</v>
      </c>
      <c r="U830">
        <v>3</v>
      </c>
      <c r="V830">
        <v>0</v>
      </c>
      <c r="W830">
        <v>0</v>
      </c>
      <c r="Z830">
        <v>1.29</v>
      </c>
      <c r="AA830">
        <v>5</v>
      </c>
      <c r="AB830">
        <v>12</v>
      </c>
    </row>
    <row r="831" spans="1:28" hidden="1" x14ac:dyDescent="0.45">
      <c r="A831" s="1">
        <v>64317</v>
      </c>
      <c r="B831" t="s">
        <v>35</v>
      </c>
      <c r="C831" t="s">
        <v>56</v>
      </c>
      <c r="D831" s="2">
        <v>39824</v>
      </c>
      <c r="E831" t="s">
        <v>98</v>
      </c>
      <c r="F831" t="s">
        <v>510</v>
      </c>
      <c r="G831">
        <v>1</v>
      </c>
      <c r="H831">
        <v>0</v>
      </c>
      <c r="I831" t="s">
        <v>601</v>
      </c>
      <c r="J831">
        <v>1</v>
      </c>
      <c r="K831">
        <v>0</v>
      </c>
      <c r="L831" t="s">
        <v>601</v>
      </c>
      <c r="N831">
        <v>7</v>
      </c>
      <c r="O831">
        <v>11</v>
      </c>
      <c r="P831">
        <v>3</v>
      </c>
      <c r="Q831">
        <v>2</v>
      </c>
      <c r="R831">
        <v>13</v>
      </c>
      <c r="S831">
        <v>17</v>
      </c>
      <c r="T831">
        <v>1</v>
      </c>
      <c r="U831">
        <v>1</v>
      </c>
      <c r="V831">
        <v>0</v>
      </c>
      <c r="W831">
        <v>0</v>
      </c>
      <c r="Z831">
        <v>1.29</v>
      </c>
      <c r="AA831">
        <v>5</v>
      </c>
      <c r="AB831">
        <v>12</v>
      </c>
    </row>
    <row r="832" spans="1:28" hidden="1" x14ac:dyDescent="0.45">
      <c r="A832" s="1">
        <v>64437</v>
      </c>
      <c r="B832" t="s">
        <v>35</v>
      </c>
      <c r="C832" t="s">
        <v>56</v>
      </c>
      <c r="D832" s="2">
        <v>39908</v>
      </c>
      <c r="E832" t="s">
        <v>97</v>
      </c>
      <c r="F832" t="s">
        <v>418</v>
      </c>
      <c r="G832">
        <v>2</v>
      </c>
      <c r="H832">
        <v>0</v>
      </c>
      <c r="I832" t="s">
        <v>601</v>
      </c>
      <c r="J832">
        <v>0</v>
      </c>
      <c r="K832">
        <v>0</v>
      </c>
      <c r="L832" t="s">
        <v>602</v>
      </c>
      <c r="N832">
        <v>28</v>
      </c>
      <c r="O832">
        <v>7</v>
      </c>
      <c r="P832">
        <v>10</v>
      </c>
      <c r="Q832">
        <v>2</v>
      </c>
      <c r="R832">
        <v>13</v>
      </c>
      <c r="S832">
        <v>16</v>
      </c>
      <c r="T832">
        <v>0</v>
      </c>
      <c r="U832">
        <v>3</v>
      </c>
      <c r="V832">
        <v>0</v>
      </c>
      <c r="W832">
        <v>0</v>
      </c>
      <c r="Z832">
        <v>1.28</v>
      </c>
      <c r="AA832">
        <v>5.25</v>
      </c>
      <c r="AB832">
        <v>11</v>
      </c>
    </row>
    <row r="833" spans="1:28" hidden="1" x14ac:dyDescent="0.45">
      <c r="A833" s="1">
        <v>64514</v>
      </c>
      <c r="B833" t="s">
        <v>35</v>
      </c>
      <c r="C833" t="s">
        <v>56</v>
      </c>
      <c r="D833" s="2">
        <v>39964</v>
      </c>
      <c r="E833" t="s">
        <v>269</v>
      </c>
      <c r="F833" t="s">
        <v>228</v>
      </c>
      <c r="G833">
        <v>3</v>
      </c>
      <c r="H833">
        <v>1</v>
      </c>
      <c r="I833" t="s">
        <v>601</v>
      </c>
      <c r="J833">
        <v>2</v>
      </c>
      <c r="K833">
        <v>0</v>
      </c>
      <c r="L833" t="s">
        <v>601</v>
      </c>
      <c r="N833">
        <v>16</v>
      </c>
      <c r="O833">
        <v>23</v>
      </c>
      <c r="P833">
        <v>11</v>
      </c>
      <c r="Q833">
        <v>7</v>
      </c>
      <c r="R833">
        <v>9</v>
      </c>
      <c r="S833">
        <v>9</v>
      </c>
      <c r="T833">
        <v>2</v>
      </c>
      <c r="U833">
        <v>0</v>
      </c>
      <c r="V833">
        <v>0</v>
      </c>
      <c r="W833">
        <v>0</v>
      </c>
      <c r="Z833">
        <v>1.3</v>
      </c>
      <c r="AA833">
        <v>4.75</v>
      </c>
      <c r="AB833">
        <v>12</v>
      </c>
    </row>
    <row r="834" spans="1:28" hidden="1" x14ac:dyDescent="0.45">
      <c r="A834" s="1">
        <v>64547</v>
      </c>
      <c r="B834" t="s">
        <v>35</v>
      </c>
      <c r="C834" t="s">
        <v>57</v>
      </c>
      <c r="D834" s="2">
        <v>39704</v>
      </c>
      <c r="E834" t="s">
        <v>100</v>
      </c>
      <c r="F834" t="s">
        <v>482</v>
      </c>
      <c r="G834">
        <v>4</v>
      </c>
      <c r="H834">
        <v>1</v>
      </c>
      <c r="I834" t="s">
        <v>601</v>
      </c>
      <c r="J834">
        <v>2</v>
      </c>
      <c r="K834">
        <v>1</v>
      </c>
      <c r="L834" t="s">
        <v>601</v>
      </c>
      <c r="Z834">
        <v>1.3</v>
      </c>
      <c r="AA834">
        <v>4</v>
      </c>
      <c r="AB834">
        <v>10</v>
      </c>
    </row>
    <row r="835" spans="1:28" hidden="1" x14ac:dyDescent="0.45">
      <c r="A835" s="1">
        <v>64971</v>
      </c>
      <c r="B835" t="s">
        <v>35</v>
      </c>
      <c r="C835" t="s">
        <v>57</v>
      </c>
      <c r="D835" s="2">
        <v>39956</v>
      </c>
      <c r="E835" t="s">
        <v>282</v>
      </c>
      <c r="F835" t="s">
        <v>529</v>
      </c>
      <c r="G835">
        <v>1</v>
      </c>
      <c r="H835">
        <v>2</v>
      </c>
      <c r="I835" t="s">
        <v>603</v>
      </c>
      <c r="J835">
        <v>0</v>
      </c>
      <c r="K835">
        <v>1</v>
      </c>
      <c r="L835" t="s">
        <v>603</v>
      </c>
      <c r="Z835">
        <v>8.5</v>
      </c>
      <c r="AA835">
        <v>4.5</v>
      </c>
      <c r="AB835">
        <v>1.29</v>
      </c>
    </row>
    <row r="836" spans="1:28" hidden="1" x14ac:dyDescent="0.45">
      <c r="A836" s="1">
        <v>65008</v>
      </c>
      <c r="B836" t="s">
        <v>35</v>
      </c>
      <c r="C836" t="s">
        <v>58</v>
      </c>
      <c r="D836" s="2">
        <v>39683</v>
      </c>
      <c r="E836" t="s">
        <v>149</v>
      </c>
      <c r="F836" t="s">
        <v>530</v>
      </c>
      <c r="G836">
        <v>2</v>
      </c>
      <c r="H836">
        <v>0</v>
      </c>
      <c r="I836" t="s">
        <v>601</v>
      </c>
      <c r="J836">
        <v>2</v>
      </c>
      <c r="K836">
        <v>0</v>
      </c>
      <c r="L836" t="s">
        <v>601</v>
      </c>
      <c r="N836">
        <v>16</v>
      </c>
      <c r="O836">
        <v>9</v>
      </c>
      <c r="P836">
        <v>8</v>
      </c>
      <c r="Q836">
        <v>3</v>
      </c>
      <c r="R836">
        <v>16</v>
      </c>
      <c r="S836">
        <v>14</v>
      </c>
      <c r="T836">
        <v>2</v>
      </c>
      <c r="U836">
        <v>1</v>
      </c>
      <c r="V836">
        <v>0</v>
      </c>
      <c r="W836">
        <v>0</v>
      </c>
      <c r="Z836">
        <v>1.29</v>
      </c>
      <c r="AA836">
        <v>4.75</v>
      </c>
      <c r="AB836">
        <v>13</v>
      </c>
    </row>
    <row r="837" spans="1:28" hidden="1" x14ac:dyDescent="0.45">
      <c r="A837" s="1">
        <v>65323</v>
      </c>
      <c r="B837" t="s">
        <v>35</v>
      </c>
      <c r="C837" t="s">
        <v>58</v>
      </c>
      <c r="D837" s="2">
        <v>39936</v>
      </c>
      <c r="E837" t="s">
        <v>244</v>
      </c>
      <c r="F837" t="s">
        <v>110</v>
      </c>
      <c r="G837">
        <v>3</v>
      </c>
      <c r="H837">
        <v>0</v>
      </c>
      <c r="I837" t="s">
        <v>601</v>
      </c>
      <c r="J837">
        <v>2</v>
      </c>
      <c r="K837">
        <v>0</v>
      </c>
      <c r="L837" t="s">
        <v>601</v>
      </c>
      <c r="N837">
        <v>14</v>
      </c>
      <c r="O837">
        <v>6</v>
      </c>
      <c r="P837">
        <v>6</v>
      </c>
      <c r="Q837">
        <v>1</v>
      </c>
      <c r="R837">
        <v>11</v>
      </c>
      <c r="S837">
        <v>18</v>
      </c>
      <c r="T837">
        <v>0</v>
      </c>
      <c r="U837">
        <v>1</v>
      </c>
      <c r="V837">
        <v>0</v>
      </c>
      <c r="W837">
        <v>1</v>
      </c>
      <c r="Z837">
        <v>1.3</v>
      </c>
      <c r="AA837">
        <v>4.75</v>
      </c>
      <c r="AB837">
        <v>11</v>
      </c>
    </row>
    <row r="838" spans="1:28" hidden="1" x14ac:dyDescent="0.45">
      <c r="A838" s="1">
        <v>65326</v>
      </c>
      <c r="B838" t="s">
        <v>35</v>
      </c>
      <c r="C838" t="s">
        <v>58</v>
      </c>
      <c r="D838" s="2">
        <v>39945</v>
      </c>
      <c r="E838" t="s">
        <v>149</v>
      </c>
      <c r="F838" t="s">
        <v>270</v>
      </c>
      <c r="G838">
        <v>3</v>
      </c>
      <c r="H838">
        <v>0</v>
      </c>
      <c r="I838" t="s">
        <v>601</v>
      </c>
      <c r="J838">
        <v>2</v>
      </c>
      <c r="K838">
        <v>0</v>
      </c>
      <c r="L838" t="s">
        <v>601</v>
      </c>
      <c r="N838">
        <v>11</v>
      </c>
      <c r="O838">
        <v>13</v>
      </c>
      <c r="P838">
        <v>5</v>
      </c>
      <c r="Q838">
        <v>1</v>
      </c>
      <c r="R838">
        <v>22</v>
      </c>
      <c r="S838">
        <v>19</v>
      </c>
      <c r="T838">
        <v>0</v>
      </c>
      <c r="U838">
        <v>1</v>
      </c>
      <c r="V838">
        <v>0</v>
      </c>
      <c r="W838">
        <v>0</v>
      </c>
      <c r="Z838">
        <v>1.3</v>
      </c>
      <c r="AA838">
        <v>5</v>
      </c>
      <c r="AB838">
        <v>10</v>
      </c>
    </row>
    <row r="839" spans="1:28" hidden="1" x14ac:dyDescent="0.45">
      <c r="A839" s="1">
        <v>65763</v>
      </c>
      <c r="B839" t="s">
        <v>35</v>
      </c>
      <c r="C839" t="s">
        <v>60</v>
      </c>
      <c r="D839" s="2">
        <v>39690</v>
      </c>
      <c r="E839" t="s">
        <v>111</v>
      </c>
      <c r="F839" t="s">
        <v>531</v>
      </c>
      <c r="G839">
        <v>4</v>
      </c>
      <c r="H839">
        <v>0</v>
      </c>
      <c r="I839" t="s">
        <v>601</v>
      </c>
      <c r="J839">
        <v>2</v>
      </c>
      <c r="K839">
        <v>0</v>
      </c>
      <c r="L839" t="s">
        <v>601</v>
      </c>
      <c r="Z839">
        <v>1.29</v>
      </c>
      <c r="AA839">
        <v>4.75</v>
      </c>
      <c r="AB839">
        <v>9</v>
      </c>
    </row>
    <row r="840" spans="1:28" hidden="1" x14ac:dyDescent="0.45">
      <c r="A840" s="1">
        <v>65818</v>
      </c>
      <c r="B840" t="s">
        <v>35</v>
      </c>
      <c r="C840" t="s">
        <v>60</v>
      </c>
      <c r="D840" s="2">
        <v>39746</v>
      </c>
      <c r="E840" t="s">
        <v>111</v>
      </c>
      <c r="F840" t="s">
        <v>522</v>
      </c>
      <c r="G840">
        <v>7</v>
      </c>
      <c r="H840">
        <v>1</v>
      </c>
      <c r="I840" t="s">
        <v>601</v>
      </c>
      <c r="J840">
        <v>4</v>
      </c>
      <c r="K840">
        <v>1</v>
      </c>
      <c r="L840" t="s">
        <v>601</v>
      </c>
      <c r="Z840">
        <v>1.29</v>
      </c>
      <c r="AA840">
        <v>5.25</v>
      </c>
      <c r="AB840">
        <v>10</v>
      </c>
    </row>
    <row r="841" spans="1:28" hidden="1" x14ac:dyDescent="0.45">
      <c r="A841" s="1">
        <v>65827</v>
      </c>
      <c r="B841" t="s">
        <v>35</v>
      </c>
      <c r="C841" t="s">
        <v>60</v>
      </c>
      <c r="D841" s="2">
        <v>39752</v>
      </c>
      <c r="E841" t="s">
        <v>153</v>
      </c>
      <c r="F841" t="s">
        <v>447</v>
      </c>
      <c r="G841">
        <v>1</v>
      </c>
      <c r="H841">
        <v>2</v>
      </c>
      <c r="I841" t="s">
        <v>603</v>
      </c>
      <c r="J841">
        <v>1</v>
      </c>
      <c r="K841">
        <v>1</v>
      </c>
      <c r="L841" t="s">
        <v>602</v>
      </c>
      <c r="Z841">
        <v>1.3</v>
      </c>
      <c r="AA841">
        <v>5.25</v>
      </c>
      <c r="AB841">
        <v>9.5</v>
      </c>
    </row>
    <row r="842" spans="1:28" hidden="1" x14ac:dyDescent="0.45">
      <c r="A842" s="1">
        <v>65828</v>
      </c>
      <c r="B842" t="s">
        <v>35</v>
      </c>
      <c r="C842" t="s">
        <v>60</v>
      </c>
      <c r="D842" s="2">
        <v>39753</v>
      </c>
      <c r="E842" t="s">
        <v>114</v>
      </c>
      <c r="F842" t="s">
        <v>531</v>
      </c>
      <c r="G842">
        <v>4</v>
      </c>
      <c r="H842">
        <v>1</v>
      </c>
      <c r="I842" t="s">
        <v>601</v>
      </c>
      <c r="J842">
        <v>2</v>
      </c>
      <c r="K842">
        <v>1</v>
      </c>
      <c r="L842" t="s">
        <v>601</v>
      </c>
      <c r="Z842">
        <v>1.3</v>
      </c>
      <c r="AA842">
        <v>5.25</v>
      </c>
      <c r="AB842">
        <v>9.5</v>
      </c>
    </row>
    <row r="843" spans="1:28" hidden="1" x14ac:dyDescent="0.45">
      <c r="A843" s="1">
        <v>65864</v>
      </c>
      <c r="B843" t="s">
        <v>35</v>
      </c>
      <c r="C843" t="s">
        <v>60</v>
      </c>
      <c r="D843" s="2">
        <v>39781</v>
      </c>
      <c r="E843" t="s">
        <v>152</v>
      </c>
      <c r="F843" t="s">
        <v>512</v>
      </c>
      <c r="G843">
        <v>4</v>
      </c>
      <c r="H843">
        <v>0</v>
      </c>
      <c r="I843" t="s">
        <v>601</v>
      </c>
      <c r="J843">
        <v>2</v>
      </c>
      <c r="K843">
        <v>0</v>
      </c>
      <c r="L843" t="s">
        <v>601</v>
      </c>
      <c r="Z843">
        <v>1.29</v>
      </c>
      <c r="AA843">
        <v>4.75</v>
      </c>
      <c r="AB843">
        <v>9.5</v>
      </c>
    </row>
    <row r="844" spans="1:28" hidden="1" x14ac:dyDescent="0.45">
      <c r="A844" s="1">
        <v>65917</v>
      </c>
      <c r="B844" t="s">
        <v>35</v>
      </c>
      <c r="C844" t="s">
        <v>60</v>
      </c>
      <c r="D844" s="2">
        <v>39844</v>
      </c>
      <c r="E844" t="s">
        <v>114</v>
      </c>
      <c r="F844" t="s">
        <v>532</v>
      </c>
      <c r="G844">
        <v>3</v>
      </c>
      <c r="H844">
        <v>1</v>
      </c>
      <c r="I844" t="s">
        <v>601</v>
      </c>
      <c r="J844">
        <v>1</v>
      </c>
      <c r="K844">
        <v>0</v>
      </c>
      <c r="L844" t="s">
        <v>601</v>
      </c>
      <c r="Z844">
        <v>1.3</v>
      </c>
      <c r="AA844">
        <v>5</v>
      </c>
      <c r="AB844">
        <v>8.5</v>
      </c>
    </row>
    <row r="845" spans="1:28" hidden="1" x14ac:dyDescent="0.45">
      <c r="A845" s="1">
        <v>65966</v>
      </c>
      <c r="B845" t="s">
        <v>35</v>
      </c>
      <c r="C845" t="s">
        <v>60</v>
      </c>
      <c r="D845" s="2">
        <v>39879</v>
      </c>
      <c r="E845" t="s">
        <v>152</v>
      </c>
      <c r="F845" t="s">
        <v>532</v>
      </c>
      <c r="G845">
        <v>2</v>
      </c>
      <c r="H845">
        <v>0</v>
      </c>
      <c r="I845" t="s">
        <v>601</v>
      </c>
      <c r="J845">
        <v>2</v>
      </c>
      <c r="K845">
        <v>0</v>
      </c>
      <c r="L845" t="s">
        <v>601</v>
      </c>
      <c r="Z845">
        <v>1.28</v>
      </c>
      <c r="AA845">
        <v>5.5</v>
      </c>
      <c r="AB845">
        <v>9.5</v>
      </c>
    </row>
    <row r="846" spans="1:28" hidden="1" x14ac:dyDescent="0.45">
      <c r="A846" s="1">
        <v>66008</v>
      </c>
      <c r="B846" t="s">
        <v>35</v>
      </c>
      <c r="C846" t="s">
        <v>60</v>
      </c>
      <c r="D846" s="2">
        <v>39921</v>
      </c>
      <c r="E846" t="s">
        <v>114</v>
      </c>
      <c r="F846" t="s">
        <v>485</v>
      </c>
      <c r="G846">
        <v>3</v>
      </c>
      <c r="H846">
        <v>2</v>
      </c>
      <c r="I846" t="s">
        <v>601</v>
      </c>
      <c r="J846">
        <v>1</v>
      </c>
      <c r="K846">
        <v>2</v>
      </c>
      <c r="L846" t="s">
        <v>603</v>
      </c>
      <c r="Z846">
        <v>1.29</v>
      </c>
      <c r="AA846">
        <v>5.25</v>
      </c>
      <c r="AB846">
        <v>9.5</v>
      </c>
    </row>
    <row r="847" spans="1:28" hidden="1" x14ac:dyDescent="0.45">
      <c r="A847" s="1">
        <v>66109</v>
      </c>
      <c r="B847" t="s">
        <v>35</v>
      </c>
      <c r="C847" t="s">
        <v>61</v>
      </c>
      <c r="D847" s="2">
        <v>39746</v>
      </c>
      <c r="E847" t="s">
        <v>119</v>
      </c>
      <c r="F847" t="s">
        <v>116</v>
      </c>
      <c r="G847">
        <v>2</v>
      </c>
      <c r="H847">
        <v>3</v>
      </c>
      <c r="I847" t="s">
        <v>603</v>
      </c>
      <c r="J847">
        <v>0</v>
      </c>
      <c r="K847">
        <v>1</v>
      </c>
      <c r="L847" t="s">
        <v>603</v>
      </c>
      <c r="Z847">
        <v>1.29</v>
      </c>
      <c r="AA847">
        <v>5.25</v>
      </c>
      <c r="AB847">
        <v>11</v>
      </c>
    </row>
    <row r="848" spans="1:28" hidden="1" x14ac:dyDescent="0.45">
      <c r="A848" s="1">
        <v>66141</v>
      </c>
      <c r="B848" t="s">
        <v>35</v>
      </c>
      <c r="C848" t="s">
        <v>61</v>
      </c>
      <c r="D848" s="2">
        <v>39761</v>
      </c>
      <c r="E848" t="s">
        <v>283</v>
      </c>
      <c r="F848" t="s">
        <v>196</v>
      </c>
      <c r="G848">
        <v>5</v>
      </c>
      <c r="H848">
        <v>0</v>
      </c>
      <c r="I848" t="s">
        <v>601</v>
      </c>
      <c r="J848">
        <v>3</v>
      </c>
      <c r="K848">
        <v>0</v>
      </c>
      <c r="L848" t="s">
        <v>601</v>
      </c>
      <c r="Z848">
        <v>1.29</v>
      </c>
      <c r="AA848">
        <v>5.5</v>
      </c>
      <c r="AB848">
        <v>10</v>
      </c>
    </row>
    <row r="849" spans="1:28" hidden="1" x14ac:dyDescent="0.45">
      <c r="A849" s="1">
        <v>66194</v>
      </c>
      <c r="B849" t="s">
        <v>35</v>
      </c>
      <c r="C849" t="s">
        <v>61</v>
      </c>
      <c r="D849" s="2">
        <v>39803</v>
      </c>
      <c r="E849" t="s">
        <v>248</v>
      </c>
      <c r="F849" t="s">
        <v>120</v>
      </c>
      <c r="G849">
        <v>2</v>
      </c>
      <c r="H849">
        <v>0</v>
      </c>
      <c r="I849" t="s">
        <v>601</v>
      </c>
      <c r="J849">
        <v>1</v>
      </c>
      <c r="K849">
        <v>0</v>
      </c>
      <c r="L849" t="s">
        <v>601</v>
      </c>
      <c r="Z849">
        <v>1.28</v>
      </c>
      <c r="AA849">
        <v>4.5</v>
      </c>
      <c r="AB849">
        <v>10</v>
      </c>
    </row>
    <row r="850" spans="1:28" hidden="1" x14ac:dyDescent="0.45">
      <c r="A850" s="1">
        <v>66213</v>
      </c>
      <c r="B850" t="s">
        <v>35</v>
      </c>
      <c r="C850" t="s">
        <v>61</v>
      </c>
      <c r="D850" s="2">
        <v>39831</v>
      </c>
      <c r="E850" t="s">
        <v>196</v>
      </c>
      <c r="F850" t="s">
        <v>213</v>
      </c>
      <c r="G850">
        <v>0</v>
      </c>
      <c r="H850">
        <v>2</v>
      </c>
      <c r="I850" t="s">
        <v>603</v>
      </c>
      <c r="J850">
        <v>0</v>
      </c>
      <c r="K850">
        <v>1</v>
      </c>
      <c r="L850" t="s">
        <v>603</v>
      </c>
      <c r="Z850">
        <v>11</v>
      </c>
      <c r="AA850">
        <v>5</v>
      </c>
      <c r="AB850">
        <v>1.3</v>
      </c>
    </row>
    <row r="851" spans="1:28" hidden="1" x14ac:dyDescent="0.45">
      <c r="A851" s="1">
        <v>66287</v>
      </c>
      <c r="B851" t="s">
        <v>35</v>
      </c>
      <c r="C851" t="s">
        <v>61</v>
      </c>
      <c r="D851" s="2">
        <v>39886</v>
      </c>
      <c r="E851" t="s">
        <v>214</v>
      </c>
      <c r="F851" t="s">
        <v>247</v>
      </c>
      <c r="G851">
        <v>5</v>
      </c>
      <c r="H851">
        <v>1</v>
      </c>
      <c r="I851" t="s">
        <v>601</v>
      </c>
      <c r="J851">
        <v>1</v>
      </c>
      <c r="K851">
        <v>0</v>
      </c>
      <c r="L851" t="s">
        <v>601</v>
      </c>
      <c r="Z851">
        <v>1.29</v>
      </c>
      <c r="AA851">
        <v>4.5</v>
      </c>
      <c r="AB851">
        <v>9.5</v>
      </c>
    </row>
    <row r="852" spans="1:28" hidden="1" x14ac:dyDescent="0.45">
      <c r="A852" s="1">
        <v>66364</v>
      </c>
      <c r="B852" t="s">
        <v>35</v>
      </c>
      <c r="C852" t="s">
        <v>62</v>
      </c>
      <c r="D852" s="2">
        <v>39684</v>
      </c>
      <c r="E852" t="s">
        <v>122</v>
      </c>
      <c r="F852" t="s">
        <v>387</v>
      </c>
      <c r="G852">
        <v>2</v>
      </c>
      <c r="H852">
        <v>0</v>
      </c>
      <c r="I852" t="s">
        <v>601</v>
      </c>
      <c r="J852">
        <v>1</v>
      </c>
      <c r="K852">
        <v>0</v>
      </c>
      <c r="L852" t="s">
        <v>601</v>
      </c>
      <c r="Z852">
        <v>1.29</v>
      </c>
      <c r="AA852">
        <v>4.5</v>
      </c>
      <c r="AB852">
        <v>15</v>
      </c>
    </row>
    <row r="853" spans="1:28" hidden="1" x14ac:dyDescent="0.45">
      <c r="A853" s="1">
        <v>66448</v>
      </c>
      <c r="B853" t="s">
        <v>35</v>
      </c>
      <c r="C853" t="s">
        <v>62</v>
      </c>
      <c r="D853" s="2">
        <v>39802</v>
      </c>
      <c r="E853" t="s">
        <v>123</v>
      </c>
      <c r="F853" t="s">
        <v>310</v>
      </c>
      <c r="G853">
        <v>0</v>
      </c>
      <c r="H853">
        <v>0</v>
      </c>
      <c r="I853" t="s">
        <v>602</v>
      </c>
      <c r="J853">
        <v>0</v>
      </c>
      <c r="K853">
        <v>0</v>
      </c>
      <c r="L853" t="s">
        <v>602</v>
      </c>
      <c r="Z853">
        <v>1.28</v>
      </c>
      <c r="AA853">
        <v>5.25</v>
      </c>
      <c r="AB853">
        <v>11</v>
      </c>
    </row>
    <row r="854" spans="1:28" hidden="1" x14ac:dyDescent="0.45">
      <c r="A854" s="1">
        <v>66520</v>
      </c>
      <c r="B854" t="s">
        <v>35</v>
      </c>
      <c r="C854" t="s">
        <v>62</v>
      </c>
      <c r="D854" s="2">
        <v>39879</v>
      </c>
      <c r="E854" t="s">
        <v>123</v>
      </c>
      <c r="F854" t="s">
        <v>356</v>
      </c>
      <c r="G854">
        <v>2</v>
      </c>
      <c r="H854">
        <v>0</v>
      </c>
      <c r="I854" t="s">
        <v>601</v>
      </c>
      <c r="J854">
        <v>2</v>
      </c>
      <c r="K854">
        <v>0</v>
      </c>
      <c r="L854" t="s">
        <v>601</v>
      </c>
      <c r="Z854">
        <v>1.28</v>
      </c>
      <c r="AA854">
        <v>5.25</v>
      </c>
      <c r="AB854">
        <v>10</v>
      </c>
    </row>
    <row r="855" spans="1:28" hidden="1" x14ac:dyDescent="0.45">
      <c r="A855" s="1">
        <v>66547</v>
      </c>
      <c r="B855" t="s">
        <v>35</v>
      </c>
      <c r="C855" t="s">
        <v>62</v>
      </c>
      <c r="D855" s="2">
        <v>39914</v>
      </c>
      <c r="E855" t="s">
        <v>122</v>
      </c>
      <c r="F855" t="s">
        <v>232</v>
      </c>
      <c r="G855">
        <v>3</v>
      </c>
      <c r="H855">
        <v>0</v>
      </c>
      <c r="I855" t="s">
        <v>601</v>
      </c>
      <c r="J855">
        <v>1</v>
      </c>
      <c r="K855">
        <v>0</v>
      </c>
      <c r="L855" t="s">
        <v>601</v>
      </c>
      <c r="Z855">
        <v>1.29</v>
      </c>
      <c r="AA855">
        <v>5.5</v>
      </c>
      <c r="AB855">
        <v>10</v>
      </c>
    </row>
    <row r="856" spans="1:28" hidden="1" x14ac:dyDescent="0.45">
      <c r="A856" s="1">
        <v>66548</v>
      </c>
      <c r="B856" t="s">
        <v>35</v>
      </c>
      <c r="C856" t="s">
        <v>62</v>
      </c>
      <c r="D856" s="2">
        <v>39914</v>
      </c>
      <c r="E856" t="s">
        <v>123</v>
      </c>
      <c r="F856" t="s">
        <v>503</v>
      </c>
      <c r="G856">
        <v>3</v>
      </c>
      <c r="H856">
        <v>1</v>
      </c>
      <c r="I856" t="s">
        <v>601</v>
      </c>
      <c r="J856">
        <v>2</v>
      </c>
      <c r="K856">
        <v>1</v>
      </c>
      <c r="L856" t="s">
        <v>601</v>
      </c>
      <c r="Z856">
        <v>1.3</v>
      </c>
      <c r="AA856">
        <v>4.75</v>
      </c>
      <c r="AB856">
        <v>12</v>
      </c>
    </row>
    <row r="857" spans="1:28" hidden="1" x14ac:dyDescent="0.45">
      <c r="A857" s="1">
        <v>66609</v>
      </c>
      <c r="B857" t="s">
        <v>35</v>
      </c>
      <c r="C857" t="s">
        <v>63</v>
      </c>
      <c r="D857" s="2">
        <v>39690</v>
      </c>
      <c r="E857" t="s">
        <v>130</v>
      </c>
      <c r="F857" t="s">
        <v>340</v>
      </c>
      <c r="G857">
        <v>2</v>
      </c>
      <c r="H857">
        <v>0</v>
      </c>
      <c r="I857" t="s">
        <v>601</v>
      </c>
      <c r="J857">
        <v>0</v>
      </c>
      <c r="K857">
        <v>0</v>
      </c>
      <c r="L857" t="s">
        <v>602</v>
      </c>
      <c r="Z857">
        <v>1.29</v>
      </c>
      <c r="AA857">
        <v>4.75</v>
      </c>
      <c r="AB857">
        <v>9</v>
      </c>
    </row>
    <row r="858" spans="1:28" hidden="1" x14ac:dyDescent="0.45">
      <c r="A858" s="1">
        <v>66615</v>
      </c>
      <c r="B858" t="s">
        <v>35</v>
      </c>
      <c r="C858" t="s">
        <v>63</v>
      </c>
      <c r="D858" s="2">
        <v>39692</v>
      </c>
      <c r="E858" t="s">
        <v>158</v>
      </c>
      <c r="F858" t="s">
        <v>286</v>
      </c>
      <c r="G858">
        <v>2</v>
      </c>
      <c r="H858">
        <v>0</v>
      </c>
      <c r="I858" t="s">
        <v>601</v>
      </c>
      <c r="J858">
        <v>0</v>
      </c>
      <c r="K858">
        <v>0</v>
      </c>
      <c r="L858" t="s">
        <v>602</v>
      </c>
      <c r="Z858">
        <v>1.3</v>
      </c>
      <c r="AA858">
        <v>4.5</v>
      </c>
      <c r="AB858">
        <v>8.5</v>
      </c>
    </row>
    <row r="859" spans="1:28" hidden="1" x14ac:dyDescent="0.45">
      <c r="A859" s="1">
        <v>66701</v>
      </c>
      <c r="B859" t="s">
        <v>35</v>
      </c>
      <c r="C859" t="s">
        <v>63</v>
      </c>
      <c r="D859" s="2">
        <v>39775</v>
      </c>
      <c r="E859" t="s">
        <v>158</v>
      </c>
      <c r="F859" t="s">
        <v>341</v>
      </c>
      <c r="G859">
        <v>2</v>
      </c>
      <c r="H859">
        <v>0</v>
      </c>
      <c r="I859" t="s">
        <v>601</v>
      </c>
      <c r="J859">
        <v>1</v>
      </c>
      <c r="K859">
        <v>0</v>
      </c>
      <c r="L859" t="s">
        <v>601</v>
      </c>
      <c r="Z859">
        <v>1.3</v>
      </c>
      <c r="AA859">
        <v>4.5</v>
      </c>
      <c r="AB859">
        <v>10</v>
      </c>
    </row>
    <row r="860" spans="1:28" hidden="1" x14ac:dyDescent="0.45">
      <c r="A860" s="1">
        <v>66756</v>
      </c>
      <c r="B860" t="s">
        <v>35</v>
      </c>
      <c r="C860" t="s">
        <v>63</v>
      </c>
      <c r="D860" s="2">
        <v>39845</v>
      </c>
      <c r="E860" t="s">
        <v>158</v>
      </c>
      <c r="F860" t="s">
        <v>250</v>
      </c>
      <c r="G860">
        <v>1</v>
      </c>
      <c r="H860">
        <v>0</v>
      </c>
      <c r="I860" t="s">
        <v>601</v>
      </c>
      <c r="J860">
        <v>1</v>
      </c>
      <c r="K860">
        <v>0</v>
      </c>
      <c r="L860" t="s">
        <v>601</v>
      </c>
      <c r="Z860">
        <v>1.3</v>
      </c>
      <c r="AA860">
        <v>4.33</v>
      </c>
      <c r="AB860">
        <v>10</v>
      </c>
    </row>
    <row r="861" spans="1:28" hidden="1" x14ac:dyDescent="0.45">
      <c r="A861" s="1">
        <v>66760</v>
      </c>
      <c r="B861" t="s">
        <v>35</v>
      </c>
      <c r="C861" t="s">
        <v>63</v>
      </c>
      <c r="D861" s="2">
        <v>39850</v>
      </c>
      <c r="E861" t="s">
        <v>199</v>
      </c>
      <c r="F861" t="s">
        <v>131</v>
      </c>
      <c r="G861">
        <v>2</v>
      </c>
      <c r="H861">
        <v>1</v>
      </c>
      <c r="I861" t="s">
        <v>601</v>
      </c>
      <c r="J861">
        <v>1</v>
      </c>
      <c r="K861">
        <v>0</v>
      </c>
      <c r="L861" t="s">
        <v>601</v>
      </c>
      <c r="Z861">
        <v>1.28</v>
      </c>
      <c r="AA861">
        <v>5</v>
      </c>
      <c r="AB861">
        <v>12</v>
      </c>
    </row>
    <row r="862" spans="1:28" hidden="1" x14ac:dyDescent="0.45">
      <c r="A862" s="1">
        <v>66873</v>
      </c>
      <c r="B862" t="s">
        <v>35</v>
      </c>
      <c r="C862" t="s">
        <v>63</v>
      </c>
      <c r="D862" s="2">
        <v>39942</v>
      </c>
      <c r="E862" t="s">
        <v>128</v>
      </c>
      <c r="F862" t="s">
        <v>533</v>
      </c>
      <c r="G862">
        <v>3</v>
      </c>
      <c r="H862">
        <v>1</v>
      </c>
      <c r="I862" t="s">
        <v>601</v>
      </c>
      <c r="J862">
        <v>2</v>
      </c>
      <c r="K862">
        <v>0</v>
      </c>
      <c r="L862" t="s">
        <v>601</v>
      </c>
      <c r="Z862">
        <v>1.29</v>
      </c>
      <c r="AA862">
        <v>5</v>
      </c>
      <c r="AB862">
        <v>9</v>
      </c>
    </row>
    <row r="863" spans="1:28" hidden="1" x14ac:dyDescent="0.45">
      <c r="A863" s="1">
        <v>66875</v>
      </c>
      <c r="B863" t="s">
        <v>35</v>
      </c>
      <c r="C863" t="s">
        <v>63</v>
      </c>
      <c r="D863" s="2">
        <v>39942</v>
      </c>
      <c r="E863" t="s">
        <v>284</v>
      </c>
      <c r="F863" t="s">
        <v>340</v>
      </c>
      <c r="G863">
        <v>1</v>
      </c>
      <c r="H863">
        <v>2</v>
      </c>
      <c r="I863" t="s">
        <v>603</v>
      </c>
      <c r="J863">
        <v>0</v>
      </c>
      <c r="K863">
        <v>2</v>
      </c>
      <c r="L863" t="s">
        <v>603</v>
      </c>
      <c r="Z863">
        <v>1.3</v>
      </c>
      <c r="AA863">
        <v>5</v>
      </c>
      <c r="AB863">
        <v>8</v>
      </c>
    </row>
    <row r="864" spans="1:28" hidden="1" x14ac:dyDescent="0.45">
      <c r="A864" s="1">
        <v>66886</v>
      </c>
      <c r="B864" t="s">
        <v>35</v>
      </c>
      <c r="C864" t="s">
        <v>63</v>
      </c>
      <c r="D864" s="2">
        <v>39956</v>
      </c>
      <c r="E864" t="s">
        <v>285</v>
      </c>
      <c r="F864" t="s">
        <v>533</v>
      </c>
      <c r="G864">
        <v>1</v>
      </c>
      <c r="H864">
        <v>0</v>
      </c>
      <c r="I864" t="s">
        <v>601</v>
      </c>
      <c r="J864">
        <v>0</v>
      </c>
      <c r="K864">
        <v>0</v>
      </c>
      <c r="L864" t="s">
        <v>602</v>
      </c>
      <c r="Z864">
        <v>1.29</v>
      </c>
      <c r="AA864">
        <v>4.75</v>
      </c>
      <c r="AB864">
        <v>10</v>
      </c>
    </row>
    <row r="865" spans="1:28" hidden="1" x14ac:dyDescent="0.45">
      <c r="A865" s="1">
        <v>66897</v>
      </c>
      <c r="B865" t="s">
        <v>35</v>
      </c>
      <c r="C865" t="s">
        <v>63</v>
      </c>
      <c r="D865" s="2">
        <v>39963</v>
      </c>
      <c r="E865" t="s">
        <v>250</v>
      </c>
      <c r="F865" t="s">
        <v>131</v>
      </c>
      <c r="G865">
        <v>1</v>
      </c>
      <c r="H865">
        <v>0</v>
      </c>
      <c r="I865" t="s">
        <v>601</v>
      </c>
      <c r="J865">
        <v>0</v>
      </c>
      <c r="K865">
        <v>0</v>
      </c>
      <c r="L865" t="s">
        <v>602</v>
      </c>
      <c r="Z865">
        <v>1.3</v>
      </c>
      <c r="AA865">
        <v>5.5</v>
      </c>
      <c r="AB865">
        <v>7</v>
      </c>
    </row>
    <row r="866" spans="1:28" hidden="1" x14ac:dyDescent="0.45">
      <c r="A866" s="1">
        <v>66902</v>
      </c>
      <c r="B866" t="s">
        <v>35</v>
      </c>
      <c r="C866" t="s">
        <v>63</v>
      </c>
      <c r="D866" s="2">
        <v>39963</v>
      </c>
      <c r="E866" t="s">
        <v>286</v>
      </c>
      <c r="F866" t="s">
        <v>525</v>
      </c>
      <c r="G866">
        <v>3</v>
      </c>
      <c r="H866">
        <v>0</v>
      </c>
      <c r="I866" t="s">
        <v>601</v>
      </c>
      <c r="J866">
        <v>0</v>
      </c>
      <c r="K866">
        <v>0</v>
      </c>
      <c r="L866" t="s">
        <v>602</v>
      </c>
      <c r="Z866">
        <v>1.3</v>
      </c>
      <c r="AA866">
        <v>5</v>
      </c>
      <c r="AB866">
        <v>8</v>
      </c>
    </row>
    <row r="867" spans="1:28" hidden="1" x14ac:dyDescent="0.45">
      <c r="A867" s="1">
        <v>66923</v>
      </c>
      <c r="B867" t="s">
        <v>35</v>
      </c>
      <c r="C867" t="s">
        <v>64</v>
      </c>
      <c r="D867" s="2">
        <v>39712</v>
      </c>
      <c r="E867" t="s">
        <v>133</v>
      </c>
      <c r="F867" t="s">
        <v>160</v>
      </c>
      <c r="G867">
        <v>1</v>
      </c>
      <c r="H867">
        <v>0</v>
      </c>
      <c r="I867" t="s">
        <v>601</v>
      </c>
      <c r="J867">
        <v>1</v>
      </c>
      <c r="K867">
        <v>0</v>
      </c>
      <c r="L867" t="s">
        <v>601</v>
      </c>
      <c r="Z867">
        <v>1.29</v>
      </c>
      <c r="AA867">
        <v>5</v>
      </c>
      <c r="AB867">
        <v>11</v>
      </c>
    </row>
    <row r="868" spans="1:28" hidden="1" x14ac:dyDescent="0.45">
      <c r="A868" s="1">
        <v>66993</v>
      </c>
      <c r="B868" t="s">
        <v>35</v>
      </c>
      <c r="C868" t="s">
        <v>64</v>
      </c>
      <c r="D868" s="2">
        <v>39781</v>
      </c>
      <c r="E868" t="s">
        <v>161</v>
      </c>
      <c r="F868" t="s">
        <v>378</v>
      </c>
      <c r="G868">
        <v>1</v>
      </c>
      <c r="H868">
        <v>1</v>
      </c>
      <c r="I868" t="s">
        <v>602</v>
      </c>
      <c r="J868">
        <v>1</v>
      </c>
      <c r="K868">
        <v>0</v>
      </c>
      <c r="L868" t="s">
        <v>601</v>
      </c>
      <c r="Z868">
        <v>1.29</v>
      </c>
      <c r="AA868">
        <v>4.75</v>
      </c>
      <c r="AB868">
        <v>9</v>
      </c>
    </row>
    <row r="869" spans="1:28" hidden="1" x14ac:dyDescent="0.45">
      <c r="A869" s="1">
        <v>66998</v>
      </c>
      <c r="B869" t="s">
        <v>35</v>
      </c>
      <c r="C869" t="s">
        <v>64</v>
      </c>
      <c r="D869" s="2">
        <v>39782</v>
      </c>
      <c r="E869" t="s">
        <v>178</v>
      </c>
      <c r="F869" t="s">
        <v>470</v>
      </c>
      <c r="G869">
        <v>4</v>
      </c>
      <c r="H869">
        <v>1</v>
      </c>
      <c r="I869" t="s">
        <v>601</v>
      </c>
      <c r="J869">
        <v>1</v>
      </c>
      <c r="K869">
        <v>0</v>
      </c>
      <c r="L869" t="s">
        <v>601</v>
      </c>
      <c r="Z869">
        <v>1.29</v>
      </c>
      <c r="AA869">
        <v>4.75</v>
      </c>
      <c r="AB869">
        <v>9</v>
      </c>
    </row>
    <row r="870" spans="1:28" hidden="1" x14ac:dyDescent="0.45">
      <c r="A870" s="1">
        <v>67003</v>
      </c>
      <c r="B870" t="s">
        <v>35</v>
      </c>
      <c r="C870" t="s">
        <v>64</v>
      </c>
      <c r="D870" s="2">
        <v>39789</v>
      </c>
      <c r="E870" t="s">
        <v>133</v>
      </c>
      <c r="F870" t="s">
        <v>388</v>
      </c>
      <c r="G870">
        <v>1</v>
      </c>
      <c r="H870">
        <v>0</v>
      </c>
      <c r="I870" t="s">
        <v>601</v>
      </c>
      <c r="J870">
        <v>1</v>
      </c>
      <c r="K870">
        <v>0</v>
      </c>
      <c r="L870" t="s">
        <v>601</v>
      </c>
      <c r="Z870">
        <v>1.29</v>
      </c>
      <c r="AA870">
        <v>4.75</v>
      </c>
      <c r="AB870">
        <v>9.5</v>
      </c>
    </row>
    <row r="871" spans="1:28" hidden="1" x14ac:dyDescent="0.45">
      <c r="A871" s="1">
        <v>67019</v>
      </c>
      <c r="B871" t="s">
        <v>35</v>
      </c>
      <c r="C871" t="s">
        <v>64</v>
      </c>
      <c r="D871" s="2">
        <v>39803</v>
      </c>
      <c r="E871" t="s">
        <v>133</v>
      </c>
      <c r="F871" t="s">
        <v>215</v>
      </c>
      <c r="G871">
        <v>3</v>
      </c>
      <c r="H871">
        <v>2</v>
      </c>
      <c r="I871" t="s">
        <v>601</v>
      </c>
      <c r="J871">
        <v>2</v>
      </c>
      <c r="K871">
        <v>1</v>
      </c>
      <c r="L871" t="s">
        <v>601</v>
      </c>
      <c r="Z871">
        <v>1.3</v>
      </c>
      <c r="AA871">
        <v>4.75</v>
      </c>
      <c r="AB871">
        <v>9</v>
      </c>
    </row>
    <row r="872" spans="1:28" hidden="1" x14ac:dyDescent="0.45">
      <c r="A872" s="1">
        <v>67104</v>
      </c>
      <c r="B872" t="s">
        <v>35</v>
      </c>
      <c r="C872" t="s">
        <v>64</v>
      </c>
      <c r="D872" s="2">
        <v>39886</v>
      </c>
      <c r="E872" t="s">
        <v>133</v>
      </c>
      <c r="F872" t="s">
        <v>165</v>
      </c>
      <c r="G872">
        <v>1</v>
      </c>
      <c r="H872">
        <v>0</v>
      </c>
      <c r="I872" t="s">
        <v>601</v>
      </c>
      <c r="J872">
        <v>1</v>
      </c>
      <c r="K872">
        <v>0</v>
      </c>
      <c r="L872" t="s">
        <v>601</v>
      </c>
      <c r="Z872">
        <v>1.29</v>
      </c>
      <c r="AA872">
        <v>5</v>
      </c>
      <c r="AB872">
        <v>8.5</v>
      </c>
    </row>
    <row r="873" spans="1:28" hidden="1" x14ac:dyDescent="0.45">
      <c r="A873" s="1">
        <v>67276</v>
      </c>
      <c r="B873" t="s">
        <v>36</v>
      </c>
      <c r="C873" t="s">
        <v>47</v>
      </c>
      <c r="D873" s="2">
        <v>40145</v>
      </c>
      <c r="E873" t="s">
        <v>135</v>
      </c>
      <c r="F873" t="s">
        <v>188</v>
      </c>
      <c r="G873">
        <v>1</v>
      </c>
      <c r="H873">
        <v>1</v>
      </c>
      <c r="I873" t="s">
        <v>602</v>
      </c>
      <c r="J873">
        <v>1</v>
      </c>
      <c r="K873">
        <v>0</v>
      </c>
      <c r="L873" t="s">
        <v>601</v>
      </c>
      <c r="M873" t="s">
        <v>722</v>
      </c>
      <c r="N873">
        <v>17</v>
      </c>
      <c r="O873">
        <v>8</v>
      </c>
      <c r="P873">
        <v>7</v>
      </c>
      <c r="Q873">
        <v>3</v>
      </c>
      <c r="R873">
        <v>14</v>
      </c>
      <c r="S873">
        <v>12</v>
      </c>
      <c r="T873">
        <v>1</v>
      </c>
      <c r="U873">
        <v>3</v>
      </c>
      <c r="V873">
        <v>0</v>
      </c>
      <c r="W873">
        <v>0</v>
      </c>
      <c r="Z873">
        <v>1.29</v>
      </c>
      <c r="AA873">
        <v>5.5</v>
      </c>
      <c r="AB873">
        <v>11</v>
      </c>
    </row>
    <row r="874" spans="1:28" hidden="1" x14ac:dyDescent="0.45">
      <c r="A874" s="1">
        <v>67283</v>
      </c>
      <c r="B874" t="s">
        <v>36</v>
      </c>
      <c r="C874" t="s">
        <v>47</v>
      </c>
      <c r="D874" s="2">
        <v>40152</v>
      </c>
      <c r="E874" t="s">
        <v>69</v>
      </c>
      <c r="F874" t="s">
        <v>78</v>
      </c>
      <c r="G874">
        <v>2</v>
      </c>
      <c r="H874">
        <v>0</v>
      </c>
      <c r="I874" t="s">
        <v>601</v>
      </c>
      <c r="J874">
        <v>1</v>
      </c>
      <c r="K874">
        <v>0</v>
      </c>
      <c r="L874" t="s">
        <v>601</v>
      </c>
      <c r="M874" t="s">
        <v>720</v>
      </c>
      <c r="N874">
        <v>12</v>
      </c>
      <c r="O874">
        <v>5</v>
      </c>
      <c r="P874">
        <v>8</v>
      </c>
      <c r="Q874">
        <v>4</v>
      </c>
      <c r="R874">
        <v>3</v>
      </c>
      <c r="S874">
        <v>7</v>
      </c>
      <c r="T874">
        <v>0</v>
      </c>
      <c r="U874">
        <v>0</v>
      </c>
      <c r="V874">
        <v>0</v>
      </c>
      <c r="W874">
        <v>0</v>
      </c>
      <c r="Z874">
        <v>1.29</v>
      </c>
      <c r="AA874">
        <v>5</v>
      </c>
      <c r="AB874">
        <v>13</v>
      </c>
    </row>
    <row r="875" spans="1:28" hidden="1" x14ac:dyDescent="0.45">
      <c r="A875" s="1">
        <v>67323</v>
      </c>
      <c r="B875" t="s">
        <v>36</v>
      </c>
      <c r="C875" t="s">
        <v>47</v>
      </c>
      <c r="D875" s="2">
        <v>40173</v>
      </c>
      <c r="E875" t="s">
        <v>70</v>
      </c>
      <c r="F875" t="s">
        <v>288</v>
      </c>
      <c r="G875">
        <v>2</v>
      </c>
      <c r="H875">
        <v>0</v>
      </c>
      <c r="I875" t="s">
        <v>601</v>
      </c>
      <c r="J875">
        <v>0</v>
      </c>
      <c r="K875">
        <v>0</v>
      </c>
      <c r="L875" t="s">
        <v>602</v>
      </c>
      <c r="M875" t="s">
        <v>749</v>
      </c>
      <c r="N875">
        <v>14</v>
      </c>
      <c r="O875">
        <v>6</v>
      </c>
      <c r="P875">
        <v>10</v>
      </c>
      <c r="Q875">
        <v>2</v>
      </c>
      <c r="R875">
        <v>9</v>
      </c>
      <c r="S875">
        <v>10</v>
      </c>
      <c r="T875">
        <v>0</v>
      </c>
      <c r="U875">
        <v>1</v>
      </c>
      <c r="V875">
        <v>0</v>
      </c>
      <c r="W875">
        <v>1</v>
      </c>
      <c r="Z875">
        <v>1.29</v>
      </c>
      <c r="AA875">
        <v>5.5</v>
      </c>
      <c r="AB875">
        <v>11</v>
      </c>
    </row>
    <row r="876" spans="1:28" hidden="1" x14ac:dyDescent="0.45">
      <c r="A876" s="1">
        <v>67365</v>
      </c>
      <c r="B876" t="s">
        <v>36</v>
      </c>
      <c r="C876" t="s">
        <v>47</v>
      </c>
      <c r="D876" s="2">
        <v>40208</v>
      </c>
      <c r="E876" t="s">
        <v>287</v>
      </c>
      <c r="F876" t="s">
        <v>183</v>
      </c>
      <c r="G876">
        <v>1</v>
      </c>
      <c r="H876">
        <v>2</v>
      </c>
      <c r="I876" t="s">
        <v>603</v>
      </c>
      <c r="J876">
        <v>0</v>
      </c>
      <c r="K876">
        <v>1</v>
      </c>
      <c r="L876" t="s">
        <v>603</v>
      </c>
      <c r="M876" t="s">
        <v>708</v>
      </c>
      <c r="N876">
        <v>5</v>
      </c>
      <c r="O876">
        <v>16</v>
      </c>
      <c r="P876">
        <v>3</v>
      </c>
      <c r="Q876">
        <v>9</v>
      </c>
      <c r="R876">
        <v>12</v>
      </c>
      <c r="S876">
        <v>12</v>
      </c>
      <c r="T876">
        <v>1</v>
      </c>
      <c r="U876">
        <v>1</v>
      </c>
      <c r="V876">
        <v>0</v>
      </c>
      <c r="W876">
        <v>0</v>
      </c>
      <c r="Z876">
        <v>13</v>
      </c>
      <c r="AA876">
        <v>5</v>
      </c>
      <c r="AB876">
        <v>1.29</v>
      </c>
    </row>
    <row r="877" spans="1:28" hidden="1" x14ac:dyDescent="0.45">
      <c r="A877" s="1">
        <v>67372</v>
      </c>
      <c r="B877" t="s">
        <v>36</v>
      </c>
      <c r="C877" t="s">
        <v>47</v>
      </c>
      <c r="D877" s="2">
        <v>40209</v>
      </c>
      <c r="E877" t="s">
        <v>135</v>
      </c>
      <c r="F877" t="s">
        <v>289</v>
      </c>
      <c r="G877">
        <v>2</v>
      </c>
      <c r="H877">
        <v>0</v>
      </c>
      <c r="I877" t="s">
        <v>601</v>
      </c>
      <c r="J877">
        <v>2</v>
      </c>
      <c r="K877">
        <v>0</v>
      </c>
      <c r="L877" t="s">
        <v>601</v>
      </c>
      <c r="M877" t="s">
        <v>710</v>
      </c>
      <c r="N877">
        <v>13</v>
      </c>
      <c r="O877">
        <v>10</v>
      </c>
      <c r="P877">
        <v>6</v>
      </c>
      <c r="Q877">
        <v>4</v>
      </c>
      <c r="R877">
        <v>9</v>
      </c>
      <c r="S877">
        <v>14</v>
      </c>
      <c r="T877">
        <v>1</v>
      </c>
      <c r="U877">
        <v>3</v>
      </c>
      <c r="V877">
        <v>0</v>
      </c>
      <c r="W877">
        <v>0</v>
      </c>
      <c r="Z877">
        <v>1.29</v>
      </c>
      <c r="AA877">
        <v>5</v>
      </c>
      <c r="AB877">
        <v>13</v>
      </c>
    </row>
    <row r="878" spans="1:28" hidden="1" x14ac:dyDescent="0.45">
      <c r="A878" s="1">
        <v>67374</v>
      </c>
      <c r="B878" t="s">
        <v>36</v>
      </c>
      <c r="C878" t="s">
        <v>47</v>
      </c>
      <c r="D878" s="2">
        <v>40211</v>
      </c>
      <c r="E878" t="s">
        <v>188</v>
      </c>
      <c r="F878" t="s">
        <v>183</v>
      </c>
      <c r="G878">
        <v>1</v>
      </c>
      <c r="H878">
        <v>1</v>
      </c>
      <c r="I878" t="s">
        <v>602</v>
      </c>
      <c r="J878">
        <v>1</v>
      </c>
      <c r="K878">
        <v>1</v>
      </c>
      <c r="L878" t="s">
        <v>602</v>
      </c>
      <c r="M878" t="s">
        <v>720</v>
      </c>
      <c r="N878">
        <v>7</v>
      </c>
      <c r="O878">
        <v>21</v>
      </c>
      <c r="P878">
        <v>3</v>
      </c>
      <c r="Q878">
        <v>11</v>
      </c>
      <c r="R878">
        <v>9</v>
      </c>
      <c r="S878">
        <v>12</v>
      </c>
      <c r="T878">
        <v>1</v>
      </c>
      <c r="U878">
        <v>3</v>
      </c>
      <c r="V878">
        <v>0</v>
      </c>
      <c r="W878">
        <v>0</v>
      </c>
      <c r="Z878">
        <v>13</v>
      </c>
      <c r="AA878">
        <v>5</v>
      </c>
      <c r="AB878">
        <v>1.29</v>
      </c>
    </row>
    <row r="879" spans="1:28" hidden="1" x14ac:dyDescent="0.45">
      <c r="A879" s="1">
        <v>67402</v>
      </c>
      <c r="B879" t="s">
        <v>36</v>
      </c>
      <c r="C879" t="s">
        <v>47</v>
      </c>
      <c r="D879" s="2">
        <v>40229</v>
      </c>
      <c r="E879" t="s">
        <v>288</v>
      </c>
      <c r="F879" t="s">
        <v>183</v>
      </c>
      <c r="G879">
        <v>0</v>
      </c>
      <c r="H879">
        <v>2</v>
      </c>
      <c r="I879" t="s">
        <v>603</v>
      </c>
      <c r="J879">
        <v>0</v>
      </c>
      <c r="K879">
        <v>1</v>
      </c>
      <c r="L879" t="s">
        <v>603</v>
      </c>
      <c r="M879" t="s">
        <v>750</v>
      </c>
      <c r="N879">
        <v>11</v>
      </c>
      <c r="O879">
        <v>7</v>
      </c>
      <c r="P879">
        <v>7</v>
      </c>
      <c r="Q879">
        <v>2</v>
      </c>
      <c r="R879">
        <v>12</v>
      </c>
      <c r="S879">
        <v>14</v>
      </c>
      <c r="T879">
        <v>0</v>
      </c>
      <c r="U879">
        <v>1</v>
      </c>
      <c r="V879">
        <v>0</v>
      </c>
      <c r="W879">
        <v>0</v>
      </c>
      <c r="Z879">
        <v>12</v>
      </c>
      <c r="AA879">
        <v>5</v>
      </c>
      <c r="AB879">
        <v>1.3</v>
      </c>
    </row>
    <row r="880" spans="1:28" hidden="1" x14ac:dyDescent="0.45">
      <c r="A880" s="1">
        <v>67450</v>
      </c>
      <c r="B880" t="s">
        <v>36</v>
      </c>
      <c r="C880" t="s">
        <v>47</v>
      </c>
      <c r="D880" s="2">
        <v>40261</v>
      </c>
      <c r="E880" t="s">
        <v>289</v>
      </c>
      <c r="F880" t="s">
        <v>183</v>
      </c>
      <c r="G880">
        <v>0</v>
      </c>
      <c r="H880">
        <v>5</v>
      </c>
      <c r="I880" t="s">
        <v>603</v>
      </c>
      <c r="J880">
        <v>0</v>
      </c>
      <c r="K880">
        <v>1</v>
      </c>
      <c r="L880" t="s">
        <v>603</v>
      </c>
      <c r="M880" t="s">
        <v>751</v>
      </c>
      <c r="N880">
        <v>10</v>
      </c>
      <c r="O880">
        <v>20</v>
      </c>
      <c r="P880">
        <v>6</v>
      </c>
      <c r="Q880">
        <v>11</v>
      </c>
      <c r="R880">
        <v>11</v>
      </c>
      <c r="S880">
        <v>11</v>
      </c>
      <c r="T880">
        <v>3</v>
      </c>
      <c r="U880">
        <v>2</v>
      </c>
      <c r="V880">
        <v>0</v>
      </c>
      <c r="W880">
        <v>0</v>
      </c>
      <c r="Z880">
        <v>12</v>
      </c>
      <c r="AA880">
        <v>5</v>
      </c>
      <c r="AB880">
        <v>1.3</v>
      </c>
    </row>
    <row r="881" spans="1:28" hidden="1" x14ac:dyDescent="0.45">
      <c r="A881" s="1">
        <v>67459</v>
      </c>
      <c r="B881" t="s">
        <v>36</v>
      </c>
      <c r="C881" t="s">
        <v>47</v>
      </c>
      <c r="D881" s="2">
        <v>40265</v>
      </c>
      <c r="E881" t="s">
        <v>70</v>
      </c>
      <c r="F881" t="s">
        <v>72</v>
      </c>
      <c r="G881">
        <v>3</v>
      </c>
      <c r="H881">
        <v>0</v>
      </c>
      <c r="I881" t="s">
        <v>601</v>
      </c>
      <c r="J881">
        <v>2</v>
      </c>
      <c r="K881">
        <v>0</v>
      </c>
      <c r="L881" t="s">
        <v>601</v>
      </c>
      <c r="M881" t="s">
        <v>708</v>
      </c>
      <c r="N881">
        <v>25</v>
      </c>
      <c r="O881">
        <v>7</v>
      </c>
      <c r="P881">
        <v>16</v>
      </c>
      <c r="Q881">
        <v>2</v>
      </c>
      <c r="R881">
        <v>11</v>
      </c>
      <c r="S881">
        <v>9</v>
      </c>
      <c r="T881">
        <v>0</v>
      </c>
      <c r="U881">
        <v>1</v>
      </c>
      <c r="V881">
        <v>0</v>
      </c>
      <c r="W881">
        <v>0</v>
      </c>
      <c r="Z881">
        <v>1.3</v>
      </c>
      <c r="AA881">
        <v>5.25</v>
      </c>
      <c r="AB881">
        <v>11</v>
      </c>
    </row>
    <row r="882" spans="1:28" hidden="1" x14ac:dyDescent="0.45">
      <c r="A882" s="1">
        <v>67474</v>
      </c>
      <c r="B882" t="s">
        <v>36</v>
      </c>
      <c r="C882" t="s">
        <v>47</v>
      </c>
      <c r="D882" s="2">
        <v>40279</v>
      </c>
      <c r="E882" t="s">
        <v>70</v>
      </c>
      <c r="F882" t="s">
        <v>73</v>
      </c>
      <c r="G882">
        <v>0</v>
      </c>
      <c r="H882">
        <v>0</v>
      </c>
      <c r="I882" t="s">
        <v>602</v>
      </c>
      <c r="J882">
        <v>0</v>
      </c>
      <c r="K882">
        <v>0</v>
      </c>
      <c r="L882" t="s">
        <v>602</v>
      </c>
      <c r="M882" t="s">
        <v>749</v>
      </c>
      <c r="N882">
        <v>18</v>
      </c>
      <c r="O882">
        <v>2</v>
      </c>
      <c r="P882">
        <v>9</v>
      </c>
      <c r="Q882">
        <v>2</v>
      </c>
      <c r="R882">
        <v>6</v>
      </c>
      <c r="S882">
        <v>16</v>
      </c>
      <c r="T882">
        <v>1</v>
      </c>
      <c r="U882">
        <v>3</v>
      </c>
      <c r="V882">
        <v>0</v>
      </c>
      <c r="W882">
        <v>0</v>
      </c>
      <c r="Z882">
        <v>1.29</v>
      </c>
      <c r="AA882">
        <v>5</v>
      </c>
      <c r="AB882">
        <v>13</v>
      </c>
    </row>
    <row r="883" spans="1:28" hidden="1" x14ac:dyDescent="0.45">
      <c r="A883" s="1">
        <v>67506</v>
      </c>
      <c r="B883" t="s">
        <v>36</v>
      </c>
      <c r="C883" t="s">
        <v>47</v>
      </c>
      <c r="D883" s="2">
        <v>40299</v>
      </c>
      <c r="E883" t="s">
        <v>290</v>
      </c>
      <c r="F883" t="s">
        <v>455</v>
      </c>
      <c r="G883">
        <v>1</v>
      </c>
      <c r="H883">
        <v>0</v>
      </c>
      <c r="I883" t="s">
        <v>601</v>
      </c>
      <c r="J883">
        <v>1</v>
      </c>
      <c r="K883">
        <v>0</v>
      </c>
      <c r="L883" t="s">
        <v>601</v>
      </c>
      <c r="M883" t="s">
        <v>721</v>
      </c>
      <c r="N883">
        <v>25</v>
      </c>
      <c r="O883">
        <v>11</v>
      </c>
      <c r="P883">
        <v>12</v>
      </c>
      <c r="Q883">
        <v>7</v>
      </c>
      <c r="R883">
        <v>11</v>
      </c>
      <c r="S883">
        <v>10</v>
      </c>
      <c r="T883">
        <v>0</v>
      </c>
      <c r="U883">
        <v>3</v>
      </c>
      <c r="V883">
        <v>0</v>
      </c>
      <c r="W883">
        <v>0</v>
      </c>
      <c r="Z883">
        <v>1.29</v>
      </c>
      <c r="AA883">
        <v>5.5</v>
      </c>
      <c r="AB883">
        <v>10</v>
      </c>
    </row>
    <row r="884" spans="1:28" hidden="1" x14ac:dyDescent="0.45">
      <c r="A884" s="1">
        <v>67519</v>
      </c>
      <c r="B884" t="s">
        <v>36</v>
      </c>
      <c r="C884" t="s">
        <v>47</v>
      </c>
      <c r="D884" s="2">
        <v>40307</v>
      </c>
      <c r="E884" t="s">
        <v>291</v>
      </c>
      <c r="F884" t="s">
        <v>289</v>
      </c>
      <c r="G884">
        <v>1</v>
      </c>
      <c r="H884">
        <v>0</v>
      </c>
      <c r="I884" t="s">
        <v>601</v>
      </c>
      <c r="J884">
        <v>0</v>
      </c>
      <c r="K884">
        <v>0</v>
      </c>
      <c r="L884" t="s">
        <v>602</v>
      </c>
      <c r="M884" t="s">
        <v>704</v>
      </c>
      <c r="N884">
        <v>21</v>
      </c>
      <c r="O884">
        <v>10</v>
      </c>
      <c r="P884">
        <v>13</v>
      </c>
      <c r="Q884">
        <v>4</v>
      </c>
      <c r="R884">
        <v>12</v>
      </c>
      <c r="S884">
        <v>11</v>
      </c>
      <c r="T884">
        <v>0</v>
      </c>
      <c r="U884">
        <v>0</v>
      </c>
      <c r="V884">
        <v>0</v>
      </c>
      <c r="W884">
        <v>0</v>
      </c>
      <c r="Z884">
        <v>1.29</v>
      </c>
      <c r="AA884">
        <v>5.5</v>
      </c>
      <c r="AB884">
        <v>11</v>
      </c>
    </row>
    <row r="885" spans="1:28" hidden="1" x14ac:dyDescent="0.45">
      <c r="A885" s="1">
        <v>67961</v>
      </c>
      <c r="B885" t="s">
        <v>36</v>
      </c>
      <c r="C885" t="s">
        <v>48</v>
      </c>
      <c r="D885" s="2">
        <v>40254</v>
      </c>
      <c r="E885" t="s">
        <v>184</v>
      </c>
      <c r="F885" t="s">
        <v>276</v>
      </c>
      <c r="G885">
        <v>3</v>
      </c>
      <c r="H885">
        <v>0</v>
      </c>
      <c r="I885" t="s">
        <v>601</v>
      </c>
      <c r="J885">
        <v>2</v>
      </c>
      <c r="K885">
        <v>0</v>
      </c>
      <c r="L885" t="s">
        <v>601</v>
      </c>
      <c r="M885" t="s">
        <v>752</v>
      </c>
      <c r="N885">
        <v>23</v>
      </c>
      <c r="O885">
        <v>8</v>
      </c>
      <c r="P885">
        <v>16</v>
      </c>
      <c r="Q885">
        <v>2</v>
      </c>
      <c r="R885">
        <v>9</v>
      </c>
      <c r="S885">
        <v>5</v>
      </c>
      <c r="T885">
        <v>0</v>
      </c>
      <c r="U885">
        <v>0</v>
      </c>
      <c r="V885">
        <v>0</v>
      </c>
      <c r="W885">
        <v>0</v>
      </c>
      <c r="Z885">
        <v>1.3</v>
      </c>
      <c r="AA885">
        <v>5</v>
      </c>
      <c r="AB885">
        <v>10</v>
      </c>
    </row>
    <row r="886" spans="1:28" hidden="1" x14ac:dyDescent="0.45">
      <c r="A886" s="1">
        <v>68399</v>
      </c>
      <c r="B886" t="s">
        <v>36</v>
      </c>
      <c r="C886" t="s">
        <v>49</v>
      </c>
      <c r="D886" s="2">
        <v>40208</v>
      </c>
      <c r="E886" t="s">
        <v>292</v>
      </c>
      <c r="F886" t="s">
        <v>534</v>
      </c>
      <c r="G886">
        <v>2</v>
      </c>
      <c r="H886">
        <v>1</v>
      </c>
      <c r="I886" t="s">
        <v>601</v>
      </c>
      <c r="J886">
        <v>2</v>
      </c>
      <c r="K886">
        <v>1</v>
      </c>
      <c r="L886" t="s">
        <v>601</v>
      </c>
      <c r="M886" t="s">
        <v>753</v>
      </c>
      <c r="N886">
        <v>7</v>
      </c>
      <c r="O886">
        <v>14</v>
      </c>
      <c r="P886">
        <v>4</v>
      </c>
      <c r="Q886">
        <v>7</v>
      </c>
      <c r="R886">
        <v>9</v>
      </c>
      <c r="S886">
        <v>9</v>
      </c>
      <c r="T886">
        <v>0</v>
      </c>
      <c r="U886">
        <v>3</v>
      </c>
      <c r="V886">
        <v>0</v>
      </c>
      <c r="W886">
        <v>0</v>
      </c>
      <c r="Z886">
        <v>1.3</v>
      </c>
      <c r="AA886">
        <v>5</v>
      </c>
      <c r="AB886">
        <v>11</v>
      </c>
    </row>
    <row r="887" spans="1:28" hidden="1" x14ac:dyDescent="0.45">
      <c r="A887" s="1">
        <v>68400</v>
      </c>
      <c r="B887" t="s">
        <v>36</v>
      </c>
      <c r="C887" t="s">
        <v>49</v>
      </c>
      <c r="D887" s="2">
        <v>40208</v>
      </c>
      <c r="E887" t="s">
        <v>293</v>
      </c>
      <c r="F887" t="s">
        <v>425</v>
      </c>
      <c r="G887">
        <v>2</v>
      </c>
      <c r="H887">
        <v>0</v>
      </c>
      <c r="I887" t="s">
        <v>601</v>
      </c>
      <c r="J887">
        <v>0</v>
      </c>
      <c r="K887">
        <v>0</v>
      </c>
      <c r="L887" t="s">
        <v>602</v>
      </c>
      <c r="M887" t="s">
        <v>754</v>
      </c>
      <c r="N887">
        <v>18</v>
      </c>
      <c r="O887">
        <v>5</v>
      </c>
      <c r="P887">
        <v>13</v>
      </c>
      <c r="Q887">
        <v>4</v>
      </c>
      <c r="R887">
        <v>13</v>
      </c>
      <c r="S887">
        <v>12</v>
      </c>
      <c r="T887">
        <v>1</v>
      </c>
      <c r="U887">
        <v>0</v>
      </c>
      <c r="V887">
        <v>0</v>
      </c>
      <c r="W887">
        <v>0</v>
      </c>
      <c r="Z887">
        <v>1.29</v>
      </c>
      <c r="AA887">
        <v>5</v>
      </c>
      <c r="AB887">
        <v>12</v>
      </c>
    </row>
    <row r="888" spans="1:28" hidden="1" x14ac:dyDescent="0.45">
      <c r="A888" s="1">
        <v>68527</v>
      </c>
      <c r="B888" t="s">
        <v>36</v>
      </c>
      <c r="C888" t="s">
        <v>49</v>
      </c>
      <c r="D888" s="2">
        <v>40264</v>
      </c>
      <c r="E888" t="s">
        <v>77</v>
      </c>
      <c r="F888" t="s">
        <v>425</v>
      </c>
      <c r="G888">
        <v>5</v>
      </c>
      <c r="H888">
        <v>0</v>
      </c>
      <c r="I888" t="s">
        <v>601</v>
      </c>
      <c r="J888">
        <v>3</v>
      </c>
      <c r="K888">
        <v>0</v>
      </c>
      <c r="L888" t="s">
        <v>601</v>
      </c>
      <c r="M888" t="s">
        <v>755</v>
      </c>
      <c r="N888">
        <v>22</v>
      </c>
      <c r="O888">
        <v>11</v>
      </c>
      <c r="P888">
        <v>12</v>
      </c>
      <c r="Q888">
        <v>7</v>
      </c>
      <c r="R888">
        <v>10</v>
      </c>
      <c r="S888">
        <v>8</v>
      </c>
      <c r="T888">
        <v>0</v>
      </c>
      <c r="U888">
        <v>2</v>
      </c>
      <c r="V888">
        <v>0</v>
      </c>
      <c r="W888">
        <v>0</v>
      </c>
      <c r="Z888">
        <v>1.3</v>
      </c>
      <c r="AA888">
        <v>5</v>
      </c>
      <c r="AB888">
        <v>11</v>
      </c>
    </row>
    <row r="889" spans="1:28" hidden="1" x14ac:dyDescent="0.45">
      <c r="A889" s="1">
        <v>68620</v>
      </c>
      <c r="B889" t="s">
        <v>36</v>
      </c>
      <c r="C889" t="s">
        <v>49</v>
      </c>
      <c r="D889" s="2">
        <v>40306</v>
      </c>
      <c r="E889" t="s">
        <v>134</v>
      </c>
      <c r="F889" t="s">
        <v>372</v>
      </c>
      <c r="G889">
        <v>2</v>
      </c>
      <c r="H889">
        <v>1</v>
      </c>
      <c r="I889" t="s">
        <v>601</v>
      </c>
      <c r="J889">
        <v>0</v>
      </c>
      <c r="K889">
        <v>0</v>
      </c>
      <c r="L889" t="s">
        <v>602</v>
      </c>
      <c r="M889" t="s">
        <v>756</v>
      </c>
      <c r="N889">
        <v>8</v>
      </c>
      <c r="O889">
        <v>5</v>
      </c>
      <c r="P889">
        <v>5</v>
      </c>
      <c r="Q889">
        <v>2</v>
      </c>
      <c r="R889">
        <v>15</v>
      </c>
      <c r="S889">
        <v>16</v>
      </c>
      <c r="T889">
        <v>2</v>
      </c>
      <c r="U889">
        <v>2</v>
      </c>
      <c r="V889">
        <v>1</v>
      </c>
      <c r="W889">
        <v>0</v>
      </c>
      <c r="Z889">
        <v>1.3</v>
      </c>
      <c r="AA889">
        <v>5.25</v>
      </c>
      <c r="AB889">
        <v>10</v>
      </c>
    </row>
    <row r="890" spans="1:28" hidden="1" x14ac:dyDescent="0.45">
      <c r="A890" s="1">
        <v>68851</v>
      </c>
      <c r="B890" t="s">
        <v>36</v>
      </c>
      <c r="C890" t="s">
        <v>50</v>
      </c>
      <c r="D890" s="2">
        <v>40148</v>
      </c>
      <c r="E890" t="s">
        <v>294</v>
      </c>
      <c r="F890" t="s">
        <v>535</v>
      </c>
      <c r="G890">
        <v>4</v>
      </c>
      <c r="H890">
        <v>0</v>
      </c>
      <c r="I890" t="s">
        <v>601</v>
      </c>
      <c r="J890">
        <v>3</v>
      </c>
      <c r="K890">
        <v>0</v>
      </c>
      <c r="L890" t="s">
        <v>601</v>
      </c>
      <c r="M890" t="s">
        <v>756</v>
      </c>
      <c r="N890">
        <v>18</v>
      </c>
      <c r="O890">
        <v>10</v>
      </c>
      <c r="P890">
        <v>8</v>
      </c>
      <c r="Q890">
        <v>6</v>
      </c>
      <c r="R890">
        <v>6</v>
      </c>
      <c r="S890">
        <v>7</v>
      </c>
      <c r="T890">
        <v>1</v>
      </c>
      <c r="U890">
        <v>2</v>
      </c>
      <c r="V890">
        <v>0</v>
      </c>
      <c r="W890">
        <v>0</v>
      </c>
      <c r="Z890">
        <v>1.29</v>
      </c>
      <c r="AA890">
        <v>5.5</v>
      </c>
      <c r="AB890">
        <v>9.5</v>
      </c>
    </row>
    <row r="891" spans="1:28" hidden="1" x14ac:dyDescent="0.45">
      <c r="A891" s="1">
        <v>68912</v>
      </c>
      <c r="B891" t="s">
        <v>36</v>
      </c>
      <c r="C891" t="s">
        <v>50</v>
      </c>
      <c r="D891" s="2">
        <v>40197</v>
      </c>
      <c r="E891" t="s">
        <v>295</v>
      </c>
      <c r="F891" t="s">
        <v>535</v>
      </c>
      <c r="G891">
        <v>1</v>
      </c>
      <c r="H891">
        <v>2</v>
      </c>
      <c r="I891" t="s">
        <v>603</v>
      </c>
      <c r="J891">
        <v>0</v>
      </c>
      <c r="K891">
        <v>0</v>
      </c>
      <c r="L891" t="s">
        <v>602</v>
      </c>
      <c r="M891" t="s">
        <v>757</v>
      </c>
      <c r="N891">
        <v>14</v>
      </c>
      <c r="O891">
        <v>12</v>
      </c>
      <c r="P891">
        <v>4</v>
      </c>
      <c r="Q891">
        <v>8</v>
      </c>
      <c r="R891">
        <v>8</v>
      </c>
      <c r="S891">
        <v>9</v>
      </c>
      <c r="T891">
        <v>1</v>
      </c>
      <c r="U891">
        <v>0</v>
      </c>
      <c r="V891">
        <v>0</v>
      </c>
      <c r="W891">
        <v>0</v>
      </c>
      <c r="Z891">
        <v>1.29</v>
      </c>
      <c r="AA891">
        <v>5</v>
      </c>
      <c r="AB891">
        <v>11</v>
      </c>
    </row>
    <row r="892" spans="1:28" hidden="1" x14ac:dyDescent="0.45">
      <c r="A892" s="1">
        <v>69124</v>
      </c>
      <c r="B892" t="s">
        <v>36</v>
      </c>
      <c r="C892" t="s">
        <v>50</v>
      </c>
      <c r="D892" s="2">
        <v>40281</v>
      </c>
      <c r="E892" t="s">
        <v>294</v>
      </c>
      <c r="F892" t="s">
        <v>536</v>
      </c>
      <c r="G892">
        <v>3</v>
      </c>
      <c r="H892">
        <v>1</v>
      </c>
      <c r="I892" t="s">
        <v>601</v>
      </c>
      <c r="J892">
        <v>1</v>
      </c>
      <c r="K892">
        <v>1</v>
      </c>
      <c r="L892" t="s">
        <v>602</v>
      </c>
      <c r="M892" t="s">
        <v>758</v>
      </c>
      <c r="N892">
        <v>20</v>
      </c>
      <c r="O892">
        <v>4</v>
      </c>
      <c r="P892">
        <v>13</v>
      </c>
      <c r="Q892">
        <v>2</v>
      </c>
      <c r="R892">
        <v>13</v>
      </c>
      <c r="S892">
        <v>19</v>
      </c>
      <c r="T892">
        <v>2</v>
      </c>
      <c r="U892">
        <v>4</v>
      </c>
      <c r="V892">
        <v>0</v>
      </c>
      <c r="W892">
        <v>1</v>
      </c>
      <c r="Z892">
        <v>1.3</v>
      </c>
      <c r="AA892">
        <v>5</v>
      </c>
      <c r="AB892">
        <v>10</v>
      </c>
    </row>
    <row r="893" spans="1:28" hidden="1" x14ac:dyDescent="0.45">
      <c r="A893" s="1">
        <v>69125</v>
      </c>
      <c r="B893" t="s">
        <v>36</v>
      </c>
      <c r="C893" t="s">
        <v>50</v>
      </c>
      <c r="D893" s="2">
        <v>40281</v>
      </c>
      <c r="E893" t="s">
        <v>139</v>
      </c>
      <c r="F893" t="s">
        <v>535</v>
      </c>
      <c r="G893">
        <v>0</v>
      </c>
      <c r="H893">
        <v>1</v>
      </c>
      <c r="I893" t="s">
        <v>603</v>
      </c>
      <c r="J893">
        <v>0</v>
      </c>
      <c r="K893">
        <v>1</v>
      </c>
      <c r="L893" t="s">
        <v>603</v>
      </c>
      <c r="M893" t="s">
        <v>759</v>
      </c>
      <c r="N893">
        <v>17</v>
      </c>
      <c r="O893">
        <v>3</v>
      </c>
      <c r="P893">
        <v>11</v>
      </c>
      <c r="Q893">
        <v>2</v>
      </c>
      <c r="R893">
        <v>10</v>
      </c>
      <c r="S893">
        <v>10</v>
      </c>
      <c r="T893">
        <v>0</v>
      </c>
      <c r="U893">
        <v>2</v>
      </c>
      <c r="V893">
        <v>0</v>
      </c>
      <c r="W893">
        <v>0</v>
      </c>
      <c r="Z893">
        <v>1.29</v>
      </c>
      <c r="AA893">
        <v>5.25</v>
      </c>
      <c r="AB893">
        <v>11</v>
      </c>
    </row>
    <row r="894" spans="1:28" hidden="1" x14ac:dyDescent="0.45">
      <c r="A894" s="1">
        <v>69252</v>
      </c>
      <c r="B894" t="s">
        <v>36</v>
      </c>
      <c r="C894" t="s">
        <v>67</v>
      </c>
      <c r="D894" s="2">
        <v>40056</v>
      </c>
      <c r="E894" t="s">
        <v>236</v>
      </c>
      <c r="F894" t="s">
        <v>537</v>
      </c>
      <c r="G894">
        <v>0</v>
      </c>
      <c r="H894">
        <v>0</v>
      </c>
      <c r="I894" t="s">
        <v>602</v>
      </c>
      <c r="J894">
        <v>0</v>
      </c>
      <c r="K894">
        <v>0</v>
      </c>
      <c r="L894" t="s">
        <v>602</v>
      </c>
      <c r="M894" t="s">
        <v>760</v>
      </c>
      <c r="N894">
        <v>11</v>
      </c>
      <c r="O894">
        <v>9</v>
      </c>
      <c r="P894">
        <v>4</v>
      </c>
      <c r="Q894">
        <v>4</v>
      </c>
      <c r="R894">
        <v>9</v>
      </c>
      <c r="S894">
        <v>11</v>
      </c>
      <c r="T894">
        <v>1</v>
      </c>
      <c r="U894">
        <v>4</v>
      </c>
      <c r="V894">
        <v>0</v>
      </c>
      <c r="W894">
        <v>0</v>
      </c>
      <c r="Z894">
        <v>1.29</v>
      </c>
      <c r="AA894">
        <v>5.5</v>
      </c>
      <c r="AB894">
        <v>10</v>
      </c>
    </row>
    <row r="895" spans="1:28" hidden="1" x14ac:dyDescent="0.45">
      <c r="A895" s="1">
        <v>69646</v>
      </c>
      <c r="B895" t="s">
        <v>36</v>
      </c>
      <c r="C895" t="s">
        <v>67</v>
      </c>
      <c r="D895" s="2">
        <v>40278</v>
      </c>
      <c r="E895" t="s">
        <v>217</v>
      </c>
      <c r="F895" t="s">
        <v>537</v>
      </c>
      <c r="G895">
        <v>2</v>
      </c>
      <c r="H895">
        <v>0</v>
      </c>
      <c r="I895" t="s">
        <v>601</v>
      </c>
      <c r="J895">
        <v>1</v>
      </c>
      <c r="K895">
        <v>0</v>
      </c>
      <c r="L895" t="s">
        <v>601</v>
      </c>
      <c r="M895" t="s">
        <v>761</v>
      </c>
      <c r="N895">
        <v>13</v>
      </c>
      <c r="O895">
        <v>5</v>
      </c>
      <c r="P895">
        <v>7</v>
      </c>
      <c r="Q895">
        <v>1</v>
      </c>
      <c r="R895">
        <v>16</v>
      </c>
      <c r="S895">
        <v>14</v>
      </c>
      <c r="T895">
        <v>1</v>
      </c>
      <c r="U895">
        <v>1</v>
      </c>
      <c r="V895">
        <v>0</v>
      </c>
      <c r="W895">
        <v>0</v>
      </c>
      <c r="Z895">
        <v>1.29</v>
      </c>
      <c r="AA895">
        <v>5</v>
      </c>
      <c r="AB895">
        <v>8.5</v>
      </c>
    </row>
    <row r="896" spans="1:28" hidden="1" x14ac:dyDescent="0.45">
      <c r="A896" s="1">
        <v>69648</v>
      </c>
      <c r="B896" t="s">
        <v>36</v>
      </c>
      <c r="C896" t="s">
        <v>67</v>
      </c>
      <c r="D896" s="2">
        <v>40281</v>
      </c>
      <c r="E896" t="s">
        <v>296</v>
      </c>
      <c r="F896" t="s">
        <v>538</v>
      </c>
      <c r="G896">
        <v>0</v>
      </c>
      <c r="H896">
        <v>2</v>
      </c>
      <c r="I896" t="s">
        <v>603</v>
      </c>
      <c r="J896">
        <v>0</v>
      </c>
      <c r="K896">
        <v>0</v>
      </c>
      <c r="L896" t="s">
        <v>602</v>
      </c>
      <c r="M896" t="s">
        <v>762</v>
      </c>
      <c r="N896">
        <v>16</v>
      </c>
      <c r="O896">
        <v>5</v>
      </c>
      <c r="P896">
        <v>7</v>
      </c>
      <c r="Q896">
        <v>1</v>
      </c>
      <c r="R896">
        <v>12</v>
      </c>
      <c r="S896">
        <v>15</v>
      </c>
      <c r="T896">
        <v>0</v>
      </c>
      <c r="U896">
        <v>4</v>
      </c>
      <c r="V896">
        <v>0</v>
      </c>
      <c r="W896">
        <v>0</v>
      </c>
      <c r="Z896">
        <v>1.29</v>
      </c>
      <c r="AA896">
        <v>5.75</v>
      </c>
      <c r="AB896">
        <v>9</v>
      </c>
    </row>
    <row r="897" spans="1:28" hidden="1" x14ac:dyDescent="0.45">
      <c r="A897" s="1">
        <v>69739</v>
      </c>
      <c r="B897" t="s">
        <v>36</v>
      </c>
      <c r="C897" t="s">
        <v>51</v>
      </c>
      <c r="D897" s="2">
        <v>40111</v>
      </c>
      <c r="E897" t="s">
        <v>278</v>
      </c>
      <c r="F897" t="s">
        <v>82</v>
      </c>
      <c r="G897">
        <v>1</v>
      </c>
      <c r="H897">
        <v>2</v>
      </c>
      <c r="I897" t="s">
        <v>603</v>
      </c>
      <c r="J897">
        <v>0</v>
      </c>
      <c r="K897">
        <v>2</v>
      </c>
      <c r="L897" t="s">
        <v>603</v>
      </c>
      <c r="M897" t="s">
        <v>706</v>
      </c>
      <c r="N897">
        <v>9</v>
      </c>
      <c r="O897">
        <v>10</v>
      </c>
      <c r="P897">
        <v>6</v>
      </c>
      <c r="Q897">
        <v>7</v>
      </c>
      <c r="R897">
        <v>17</v>
      </c>
      <c r="S897">
        <v>18</v>
      </c>
      <c r="T897">
        <v>0</v>
      </c>
      <c r="U897">
        <v>2</v>
      </c>
      <c r="V897">
        <v>0</v>
      </c>
      <c r="W897">
        <v>0</v>
      </c>
      <c r="Z897">
        <v>10</v>
      </c>
      <c r="AA897">
        <v>5.25</v>
      </c>
      <c r="AB897">
        <v>1.29</v>
      </c>
    </row>
    <row r="898" spans="1:28" hidden="1" x14ac:dyDescent="0.45">
      <c r="A898" s="1">
        <v>69750</v>
      </c>
      <c r="B898" t="s">
        <v>36</v>
      </c>
      <c r="C898" t="s">
        <v>51</v>
      </c>
      <c r="D898" s="2">
        <v>40125</v>
      </c>
      <c r="E898" t="s">
        <v>237</v>
      </c>
      <c r="F898" t="s">
        <v>82</v>
      </c>
      <c r="G898">
        <v>3</v>
      </c>
      <c r="H898">
        <v>3</v>
      </c>
      <c r="I898" t="s">
        <v>602</v>
      </c>
      <c r="J898">
        <v>0</v>
      </c>
      <c r="K898">
        <v>0</v>
      </c>
      <c r="L898" t="s">
        <v>602</v>
      </c>
      <c r="M898" t="s">
        <v>763</v>
      </c>
      <c r="N898">
        <v>14</v>
      </c>
      <c r="O898">
        <v>10</v>
      </c>
      <c r="P898">
        <v>6</v>
      </c>
      <c r="Q898">
        <v>9</v>
      </c>
      <c r="R898">
        <v>10</v>
      </c>
      <c r="S898">
        <v>13</v>
      </c>
      <c r="T898">
        <v>2</v>
      </c>
      <c r="U898">
        <v>2</v>
      </c>
      <c r="V898">
        <v>0</v>
      </c>
      <c r="W898">
        <v>0</v>
      </c>
      <c r="Z898">
        <v>11</v>
      </c>
      <c r="AA898">
        <v>5</v>
      </c>
      <c r="AB898">
        <v>1.29</v>
      </c>
    </row>
    <row r="899" spans="1:28" hidden="1" x14ac:dyDescent="0.45">
      <c r="A899" s="1">
        <v>69754</v>
      </c>
      <c r="B899" t="s">
        <v>36</v>
      </c>
      <c r="C899" t="s">
        <v>51</v>
      </c>
      <c r="D899" s="2">
        <v>40138</v>
      </c>
      <c r="E899" t="s">
        <v>83</v>
      </c>
      <c r="F899" t="s">
        <v>169</v>
      </c>
      <c r="G899">
        <v>3</v>
      </c>
      <c r="H899">
        <v>0</v>
      </c>
      <c r="I899" t="s">
        <v>601</v>
      </c>
      <c r="J899">
        <v>3</v>
      </c>
      <c r="K899">
        <v>0</v>
      </c>
      <c r="L899" t="s">
        <v>601</v>
      </c>
      <c r="M899" t="s">
        <v>764</v>
      </c>
      <c r="N899">
        <v>13</v>
      </c>
      <c r="O899">
        <v>12</v>
      </c>
      <c r="P899">
        <v>9</v>
      </c>
      <c r="Q899">
        <v>8</v>
      </c>
      <c r="R899">
        <v>11</v>
      </c>
      <c r="S899">
        <v>15</v>
      </c>
      <c r="T899">
        <v>0</v>
      </c>
      <c r="U899">
        <v>2</v>
      </c>
      <c r="V899">
        <v>0</v>
      </c>
      <c r="W899">
        <v>0</v>
      </c>
      <c r="Z899">
        <v>1.29</v>
      </c>
      <c r="AA899">
        <v>5.25</v>
      </c>
      <c r="AB899">
        <v>11</v>
      </c>
    </row>
    <row r="900" spans="1:28" hidden="1" x14ac:dyDescent="0.45">
      <c r="A900" s="1">
        <v>69773</v>
      </c>
      <c r="B900" t="s">
        <v>36</v>
      </c>
      <c r="C900" t="s">
        <v>51</v>
      </c>
      <c r="D900" s="2">
        <v>40159</v>
      </c>
      <c r="E900" t="s">
        <v>83</v>
      </c>
      <c r="F900" t="s">
        <v>218</v>
      </c>
      <c r="G900">
        <v>3</v>
      </c>
      <c r="H900">
        <v>0</v>
      </c>
      <c r="I900" t="s">
        <v>601</v>
      </c>
      <c r="J900">
        <v>2</v>
      </c>
      <c r="K900">
        <v>0</v>
      </c>
      <c r="L900" t="s">
        <v>601</v>
      </c>
      <c r="M900" t="s">
        <v>685</v>
      </c>
      <c r="N900">
        <v>17</v>
      </c>
      <c r="O900">
        <v>6</v>
      </c>
      <c r="P900">
        <v>10</v>
      </c>
      <c r="Q900">
        <v>4</v>
      </c>
      <c r="R900">
        <v>6</v>
      </c>
      <c r="S900">
        <v>5</v>
      </c>
      <c r="T900">
        <v>0</v>
      </c>
      <c r="U900">
        <v>0</v>
      </c>
      <c r="V900">
        <v>0</v>
      </c>
      <c r="W900">
        <v>0</v>
      </c>
      <c r="Z900">
        <v>1.3</v>
      </c>
      <c r="AA900">
        <v>5</v>
      </c>
      <c r="AB900">
        <v>10</v>
      </c>
    </row>
    <row r="901" spans="1:28" hidden="1" x14ac:dyDescent="0.45">
      <c r="A901" s="1">
        <v>69889</v>
      </c>
      <c r="B901" t="s">
        <v>36</v>
      </c>
      <c r="C901" t="s">
        <v>51</v>
      </c>
      <c r="D901" s="2">
        <v>40286</v>
      </c>
      <c r="E901" t="s">
        <v>83</v>
      </c>
      <c r="F901" t="s">
        <v>189</v>
      </c>
      <c r="G901">
        <v>2</v>
      </c>
      <c r="H901">
        <v>0</v>
      </c>
      <c r="I901" t="s">
        <v>601</v>
      </c>
      <c r="J901">
        <v>0</v>
      </c>
      <c r="K901">
        <v>0</v>
      </c>
      <c r="L901" t="s">
        <v>602</v>
      </c>
      <c r="M901" t="s">
        <v>706</v>
      </c>
      <c r="N901">
        <v>12</v>
      </c>
      <c r="O901">
        <v>7</v>
      </c>
      <c r="P901">
        <v>5</v>
      </c>
      <c r="Q901">
        <v>3</v>
      </c>
      <c r="R901">
        <v>6</v>
      </c>
      <c r="S901">
        <v>12</v>
      </c>
      <c r="T901">
        <v>0</v>
      </c>
      <c r="U901">
        <v>5</v>
      </c>
      <c r="V901">
        <v>0</v>
      </c>
      <c r="W901">
        <v>1</v>
      </c>
      <c r="Z901">
        <v>1.3</v>
      </c>
      <c r="AA901">
        <v>5</v>
      </c>
      <c r="AB901">
        <v>10</v>
      </c>
    </row>
    <row r="902" spans="1:28" hidden="1" x14ac:dyDescent="0.45">
      <c r="A902" s="1">
        <v>70347</v>
      </c>
      <c r="B902" t="s">
        <v>36</v>
      </c>
      <c r="C902" t="s">
        <v>65</v>
      </c>
      <c r="D902" s="2">
        <v>40152</v>
      </c>
      <c r="E902" t="s">
        <v>86</v>
      </c>
      <c r="F902" t="s">
        <v>344</v>
      </c>
      <c r="G902">
        <v>3</v>
      </c>
      <c r="H902">
        <v>0</v>
      </c>
      <c r="I902" t="s">
        <v>601</v>
      </c>
      <c r="J902">
        <v>2</v>
      </c>
      <c r="K902">
        <v>0</v>
      </c>
      <c r="L902" t="s">
        <v>601</v>
      </c>
      <c r="Z902">
        <v>1.29</v>
      </c>
      <c r="AA902">
        <v>6</v>
      </c>
      <c r="AB902">
        <v>8</v>
      </c>
    </row>
    <row r="903" spans="1:28" hidden="1" x14ac:dyDescent="0.45">
      <c r="A903" s="1">
        <v>70406</v>
      </c>
      <c r="B903" t="s">
        <v>36</v>
      </c>
      <c r="C903" t="s">
        <v>65</v>
      </c>
      <c r="D903" s="2">
        <v>40257</v>
      </c>
      <c r="E903" t="s">
        <v>86</v>
      </c>
      <c r="F903" t="s">
        <v>344</v>
      </c>
      <c r="G903">
        <v>2</v>
      </c>
      <c r="H903">
        <v>1</v>
      </c>
      <c r="I903" t="s">
        <v>601</v>
      </c>
      <c r="J903">
        <v>2</v>
      </c>
      <c r="K903">
        <v>0</v>
      </c>
      <c r="L903" t="s">
        <v>601</v>
      </c>
      <c r="Z903">
        <v>1.29</v>
      </c>
      <c r="AA903">
        <v>5.5</v>
      </c>
      <c r="AB903">
        <v>9</v>
      </c>
    </row>
    <row r="904" spans="1:28" hidden="1" x14ac:dyDescent="0.45">
      <c r="A904" s="1">
        <v>70425</v>
      </c>
      <c r="B904" t="s">
        <v>36</v>
      </c>
      <c r="C904" t="s">
        <v>65</v>
      </c>
      <c r="D904" s="2">
        <v>40274</v>
      </c>
      <c r="E904" t="s">
        <v>86</v>
      </c>
      <c r="F904" t="s">
        <v>346</v>
      </c>
      <c r="G904">
        <v>1</v>
      </c>
      <c r="H904">
        <v>0</v>
      </c>
      <c r="I904" t="s">
        <v>601</v>
      </c>
      <c r="J904">
        <v>0</v>
      </c>
      <c r="K904">
        <v>0</v>
      </c>
      <c r="L904" t="s">
        <v>602</v>
      </c>
      <c r="Z904">
        <v>1.29</v>
      </c>
      <c r="AA904">
        <v>5.5</v>
      </c>
      <c r="AB904">
        <v>10</v>
      </c>
    </row>
    <row r="905" spans="1:28" hidden="1" x14ac:dyDescent="0.45">
      <c r="A905" s="1">
        <v>70735</v>
      </c>
      <c r="B905" t="s">
        <v>36</v>
      </c>
      <c r="C905" t="s">
        <v>53</v>
      </c>
      <c r="D905" s="2">
        <v>40292</v>
      </c>
      <c r="E905" t="s">
        <v>191</v>
      </c>
      <c r="F905" t="s">
        <v>410</v>
      </c>
      <c r="G905">
        <v>3</v>
      </c>
      <c r="H905">
        <v>0</v>
      </c>
      <c r="I905" t="s">
        <v>601</v>
      </c>
      <c r="J905">
        <v>1</v>
      </c>
      <c r="K905">
        <v>0</v>
      </c>
      <c r="L905" t="s">
        <v>601</v>
      </c>
      <c r="N905">
        <v>9</v>
      </c>
      <c r="O905">
        <v>9</v>
      </c>
      <c r="P905">
        <v>6</v>
      </c>
      <c r="Q905">
        <v>3</v>
      </c>
      <c r="R905">
        <v>13</v>
      </c>
      <c r="S905">
        <v>16</v>
      </c>
      <c r="T905">
        <v>2</v>
      </c>
      <c r="U905">
        <v>2</v>
      </c>
      <c r="V905">
        <v>0</v>
      </c>
      <c r="W905">
        <v>0</v>
      </c>
      <c r="Z905">
        <v>1.29</v>
      </c>
      <c r="AA905">
        <v>5.25</v>
      </c>
      <c r="AB905">
        <v>10</v>
      </c>
    </row>
    <row r="906" spans="1:28" hidden="1" x14ac:dyDescent="0.45">
      <c r="A906" s="1">
        <v>70739</v>
      </c>
      <c r="B906" t="s">
        <v>36</v>
      </c>
      <c r="C906" t="s">
        <v>53</v>
      </c>
      <c r="D906" s="2">
        <v>40292</v>
      </c>
      <c r="E906" t="s">
        <v>222</v>
      </c>
      <c r="F906" t="s">
        <v>175</v>
      </c>
      <c r="G906">
        <v>1</v>
      </c>
      <c r="H906">
        <v>0</v>
      </c>
      <c r="I906" t="s">
        <v>601</v>
      </c>
      <c r="J906">
        <v>0</v>
      </c>
      <c r="K906">
        <v>0</v>
      </c>
      <c r="L906" t="s">
        <v>602</v>
      </c>
      <c r="N906">
        <v>23</v>
      </c>
      <c r="O906">
        <v>8</v>
      </c>
      <c r="P906">
        <v>10</v>
      </c>
      <c r="Q906">
        <v>0</v>
      </c>
      <c r="R906">
        <v>17</v>
      </c>
      <c r="S906">
        <v>24</v>
      </c>
      <c r="T906">
        <v>1</v>
      </c>
      <c r="U906">
        <v>3</v>
      </c>
      <c r="V906">
        <v>0</v>
      </c>
      <c r="W906">
        <v>1</v>
      </c>
      <c r="Z906">
        <v>1.29</v>
      </c>
      <c r="AA906">
        <v>5</v>
      </c>
      <c r="AB906">
        <v>11</v>
      </c>
    </row>
    <row r="907" spans="1:28" hidden="1" x14ac:dyDescent="0.45">
      <c r="A907" s="1">
        <v>71094</v>
      </c>
      <c r="B907" t="s">
        <v>36</v>
      </c>
      <c r="C907" t="s">
        <v>55</v>
      </c>
      <c r="D907" s="2">
        <v>40076</v>
      </c>
      <c r="E907" t="s">
        <v>96</v>
      </c>
      <c r="F907" t="s">
        <v>266</v>
      </c>
      <c r="G907">
        <v>2</v>
      </c>
      <c r="H907">
        <v>2</v>
      </c>
      <c r="I907" t="s">
        <v>602</v>
      </c>
      <c r="J907">
        <v>1</v>
      </c>
      <c r="K907">
        <v>1</v>
      </c>
      <c r="L907" t="s">
        <v>602</v>
      </c>
      <c r="N907">
        <v>25</v>
      </c>
      <c r="O907">
        <v>6</v>
      </c>
      <c r="P907">
        <v>10</v>
      </c>
      <c r="Q907">
        <v>5</v>
      </c>
      <c r="R907">
        <v>21</v>
      </c>
      <c r="S907">
        <v>11</v>
      </c>
      <c r="T907">
        <v>4</v>
      </c>
      <c r="U907">
        <v>2</v>
      </c>
      <c r="V907">
        <v>0</v>
      </c>
      <c r="W907">
        <v>1</v>
      </c>
      <c r="Z907">
        <v>1.29</v>
      </c>
      <c r="AA907">
        <v>5.25</v>
      </c>
      <c r="AB907">
        <v>10</v>
      </c>
    </row>
    <row r="908" spans="1:28" hidden="1" x14ac:dyDescent="0.45">
      <c r="A908" s="1">
        <v>71096</v>
      </c>
      <c r="B908" t="s">
        <v>36</v>
      </c>
      <c r="C908" t="s">
        <v>55</v>
      </c>
      <c r="D908" s="2">
        <v>40078</v>
      </c>
      <c r="E908" t="s">
        <v>297</v>
      </c>
      <c r="F908" t="s">
        <v>93</v>
      </c>
      <c r="G908">
        <v>1</v>
      </c>
      <c r="H908">
        <v>4</v>
      </c>
      <c r="I908" t="s">
        <v>603</v>
      </c>
      <c r="J908">
        <v>0</v>
      </c>
      <c r="K908">
        <v>3</v>
      </c>
      <c r="L908" t="s">
        <v>603</v>
      </c>
      <c r="N908">
        <v>4</v>
      </c>
      <c r="O908">
        <v>20</v>
      </c>
      <c r="P908">
        <v>2</v>
      </c>
      <c r="Q908">
        <v>6</v>
      </c>
      <c r="R908">
        <v>10</v>
      </c>
      <c r="S908">
        <v>10</v>
      </c>
      <c r="T908">
        <v>4</v>
      </c>
      <c r="U908">
        <v>1</v>
      </c>
      <c r="V908">
        <v>0</v>
      </c>
      <c r="W908">
        <v>0</v>
      </c>
      <c r="Z908">
        <v>10</v>
      </c>
      <c r="AA908">
        <v>5</v>
      </c>
      <c r="AB908">
        <v>1.3</v>
      </c>
    </row>
    <row r="909" spans="1:28" hidden="1" x14ac:dyDescent="0.45">
      <c r="A909" s="1">
        <v>71107</v>
      </c>
      <c r="B909" t="s">
        <v>36</v>
      </c>
      <c r="C909" t="s">
        <v>55</v>
      </c>
      <c r="D909" s="2">
        <v>40082</v>
      </c>
      <c r="E909" t="s">
        <v>265</v>
      </c>
      <c r="F909" t="s">
        <v>93</v>
      </c>
      <c r="G909">
        <v>0</v>
      </c>
      <c r="H909">
        <v>2</v>
      </c>
      <c r="I909" t="s">
        <v>603</v>
      </c>
      <c r="J909">
        <v>0</v>
      </c>
      <c r="K909">
        <v>1</v>
      </c>
      <c r="L909" t="s">
        <v>603</v>
      </c>
      <c r="N909">
        <v>3</v>
      </c>
      <c r="O909">
        <v>11</v>
      </c>
      <c r="P909">
        <v>0</v>
      </c>
      <c r="Q909">
        <v>6</v>
      </c>
      <c r="R909">
        <v>16</v>
      </c>
      <c r="S909">
        <v>17</v>
      </c>
      <c r="T909">
        <v>3</v>
      </c>
      <c r="U909">
        <v>3</v>
      </c>
      <c r="V909">
        <v>1</v>
      </c>
      <c r="W909">
        <v>0</v>
      </c>
      <c r="Z909">
        <v>11</v>
      </c>
      <c r="AA909">
        <v>5</v>
      </c>
      <c r="AB909">
        <v>1.29</v>
      </c>
    </row>
    <row r="910" spans="1:28" hidden="1" x14ac:dyDescent="0.45">
      <c r="A910" s="1">
        <v>71232</v>
      </c>
      <c r="B910" t="s">
        <v>36</v>
      </c>
      <c r="C910" t="s">
        <v>55</v>
      </c>
      <c r="D910" s="2">
        <v>40188</v>
      </c>
      <c r="E910" t="s">
        <v>94</v>
      </c>
      <c r="F910" t="s">
        <v>300</v>
      </c>
      <c r="G910">
        <v>2</v>
      </c>
      <c r="H910">
        <v>0</v>
      </c>
      <c r="I910" t="s">
        <v>601</v>
      </c>
      <c r="J910">
        <v>1</v>
      </c>
      <c r="K910">
        <v>0</v>
      </c>
      <c r="L910" t="s">
        <v>601</v>
      </c>
      <c r="N910">
        <v>16</v>
      </c>
      <c r="O910">
        <v>6</v>
      </c>
      <c r="P910">
        <v>7</v>
      </c>
      <c r="Q910">
        <v>1</v>
      </c>
      <c r="R910">
        <v>8</v>
      </c>
      <c r="S910">
        <v>14</v>
      </c>
      <c r="T910">
        <v>0</v>
      </c>
      <c r="U910">
        <v>3</v>
      </c>
      <c r="V910">
        <v>0</v>
      </c>
      <c r="W910">
        <v>0</v>
      </c>
      <c r="Z910">
        <v>1.29</v>
      </c>
      <c r="AA910">
        <v>5.25</v>
      </c>
      <c r="AB910">
        <v>10</v>
      </c>
    </row>
    <row r="911" spans="1:28" hidden="1" x14ac:dyDescent="0.45">
      <c r="A911" s="1">
        <v>71248</v>
      </c>
      <c r="B911" t="s">
        <v>36</v>
      </c>
      <c r="C911" t="s">
        <v>55</v>
      </c>
      <c r="D911" s="2">
        <v>40201</v>
      </c>
      <c r="E911" t="s">
        <v>298</v>
      </c>
      <c r="F911" t="s">
        <v>93</v>
      </c>
      <c r="G911">
        <v>0</v>
      </c>
      <c r="H911">
        <v>3</v>
      </c>
      <c r="I911" t="s">
        <v>603</v>
      </c>
      <c r="J911">
        <v>0</v>
      </c>
      <c r="K911">
        <v>2</v>
      </c>
      <c r="L911" t="s">
        <v>603</v>
      </c>
      <c r="N911">
        <v>11</v>
      </c>
      <c r="O911">
        <v>14</v>
      </c>
      <c r="P911">
        <v>5</v>
      </c>
      <c r="Q911">
        <v>8</v>
      </c>
      <c r="R911">
        <v>13</v>
      </c>
      <c r="S911">
        <v>17</v>
      </c>
      <c r="T911">
        <v>2</v>
      </c>
      <c r="U911">
        <v>2</v>
      </c>
      <c r="V911">
        <v>0</v>
      </c>
      <c r="W911">
        <v>0</v>
      </c>
      <c r="Z911">
        <v>10</v>
      </c>
      <c r="AA911">
        <v>5.25</v>
      </c>
      <c r="AB911">
        <v>1.29</v>
      </c>
    </row>
    <row r="912" spans="1:28" hidden="1" x14ac:dyDescent="0.45">
      <c r="A912" s="1">
        <v>71293</v>
      </c>
      <c r="B912" t="s">
        <v>36</v>
      </c>
      <c r="C912" t="s">
        <v>55</v>
      </c>
      <c r="D912" s="2">
        <v>40230</v>
      </c>
      <c r="E912" t="s">
        <v>94</v>
      </c>
      <c r="F912" t="s">
        <v>208</v>
      </c>
      <c r="G912">
        <v>6</v>
      </c>
      <c r="H912">
        <v>2</v>
      </c>
      <c r="I912" t="s">
        <v>601</v>
      </c>
      <c r="J912">
        <v>2</v>
      </c>
      <c r="K912">
        <v>1</v>
      </c>
      <c r="L912" t="s">
        <v>601</v>
      </c>
      <c r="N912">
        <v>17</v>
      </c>
      <c r="O912">
        <v>9</v>
      </c>
      <c r="P912">
        <v>9</v>
      </c>
      <c r="Q912">
        <v>3</v>
      </c>
      <c r="R912">
        <v>19</v>
      </c>
      <c r="S912">
        <v>14</v>
      </c>
      <c r="T912">
        <v>3</v>
      </c>
      <c r="U912">
        <v>3</v>
      </c>
      <c r="V912">
        <v>0</v>
      </c>
      <c r="W912">
        <v>0</v>
      </c>
      <c r="Z912">
        <v>1.3</v>
      </c>
      <c r="AA912">
        <v>5.5</v>
      </c>
      <c r="AB912">
        <v>9</v>
      </c>
    </row>
    <row r="913" spans="1:28" hidden="1" x14ac:dyDescent="0.45">
      <c r="A913" s="1">
        <v>71323</v>
      </c>
      <c r="B913" t="s">
        <v>36</v>
      </c>
      <c r="C913" t="s">
        <v>55</v>
      </c>
      <c r="D913" s="2">
        <v>40251</v>
      </c>
      <c r="E913" t="s">
        <v>298</v>
      </c>
      <c r="F913" t="s">
        <v>94</v>
      </c>
      <c r="G913">
        <v>1</v>
      </c>
      <c r="H913">
        <v>4</v>
      </c>
      <c r="I913" t="s">
        <v>603</v>
      </c>
      <c r="J913">
        <v>0</v>
      </c>
      <c r="K913">
        <v>2</v>
      </c>
      <c r="L913" t="s">
        <v>603</v>
      </c>
      <c r="N913">
        <v>11</v>
      </c>
      <c r="O913">
        <v>21</v>
      </c>
      <c r="P913">
        <v>2</v>
      </c>
      <c r="Q913">
        <v>11</v>
      </c>
      <c r="R913">
        <v>27</v>
      </c>
      <c r="S913">
        <v>22</v>
      </c>
      <c r="T913">
        <v>5</v>
      </c>
      <c r="U913">
        <v>3</v>
      </c>
      <c r="V913">
        <v>0</v>
      </c>
      <c r="W913">
        <v>0</v>
      </c>
      <c r="Z913">
        <v>10</v>
      </c>
      <c r="AA913">
        <v>5.25</v>
      </c>
      <c r="AB913">
        <v>1.29</v>
      </c>
    </row>
    <row r="914" spans="1:28" hidden="1" x14ac:dyDescent="0.45">
      <c r="A914" s="1">
        <v>71335</v>
      </c>
      <c r="B914" t="s">
        <v>36</v>
      </c>
      <c r="C914" t="s">
        <v>55</v>
      </c>
      <c r="D914" s="2">
        <v>40258</v>
      </c>
      <c r="E914" t="s">
        <v>280</v>
      </c>
      <c r="F914" t="s">
        <v>93</v>
      </c>
      <c r="G914">
        <v>2</v>
      </c>
      <c r="H914">
        <v>4</v>
      </c>
      <c r="I914" t="s">
        <v>603</v>
      </c>
      <c r="J914">
        <v>0</v>
      </c>
      <c r="K914">
        <v>1</v>
      </c>
      <c r="L914" t="s">
        <v>603</v>
      </c>
      <c r="N914">
        <v>10</v>
      </c>
      <c r="O914">
        <v>18</v>
      </c>
      <c r="P914">
        <v>2</v>
      </c>
      <c r="Q914">
        <v>6</v>
      </c>
      <c r="R914">
        <v>22</v>
      </c>
      <c r="S914">
        <v>18</v>
      </c>
      <c r="T914">
        <v>3</v>
      </c>
      <c r="U914">
        <v>3</v>
      </c>
      <c r="V914">
        <v>0</v>
      </c>
      <c r="W914">
        <v>0</v>
      </c>
      <c r="Z914">
        <v>11</v>
      </c>
      <c r="AA914">
        <v>5.25</v>
      </c>
      <c r="AB914">
        <v>1.29</v>
      </c>
    </row>
    <row r="915" spans="1:28" hidden="1" x14ac:dyDescent="0.45">
      <c r="A915" s="1">
        <v>71336</v>
      </c>
      <c r="B915" t="s">
        <v>36</v>
      </c>
      <c r="C915" t="s">
        <v>55</v>
      </c>
      <c r="D915" s="2">
        <v>40260</v>
      </c>
      <c r="E915" t="s">
        <v>240</v>
      </c>
      <c r="F915" t="s">
        <v>267</v>
      </c>
      <c r="G915">
        <v>1</v>
      </c>
      <c r="H915">
        <v>1</v>
      </c>
      <c r="I915" t="s">
        <v>602</v>
      </c>
      <c r="J915">
        <v>0</v>
      </c>
      <c r="K915">
        <v>0</v>
      </c>
      <c r="L915" t="s">
        <v>602</v>
      </c>
      <c r="N915">
        <v>19</v>
      </c>
      <c r="O915">
        <v>6</v>
      </c>
      <c r="P915">
        <v>3</v>
      </c>
      <c r="Q915">
        <v>1</v>
      </c>
      <c r="R915">
        <v>8</v>
      </c>
      <c r="S915">
        <v>17</v>
      </c>
      <c r="T915">
        <v>0</v>
      </c>
      <c r="U915">
        <v>2</v>
      </c>
      <c r="V915">
        <v>0</v>
      </c>
      <c r="W915">
        <v>0</v>
      </c>
      <c r="Z915">
        <v>1.29</v>
      </c>
      <c r="AA915">
        <v>5.25</v>
      </c>
      <c r="AB915">
        <v>11</v>
      </c>
    </row>
    <row r="916" spans="1:28" hidden="1" x14ac:dyDescent="0.45">
      <c r="A916" s="1">
        <v>71352</v>
      </c>
      <c r="B916" t="s">
        <v>36</v>
      </c>
      <c r="C916" t="s">
        <v>55</v>
      </c>
      <c r="D916" s="2">
        <v>40265</v>
      </c>
      <c r="E916" t="s">
        <v>94</v>
      </c>
      <c r="F916" t="s">
        <v>146</v>
      </c>
      <c r="G916">
        <v>3</v>
      </c>
      <c r="H916">
        <v>2</v>
      </c>
      <c r="I916" t="s">
        <v>601</v>
      </c>
      <c r="J916">
        <v>0</v>
      </c>
      <c r="K916">
        <v>1</v>
      </c>
      <c r="L916" t="s">
        <v>603</v>
      </c>
      <c r="N916">
        <v>32</v>
      </c>
      <c r="O916">
        <v>10</v>
      </c>
      <c r="P916">
        <v>8</v>
      </c>
      <c r="Q916">
        <v>3</v>
      </c>
      <c r="R916">
        <v>22</v>
      </c>
      <c r="S916">
        <v>16</v>
      </c>
      <c r="T916">
        <v>3</v>
      </c>
      <c r="U916">
        <v>1</v>
      </c>
      <c r="V916">
        <v>0</v>
      </c>
      <c r="W916">
        <v>0</v>
      </c>
      <c r="Z916">
        <v>1.3</v>
      </c>
      <c r="AA916">
        <v>5.25</v>
      </c>
      <c r="AB916">
        <v>10</v>
      </c>
    </row>
    <row r="917" spans="1:28" hidden="1" x14ac:dyDescent="0.45">
      <c r="A917" s="1">
        <v>71362</v>
      </c>
      <c r="B917" t="s">
        <v>36</v>
      </c>
      <c r="C917" t="s">
        <v>55</v>
      </c>
      <c r="D917" s="2">
        <v>40272</v>
      </c>
      <c r="E917" t="s">
        <v>297</v>
      </c>
      <c r="F917" t="s">
        <v>94</v>
      </c>
      <c r="G917">
        <v>0</v>
      </c>
      <c r="H917">
        <v>2</v>
      </c>
      <c r="I917" t="s">
        <v>603</v>
      </c>
      <c r="J917">
        <v>0</v>
      </c>
      <c r="K917">
        <v>1</v>
      </c>
      <c r="L917" t="s">
        <v>603</v>
      </c>
      <c r="N917">
        <v>5</v>
      </c>
      <c r="O917">
        <v>16</v>
      </c>
      <c r="P917">
        <v>2</v>
      </c>
      <c r="Q917">
        <v>4</v>
      </c>
      <c r="R917">
        <v>27</v>
      </c>
      <c r="S917">
        <v>12</v>
      </c>
      <c r="T917">
        <v>4</v>
      </c>
      <c r="U917">
        <v>1</v>
      </c>
      <c r="V917">
        <v>0</v>
      </c>
      <c r="W917">
        <v>0</v>
      </c>
      <c r="Z917">
        <v>9.5</v>
      </c>
      <c r="AA917">
        <v>5.25</v>
      </c>
      <c r="AB917">
        <v>1.3</v>
      </c>
    </row>
    <row r="918" spans="1:28" hidden="1" x14ac:dyDescent="0.45">
      <c r="A918" s="1">
        <v>71384</v>
      </c>
      <c r="B918" t="s">
        <v>36</v>
      </c>
      <c r="C918" t="s">
        <v>55</v>
      </c>
      <c r="D918" s="2">
        <v>40283</v>
      </c>
      <c r="E918" t="s">
        <v>299</v>
      </c>
      <c r="F918" t="s">
        <v>94</v>
      </c>
      <c r="G918">
        <v>1</v>
      </c>
      <c r="H918">
        <v>2</v>
      </c>
      <c r="I918" t="s">
        <v>603</v>
      </c>
      <c r="J918">
        <v>1</v>
      </c>
      <c r="K918">
        <v>1</v>
      </c>
      <c r="L918" t="s">
        <v>602</v>
      </c>
      <c r="N918">
        <v>10</v>
      </c>
      <c r="O918">
        <v>32</v>
      </c>
      <c r="P918">
        <v>4</v>
      </c>
      <c r="Q918">
        <v>15</v>
      </c>
      <c r="R918">
        <v>19</v>
      </c>
      <c r="S918">
        <v>17</v>
      </c>
      <c r="T918">
        <v>3</v>
      </c>
      <c r="U918">
        <v>4</v>
      </c>
      <c r="V918">
        <v>0</v>
      </c>
      <c r="W918">
        <v>0</v>
      </c>
      <c r="Z918">
        <v>10</v>
      </c>
      <c r="AA918">
        <v>5.5</v>
      </c>
      <c r="AB918">
        <v>1.29</v>
      </c>
    </row>
    <row r="919" spans="1:28" hidden="1" x14ac:dyDescent="0.45">
      <c r="A919" s="1">
        <v>71398</v>
      </c>
      <c r="B919" t="s">
        <v>36</v>
      </c>
      <c r="C919" t="s">
        <v>55</v>
      </c>
      <c r="D919" s="2">
        <v>40292</v>
      </c>
      <c r="E919" t="s">
        <v>280</v>
      </c>
      <c r="F919" t="s">
        <v>94</v>
      </c>
      <c r="G919">
        <v>1</v>
      </c>
      <c r="H919">
        <v>2</v>
      </c>
      <c r="I919" t="s">
        <v>603</v>
      </c>
      <c r="J919">
        <v>0</v>
      </c>
      <c r="K919">
        <v>0</v>
      </c>
      <c r="L919" t="s">
        <v>602</v>
      </c>
      <c r="N919">
        <v>7</v>
      </c>
      <c r="O919">
        <v>19</v>
      </c>
      <c r="P919">
        <v>2</v>
      </c>
      <c r="Q919">
        <v>12</v>
      </c>
      <c r="R919">
        <v>21</v>
      </c>
      <c r="S919">
        <v>22</v>
      </c>
      <c r="T919">
        <v>3</v>
      </c>
      <c r="U919">
        <v>4</v>
      </c>
      <c r="V919">
        <v>1</v>
      </c>
      <c r="W919">
        <v>0</v>
      </c>
      <c r="Z919">
        <v>10</v>
      </c>
      <c r="AA919">
        <v>5.5</v>
      </c>
      <c r="AB919">
        <v>1.29</v>
      </c>
    </row>
    <row r="920" spans="1:28" hidden="1" x14ac:dyDescent="0.45">
      <c r="A920" s="1">
        <v>71439</v>
      </c>
      <c r="B920" t="s">
        <v>36</v>
      </c>
      <c r="C920" t="s">
        <v>55</v>
      </c>
      <c r="D920" s="2">
        <v>40313</v>
      </c>
      <c r="E920" t="s">
        <v>300</v>
      </c>
      <c r="F920" t="s">
        <v>192</v>
      </c>
      <c r="G920">
        <v>2</v>
      </c>
      <c r="H920">
        <v>0</v>
      </c>
      <c r="I920" t="s">
        <v>601</v>
      </c>
      <c r="J920">
        <v>1</v>
      </c>
      <c r="K920">
        <v>0</v>
      </c>
      <c r="L920" t="s">
        <v>601</v>
      </c>
      <c r="N920">
        <v>13</v>
      </c>
      <c r="O920">
        <v>8</v>
      </c>
      <c r="P920">
        <v>4</v>
      </c>
      <c r="Q920">
        <v>3</v>
      </c>
      <c r="R920">
        <v>18</v>
      </c>
      <c r="S920">
        <v>11</v>
      </c>
      <c r="T920">
        <v>3</v>
      </c>
      <c r="U920">
        <v>2</v>
      </c>
      <c r="V920">
        <v>0</v>
      </c>
      <c r="W920">
        <v>0</v>
      </c>
      <c r="Z920">
        <v>1.29</v>
      </c>
      <c r="AA920">
        <v>5.5</v>
      </c>
      <c r="AB920">
        <v>9.5</v>
      </c>
    </row>
    <row r="921" spans="1:28" hidden="1" x14ac:dyDescent="0.45">
      <c r="A921" s="1">
        <v>71442</v>
      </c>
      <c r="B921" t="s">
        <v>36</v>
      </c>
      <c r="C921" t="s">
        <v>55</v>
      </c>
      <c r="D921" s="2">
        <v>40314</v>
      </c>
      <c r="E921" t="s">
        <v>265</v>
      </c>
      <c r="F921" t="s">
        <v>94</v>
      </c>
      <c r="G921">
        <v>1</v>
      </c>
      <c r="H921">
        <v>1</v>
      </c>
      <c r="I921" t="s">
        <v>602</v>
      </c>
      <c r="J921">
        <v>1</v>
      </c>
      <c r="K921">
        <v>0</v>
      </c>
      <c r="L921" t="s">
        <v>601</v>
      </c>
      <c r="N921">
        <v>8</v>
      </c>
      <c r="O921">
        <v>19</v>
      </c>
      <c r="P921">
        <v>3</v>
      </c>
      <c r="Q921">
        <v>9</v>
      </c>
      <c r="R921">
        <v>24</v>
      </c>
      <c r="S921">
        <v>19</v>
      </c>
      <c r="T921">
        <v>4</v>
      </c>
      <c r="U921">
        <v>4</v>
      </c>
      <c r="V921">
        <v>1</v>
      </c>
      <c r="W921">
        <v>0</v>
      </c>
      <c r="Z921">
        <v>10</v>
      </c>
      <c r="AA921">
        <v>5.5</v>
      </c>
      <c r="AB921">
        <v>1.29</v>
      </c>
    </row>
    <row r="922" spans="1:28" hidden="1" x14ac:dyDescent="0.45">
      <c r="A922" s="1">
        <v>71444</v>
      </c>
      <c r="B922" t="s">
        <v>36</v>
      </c>
      <c r="C922" t="s">
        <v>55</v>
      </c>
      <c r="D922" s="2">
        <v>40314</v>
      </c>
      <c r="E922" t="s">
        <v>297</v>
      </c>
      <c r="F922" t="s">
        <v>266</v>
      </c>
      <c r="G922">
        <v>2</v>
      </c>
      <c r="H922">
        <v>0</v>
      </c>
      <c r="I922" t="s">
        <v>601</v>
      </c>
      <c r="J922">
        <v>1</v>
      </c>
      <c r="K922">
        <v>0</v>
      </c>
      <c r="L922" t="s">
        <v>601</v>
      </c>
      <c r="N922">
        <v>23</v>
      </c>
      <c r="O922">
        <v>8</v>
      </c>
      <c r="P922">
        <v>8</v>
      </c>
      <c r="Q922">
        <v>4</v>
      </c>
      <c r="R922">
        <v>15</v>
      </c>
      <c r="S922">
        <v>8</v>
      </c>
      <c r="T922">
        <v>0</v>
      </c>
      <c r="U922">
        <v>0</v>
      </c>
      <c r="V922">
        <v>0</v>
      </c>
      <c r="W922">
        <v>0</v>
      </c>
      <c r="Z922">
        <v>1.3</v>
      </c>
      <c r="AA922">
        <v>5.25</v>
      </c>
      <c r="AB922">
        <v>9.5</v>
      </c>
    </row>
    <row r="923" spans="1:28" hidden="1" x14ac:dyDescent="0.45">
      <c r="A923" s="1">
        <v>71876</v>
      </c>
      <c r="B923" t="s">
        <v>36</v>
      </c>
      <c r="C923" t="s">
        <v>66</v>
      </c>
      <c r="D923" s="2">
        <v>40334</v>
      </c>
      <c r="E923" t="s">
        <v>301</v>
      </c>
      <c r="F923" t="s">
        <v>438</v>
      </c>
      <c r="G923">
        <v>2</v>
      </c>
      <c r="H923">
        <v>0</v>
      </c>
      <c r="I923" t="s">
        <v>601</v>
      </c>
      <c r="J923">
        <v>0</v>
      </c>
      <c r="K923">
        <v>0</v>
      </c>
      <c r="L923" t="s">
        <v>602</v>
      </c>
      <c r="Z923">
        <v>1.3</v>
      </c>
      <c r="AA923">
        <v>4.5</v>
      </c>
      <c r="AB923">
        <v>10</v>
      </c>
    </row>
    <row r="924" spans="1:28" hidden="1" x14ac:dyDescent="0.45">
      <c r="A924" s="1">
        <v>71898</v>
      </c>
      <c r="B924" t="s">
        <v>36</v>
      </c>
      <c r="C924" t="s">
        <v>66</v>
      </c>
      <c r="D924" s="2">
        <v>40348</v>
      </c>
      <c r="E924" t="s">
        <v>302</v>
      </c>
      <c r="F924" t="s">
        <v>438</v>
      </c>
      <c r="G924">
        <v>4</v>
      </c>
      <c r="H924">
        <v>2</v>
      </c>
      <c r="I924" t="s">
        <v>601</v>
      </c>
      <c r="J924">
        <v>3</v>
      </c>
      <c r="K924">
        <v>0</v>
      </c>
      <c r="L924" t="s">
        <v>601</v>
      </c>
      <c r="Z924">
        <v>1.29</v>
      </c>
      <c r="AA924">
        <v>5.25</v>
      </c>
      <c r="AB924">
        <v>10</v>
      </c>
    </row>
    <row r="925" spans="1:28" hidden="1" x14ac:dyDescent="0.45">
      <c r="A925" s="1">
        <v>71904</v>
      </c>
      <c r="B925" t="s">
        <v>36</v>
      </c>
      <c r="C925" t="s">
        <v>66</v>
      </c>
      <c r="D925" s="2">
        <v>40348</v>
      </c>
      <c r="E925" t="s">
        <v>303</v>
      </c>
      <c r="F925" t="s">
        <v>333</v>
      </c>
      <c r="G925">
        <v>1</v>
      </c>
      <c r="H925">
        <v>0</v>
      </c>
      <c r="I925" t="s">
        <v>601</v>
      </c>
      <c r="J925">
        <v>1</v>
      </c>
      <c r="K925">
        <v>0</v>
      </c>
      <c r="L925" t="s">
        <v>601</v>
      </c>
      <c r="Z925">
        <v>1.29</v>
      </c>
      <c r="AA925">
        <v>5.25</v>
      </c>
      <c r="AB925">
        <v>10</v>
      </c>
    </row>
    <row r="926" spans="1:28" hidden="1" x14ac:dyDescent="0.45">
      <c r="A926" s="1">
        <v>71913</v>
      </c>
      <c r="B926" t="s">
        <v>36</v>
      </c>
      <c r="C926" t="s">
        <v>56</v>
      </c>
      <c r="D926" s="2">
        <v>40048</v>
      </c>
      <c r="E926" t="s">
        <v>98</v>
      </c>
      <c r="F926" t="s">
        <v>268</v>
      </c>
      <c r="G926">
        <v>1</v>
      </c>
      <c r="H926">
        <v>0</v>
      </c>
      <c r="I926" t="s">
        <v>601</v>
      </c>
      <c r="J926">
        <v>1</v>
      </c>
      <c r="K926">
        <v>0</v>
      </c>
      <c r="L926" t="s">
        <v>601</v>
      </c>
      <c r="N926">
        <v>14</v>
      </c>
      <c r="O926">
        <v>6</v>
      </c>
      <c r="P926">
        <v>2</v>
      </c>
      <c r="Q926">
        <v>0</v>
      </c>
      <c r="R926">
        <v>15</v>
      </c>
      <c r="S926">
        <v>14</v>
      </c>
      <c r="T926">
        <v>3</v>
      </c>
      <c r="U926">
        <v>2</v>
      </c>
      <c r="V926">
        <v>0</v>
      </c>
      <c r="W926">
        <v>0</v>
      </c>
      <c r="Z926">
        <v>1.29</v>
      </c>
      <c r="AA926">
        <v>5.25</v>
      </c>
      <c r="AB926">
        <v>11</v>
      </c>
    </row>
    <row r="927" spans="1:28" hidden="1" x14ac:dyDescent="0.45">
      <c r="A927" s="1">
        <v>71934</v>
      </c>
      <c r="B927" t="s">
        <v>36</v>
      </c>
      <c r="C927" t="s">
        <v>56</v>
      </c>
      <c r="D927" s="2">
        <v>40069</v>
      </c>
      <c r="E927" t="s">
        <v>99</v>
      </c>
      <c r="F927" t="s">
        <v>100</v>
      </c>
      <c r="G927">
        <v>2</v>
      </c>
      <c r="H927">
        <v>0</v>
      </c>
      <c r="I927" t="s">
        <v>601</v>
      </c>
      <c r="J927">
        <v>0</v>
      </c>
      <c r="K927">
        <v>0</v>
      </c>
      <c r="L927" t="s">
        <v>602</v>
      </c>
      <c r="N927">
        <v>25</v>
      </c>
      <c r="O927">
        <v>8</v>
      </c>
      <c r="P927">
        <v>9</v>
      </c>
      <c r="Q927">
        <v>1</v>
      </c>
      <c r="R927">
        <v>14</v>
      </c>
      <c r="S927">
        <v>18</v>
      </c>
      <c r="T927">
        <v>3</v>
      </c>
      <c r="U927">
        <v>1</v>
      </c>
      <c r="V927">
        <v>0</v>
      </c>
      <c r="W927">
        <v>0</v>
      </c>
      <c r="Z927">
        <v>1.3</v>
      </c>
      <c r="AA927">
        <v>5</v>
      </c>
      <c r="AB927">
        <v>11</v>
      </c>
    </row>
    <row r="928" spans="1:28" hidden="1" x14ac:dyDescent="0.45">
      <c r="A928" s="1">
        <v>71938</v>
      </c>
      <c r="B928" t="s">
        <v>36</v>
      </c>
      <c r="C928" t="s">
        <v>56</v>
      </c>
      <c r="D928" s="2">
        <v>40075</v>
      </c>
      <c r="E928" t="s">
        <v>98</v>
      </c>
      <c r="F928" t="s">
        <v>491</v>
      </c>
      <c r="G928">
        <v>2</v>
      </c>
      <c r="H928">
        <v>0</v>
      </c>
      <c r="I928" t="s">
        <v>601</v>
      </c>
      <c r="J928">
        <v>2</v>
      </c>
      <c r="K928">
        <v>0</v>
      </c>
      <c r="L928" t="s">
        <v>601</v>
      </c>
      <c r="N928">
        <v>15</v>
      </c>
      <c r="O928">
        <v>18</v>
      </c>
      <c r="P928">
        <v>4</v>
      </c>
      <c r="Q928">
        <v>8</v>
      </c>
      <c r="R928">
        <v>16</v>
      </c>
      <c r="S928">
        <v>12</v>
      </c>
      <c r="T928">
        <v>0</v>
      </c>
      <c r="U928">
        <v>2</v>
      </c>
      <c r="V928">
        <v>0</v>
      </c>
      <c r="W928">
        <v>0</v>
      </c>
      <c r="Z928">
        <v>1.3</v>
      </c>
      <c r="AA928">
        <v>5</v>
      </c>
      <c r="AB928">
        <v>11</v>
      </c>
    </row>
    <row r="929" spans="1:28" hidden="1" x14ac:dyDescent="0.45">
      <c r="A929" s="1">
        <v>72122</v>
      </c>
      <c r="B929" t="s">
        <v>36</v>
      </c>
      <c r="C929" t="s">
        <v>56</v>
      </c>
      <c r="D929" s="2">
        <v>40209</v>
      </c>
      <c r="E929" t="s">
        <v>97</v>
      </c>
      <c r="F929" t="s">
        <v>491</v>
      </c>
      <c r="G929">
        <v>1</v>
      </c>
      <c r="H929">
        <v>1</v>
      </c>
      <c r="I929" t="s">
        <v>602</v>
      </c>
      <c r="J929">
        <v>1</v>
      </c>
      <c r="K929">
        <v>0</v>
      </c>
      <c r="L929" t="s">
        <v>601</v>
      </c>
      <c r="N929">
        <v>16</v>
      </c>
      <c r="O929">
        <v>11</v>
      </c>
      <c r="P929">
        <v>7</v>
      </c>
      <c r="Q929">
        <v>5</v>
      </c>
      <c r="R929">
        <v>17</v>
      </c>
      <c r="S929">
        <v>15</v>
      </c>
      <c r="T929">
        <v>2</v>
      </c>
      <c r="U929">
        <v>5</v>
      </c>
      <c r="V929">
        <v>0</v>
      </c>
      <c r="W929">
        <v>0</v>
      </c>
      <c r="Z929">
        <v>1.29</v>
      </c>
      <c r="AA929">
        <v>5</v>
      </c>
      <c r="AB929">
        <v>12</v>
      </c>
    </row>
    <row r="930" spans="1:28" hidden="1" x14ac:dyDescent="0.45">
      <c r="A930" s="1">
        <v>72123</v>
      </c>
      <c r="B930" t="s">
        <v>36</v>
      </c>
      <c r="C930" t="s">
        <v>56</v>
      </c>
      <c r="D930" s="2">
        <v>40209</v>
      </c>
      <c r="E930" t="s">
        <v>101</v>
      </c>
      <c r="F930" t="s">
        <v>510</v>
      </c>
      <c r="G930">
        <v>2</v>
      </c>
      <c r="H930">
        <v>1</v>
      </c>
      <c r="I930" t="s">
        <v>601</v>
      </c>
      <c r="J930">
        <v>1</v>
      </c>
      <c r="K930">
        <v>1</v>
      </c>
      <c r="L930" t="s">
        <v>602</v>
      </c>
      <c r="N930">
        <v>16</v>
      </c>
      <c r="O930">
        <v>7</v>
      </c>
      <c r="P930">
        <v>8</v>
      </c>
      <c r="Q930">
        <v>3</v>
      </c>
      <c r="R930">
        <v>12</v>
      </c>
      <c r="S930">
        <v>20</v>
      </c>
      <c r="T930">
        <v>3</v>
      </c>
      <c r="U930">
        <v>2</v>
      </c>
      <c r="V930">
        <v>0</v>
      </c>
      <c r="W930">
        <v>0</v>
      </c>
      <c r="Z930">
        <v>1.29</v>
      </c>
      <c r="AA930">
        <v>4.75</v>
      </c>
      <c r="AB930">
        <v>13</v>
      </c>
    </row>
    <row r="931" spans="1:28" hidden="1" x14ac:dyDescent="0.45">
      <c r="A931" s="1">
        <v>72224</v>
      </c>
      <c r="B931" t="s">
        <v>36</v>
      </c>
      <c r="C931" t="s">
        <v>56</v>
      </c>
      <c r="D931" s="2">
        <v>40271</v>
      </c>
      <c r="E931" t="s">
        <v>99</v>
      </c>
      <c r="F931" t="s">
        <v>269</v>
      </c>
      <c r="G931">
        <v>3</v>
      </c>
      <c r="H931">
        <v>0</v>
      </c>
      <c r="I931" t="s">
        <v>601</v>
      </c>
      <c r="J931">
        <v>1</v>
      </c>
      <c r="K931">
        <v>0</v>
      </c>
      <c r="L931" t="s">
        <v>601</v>
      </c>
      <c r="N931">
        <v>25</v>
      </c>
      <c r="O931">
        <v>10</v>
      </c>
      <c r="P931">
        <v>10</v>
      </c>
      <c r="Q931">
        <v>1</v>
      </c>
      <c r="R931">
        <v>11</v>
      </c>
      <c r="S931">
        <v>13</v>
      </c>
      <c r="T931">
        <v>1</v>
      </c>
      <c r="U931">
        <v>1</v>
      </c>
      <c r="V931">
        <v>0</v>
      </c>
      <c r="W931">
        <v>0</v>
      </c>
      <c r="Z931">
        <v>1.29</v>
      </c>
      <c r="AA931">
        <v>5</v>
      </c>
      <c r="AB931">
        <v>11</v>
      </c>
    </row>
    <row r="932" spans="1:28" hidden="1" x14ac:dyDescent="0.45">
      <c r="A932" s="1">
        <v>72286</v>
      </c>
      <c r="B932" t="s">
        <v>36</v>
      </c>
      <c r="C932" t="s">
        <v>56</v>
      </c>
      <c r="D932" s="2">
        <v>40314</v>
      </c>
      <c r="E932" t="s">
        <v>304</v>
      </c>
      <c r="F932" t="s">
        <v>243</v>
      </c>
      <c r="G932">
        <v>1</v>
      </c>
      <c r="H932">
        <v>0</v>
      </c>
      <c r="I932" t="s">
        <v>601</v>
      </c>
      <c r="J932">
        <v>0</v>
      </c>
      <c r="K932">
        <v>0</v>
      </c>
      <c r="L932" t="s">
        <v>602</v>
      </c>
      <c r="N932">
        <v>15</v>
      </c>
      <c r="O932">
        <v>9</v>
      </c>
      <c r="P932">
        <v>5</v>
      </c>
      <c r="Q932">
        <v>5</v>
      </c>
      <c r="R932">
        <v>16</v>
      </c>
      <c r="S932">
        <v>23</v>
      </c>
      <c r="T932">
        <v>1</v>
      </c>
      <c r="U932">
        <v>4</v>
      </c>
      <c r="V932">
        <v>0</v>
      </c>
      <c r="W932">
        <v>0</v>
      </c>
      <c r="Z932">
        <v>1.29</v>
      </c>
      <c r="AA932">
        <v>5.5</v>
      </c>
      <c r="AB932">
        <v>9.5</v>
      </c>
    </row>
    <row r="933" spans="1:28" hidden="1" x14ac:dyDescent="0.45">
      <c r="A933" s="1">
        <v>72289</v>
      </c>
      <c r="B933" t="s">
        <v>36</v>
      </c>
      <c r="C933" t="s">
        <v>57</v>
      </c>
      <c r="D933" s="2">
        <v>40046</v>
      </c>
      <c r="E933" t="s">
        <v>305</v>
      </c>
      <c r="F933" t="s">
        <v>539</v>
      </c>
      <c r="G933">
        <v>1</v>
      </c>
      <c r="H933">
        <v>1</v>
      </c>
      <c r="I933" t="s">
        <v>602</v>
      </c>
      <c r="J933">
        <v>0</v>
      </c>
      <c r="K933">
        <v>1</v>
      </c>
      <c r="L933" t="s">
        <v>603</v>
      </c>
      <c r="Z933">
        <v>1.29</v>
      </c>
      <c r="AA933">
        <v>4.75</v>
      </c>
      <c r="AB933">
        <v>12</v>
      </c>
    </row>
    <row r="934" spans="1:28" hidden="1" x14ac:dyDescent="0.45">
      <c r="A934" s="1">
        <v>72716</v>
      </c>
      <c r="B934" t="s">
        <v>36</v>
      </c>
      <c r="C934" t="s">
        <v>57</v>
      </c>
      <c r="D934" s="2">
        <v>40308</v>
      </c>
      <c r="E934" t="s">
        <v>306</v>
      </c>
      <c r="F934" t="s">
        <v>106</v>
      </c>
      <c r="G934">
        <v>3</v>
      </c>
      <c r="H934">
        <v>2</v>
      </c>
      <c r="I934" t="s">
        <v>601</v>
      </c>
      <c r="J934">
        <v>0</v>
      </c>
      <c r="K934">
        <v>0</v>
      </c>
      <c r="L934" t="s">
        <v>602</v>
      </c>
      <c r="Z934">
        <v>1.3</v>
      </c>
      <c r="AA934">
        <v>4.75</v>
      </c>
      <c r="AB934">
        <v>8.5</v>
      </c>
    </row>
    <row r="935" spans="1:28" hidden="1" x14ac:dyDescent="0.45">
      <c r="A935" s="1">
        <v>72721</v>
      </c>
      <c r="B935" t="s">
        <v>36</v>
      </c>
      <c r="C935" t="s">
        <v>57</v>
      </c>
      <c r="D935" s="2">
        <v>40313</v>
      </c>
      <c r="E935" t="s">
        <v>307</v>
      </c>
      <c r="F935" t="s">
        <v>104</v>
      </c>
      <c r="G935">
        <v>1</v>
      </c>
      <c r="H935">
        <v>2</v>
      </c>
      <c r="I935" t="s">
        <v>603</v>
      </c>
      <c r="J935">
        <v>0</v>
      </c>
      <c r="K935">
        <v>1</v>
      </c>
      <c r="L935" t="s">
        <v>603</v>
      </c>
      <c r="Z935">
        <v>11</v>
      </c>
      <c r="AA935">
        <v>4.75</v>
      </c>
      <c r="AB935">
        <v>1.29</v>
      </c>
    </row>
    <row r="936" spans="1:28" hidden="1" x14ac:dyDescent="0.45">
      <c r="A936" s="1">
        <v>72737</v>
      </c>
      <c r="B936" t="s">
        <v>36</v>
      </c>
      <c r="C936" t="s">
        <v>57</v>
      </c>
      <c r="D936" s="2">
        <v>40321</v>
      </c>
      <c r="E936" t="s">
        <v>209</v>
      </c>
      <c r="F936" t="s">
        <v>482</v>
      </c>
      <c r="G936">
        <v>2</v>
      </c>
      <c r="H936">
        <v>1</v>
      </c>
      <c r="I936" t="s">
        <v>601</v>
      </c>
      <c r="J936">
        <v>0</v>
      </c>
      <c r="K936">
        <v>0</v>
      </c>
      <c r="L936" t="s">
        <v>602</v>
      </c>
      <c r="Z936">
        <v>1.29</v>
      </c>
      <c r="AA936">
        <v>5</v>
      </c>
      <c r="AB936">
        <v>8.5</v>
      </c>
    </row>
    <row r="937" spans="1:28" hidden="1" x14ac:dyDescent="0.45">
      <c r="A937" s="1">
        <v>72790</v>
      </c>
      <c r="B937" t="s">
        <v>36</v>
      </c>
      <c r="C937" t="s">
        <v>58</v>
      </c>
      <c r="D937" s="2">
        <v>40068</v>
      </c>
      <c r="E937" t="s">
        <v>244</v>
      </c>
      <c r="F937" t="s">
        <v>530</v>
      </c>
      <c r="G937">
        <v>1</v>
      </c>
      <c r="H937">
        <v>0</v>
      </c>
      <c r="I937" t="s">
        <v>601</v>
      </c>
      <c r="J937">
        <v>1</v>
      </c>
      <c r="K937">
        <v>0</v>
      </c>
      <c r="L937" t="s">
        <v>601</v>
      </c>
      <c r="N937">
        <v>12</v>
      </c>
      <c r="O937">
        <v>7</v>
      </c>
      <c r="P937">
        <v>3</v>
      </c>
      <c r="Q937">
        <v>4</v>
      </c>
      <c r="R937">
        <v>14</v>
      </c>
      <c r="S937">
        <v>30</v>
      </c>
      <c r="T937">
        <v>0</v>
      </c>
      <c r="U937">
        <v>2</v>
      </c>
      <c r="V937">
        <v>0</v>
      </c>
      <c r="W937">
        <v>0</v>
      </c>
      <c r="Z937">
        <v>1.29</v>
      </c>
      <c r="AA937">
        <v>5</v>
      </c>
      <c r="AB937">
        <v>12</v>
      </c>
    </row>
    <row r="938" spans="1:28" hidden="1" x14ac:dyDescent="0.45">
      <c r="A938" s="1">
        <v>72833</v>
      </c>
      <c r="B938" t="s">
        <v>36</v>
      </c>
      <c r="C938" t="s">
        <v>58</v>
      </c>
      <c r="D938" s="2">
        <v>40103</v>
      </c>
      <c r="E938" t="s">
        <v>149</v>
      </c>
      <c r="F938" t="s">
        <v>110</v>
      </c>
      <c r="G938">
        <v>0</v>
      </c>
      <c r="H938">
        <v>2</v>
      </c>
      <c r="I938" t="s">
        <v>603</v>
      </c>
      <c r="J938">
        <v>0</v>
      </c>
      <c r="K938">
        <v>1</v>
      </c>
      <c r="L938" t="s">
        <v>603</v>
      </c>
      <c r="N938">
        <v>13</v>
      </c>
      <c r="O938">
        <v>9</v>
      </c>
      <c r="P938">
        <v>1</v>
      </c>
      <c r="Q938">
        <v>3</v>
      </c>
      <c r="R938">
        <v>12</v>
      </c>
      <c r="S938">
        <v>16</v>
      </c>
      <c r="T938">
        <v>0</v>
      </c>
      <c r="U938">
        <v>2</v>
      </c>
      <c r="V938">
        <v>0</v>
      </c>
      <c r="W938">
        <v>0</v>
      </c>
      <c r="Z938">
        <v>1.3</v>
      </c>
      <c r="AA938">
        <v>5</v>
      </c>
      <c r="AB938">
        <v>11</v>
      </c>
    </row>
    <row r="939" spans="1:28" hidden="1" x14ac:dyDescent="0.45">
      <c r="A939" s="1">
        <v>72980</v>
      </c>
      <c r="B939" t="s">
        <v>36</v>
      </c>
      <c r="C939" t="s">
        <v>58</v>
      </c>
      <c r="D939" s="2">
        <v>40222</v>
      </c>
      <c r="E939" t="s">
        <v>308</v>
      </c>
      <c r="F939" t="s">
        <v>540</v>
      </c>
      <c r="G939">
        <v>3</v>
      </c>
      <c r="H939">
        <v>1</v>
      </c>
      <c r="I939" t="s">
        <v>601</v>
      </c>
      <c r="J939">
        <v>3</v>
      </c>
      <c r="K939">
        <v>1</v>
      </c>
      <c r="L939" t="s">
        <v>601</v>
      </c>
      <c r="N939">
        <v>20</v>
      </c>
      <c r="O939">
        <v>5</v>
      </c>
      <c r="P939">
        <v>10</v>
      </c>
      <c r="Q939">
        <v>2</v>
      </c>
      <c r="R939">
        <v>11</v>
      </c>
      <c r="S939">
        <v>24</v>
      </c>
      <c r="T939">
        <v>1</v>
      </c>
      <c r="U939">
        <v>3</v>
      </c>
      <c r="V939">
        <v>0</v>
      </c>
      <c r="W939">
        <v>0</v>
      </c>
      <c r="Z939">
        <v>1.29</v>
      </c>
      <c r="AA939">
        <v>4.75</v>
      </c>
      <c r="AB939">
        <v>13</v>
      </c>
    </row>
    <row r="940" spans="1:28" hidden="1" x14ac:dyDescent="0.45">
      <c r="A940" s="1">
        <v>73025</v>
      </c>
      <c r="B940" t="s">
        <v>36</v>
      </c>
      <c r="C940" t="s">
        <v>58</v>
      </c>
      <c r="D940" s="2">
        <v>40251</v>
      </c>
      <c r="E940" t="s">
        <v>308</v>
      </c>
      <c r="F940" t="s">
        <v>530</v>
      </c>
      <c r="G940">
        <v>1</v>
      </c>
      <c r="H940">
        <v>0</v>
      </c>
      <c r="I940" t="s">
        <v>601</v>
      </c>
      <c r="J940">
        <v>0</v>
      </c>
      <c r="K940">
        <v>0</v>
      </c>
      <c r="L940" t="s">
        <v>602</v>
      </c>
      <c r="N940">
        <v>8</v>
      </c>
      <c r="O940">
        <v>12</v>
      </c>
      <c r="P940">
        <v>3</v>
      </c>
      <c r="Q940">
        <v>3</v>
      </c>
      <c r="R940">
        <v>14</v>
      </c>
      <c r="S940">
        <v>23</v>
      </c>
      <c r="T940">
        <v>1</v>
      </c>
      <c r="U940">
        <v>5</v>
      </c>
      <c r="V940">
        <v>0</v>
      </c>
      <c r="W940">
        <v>0</v>
      </c>
      <c r="Z940">
        <v>1.3</v>
      </c>
      <c r="AA940">
        <v>4.75</v>
      </c>
      <c r="AB940">
        <v>12</v>
      </c>
    </row>
    <row r="941" spans="1:28" hidden="1" x14ac:dyDescent="0.45">
      <c r="A941" s="1">
        <v>73038</v>
      </c>
      <c r="B941" t="s">
        <v>36</v>
      </c>
      <c r="C941" t="s">
        <v>58</v>
      </c>
      <c r="D941" s="2">
        <v>40263</v>
      </c>
      <c r="E941" t="s">
        <v>149</v>
      </c>
      <c r="F941" t="s">
        <v>530</v>
      </c>
      <c r="G941">
        <v>2</v>
      </c>
      <c r="H941">
        <v>0</v>
      </c>
      <c r="I941" t="s">
        <v>601</v>
      </c>
      <c r="J941">
        <v>0</v>
      </c>
      <c r="K941">
        <v>0</v>
      </c>
      <c r="L941" t="s">
        <v>602</v>
      </c>
      <c r="N941">
        <v>22</v>
      </c>
      <c r="O941">
        <v>7</v>
      </c>
      <c r="P941">
        <v>9</v>
      </c>
      <c r="Q941">
        <v>3</v>
      </c>
      <c r="R941">
        <v>10</v>
      </c>
      <c r="S941">
        <v>13</v>
      </c>
      <c r="T941">
        <v>1</v>
      </c>
      <c r="U941">
        <v>2</v>
      </c>
      <c r="V941">
        <v>0</v>
      </c>
      <c r="W941">
        <v>1</v>
      </c>
      <c r="Z941">
        <v>1.29</v>
      </c>
      <c r="AA941">
        <v>5</v>
      </c>
      <c r="AB941">
        <v>12</v>
      </c>
    </row>
    <row r="942" spans="1:28" hidden="1" x14ac:dyDescent="0.45">
      <c r="A942" s="1">
        <v>73065</v>
      </c>
      <c r="B942" t="s">
        <v>36</v>
      </c>
      <c r="C942" t="s">
        <v>58</v>
      </c>
      <c r="D942" s="2">
        <v>40279</v>
      </c>
      <c r="E942" t="s">
        <v>309</v>
      </c>
      <c r="F942" t="s">
        <v>151</v>
      </c>
      <c r="G942">
        <v>4</v>
      </c>
      <c r="H942">
        <v>1</v>
      </c>
      <c r="I942" t="s">
        <v>601</v>
      </c>
      <c r="J942">
        <v>1</v>
      </c>
      <c r="K942">
        <v>0</v>
      </c>
      <c r="L942" t="s">
        <v>601</v>
      </c>
      <c r="N942">
        <v>11</v>
      </c>
      <c r="O942">
        <v>7</v>
      </c>
      <c r="P942">
        <v>6</v>
      </c>
      <c r="Q942">
        <v>2</v>
      </c>
      <c r="R942">
        <v>12</v>
      </c>
      <c r="S942">
        <v>13</v>
      </c>
      <c r="T942">
        <v>0</v>
      </c>
      <c r="U942">
        <v>3</v>
      </c>
      <c r="V942">
        <v>0</v>
      </c>
      <c r="W942">
        <v>0</v>
      </c>
      <c r="Z942">
        <v>1.3</v>
      </c>
      <c r="AA942">
        <v>5</v>
      </c>
      <c r="AB942">
        <v>12</v>
      </c>
    </row>
    <row r="943" spans="1:28" hidden="1" x14ac:dyDescent="0.45">
      <c r="A943" s="1">
        <v>73110</v>
      </c>
      <c r="B943" t="s">
        <v>36</v>
      </c>
      <c r="C943" t="s">
        <v>58</v>
      </c>
      <c r="D943" s="2">
        <v>40306</v>
      </c>
      <c r="E943" t="s">
        <v>244</v>
      </c>
      <c r="F943" t="s">
        <v>110</v>
      </c>
      <c r="G943">
        <v>2</v>
      </c>
      <c r="H943">
        <v>0</v>
      </c>
      <c r="I943" t="s">
        <v>601</v>
      </c>
      <c r="J943">
        <v>0</v>
      </c>
      <c r="K943">
        <v>0</v>
      </c>
      <c r="L943" t="s">
        <v>602</v>
      </c>
      <c r="N943">
        <v>8</v>
      </c>
      <c r="O943">
        <v>5</v>
      </c>
      <c r="P943">
        <v>4</v>
      </c>
      <c r="Q943">
        <v>2</v>
      </c>
      <c r="R943">
        <v>11</v>
      </c>
      <c r="S943">
        <v>21</v>
      </c>
      <c r="T943">
        <v>2</v>
      </c>
      <c r="U943">
        <v>2</v>
      </c>
      <c r="V943">
        <v>0</v>
      </c>
      <c r="W943">
        <v>0</v>
      </c>
      <c r="Z943">
        <v>1.29</v>
      </c>
      <c r="AA943">
        <v>5</v>
      </c>
      <c r="AB943">
        <v>11</v>
      </c>
    </row>
    <row r="944" spans="1:28" hidden="1" x14ac:dyDescent="0.45">
      <c r="A944" s="1">
        <v>73518</v>
      </c>
      <c r="B944" t="s">
        <v>36</v>
      </c>
      <c r="C944" t="s">
        <v>60</v>
      </c>
      <c r="D944" s="2">
        <v>40033</v>
      </c>
      <c r="E944" t="s">
        <v>111</v>
      </c>
      <c r="F944" t="s">
        <v>210</v>
      </c>
      <c r="G944">
        <v>3</v>
      </c>
      <c r="H944">
        <v>2</v>
      </c>
      <c r="I944" t="s">
        <v>601</v>
      </c>
      <c r="J944">
        <v>2</v>
      </c>
      <c r="K944">
        <v>1</v>
      </c>
      <c r="L944" t="s">
        <v>601</v>
      </c>
      <c r="Z944">
        <v>1.3</v>
      </c>
      <c r="AA944">
        <v>5</v>
      </c>
      <c r="AB944">
        <v>10</v>
      </c>
    </row>
    <row r="945" spans="1:28" hidden="1" x14ac:dyDescent="0.45">
      <c r="A945" s="1">
        <v>73524</v>
      </c>
      <c r="B945" t="s">
        <v>36</v>
      </c>
      <c r="C945" t="s">
        <v>60</v>
      </c>
      <c r="D945" s="2">
        <v>40040</v>
      </c>
      <c r="E945" t="s">
        <v>111</v>
      </c>
      <c r="F945" t="s">
        <v>246</v>
      </c>
      <c r="G945">
        <v>3</v>
      </c>
      <c r="H945">
        <v>0</v>
      </c>
      <c r="I945" t="s">
        <v>601</v>
      </c>
      <c r="J945">
        <v>2</v>
      </c>
      <c r="K945">
        <v>0</v>
      </c>
      <c r="L945" t="s">
        <v>601</v>
      </c>
      <c r="Z945">
        <v>1.29</v>
      </c>
      <c r="AA945">
        <v>5.5</v>
      </c>
      <c r="AB945">
        <v>10</v>
      </c>
    </row>
    <row r="946" spans="1:28" hidden="1" x14ac:dyDescent="0.45">
      <c r="A946" s="1">
        <v>73546</v>
      </c>
      <c r="B946" t="s">
        <v>36</v>
      </c>
      <c r="C946" t="s">
        <v>60</v>
      </c>
      <c r="D946" s="2">
        <v>40068</v>
      </c>
      <c r="E946" t="s">
        <v>152</v>
      </c>
      <c r="F946" t="s">
        <v>512</v>
      </c>
      <c r="G946">
        <v>5</v>
      </c>
      <c r="H946">
        <v>1</v>
      </c>
      <c r="I946" t="s">
        <v>601</v>
      </c>
      <c r="J946">
        <v>1</v>
      </c>
      <c r="K946">
        <v>0</v>
      </c>
      <c r="L946" t="s">
        <v>601</v>
      </c>
      <c r="Z946">
        <v>1.29</v>
      </c>
      <c r="AA946">
        <v>5.25</v>
      </c>
      <c r="AB946">
        <v>11</v>
      </c>
    </row>
    <row r="947" spans="1:28" hidden="1" x14ac:dyDescent="0.45">
      <c r="A947" s="1">
        <v>73571</v>
      </c>
      <c r="B947" t="s">
        <v>36</v>
      </c>
      <c r="C947" t="s">
        <v>60</v>
      </c>
      <c r="D947" s="2">
        <v>40083</v>
      </c>
      <c r="E947" t="s">
        <v>111</v>
      </c>
      <c r="F947" t="s">
        <v>113</v>
      </c>
      <c r="G947">
        <v>1</v>
      </c>
      <c r="H947">
        <v>0</v>
      </c>
      <c r="I947" t="s">
        <v>601</v>
      </c>
      <c r="J947">
        <v>0</v>
      </c>
      <c r="K947">
        <v>0</v>
      </c>
      <c r="L947" t="s">
        <v>602</v>
      </c>
      <c r="Z947">
        <v>1.29</v>
      </c>
      <c r="AA947">
        <v>4.5</v>
      </c>
      <c r="AB947">
        <v>10</v>
      </c>
    </row>
    <row r="948" spans="1:28" hidden="1" x14ac:dyDescent="0.45">
      <c r="A948" s="1">
        <v>73580</v>
      </c>
      <c r="B948" t="s">
        <v>36</v>
      </c>
      <c r="C948" t="s">
        <v>60</v>
      </c>
      <c r="D948" s="2">
        <v>40103</v>
      </c>
      <c r="E948" t="s">
        <v>111</v>
      </c>
      <c r="F948" t="s">
        <v>447</v>
      </c>
      <c r="G948">
        <v>2</v>
      </c>
      <c r="H948">
        <v>0</v>
      </c>
      <c r="I948" t="s">
        <v>601</v>
      </c>
      <c r="J948">
        <v>2</v>
      </c>
      <c r="K948">
        <v>0</v>
      </c>
      <c r="L948" t="s">
        <v>601</v>
      </c>
      <c r="Z948">
        <v>1.29</v>
      </c>
      <c r="AA948">
        <v>5</v>
      </c>
      <c r="AB948">
        <v>9</v>
      </c>
    </row>
    <row r="949" spans="1:28" hidden="1" x14ac:dyDescent="0.45">
      <c r="A949" s="1">
        <v>73594</v>
      </c>
      <c r="B949" t="s">
        <v>36</v>
      </c>
      <c r="C949" t="s">
        <v>60</v>
      </c>
      <c r="D949" s="2">
        <v>40117</v>
      </c>
      <c r="E949" t="s">
        <v>111</v>
      </c>
      <c r="F949" t="s">
        <v>154</v>
      </c>
      <c r="G949">
        <v>2</v>
      </c>
      <c r="H949">
        <v>0</v>
      </c>
      <c r="I949" t="s">
        <v>601</v>
      </c>
      <c r="J949">
        <v>1</v>
      </c>
      <c r="K949">
        <v>0</v>
      </c>
      <c r="L949" t="s">
        <v>601</v>
      </c>
      <c r="Z949">
        <v>1.29</v>
      </c>
      <c r="AA949">
        <v>5</v>
      </c>
      <c r="AB949">
        <v>11</v>
      </c>
    </row>
    <row r="950" spans="1:28" hidden="1" x14ac:dyDescent="0.45">
      <c r="A950" s="1">
        <v>73616</v>
      </c>
      <c r="B950" t="s">
        <v>36</v>
      </c>
      <c r="C950" t="s">
        <v>60</v>
      </c>
      <c r="D950" s="2">
        <v>40145</v>
      </c>
      <c r="E950" t="s">
        <v>114</v>
      </c>
      <c r="F950" t="s">
        <v>447</v>
      </c>
      <c r="G950">
        <v>1</v>
      </c>
      <c r="H950">
        <v>0</v>
      </c>
      <c r="I950" t="s">
        <v>601</v>
      </c>
      <c r="J950">
        <v>0</v>
      </c>
      <c r="K950">
        <v>0</v>
      </c>
      <c r="L950" t="s">
        <v>602</v>
      </c>
      <c r="Z950">
        <v>1.3</v>
      </c>
      <c r="AA950">
        <v>5</v>
      </c>
      <c r="AB950">
        <v>10</v>
      </c>
    </row>
    <row r="951" spans="1:28" hidden="1" x14ac:dyDescent="0.45">
      <c r="A951" s="1">
        <v>73707</v>
      </c>
      <c r="B951" t="s">
        <v>36</v>
      </c>
      <c r="C951" t="s">
        <v>60</v>
      </c>
      <c r="D951" s="2">
        <v>40251</v>
      </c>
      <c r="E951" t="s">
        <v>114</v>
      </c>
      <c r="F951" t="s">
        <v>512</v>
      </c>
      <c r="G951">
        <v>1</v>
      </c>
      <c r="H951">
        <v>0</v>
      </c>
      <c r="I951" t="s">
        <v>601</v>
      </c>
      <c r="J951">
        <v>0</v>
      </c>
      <c r="K951">
        <v>0</v>
      </c>
      <c r="L951" t="s">
        <v>602</v>
      </c>
      <c r="Z951">
        <v>1.3</v>
      </c>
      <c r="AA951">
        <v>5</v>
      </c>
      <c r="AB951">
        <v>10</v>
      </c>
    </row>
    <row r="952" spans="1:28" hidden="1" x14ac:dyDescent="0.45">
      <c r="A952" s="1">
        <v>73783</v>
      </c>
      <c r="B952" t="s">
        <v>36</v>
      </c>
      <c r="C952" t="s">
        <v>61</v>
      </c>
      <c r="D952" s="2">
        <v>40082</v>
      </c>
      <c r="E952" t="s">
        <v>248</v>
      </c>
      <c r="F952" t="s">
        <v>328</v>
      </c>
      <c r="G952">
        <v>2</v>
      </c>
      <c r="H952">
        <v>1</v>
      </c>
      <c r="I952" t="s">
        <v>601</v>
      </c>
      <c r="J952">
        <v>2</v>
      </c>
      <c r="K952">
        <v>1</v>
      </c>
      <c r="L952" t="s">
        <v>601</v>
      </c>
      <c r="Z952">
        <v>1.3</v>
      </c>
      <c r="AA952">
        <v>4.75</v>
      </c>
      <c r="AB952">
        <v>9</v>
      </c>
    </row>
    <row r="953" spans="1:28" hidden="1" x14ac:dyDescent="0.45">
      <c r="A953" s="1">
        <v>73803</v>
      </c>
      <c r="B953" t="s">
        <v>36</v>
      </c>
      <c r="C953" t="s">
        <v>61</v>
      </c>
      <c r="D953" s="2">
        <v>40103</v>
      </c>
      <c r="E953" t="s">
        <v>119</v>
      </c>
      <c r="F953" t="s">
        <v>214</v>
      </c>
      <c r="G953">
        <v>1</v>
      </c>
      <c r="H953">
        <v>0</v>
      </c>
      <c r="I953" t="s">
        <v>601</v>
      </c>
      <c r="J953">
        <v>0</v>
      </c>
      <c r="K953">
        <v>0</v>
      </c>
      <c r="L953" t="s">
        <v>602</v>
      </c>
      <c r="Z953">
        <v>1.3</v>
      </c>
      <c r="AA953">
        <v>4.75</v>
      </c>
      <c r="AB953">
        <v>9</v>
      </c>
    </row>
    <row r="954" spans="1:28" hidden="1" x14ac:dyDescent="0.45">
      <c r="A954" s="1">
        <v>73812</v>
      </c>
      <c r="B954" t="s">
        <v>36</v>
      </c>
      <c r="C954" t="s">
        <v>61</v>
      </c>
      <c r="D954" s="2">
        <v>40110</v>
      </c>
      <c r="E954" t="s">
        <v>118</v>
      </c>
      <c r="F954" t="s">
        <v>328</v>
      </c>
      <c r="G954">
        <v>1</v>
      </c>
      <c r="H954">
        <v>0</v>
      </c>
      <c r="I954" t="s">
        <v>601</v>
      </c>
      <c r="J954">
        <v>1</v>
      </c>
      <c r="K954">
        <v>0</v>
      </c>
      <c r="L954" t="s">
        <v>601</v>
      </c>
      <c r="Z954">
        <v>1.3</v>
      </c>
      <c r="AA954">
        <v>4.75</v>
      </c>
      <c r="AB954">
        <v>9</v>
      </c>
    </row>
    <row r="955" spans="1:28" hidden="1" x14ac:dyDescent="0.45">
      <c r="A955" s="1">
        <v>73841</v>
      </c>
      <c r="B955" t="s">
        <v>36</v>
      </c>
      <c r="C955" t="s">
        <v>61</v>
      </c>
      <c r="D955" s="2">
        <v>40139</v>
      </c>
      <c r="E955" t="s">
        <v>117</v>
      </c>
      <c r="F955" t="s">
        <v>214</v>
      </c>
      <c r="G955">
        <v>5</v>
      </c>
      <c r="H955">
        <v>1</v>
      </c>
      <c r="I955" t="s">
        <v>601</v>
      </c>
      <c r="J955">
        <v>5</v>
      </c>
      <c r="K955">
        <v>1</v>
      </c>
      <c r="L955" t="s">
        <v>601</v>
      </c>
      <c r="Z955">
        <v>1.29</v>
      </c>
      <c r="AA955">
        <v>5</v>
      </c>
      <c r="AB955">
        <v>11</v>
      </c>
    </row>
    <row r="956" spans="1:28" hidden="1" x14ac:dyDescent="0.45">
      <c r="A956" s="1">
        <v>73874</v>
      </c>
      <c r="B956" t="s">
        <v>36</v>
      </c>
      <c r="C956" t="s">
        <v>61</v>
      </c>
      <c r="D956" s="2">
        <v>40166</v>
      </c>
      <c r="E956" t="s">
        <v>213</v>
      </c>
      <c r="F956" t="s">
        <v>398</v>
      </c>
      <c r="G956">
        <v>3</v>
      </c>
      <c r="H956">
        <v>0</v>
      </c>
      <c r="I956" t="s">
        <v>601</v>
      </c>
      <c r="J956">
        <v>2</v>
      </c>
      <c r="K956">
        <v>0</v>
      </c>
      <c r="L956" t="s">
        <v>601</v>
      </c>
      <c r="Z956">
        <v>1.3</v>
      </c>
      <c r="AA956">
        <v>4.75</v>
      </c>
      <c r="AB956">
        <v>12</v>
      </c>
    </row>
    <row r="957" spans="1:28" hidden="1" x14ac:dyDescent="0.45">
      <c r="A957" s="1">
        <v>73875</v>
      </c>
      <c r="B957" t="s">
        <v>36</v>
      </c>
      <c r="C957" t="s">
        <v>61</v>
      </c>
      <c r="D957" s="2">
        <v>40166</v>
      </c>
      <c r="E957" t="s">
        <v>118</v>
      </c>
      <c r="F957" t="s">
        <v>120</v>
      </c>
      <c r="G957">
        <v>1</v>
      </c>
      <c r="H957">
        <v>0</v>
      </c>
      <c r="I957" t="s">
        <v>601</v>
      </c>
      <c r="J957">
        <v>1</v>
      </c>
      <c r="K957">
        <v>0</v>
      </c>
      <c r="L957" t="s">
        <v>601</v>
      </c>
      <c r="Z957">
        <v>1.3</v>
      </c>
      <c r="AA957">
        <v>4.75</v>
      </c>
      <c r="AB957">
        <v>12</v>
      </c>
    </row>
    <row r="958" spans="1:28" hidden="1" x14ac:dyDescent="0.45">
      <c r="A958" s="1">
        <v>73994</v>
      </c>
      <c r="B958" t="s">
        <v>36</v>
      </c>
      <c r="C958" t="s">
        <v>61</v>
      </c>
      <c r="D958" s="2">
        <v>40278</v>
      </c>
      <c r="E958" t="s">
        <v>248</v>
      </c>
      <c r="F958" t="s">
        <v>214</v>
      </c>
      <c r="G958">
        <v>2</v>
      </c>
      <c r="H958">
        <v>0</v>
      </c>
      <c r="I958" t="s">
        <v>601</v>
      </c>
      <c r="J958">
        <v>0</v>
      </c>
      <c r="K958">
        <v>0</v>
      </c>
      <c r="L958" t="s">
        <v>602</v>
      </c>
      <c r="Z958">
        <v>1.29</v>
      </c>
      <c r="AA958">
        <v>5.25</v>
      </c>
      <c r="AB958">
        <v>11</v>
      </c>
    </row>
    <row r="959" spans="1:28" hidden="1" x14ac:dyDescent="0.45">
      <c r="A959" s="1">
        <v>74057</v>
      </c>
      <c r="B959" t="s">
        <v>36</v>
      </c>
      <c r="C959" t="s">
        <v>62</v>
      </c>
      <c r="D959" s="2">
        <v>40069</v>
      </c>
      <c r="E959" t="s">
        <v>123</v>
      </c>
      <c r="F959" t="s">
        <v>356</v>
      </c>
      <c r="G959">
        <v>1</v>
      </c>
      <c r="H959">
        <v>0</v>
      </c>
      <c r="I959" t="s">
        <v>601</v>
      </c>
      <c r="J959">
        <v>0</v>
      </c>
      <c r="K959">
        <v>0</v>
      </c>
      <c r="L959" t="s">
        <v>602</v>
      </c>
      <c r="Z959">
        <v>1.29</v>
      </c>
      <c r="AA959">
        <v>5.25</v>
      </c>
      <c r="AB959">
        <v>11</v>
      </c>
    </row>
    <row r="960" spans="1:28" hidden="1" x14ac:dyDescent="0.45">
      <c r="A960" s="1">
        <v>74075</v>
      </c>
      <c r="B960" t="s">
        <v>36</v>
      </c>
      <c r="C960" t="s">
        <v>62</v>
      </c>
      <c r="D960" s="2">
        <v>40089</v>
      </c>
      <c r="E960" t="s">
        <v>125</v>
      </c>
      <c r="F960" t="s">
        <v>338</v>
      </c>
      <c r="G960">
        <v>2</v>
      </c>
      <c r="H960">
        <v>0</v>
      </c>
      <c r="I960" t="s">
        <v>601</v>
      </c>
      <c r="J960">
        <v>0</v>
      </c>
      <c r="K960">
        <v>0</v>
      </c>
      <c r="L960" t="s">
        <v>602</v>
      </c>
      <c r="Z960">
        <v>1.3</v>
      </c>
      <c r="AA960">
        <v>5</v>
      </c>
      <c r="AB960">
        <v>10</v>
      </c>
    </row>
    <row r="961" spans="1:28" hidden="1" x14ac:dyDescent="0.45">
      <c r="A961" s="1">
        <v>74078</v>
      </c>
      <c r="B961" t="s">
        <v>36</v>
      </c>
      <c r="C961" t="s">
        <v>62</v>
      </c>
      <c r="D961" s="2">
        <v>40090</v>
      </c>
      <c r="E961" t="s">
        <v>123</v>
      </c>
      <c r="F961" t="s">
        <v>387</v>
      </c>
      <c r="G961">
        <v>0</v>
      </c>
      <c r="H961">
        <v>0</v>
      </c>
      <c r="I961" t="s">
        <v>602</v>
      </c>
      <c r="J961">
        <v>0</v>
      </c>
      <c r="K961">
        <v>0</v>
      </c>
      <c r="L961" t="s">
        <v>602</v>
      </c>
      <c r="Z961">
        <v>1.3</v>
      </c>
      <c r="AA961">
        <v>4.5</v>
      </c>
      <c r="AB961">
        <v>8.5</v>
      </c>
    </row>
    <row r="962" spans="1:28" hidden="1" x14ac:dyDescent="0.45">
      <c r="A962" s="1">
        <v>74224</v>
      </c>
      <c r="B962" t="s">
        <v>36</v>
      </c>
      <c r="C962" t="s">
        <v>62</v>
      </c>
      <c r="D962" s="2">
        <v>40271</v>
      </c>
      <c r="E962" t="s">
        <v>122</v>
      </c>
      <c r="F962" t="s">
        <v>197</v>
      </c>
      <c r="G962">
        <v>4</v>
      </c>
      <c r="H962">
        <v>1</v>
      </c>
      <c r="I962" t="s">
        <v>601</v>
      </c>
      <c r="J962">
        <v>2</v>
      </c>
      <c r="K962">
        <v>1</v>
      </c>
      <c r="L962" t="s">
        <v>601</v>
      </c>
      <c r="Z962">
        <v>1.29</v>
      </c>
      <c r="AA962">
        <v>4.5</v>
      </c>
      <c r="AB962">
        <v>11</v>
      </c>
    </row>
    <row r="963" spans="1:28" hidden="1" x14ac:dyDescent="0.45">
      <c r="A963" s="1">
        <v>74237</v>
      </c>
      <c r="B963" t="s">
        <v>36</v>
      </c>
      <c r="C963" t="s">
        <v>62</v>
      </c>
      <c r="D963" s="2">
        <v>40286</v>
      </c>
      <c r="E963" t="s">
        <v>310</v>
      </c>
      <c r="F963" t="s">
        <v>126</v>
      </c>
      <c r="G963">
        <v>2</v>
      </c>
      <c r="H963">
        <v>3</v>
      </c>
      <c r="I963" t="s">
        <v>603</v>
      </c>
      <c r="J963">
        <v>1</v>
      </c>
      <c r="K963">
        <v>2</v>
      </c>
      <c r="L963" t="s">
        <v>603</v>
      </c>
      <c r="Z963">
        <v>9</v>
      </c>
      <c r="AA963">
        <v>4.5</v>
      </c>
      <c r="AB963">
        <v>1.3</v>
      </c>
    </row>
    <row r="964" spans="1:28" hidden="1" x14ac:dyDescent="0.45">
      <c r="A964" s="1">
        <v>74276</v>
      </c>
      <c r="B964" t="s">
        <v>36</v>
      </c>
      <c r="C964" t="s">
        <v>63</v>
      </c>
      <c r="D964" s="2">
        <v>40040</v>
      </c>
      <c r="E964" t="s">
        <v>199</v>
      </c>
      <c r="F964" t="s">
        <v>233</v>
      </c>
      <c r="G964">
        <v>1</v>
      </c>
      <c r="H964">
        <v>2</v>
      </c>
      <c r="I964" t="s">
        <v>603</v>
      </c>
      <c r="J964">
        <v>1</v>
      </c>
      <c r="K964">
        <v>0</v>
      </c>
      <c r="L964" t="s">
        <v>601</v>
      </c>
      <c r="Z964">
        <v>1.3</v>
      </c>
      <c r="AA964">
        <v>5</v>
      </c>
      <c r="AB964">
        <v>11</v>
      </c>
    </row>
    <row r="965" spans="1:28" hidden="1" x14ac:dyDescent="0.45">
      <c r="A965" s="1">
        <v>74281</v>
      </c>
      <c r="B965" t="s">
        <v>36</v>
      </c>
      <c r="C965" t="s">
        <v>63</v>
      </c>
      <c r="D965" s="2">
        <v>40042</v>
      </c>
      <c r="E965" t="s">
        <v>158</v>
      </c>
      <c r="F965" t="s">
        <v>250</v>
      </c>
      <c r="G965">
        <v>2</v>
      </c>
      <c r="H965">
        <v>0</v>
      </c>
      <c r="I965" t="s">
        <v>601</v>
      </c>
      <c r="J965">
        <v>0</v>
      </c>
      <c r="K965">
        <v>0</v>
      </c>
      <c r="L965" t="s">
        <v>602</v>
      </c>
      <c r="Z965">
        <v>1.3</v>
      </c>
      <c r="AA965">
        <v>5.25</v>
      </c>
      <c r="AB965">
        <v>10</v>
      </c>
    </row>
    <row r="966" spans="1:28" hidden="1" x14ac:dyDescent="0.45">
      <c r="A966" s="1">
        <v>74286</v>
      </c>
      <c r="B966" t="s">
        <v>36</v>
      </c>
      <c r="C966" t="s">
        <v>63</v>
      </c>
      <c r="D966" s="2">
        <v>40048</v>
      </c>
      <c r="E966" t="s">
        <v>157</v>
      </c>
      <c r="F966" t="s">
        <v>285</v>
      </c>
      <c r="G966">
        <v>4</v>
      </c>
      <c r="H966">
        <v>1</v>
      </c>
      <c r="I966" t="s">
        <v>601</v>
      </c>
      <c r="J966">
        <v>2</v>
      </c>
      <c r="K966">
        <v>1</v>
      </c>
      <c r="L966" t="s">
        <v>601</v>
      </c>
      <c r="Z966">
        <v>1.3</v>
      </c>
      <c r="AA966">
        <v>4.75</v>
      </c>
      <c r="AB966">
        <v>9</v>
      </c>
    </row>
    <row r="967" spans="1:28" hidden="1" x14ac:dyDescent="0.45">
      <c r="A967" s="1">
        <v>74330</v>
      </c>
      <c r="B967" t="s">
        <v>36</v>
      </c>
      <c r="C967" t="s">
        <v>63</v>
      </c>
      <c r="D967" s="2">
        <v>40103</v>
      </c>
      <c r="E967" t="s">
        <v>158</v>
      </c>
      <c r="F967" t="s">
        <v>541</v>
      </c>
      <c r="G967">
        <v>2</v>
      </c>
      <c r="H967">
        <v>1</v>
      </c>
      <c r="I967" t="s">
        <v>601</v>
      </c>
      <c r="J967">
        <v>2</v>
      </c>
      <c r="K967">
        <v>0</v>
      </c>
      <c r="L967" t="s">
        <v>601</v>
      </c>
      <c r="Z967">
        <v>1.3</v>
      </c>
      <c r="AA967">
        <v>4.5</v>
      </c>
      <c r="AB967">
        <v>9</v>
      </c>
    </row>
    <row r="968" spans="1:28" hidden="1" x14ac:dyDescent="0.45">
      <c r="A968" s="1">
        <v>74347</v>
      </c>
      <c r="B968" t="s">
        <v>36</v>
      </c>
      <c r="C968" t="s">
        <v>63</v>
      </c>
      <c r="D968" s="2">
        <v>40117</v>
      </c>
      <c r="E968" t="s">
        <v>158</v>
      </c>
      <c r="F968" t="s">
        <v>131</v>
      </c>
      <c r="G968">
        <v>1</v>
      </c>
      <c r="H968">
        <v>0</v>
      </c>
      <c r="I968" t="s">
        <v>601</v>
      </c>
      <c r="J968">
        <v>1</v>
      </c>
      <c r="K968">
        <v>0</v>
      </c>
      <c r="L968" t="s">
        <v>601</v>
      </c>
      <c r="Z968">
        <v>1.3</v>
      </c>
      <c r="AA968">
        <v>4.33</v>
      </c>
      <c r="AB968">
        <v>8.5</v>
      </c>
    </row>
    <row r="969" spans="1:28" hidden="1" x14ac:dyDescent="0.45">
      <c r="A969" s="1">
        <v>74349</v>
      </c>
      <c r="B969" t="s">
        <v>36</v>
      </c>
      <c r="C969" t="s">
        <v>63</v>
      </c>
      <c r="D969" s="2">
        <v>40118</v>
      </c>
      <c r="E969" t="s">
        <v>157</v>
      </c>
      <c r="F969" t="s">
        <v>284</v>
      </c>
      <c r="G969">
        <v>2</v>
      </c>
      <c r="H969">
        <v>0</v>
      </c>
      <c r="I969" t="s">
        <v>601</v>
      </c>
      <c r="J969">
        <v>2</v>
      </c>
      <c r="K969">
        <v>0</v>
      </c>
      <c r="L969" t="s">
        <v>601</v>
      </c>
      <c r="Z969">
        <v>1.3</v>
      </c>
      <c r="AA969">
        <v>4.33</v>
      </c>
      <c r="AB969">
        <v>8.5</v>
      </c>
    </row>
    <row r="970" spans="1:28" hidden="1" x14ac:dyDescent="0.45">
      <c r="A970" s="1">
        <v>74381</v>
      </c>
      <c r="B970" t="s">
        <v>36</v>
      </c>
      <c r="C970" t="s">
        <v>63</v>
      </c>
      <c r="D970" s="2">
        <v>40153</v>
      </c>
      <c r="E970" t="s">
        <v>157</v>
      </c>
      <c r="F970" t="s">
        <v>340</v>
      </c>
      <c r="G970">
        <v>1</v>
      </c>
      <c r="H970">
        <v>1</v>
      </c>
      <c r="I970" t="s">
        <v>602</v>
      </c>
      <c r="J970">
        <v>0</v>
      </c>
      <c r="K970">
        <v>0</v>
      </c>
      <c r="L970" t="s">
        <v>602</v>
      </c>
      <c r="Z970">
        <v>1.3</v>
      </c>
      <c r="AA970">
        <v>4.5</v>
      </c>
      <c r="AB970">
        <v>9</v>
      </c>
    </row>
    <row r="971" spans="1:28" hidden="1" x14ac:dyDescent="0.45">
      <c r="A971" s="1">
        <v>74444</v>
      </c>
      <c r="B971" t="s">
        <v>36</v>
      </c>
      <c r="C971" t="s">
        <v>63</v>
      </c>
      <c r="D971" s="2">
        <v>40237</v>
      </c>
      <c r="E971" t="s">
        <v>157</v>
      </c>
      <c r="F971" t="s">
        <v>541</v>
      </c>
      <c r="G971">
        <v>4</v>
      </c>
      <c r="H971">
        <v>1</v>
      </c>
      <c r="I971" t="s">
        <v>601</v>
      </c>
      <c r="J971">
        <v>1</v>
      </c>
      <c r="K971">
        <v>0</v>
      </c>
      <c r="L971" t="s">
        <v>601</v>
      </c>
      <c r="Z971">
        <v>1.29</v>
      </c>
      <c r="AA971">
        <v>5.25</v>
      </c>
      <c r="AB971">
        <v>11</v>
      </c>
    </row>
    <row r="972" spans="1:28" hidden="1" x14ac:dyDescent="0.45">
      <c r="A972" s="1">
        <v>74473</v>
      </c>
      <c r="B972" t="s">
        <v>36</v>
      </c>
      <c r="C972" t="s">
        <v>63</v>
      </c>
      <c r="D972" s="2">
        <v>40259</v>
      </c>
      <c r="E972" t="s">
        <v>311</v>
      </c>
      <c r="F972" t="s">
        <v>524</v>
      </c>
      <c r="G972">
        <v>2</v>
      </c>
      <c r="H972">
        <v>1</v>
      </c>
      <c r="I972" t="s">
        <v>601</v>
      </c>
      <c r="J972">
        <v>1</v>
      </c>
      <c r="K972">
        <v>0</v>
      </c>
      <c r="L972" t="s">
        <v>601</v>
      </c>
      <c r="Z972">
        <v>1.29</v>
      </c>
      <c r="AA972">
        <v>5.5</v>
      </c>
      <c r="AB972">
        <v>9</v>
      </c>
    </row>
    <row r="973" spans="1:28" hidden="1" x14ac:dyDescent="0.45">
      <c r="A973" s="1">
        <v>74522</v>
      </c>
      <c r="B973" t="s">
        <v>36</v>
      </c>
      <c r="C973" t="s">
        <v>63</v>
      </c>
      <c r="D973" s="2">
        <v>40305</v>
      </c>
      <c r="E973" t="s">
        <v>158</v>
      </c>
      <c r="F973" t="s">
        <v>504</v>
      </c>
      <c r="G973">
        <v>2</v>
      </c>
      <c r="H973">
        <v>0</v>
      </c>
      <c r="I973" t="s">
        <v>601</v>
      </c>
      <c r="J973">
        <v>0</v>
      </c>
      <c r="K973">
        <v>0</v>
      </c>
      <c r="L973" t="s">
        <v>602</v>
      </c>
      <c r="Z973">
        <v>1.3</v>
      </c>
      <c r="AA973">
        <v>4.75</v>
      </c>
      <c r="AB973">
        <v>11</v>
      </c>
    </row>
    <row r="974" spans="1:28" hidden="1" x14ac:dyDescent="0.45">
      <c r="A974" s="1">
        <v>74664</v>
      </c>
      <c r="B974" t="s">
        <v>36</v>
      </c>
      <c r="C974" t="s">
        <v>64</v>
      </c>
      <c r="D974" s="2">
        <v>40184</v>
      </c>
      <c r="E974" t="s">
        <v>161</v>
      </c>
      <c r="F974" t="s">
        <v>215</v>
      </c>
      <c r="G974">
        <v>4</v>
      </c>
      <c r="H974">
        <v>1</v>
      </c>
      <c r="I974" t="s">
        <v>601</v>
      </c>
      <c r="J974">
        <v>2</v>
      </c>
      <c r="K974">
        <v>1</v>
      </c>
      <c r="L974" t="s">
        <v>601</v>
      </c>
      <c r="Z974">
        <v>1.29</v>
      </c>
      <c r="AA974">
        <v>5</v>
      </c>
      <c r="AB974">
        <v>11</v>
      </c>
    </row>
    <row r="975" spans="1:28" hidden="1" x14ac:dyDescent="0.45">
      <c r="A975" s="1">
        <v>74757</v>
      </c>
      <c r="B975" t="s">
        <v>36</v>
      </c>
      <c r="C975" t="s">
        <v>64</v>
      </c>
      <c r="D975" s="2">
        <v>40265</v>
      </c>
      <c r="E975" t="s">
        <v>312</v>
      </c>
      <c r="F975" t="s">
        <v>161</v>
      </c>
      <c r="G975">
        <v>0</v>
      </c>
      <c r="H975">
        <v>3</v>
      </c>
      <c r="I975" t="s">
        <v>603</v>
      </c>
      <c r="J975">
        <v>0</v>
      </c>
      <c r="K975">
        <v>1</v>
      </c>
      <c r="L975" t="s">
        <v>603</v>
      </c>
      <c r="Z975">
        <v>8.5</v>
      </c>
      <c r="AA975">
        <v>5</v>
      </c>
      <c r="AB975">
        <v>1.29</v>
      </c>
    </row>
    <row r="976" spans="1:28" hidden="1" x14ac:dyDescent="0.45">
      <c r="A976" s="1">
        <v>74848</v>
      </c>
      <c r="B976" t="s">
        <v>37</v>
      </c>
      <c r="C976" t="s">
        <v>47</v>
      </c>
      <c r="D976" s="2">
        <v>40467</v>
      </c>
      <c r="E976" t="s">
        <v>69</v>
      </c>
      <c r="F976" t="s">
        <v>216</v>
      </c>
      <c r="G976">
        <v>2</v>
      </c>
      <c r="H976">
        <v>1</v>
      </c>
      <c r="I976" t="s">
        <v>601</v>
      </c>
      <c r="J976">
        <v>1</v>
      </c>
      <c r="K976">
        <v>1</v>
      </c>
      <c r="L976" t="s">
        <v>602</v>
      </c>
      <c r="M976" t="s">
        <v>710</v>
      </c>
      <c r="N976">
        <v>18</v>
      </c>
      <c r="O976">
        <v>6</v>
      </c>
      <c r="P976">
        <v>13</v>
      </c>
      <c r="Q976">
        <v>4</v>
      </c>
      <c r="R976">
        <v>16</v>
      </c>
      <c r="S976">
        <v>9</v>
      </c>
      <c r="T976">
        <v>2</v>
      </c>
      <c r="U976">
        <v>2</v>
      </c>
      <c r="V976">
        <v>1</v>
      </c>
      <c r="W976">
        <v>0</v>
      </c>
      <c r="Z976">
        <v>1.29</v>
      </c>
      <c r="AA976">
        <v>5.5</v>
      </c>
      <c r="AB976">
        <v>11</v>
      </c>
    </row>
    <row r="977" spans="1:28" hidden="1" x14ac:dyDescent="0.45">
      <c r="A977" s="1">
        <v>74885</v>
      </c>
      <c r="B977" t="s">
        <v>37</v>
      </c>
      <c r="C977" t="s">
        <v>47</v>
      </c>
      <c r="D977" s="2">
        <v>40489</v>
      </c>
      <c r="E977" t="s">
        <v>69</v>
      </c>
      <c r="F977" t="s">
        <v>184</v>
      </c>
      <c r="G977">
        <v>0</v>
      </c>
      <c r="H977">
        <v>1</v>
      </c>
      <c r="I977" t="s">
        <v>603</v>
      </c>
      <c r="J977">
        <v>0</v>
      </c>
      <c r="K977">
        <v>1</v>
      </c>
      <c r="L977" t="s">
        <v>603</v>
      </c>
      <c r="M977" t="s">
        <v>678</v>
      </c>
      <c r="N977">
        <v>11</v>
      </c>
      <c r="O977">
        <v>7</v>
      </c>
      <c r="P977">
        <v>8</v>
      </c>
      <c r="Q977">
        <v>2</v>
      </c>
      <c r="R977">
        <v>16</v>
      </c>
      <c r="S977">
        <v>12</v>
      </c>
      <c r="T977">
        <v>3</v>
      </c>
      <c r="U977">
        <v>1</v>
      </c>
      <c r="V977">
        <v>1</v>
      </c>
      <c r="W977">
        <v>0</v>
      </c>
      <c r="Z977">
        <v>1.29</v>
      </c>
      <c r="AA977">
        <v>5.5</v>
      </c>
      <c r="AB977">
        <v>11</v>
      </c>
    </row>
    <row r="978" spans="1:28" hidden="1" x14ac:dyDescent="0.45">
      <c r="A978" s="1">
        <v>74928</v>
      </c>
      <c r="B978" t="s">
        <v>37</v>
      </c>
      <c r="C978" t="s">
        <v>47</v>
      </c>
      <c r="D978" s="2">
        <v>40516</v>
      </c>
      <c r="E978" t="s">
        <v>69</v>
      </c>
      <c r="F978" t="s">
        <v>73</v>
      </c>
      <c r="G978">
        <v>2</v>
      </c>
      <c r="H978">
        <v>1</v>
      </c>
      <c r="I978" t="s">
        <v>601</v>
      </c>
      <c r="J978">
        <v>1</v>
      </c>
      <c r="K978">
        <v>1</v>
      </c>
      <c r="L978" t="s">
        <v>602</v>
      </c>
      <c r="M978" t="s">
        <v>721</v>
      </c>
      <c r="N978">
        <v>15</v>
      </c>
      <c r="O978">
        <v>11</v>
      </c>
      <c r="P978">
        <v>9</v>
      </c>
      <c r="Q978">
        <v>7</v>
      </c>
      <c r="R978">
        <v>7</v>
      </c>
      <c r="S978">
        <v>5</v>
      </c>
      <c r="T978">
        <v>0</v>
      </c>
      <c r="U978">
        <v>0</v>
      </c>
      <c r="V978">
        <v>0</v>
      </c>
      <c r="W978">
        <v>0</v>
      </c>
      <c r="Z978">
        <v>1.29</v>
      </c>
      <c r="AA978">
        <v>5.25</v>
      </c>
      <c r="AB978">
        <v>12</v>
      </c>
    </row>
    <row r="979" spans="1:28" hidden="1" x14ac:dyDescent="0.45">
      <c r="A979" s="1">
        <v>74954</v>
      </c>
      <c r="B979" t="s">
        <v>37</v>
      </c>
      <c r="C979" t="s">
        <v>47</v>
      </c>
      <c r="D979" s="2">
        <v>40538</v>
      </c>
      <c r="E979" t="s">
        <v>71</v>
      </c>
      <c r="F979" t="s">
        <v>72</v>
      </c>
      <c r="G979">
        <v>2</v>
      </c>
      <c r="H979">
        <v>0</v>
      </c>
      <c r="I979" t="s">
        <v>601</v>
      </c>
      <c r="J979">
        <v>1</v>
      </c>
      <c r="K979">
        <v>0</v>
      </c>
      <c r="L979" t="s">
        <v>601</v>
      </c>
      <c r="M979" t="s">
        <v>708</v>
      </c>
      <c r="N979">
        <v>14</v>
      </c>
      <c r="O979">
        <v>6</v>
      </c>
      <c r="P979">
        <v>10</v>
      </c>
      <c r="Q979">
        <v>2</v>
      </c>
      <c r="R979">
        <v>9</v>
      </c>
      <c r="S979">
        <v>10</v>
      </c>
      <c r="T979">
        <v>0</v>
      </c>
      <c r="U979">
        <v>2</v>
      </c>
      <c r="V979">
        <v>0</v>
      </c>
      <c r="W979">
        <v>0</v>
      </c>
      <c r="Z979">
        <v>1.29</v>
      </c>
      <c r="AA979">
        <v>5.5</v>
      </c>
      <c r="AB979">
        <v>11</v>
      </c>
    </row>
    <row r="980" spans="1:28" hidden="1" x14ac:dyDescent="0.45">
      <c r="A980" s="1">
        <v>74965</v>
      </c>
      <c r="B980" t="s">
        <v>37</v>
      </c>
      <c r="C980" t="s">
        <v>47</v>
      </c>
      <c r="D980" s="2">
        <v>40541</v>
      </c>
      <c r="E980" t="s">
        <v>183</v>
      </c>
      <c r="F980" t="s">
        <v>455</v>
      </c>
      <c r="G980">
        <v>1</v>
      </c>
      <c r="H980">
        <v>0</v>
      </c>
      <c r="I980" t="s">
        <v>601</v>
      </c>
      <c r="J980">
        <v>0</v>
      </c>
      <c r="K980">
        <v>0</v>
      </c>
      <c r="L980" t="s">
        <v>602</v>
      </c>
      <c r="M980" t="s">
        <v>765</v>
      </c>
      <c r="N980">
        <v>12</v>
      </c>
      <c r="O980">
        <v>6</v>
      </c>
      <c r="P980">
        <v>7</v>
      </c>
      <c r="Q980">
        <v>2</v>
      </c>
      <c r="R980">
        <v>12</v>
      </c>
      <c r="S980">
        <v>24</v>
      </c>
      <c r="T980">
        <v>1</v>
      </c>
      <c r="U980">
        <v>1</v>
      </c>
      <c r="V980">
        <v>0</v>
      </c>
      <c r="W980">
        <v>0</v>
      </c>
      <c r="Z980">
        <v>1.29</v>
      </c>
      <c r="AA980">
        <v>5.5</v>
      </c>
      <c r="AB980">
        <v>11</v>
      </c>
    </row>
    <row r="981" spans="1:28" hidden="1" x14ac:dyDescent="0.45">
      <c r="A981" s="1">
        <v>74970</v>
      </c>
      <c r="B981" t="s">
        <v>37</v>
      </c>
      <c r="C981" t="s">
        <v>47</v>
      </c>
      <c r="D981" s="2">
        <v>40544</v>
      </c>
      <c r="E981" t="s">
        <v>135</v>
      </c>
      <c r="F981" t="s">
        <v>313</v>
      </c>
      <c r="G981">
        <v>1</v>
      </c>
      <c r="H981">
        <v>0</v>
      </c>
      <c r="I981" t="s">
        <v>601</v>
      </c>
      <c r="J981">
        <v>1</v>
      </c>
      <c r="K981">
        <v>0</v>
      </c>
      <c r="L981" t="s">
        <v>601</v>
      </c>
      <c r="M981" t="s">
        <v>720</v>
      </c>
      <c r="N981">
        <v>15</v>
      </c>
      <c r="O981">
        <v>8</v>
      </c>
      <c r="P981">
        <v>4</v>
      </c>
      <c r="Q981">
        <v>6</v>
      </c>
      <c r="R981">
        <v>11</v>
      </c>
      <c r="S981">
        <v>9</v>
      </c>
      <c r="T981">
        <v>0</v>
      </c>
      <c r="U981">
        <v>0</v>
      </c>
      <c r="V981">
        <v>0</v>
      </c>
      <c r="W981">
        <v>0</v>
      </c>
      <c r="Z981">
        <v>1.29</v>
      </c>
      <c r="AA981">
        <v>5.5</v>
      </c>
      <c r="AB981">
        <v>10</v>
      </c>
    </row>
    <row r="982" spans="1:28" hidden="1" x14ac:dyDescent="0.45">
      <c r="A982" s="1">
        <v>74989</v>
      </c>
      <c r="B982" t="s">
        <v>37</v>
      </c>
      <c r="C982" t="s">
        <v>47</v>
      </c>
      <c r="D982" s="2">
        <v>40558</v>
      </c>
      <c r="E982" t="s">
        <v>183</v>
      </c>
      <c r="F982" t="s">
        <v>75</v>
      </c>
      <c r="G982">
        <v>2</v>
      </c>
      <c r="H982">
        <v>0</v>
      </c>
      <c r="I982" t="s">
        <v>601</v>
      </c>
      <c r="J982">
        <v>0</v>
      </c>
      <c r="K982">
        <v>0</v>
      </c>
      <c r="L982" t="s">
        <v>602</v>
      </c>
      <c r="M982" t="s">
        <v>710</v>
      </c>
      <c r="N982">
        <v>27</v>
      </c>
      <c r="O982">
        <v>3</v>
      </c>
      <c r="P982">
        <v>11</v>
      </c>
      <c r="Q982">
        <v>2</v>
      </c>
      <c r="R982">
        <v>10</v>
      </c>
      <c r="S982">
        <v>6</v>
      </c>
      <c r="T982">
        <v>1</v>
      </c>
      <c r="U982">
        <v>0</v>
      </c>
      <c r="V982">
        <v>0</v>
      </c>
      <c r="W982">
        <v>0</v>
      </c>
      <c r="Z982">
        <v>1.29</v>
      </c>
      <c r="AA982">
        <v>5.5</v>
      </c>
      <c r="AB982">
        <v>11</v>
      </c>
    </row>
    <row r="983" spans="1:28" hidden="1" x14ac:dyDescent="0.45">
      <c r="A983" s="1">
        <v>75045</v>
      </c>
      <c r="B983" t="s">
        <v>37</v>
      </c>
      <c r="C983" t="s">
        <v>47</v>
      </c>
      <c r="D983" s="2">
        <v>40597</v>
      </c>
      <c r="E983" t="s">
        <v>69</v>
      </c>
      <c r="F983" t="s">
        <v>78</v>
      </c>
      <c r="G983">
        <v>1</v>
      </c>
      <c r="H983">
        <v>0</v>
      </c>
      <c r="I983" t="s">
        <v>601</v>
      </c>
      <c r="J983">
        <v>1</v>
      </c>
      <c r="K983">
        <v>0</v>
      </c>
      <c r="L983" t="s">
        <v>601</v>
      </c>
      <c r="M983" t="s">
        <v>704</v>
      </c>
      <c r="N983">
        <v>9</v>
      </c>
      <c r="O983">
        <v>7</v>
      </c>
      <c r="P983">
        <v>4</v>
      </c>
      <c r="Q983">
        <v>4</v>
      </c>
      <c r="R983">
        <v>8</v>
      </c>
      <c r="S983">
        <v>9</v>
      </c>
      <c r="T983">
        <v>1</v>
      </c>
      <c r="U983">
        <v>2</v>
      </c>
      <c r="V983">
        <v>0</v>
      </c>
      <c r="W983">
        <v>0</v>
      </c>
      <c r="Z983">
        <v>1.3</v>
      </c>
      <c r="AA983">
        <v>5.25</v>
      </c>
      <c r="AB983">
        <v>10</v>
      </c>
    </row>
    <row r="984" spans="1:28" hidden="1" x14ac:dyDescent="0.45">
      <c r="A984" s="1">
        <v>75064</v>
      </c>
      <c r="B984" t="s">
        <v>37</v>
      </c>
      <c r="C984" t="s">
        <v>47</v>
      </c>
      <c r="D984" s="2">
        <v>40609</v>
      </c>
      <c r="E984" t="s">
        <v>313</v>
      </c>
      <c r="F984" t="s">
        <v>183</v>
      </c>
      <c r="G984">
        <v>1</v>
      </c>
      <c r="H984">
        <v>3</v>
      </c>
      <c r="I984" t="s">
        <v>603</v>
      </c>
      <c r="J984">
        <v>0</v>
      </c>
      <c r="K984">
        <v>1</v>
      </c>
      <c r="L984" t="s">
        <v>603</v>
      </c>
      <c r="M984" t="s">
        <v>678</v>
      </c>
      <c r="N984">
        <v>14</v>
      </c>
      <c r="O984">
        <v>18</v>
      </c>
      <c r="P984">
        <v>5</v>
      </c>
      <c r="Q984">
        <v>11</v>
      </c>
      <c r="R984">
        <v>5</v>
      </c>
      <c r="S984">
        <v>8</v>
      </c>
      <c r="T984">
        <v>0</v>
      </c>
      <c r="U984">
        <v>0</v>
      </c>
      <c r="V984">
        <v>0</v>
      </c>
      <c r="W984">
        <v>0</v>
      </c>
      <c r="Z984">
        <v>10</v>
      </c>
      <c r="AA984">
        <v>5.5</v>
      </c>
      <c r="AB984">
        <v>1.3</v>
      </c>
    </row>
    <row r="985" spans="1:28" hidden="1" x14ac:dyDescent="0.45">
      <c r="A985" s="1">
        <v>75131</v>
      </c>
      <c r="B985" t="s">
        <v>37</v>
      </c>
      <c r="C985" t="s">
        <v>47</v>
      </c>
      <c r="D985" s="2">
        <v>40670</v>
      </c>
      <c r="E985" t="s">
        <v>290</v>
      </c>
      <c r="F985" t="s">
        <v>313</v>
      </c>
      <c r="G985">
        <v>1</v>
      </c>
      <c r="H985">
        <v>1</v>
      </c>
      <c r="I985" t="s">
        <v>602</v>
      </c>
      <c r="J985">
        <v>0</v>
      </c>
      <c r="K985">
        <v>0</v>
      </c>
      <c r="L985" t="s">
        <v>602</v>
      </c>
      <c r="M985" t="s">
        <v>722</v>
      </c>
      <c r="N985">
        <v>20</v>
      </c>
      <c r="O985">
        <v>13</v>
      </c>
      <c r="P985">
        <v>11</v>
      </c>
      <c r="Q985">
        <v>7</v>
      </c>
      <c r="R985">
        <v>5</v>
      </c>
      <c r="S985">
        <v>13</v>
      </c>
      <c r="T985">
        <v>3</v>
      </c>
      <c r="U985">
        <v>2</v>
      </c>
      <c r="V985">
        <v>0</v>
      </c>
      <c r="W985">
        <v>0</v>
      </c>
      <c r="Z985">
        <v>1.3</v>
      </c>
      <c r="AA985">
        <v>5.5</v>
      </c>
      <c r="AB985">
        <v>10</v>
      </c>
    </row>
    <row r="986" spans="1:28" hidden="1" x14ac:dyDescent="0.45">
      <c r="A986" s="1">
        <v>76207</v>
      </c>
      <c r="B986" t="s">
        <v>37</v>
      </c>
      <c r="C986" t="s">
        <v>49</v>
      </c>
      <c r="D986" s="2">
        <v>40649</v>
      </c>
      <c r="E986" t="s">
        <v>293</v>
      </c>
      <c r="F986" t="s">
        <v>372</v>
      </c>
      <c r="G986">
        <v>1</v>
      </c>
      <c r="H986">
        <v>0</v>
      </c>
      <c r="I986" t="s">
        <v>601</v>
      </c>
      <c r="J986">
        <v>0</v>
      </c>
      <c r="K986">
        <v>0</v>
      </c>
      <c r="L986" t="s">
        <v>602</v>
      </c>
      <c r="M986" t="s">
        <v>766</v>
      </c>
      <c r="N986">
        <v>24</v>
      </c>
      <c r="O986">
        <v>6</v>
      </c>
      <c r="P986">
        <v>13</v>
      </c>
      <c r="Q986">
        <v>4</v>
      </c>
      <c r="R986">
        <v>14</v>
      </c>
      <c r="S986">
        <v>9</v>
      </c>
      <c r="T986">
        <v>4</v>
      </c>
      <c r="U986">
        <v>3</v>
      </c>
      <c r="V986">
        <v>0</v>
      </c>
      <c r="W986">
        <v>0</v>
      </c>
      <c r="Z986">
        <v>1.29</v>
      </c>
      <c r="AA986">
        <v>5</v>
      </c>
      <c r="AB986">
        <v>11</v>
      </c>
    </row>
    <row r="987" spans="1:28" hidden="1" x14ac:dyDescent="0.45">
      <c r="A987" s="1">
        <v>76235</v>
      </c>
      <c r="B987" t="s">
        <v>37</v>
      </c>
      <c r="C987" t="s">
        <v>49</v>
      </c>
      <c r="D987" s="2">
        <v>40658</v>
      </c>
      <c r="E987" t="s">
        <v>293</v>
      </c>
      <c r="F987" t="s">
        <v>534</v>
      </c>
      <c r="G987">
        <v>2</v>
      </c>
      <c r="H987">
        <v>0</v>
      </c>
      <c r="I987" t="s">
        <v>601</v>
      </c>
      <c r="J987">
        <v>0</v>
      </c>
      <c r="K987">
        <v>0</v>
      </c>
      <c r="L987" t="s">
        <v>602</v>
      </c>
      <c r="M987" t="s">
        <v>767</v>
      </c>
      <c r="N987">
        <v>12</v>
      </c>
      <c r="O987">
        <v>5</v>
      </c>
      <c r="P987">
        <v>10</v>
      </c>
      <c r="Q987">
        <v>4</v>
      </c>
      <c r="R987">
        <v>11</v>
      </c>
      <c r="S987">
        <v>11</v>
      </c>
      <c r="T987">
        <v>1</v>
      </c>
      <c r="U987">
        <v>2</v>
      </c>
      <c r="V987">
        <v>0</v>
      </c>
      <c r="W987">
        <v>1</v>
      </c>
      <c r="Z987">
        <v>1.29</v>
      </c>
      <c r="AA987">
        <v>5.25</v>
      </c>
      <c r="AB987">
        <v>10</v>
      </c>
    </row>
    <row r="988" spans="1:28" hidden="1" x14ac:dyDescent="0.45">
      <c r="A988" s="1">
        <v>76965</v>
      </c>
      <c r="B988" t="s">
        <v>37</v>
      </c>
      <c r="C988" t="s">
        <v>67</v>
      </c>
      <c r="D988" s="2">
        <v>40453</v>
      </c>
      <c r="E988" t="s">
        <v>314</v>
      </c>
      <c r="F988" t="s">
        <v>542</v>
      </c>
      <c r="G988">
        <v>1</v>
      </c>
      <c r="H988">
        <v>1</v>
      </c>
      <c r="I988" t="s">
        <v>602</v>
      </c>
      <c r="J988">
        <v>0</v>
      </c>
      <c r="K988">
        <v>0</v>
      </c>
      <c r="L988" t="s">
        <v>602</v>
      </c>
      <c r="M988" t="s">
        <v>768</v>
      </c>
      <c r="N988">
        <v>12</v>
      </c>
      <c r="O988">
        <v>8</v>
      </c>
      <c r="P988">
        <v>6</v>
      </c>
      <c r="Q988">
        <v>6</v>
      </c>
      <c r="R988">
        <v>11</v>
      </c>
      <c r="S988">
        <v>13</v>
      </c>
      <c r="T988">
        <v>2</v>
      </c>
      <c r="U988">
        <v>1</v>
      </c>
      <c r="V988">
        <v>1</v>
      </c>
      <c r="W988">
        <v>0</v>
      </c>
      <c r="Z988">
        <v>1.29</v>
      </c>
      <c r="AA988">
        <v>4.75</v>
      </c>
      <c r="AB988">
        <v>10</v>
      </c>
    </row>
    <row r="989" spans="1:28" hidden="1" x14ac:dyDescent="0.45">
      <c r="A989" s="1">
        <v>77004</v>
      </c>
      <c r="B989" t="s">
        <v>37</v>
      </c>
      <c r="C989" t="s">
        <v>67</v>
      </c>
      <c r="D989" s="2">
        <v>40470</v>
      </c>
      <c r="E989" t="s">
        <v>315</v>
      </c>
      <c r="F989" t="s">
        <v>537</v>
      </c>
      <c r="G989">
        <v>6</v>
      </c>
      <c r="H989">
        <v>1</v>
      </c>
      <c r="I989" t="s">
        <v>601</v>
      </c>
      <c r="J989">
        <v>3</v>
      </c>
      <c r="K989">
        <v>1</v>
      </c>
      <c r="L989" t="s">
        <v>601</v>
      </c>
      <c r="M989" t="s">
        <v>769</v>
      </c>
      <c r="N989">
        <v>16</v>
      </c>
      <c r="O989">
        <v>2</v>
      </c>
      <c r="P989">
        <v>11</v>
      </c>
      <c r="Q989">
        <v>1</v>
      </c>
      <c r="R989">
        <v>10</v>
      </c>
      <c r="S989">
        <v>4</v>
      </c>
      <c r="T989">
        <v>1</v>
      </c>
      <c r="U989">
        <v>1</v>
      </c>
      <c r="V989">
        <v>0</v>
      </c>
      <c r="W989">
        <v>0</v>
      </c>
      <c r="Z989">
        <v>1.29</v>
      </c>
      <c r="AA989">
        <v>5.25</v>
      </c>
      <c r="AB989">
        <v>10</v>
      </c>
    </row>
    <row r="990" spans="1:28" hidden="1" x14ac:dyDescent="0.45">
      <c r="A990" s="1">
        <v>77012</v>
      </c>
      <c r="B990" t="s">
        <v>37</v>
      </c>
      <c r="C990" t="s">
        <v>67</v>
      </c>
      <c r="D990" s="2">
        <v>40481</v>
      </c>
      <c r="E990" t="s">
        <v>315</v>
      </c>
      <c r="F990" t="s">
        <v>330</v>
      </c>
      <c r="G990">
        <v>3</v>
      </c>
      <c r="H990">
        <v>1</v>
      </c>
      <c r="I990" t="s">
        <v>601</v>
      </c>
      <c r="J990">
        <v>3</v>
      </c>
      <c r="K990">
        <v>0</v>
      </c>
      <c r="L990" t="s">
        <v>601</v>
      </c>
      <c r="M990" t="s">
        <v>736</v>
      </c>
      <c r="N990">
        <v>12</v>
      </c>
      <c r="O990">
        <v>4</v>
      </c>
      <c r="P990">
        <v>7</v>
      </c>
      <c r="Q990">
        <v>2</v>
      </c>
      <c r="R990">
        <v>15</v>
      </c>
      <c r="S990">
        <v>6</v>
      </c>
      <c r="T990">
        <v>2</v>
      </c>
      <c r="U990">
        <v>0</v>
      </c>
      <c r="V990">
        <v>0</v>
      </c>
      <c r="W990">
        <v>0</v>
      </c>
      <c r="Z990">
        <v>1.29</v>
      </c>
      <c r="AA990">
        <v>5</v>
      </c>
      <c r="AB990">
        <v>8.5</v>
      </c>
    </row>
    <row r="991" spans="1:28" hidden="1" x14ac:dyDescent="0.45">
      <c r="A991" s="1">
        <v>77070</v>
      </c>
      <c r="B991" t="s">
        <v>37</v>
      </c>
      <c r="C991" t="s">
        <v>67</v>
      </c>
      <c r="D991" s="2">
        <v>40544</v>
      </c>
      <c r="E991" t="s">
        <v>316</v>
      </c>
      <c r="F991" t="s">
        <v>543</v>
      </c>
      <c r="G991">
        <v>3</v>
      </c>
      <c r="H991">
        <v>1</v>
      </c>
      <c r="I991" t="s">
        <v>601</v>
      </c>
      <c r="J991">
        <v>2</v>
      </c>
      <c r="K991">
        <v>0</v>
      </c>
      <c r="L991" t="s">
        <v>601</v>
      </c>
      <c r="M991" t="s">
        <v>762</v>
      </c>
      <c r="N991">
        <v>20</v>
      </c>
      <c r="O991">
        <v>6</v>
      </c>
      <c r="P991">
        <v>8</v>
      </c>
      <c r="Q991">
        <v>6</v>
      </c>
      <c r="R991">
        <v>9</v>
      </c>
      <c r="S991">
        <v>12</v>
      </c>
      <c r="T991">
        <v>2</v>
      </c>
      <c r="U991">
        <v>4</v>
      </c>
      <c r="V991">
        <v>0</v>
      </c>
      <c r="W991">
        <v>0</v>
      </c>
      <c r="Z991">
        <v>1.29</v>
      </c>
      <c r="AA991">
        <v>5.5</v>
      </c>
      <c r="AB991">
        <v>10</v>
      </c>
    </row>
    <row r="992" spans="1:28" hidden="1" x14ac:dyDescent="0.45">
      <c r="A992" s="1">
        <v>77106</v>
      </c>
      <c r="B992" t="s">
        <v>37</v>
      </c>
      <c r="C992" t="s">
        <v>67</v>
      </c>
      <c r="D992" s="2">
        <v>40558</v>
      </c>
      <c r="E992" t="s">
        <v>316</v>
      </c>
      <c r="F992" t="s">
        <v>544</v>
      </c>
      <c r="G992">
        <v>2</v>
      </c>
      <c r="H992">
        <v>1</v>
      </c>
      <c r="I992" t="s">
        <v>601</v>
      </c>
      <c r="J992">
        <v>0</v>
      </c>
      <c r="K992">
        <v>1</v>
      </c>
      <c r="L992" t="s">
        <v>603</v>
      </c>
      <c r="M992" t="s">
        <v>770</v>
      </c>
      <c r="N992">
        <v>18</v>
      </c>
      <c r="O992">
        <v>4</v>
      </c>
      <c r="P992">
        <v>12</v>
      </c>
      <c r="Q992">
        <v>4</v>
      </c>
      <c r="R992">
        <v>12</v>
      </c>
      <c r="S992">
        <v>14</v>
      </c>
      <c r="T992">
        <v>1</v>
      </c>
      <c r="U992">
        <v>3</v>
      </c>
      <c r="V992">
        <v>0</v>
      </c>
      <c r="W992">
        <v>0</v>
      </c>
      <c r="Z992">
        <v>1.3</v>
      </c>
      <c r="AA992">
        <v>5</v>
      </c>
      <c r="AB992">
        <v>10</v>
      </c>
    </row>
    <row r="993" spans="1:28" hidden="1" x14ac:dyDescent="0.45">
      <c r="A993" s="1">
        <v>77192</v>
      </c>
      <c r="B993" t="s">
        <v>37</v>
      </c>
      <c r="C993" t="s">
        <v>67</v>
      </c>
      <c r="D993" s="2">
        <v>40596</v>
      </c>
      <c r="E993" t="s">
        <v>316</v>
      </c>
      <c r="F993" t="s">
        <v>391</v>
      </c>
      <c r="G993">
        <v>1</v>
      </c>
      <c r="H993">
        <v>0</v>
      </c>
      <c r="I993" t="s">
        <v>601</v>
      </c>
      <c r="J993">
        <v>0</v>
      </c>
      <c r="K993">
        <v>0</v>
      </c>
      <c r="L993" t="s">
        <v>602</v>
      </c>
      <c r="M993" t="s">
        <v>771</v>
      </c>
      <c r="N993">
        <v>13</v>
      </c>
      <c r="O993">
        <v>6</v>
      </c>
      <c r="P993">
        <v>6</v>
      </c>
      <c r="Q993">
        <v>4</v>
      </c>
      <c r="R993">
        <v>9</v>
      </c>
      <c r="S993">
        <v>6</v>
      </c>
      <c r="T993">
        <v>0</v>
      </c>
      <c r="U993">
        <v>3</v>
      </c>
      <c r="V993">
        <v>0</v>
      </c>
      <c r="W993">
        <v>0</v>
      </c>
      <c r="Z993">
        <v>1.29</v>
      </c>
      <c r="AA993">
        <v>5.25</v>
      </c>
      <c r="AB993">
        <v>10</v>
      </c>
    </row>
    <row r="994" spans="1:28" hidden="1" x14ac:dyDescent="0.45">
      <c r="A994" s="1">
        <v>77229</v>
      </c>
      <c r="B994" t="s">
        <v>37</v>
      </c>
      <c r="C994" t="s">
        <v>67</v>
      </c>
      <c r="D994" s="2">
        <v>40610</v>
      </c>
      <c r="E994" t="s">
        <v>315</v>
      </c>
      <c r="F994" t="s">
        <v>545</v>
      </c>
      <c r="G994">
        <v>2</v>
      </c>
      <c r="H994">
        <v>0</v>
      </c>
      <c r="I994" t="s">
        <v>601</v>
      </c>
      <c r="J994">
        <v>1</v>
      </c>
      <c r="K994">
        <v>0</v>
      </c>
      <c r="L994" t="s">
        <v>601</v>
      </c>
      <c r="M994" t="s">
        <v>772</v>
      </c>
      <c r="N994">
        <v>22</v>
      </c>
      <c r="O994">
        <v>5</v>
      </c>
      <c r="P994">
        <v>16</v>
      </c>
      <c r="Q994">
        <v>0</v>
      </c>
      <c r="R994">
        <v>15</v>
      </c>
      <c r="S994">
        <v>15</v>
      </c>
      <c r="T994">
        <v>2</v>
      </c>
      <c r="U994">
        <v>3</v>
      </c>
      <c r="V994">
        <v>0</v>
      </c>
      <c r="W994">
        <v>0</v>
      </c>
      <c r="Z994">
        <v>1.3</v>
      </c>
      <c r="AA994">
        <v>5</v>
      </c>
      <c r="AB994">
        <v>10</v>
      </c>
    </row>
    <row r="995" spans="1:28" hidden="1" x14ac:dyDescent="0.45">
      <c r="A995" s="1">
        <v>77341</v>
      </c>
      <c r="B995" t="s">
        <v>37</v>
      </c>
      <c r="C995" t="s">
        <v>67</v>
      </c>
      <c r="D995" s="2">
        <v>40656</v>
      </c>
      <c r="E995" t="s">
        <v>315</v>
      </c>
      <c r="F995" t="s">
        <v>543</v>
      </c>
      <c r="G995">
        <v>3</v>
      </c>
      <c r="H995">
        <v>0</v>
      </c>
      <c r="I995" t="s">
        <v>601</v>
      </c>
      <c r="J995">
        <v>1</v>
      </c>
      <c r="K995">
        <v>0</v>
      </c>
      <c r="L995" t="s">
        <v>601</v>
      </c>
      <c r="M995" t="s">
        <v>773</v>
      </c>
      <c r="N995">
        <v>15</v>
      </c>
      <c r="O995">
        <v>3</v>
      </c>
      <c r="P995">
        <v>6</v>
      </c>
      <c r="Q995">
        <v>1</v>
      </c>
      <c r="R995">
        <v>8</v>
      </c>
      <c r="S995">
        <v>10</v>
      </c>
      <c r="T995">
        <v>2</v>
      </c>
      <c r="U995">
        <v>2</v>
      </c>
      <c r="V995">
        <v>0</v>
      </c>
      <c r="W995">
        <v>1</v>
      </c>
      <c r="Z995">
        <v>1.3</v>
      </c>
      <c r="AA995">
        <v>5</v>
      </c>
      <c r="AB995">
        <v>10</v>
      </c>
    </row>
    <row r="996" spans="1:28" hidden="1" x14ac:dyDescent="0.45">
      <c r="A996" s="1">
        <v>77396</v>
      </c>
      <c r="B996" t="s">
        <v>37</v>
      </c>
      <c r="C996" t="s">
        <v>51</v>
      </c>
      <c r="D996" s="2">
        <v>40446</v>
      </c>
      <c r="E996" t="s">
        <v>82</v>
      </c>
      <c r="F996" t="s">
        <v>141</v>
      </c>
      <c r="G996">
        <v>2</v>
      </c>
      <c r="H996">
        <v>1</v>
      </c>
      <c r="I996" t="s">
        <v>601</v>
      </c>
      <c r="J996">
        <v>1</v>
      </c>
      <c r="K996">
        <v>0</v>
      </c>
      <c r="L996" t="s">
        <v>601</v>
      </c>
      <c r="M996" t="s">
        <v>774</v>
      </c>
      <c r="N996">
        <v>12</v>
      </c>
      <c r="O996">
        <v>4</v>
      </c>
      <c r="P996">
        <v>6</v>
      </c>
      <c r="Q996">
        <v>1</v>
      </c>
      <c r="R996">
        <v>11</v>
      </c>
      <c r="S996">
        <v>7</v>
      </c>
      <c r="T996">
        <v>1</v>
      </c>
      <c r="U996">
        <v>1</v>
      </c>
      <c r="V996">
        <v>0</v>
      </c>
      <c r="W996">
        <v>0</v>
      </c>
      <c r="Z996">
        <v>1.3</v>
      </c>
      <c r="AA996">
        <v>5</v>
      </c>
      <c r="AB996">
        <v>10</v>
      </c>
    </row>
    <row r="997" spans="1:28" hidden="1" x14ac:dyDescent="0.45">
      <c r="A997" s="1">
        <v>77431</v>
      </c>
      <c r="B997" t="s">
        <v>37</v>
      </c>
      <c r="C997" t="s">
        <v>51</v>
      </c>
      <c r="D997" s="2">
        <v>40489</v>
      </c>
      <c r="E997" t="s">
        <v>85</v>
      </c>
      <c r="F997" t="s">
        <v>83</v>
      </c>
      <c r="G997">
        <v>1</v>
      </c>
      <c r="H997">
        <v>3</v>
      </c>
      <c r="I997" t="s">
        <v>603</v>
      </c>
      <c r="J997">
        <v>0</v>
      </c>
      <c r="K997">
        <v>0</v>
      </c>
      <c r="L997" t="s">
        <v>602</v>
      </c>
      <c r="M997" t="s">
        <v>744</v>
      </c>
      <c r="N997">
        <v>10</v>
      </c>
      <c r="O997">
        <v>18</v>
      </c>
      <c r="P997">
        <v>6</v>
      </c>
      <c r="Q997">
        <v>12</v>
      </c>
      <c r="R997">
        <v>16</v>
      </c>
      <c r="S997">
        <v>13</v>
      </c>
      <c r="T997">
        <v>2</v>
      </c>
      <c r="U997">
        <v>2</v>
      </c>
      <c r="V997">
        <v>0</v>
      </c>
      <c r="W997">
        <v>0</v>
      </c>
      <c r="Z997">
        <v>10</v>
      </c>
      <c r="AA997">
        <v>5</v>
      </c>
      <c r="AB997">
        <v>1.3</v>
      </c>
    </row>
    <row r="998" spans="1:28" hidden="1" x14ac:dyDescent="0.45">
      <c r="A998" s="1">
        <v>77443</v>
      </c>
      <c r="B998" t="s">
        <v>37</v>
      </c>
      <c r="C998" t="s">
        <v>51</v>
      </c>
      <c r="D998" s="2">
        <v>40496</v>
      </c>
      <c r="E998" t="s">
        <v>85</v>
      </c>
      <c r="F998" t="s">
        <v>82</v>
      </c>
      <c r="G998">
        <v>0</v>
      </c>
      <c r="H998">
        <v>1</v>
      </c>
      <c r="I998" t="s">
        <v>603</v>
      </c>
      <c r="J998">
        <v>0</v>
      </c>
      <c r="K998">
        <v>0</v>
      </c>
      <c r="L998" t="s">
        <v>602</v>
      </c>
      <c r="M998" t="s">
        <v>706</v>
      </c>
      <c r="N998">
        <v>6</v>
      </c>
      <c r="O998">
        <v>22</v>
      </c>
      <c r="P998">
        <v>2</v>
      </c>
      <c r="Q998">
        <v>10</v>
      </c>
      <c r="R998">
        <v>9</v>
      </c>
      <c r="S998">
        <v>12</v>
      </c>
      <c r="T998">
        <v>2</v>
      </c>
      <c r="U998">
        <v>1</v>
      </c>
      <c r="V998">
        <v>0</v>
      </c>
      <c r="W998">
        <v>0</v>
      </c>
      <c r="Z998">
        <v>9.5</v>
      </c>
      <c r="AA998">
        <v>5.5</v>
      </c>
      <c r="AB998">
        <v>1.29</v>
      </c>
    </row>
    <row r="999" spans="1:28" hidden="1" x14ac:dyDescent="0.45">
      <c r="A999" s="1">
        <v>77465</v>
      </c>
      <c r="B999" t="s">
        <v>37</v>
      </c>
      <c r="C999" t="s">
        <v>51</v>
      </c>
      <c r="D999" s="2">
        <v>40541</v>
      </c>
      <c r="E999" t="s">
        <v>82</v>
      </c>
      <c r="F999" t="s">
        <v>373</v>
      </c>
      <c r="G999">
        <v>1</v>
      </c>
      <c r="H999">
        <v>0</v>
      </c>
      <c r="I999" t="s">
        <v>601</v>
      </c>
      <c r="J999">
        <v>1</v>
      </c>
      <c r="K999">
        <v>0</v>
      </c>
      <c r="L999" t="s">
        <v>601</v>
      </c>
      <c r="M999" t="s">
        <v>775</v>
      </c>
      <c r="N999">
        <v>7</v>
      </c>
      <c r="O999">
        <v>0</v>
      </c>
      <c r="P999">
        <v>2</v>
      </c>
      <c r="Q999">
        <v>0</v>
      </c>
      <c r="R999">
        <v>8</v>
      </c>
      <c r="S999">
        <v>10</v>
      </c>
      <c r="T999">
        <v>3</v>
      </c>
      <c r="U999">
        <v>3</v>
      </c>
      <c r="V999">
        <v>1</v>
      </c>
      <c r="W999">
        <v>0</v>
      </c>
      <c r="Z999">
        <v>1.29</v>
      </c>
      <c r="AA999">
        <v>5.25</v>
      </c>
      <c r="AB999">
        <v>10</v>
      </c>
    </row>
    <row r="1000" spans="1:28" hidden="1" x14ac:dyDescent="0.45">
      <c r="A1000" s="1">
        <v>77477</v>
      </c>
      <c r="B1000" t="s">
        <v>37</v>
      </c>
      <c r="C1000" t="s">
        <v>51</v>
      </c>
      <c r="D1000" s="2">
        <v>40555</v>
      </c>
      <c r="E1000" t="s">
        <v>278</v>
      </c>
      <c r="F1000" t="s">
        <v>82</v>
      </c>
      <c r="G1000">
        <v>1</v>
      </c>
      <c r="H1000">
        <v>1</v>
      </c>
      <c r="I1000" t="s">
        <v>602</v>
      </c>
      <c r="J1000">
        <v>1</v>
      </c>
      <c r="K1000">
        <v>0</v>
      </c>
      <c r="L1000" t="s">
        <v>601</v>
      </c>
      <c r="M1000" t="s">
        <v>776</v>
      </c>
      <c r="N1000">
        <v>4</v>
      </c>
      <c r="O1000">
        <v>13</v>
      </c>
      <c r="P1000">
        <v>3</v>
      </c>
      <c r="Q1000">
        <v>5</v>
      </c>
      <c r="R1000">
        <v>12</v>
      </c>
      <c r="S1000">
        <v>10</v>
      </c>
      <c r="T1000">
        <v>0</v>
      </c>
      <c r="U1000">
        <v>2</v>
      </c>
      <c r="V1000">
        <v>2</v>
      </c>
      <c r="W1000">
        <v>1</v>
      </c>
      <c r="Z1000">
        <v>11</v>
      </c>
      <c r="AA1000">
        <v>5</v>
      </c>
      <c r="AB1000">
        <v>1.29</v>
      </c>
    </row>
    <row r="1001" spans="1:28" hidden="1" x14ac:dyDescent="0.45">
      <c r="A1001" s="1">
        <v>77535</v>
      </c>
      <c r="B1001" t="s">
        <v>37</v>
      </c>
      <c r="C1001" t="s">
        <v>51</v>
      </c>
      <c r="D1001" s="2">
        <v>40615</v>
      </c>
      <c r="E1001" t="s">
        <v>83</v>
      </c>
      <c r="F1001" t="s">
        <v>169</v>
      </c>
      <c r="G1001">
        <v>2</v>
      </c>
      <c r="H1001">
        <v>1</v>
      </c>
      <c r="I1001" t="s">
        <v>601</v>
      </c>
      <c r="J1001">
        <v>1</v>
      </c>
      <c r="K1001">
        <v>0</v>
      </c>
      <c r="L1001" t="s">
        <v>601</v>
      </c>
      <c r="M1001" t="s">
        <v>764</v>
      </c>
      <c r="N1001">
        <v>19</v>
      </c>
      <c r="O1001">
        <v>5</v>
      </c>
      <c r="P1001">
        <v>7</v>
      </c>
      <c r="Q1001">
        <v>0</v>
      </c>
      <c r="R1001">
        <v>12</v>
      </c>
      <c r="S1001">
        <v>5</v>
      </c>
      <c r="T1001">
        <v>3</v>
      </c>
      <c r="U1001">
        <v>2</v>
      </c>
      <c r="V1001">
        <v>0</v>
      </c>
      <c r="W1001">
        <v>0</v>
      </c>
      <c r="Z1001">
        <v>1.29</v>
      </c>
      <c r="AA1001">
        <v>5.5</v>
      </c>
      <c r="AB1001">
        <v>9.5</v>
      </c>
    </row>
    <row r="1002" spans="1:28" hidden="1" x14ac:dyDescent="0.45">
      <c r="A1002" s="1">
        <v>77547</v>
      </c>
      <c r="B1002" t="s">
        <v>37</v>
      </c>
      <c r="C1002" t="s">
        <v>51</v>
      </c>
      <c r="D1002" s="2">
        <v>40639</v>
      </c>
      <c r="E1002" t="s">
        <v>82</v>
      </c>
      <c r="F1002" t="s">
        <v>141</v>
      </c>
      <c r="G1002">
        <v>3</v>
      </c>
      <c r="H1002">
        <v>1</v>
      </c>
      <c r="I1002" t="s">
        <v>601</v>
      </c>
      <c r="J1002">
        <v>3</v>
      </c>
      <c r="K1002">
        <v>0</v>
      </c>
      <c r="L1002" t="s">
        <v>601</v>
      </c>
      <c r="M1002" t="s">
        <v>777</v>
      </c>
      <c r="N1002">
        <v>14</v>
      </c>
      <c r="O1002">
        <v>4</v>
      </c>
      <c r="P1002">
        <v>7</v>
      </c>
      <c r="Q1002">
        <v>1</v>
      </c>
      <c r="R1002">
        <v>7</v>
      </c>
      <c r="S1002">
        <v>13</v>
      </c>
      <c r="T1002">
        <v>2</v>
      </c>
      <c r="U1002">
        <v>4</v>
      </c>
      <c r="V1002">
        <v>0</v>
      </c>
      <c r="W1002">
        <v>0</v>
      </c>
      <c r="Z1002">
        <v>1.29</v>
      </c>
      <c r="AA1002">
        <v>5.25</v>
      </c>
      <c r="AB1002">
        <v>10</v>
      </c>
    </row>
    <row r="1003" spans="1:28" hidden="1" x14ac:dyDescent="0.45">
      <c r="A1003" s="1">
        <v>77555</v>
      </c>
      <c r="B1003" t="s">
        <v>37</v>
      </c>
      <c r="C1003" t="s">
        <v>51</v>
      </c>
      <c r="D1003" s="2">
        <v>40643</v>
      </c>
      <c r="E1003" t="s">
        <v>278</v>
      </c>
      <c r="F1003" t="s">
        <v>83</v>
      </c>
      <c r="G1003">
        <v>0</v>
      </c>
      <c r="H1003">
        <v>1</v>
      </c>
      <c r="I1003" t="s">
        <v>603</v>
      </c>
      <c r="J1003">
        <v>0</v>
      </c>
      <c r="K1003">
        <v>1</v>
      </c>
      <c r="L1003" t="s">
        <v>603</v>
      </c>
      <c r="M1003" t="s">
        <v>764</v>
      </c>
      <c r="N1003">
        <v>6</v>
      </c>
      <c r="O1003">
        <v>10</v>
      </c>
      <c r="P1003">
        <v>1</v>
      </c>
      <c r="Q1003">
        <v>7</v>
      </c>
      <c r="R1003">
        <v>9</v>
      </c>
      <c r="S1003">
        <v>10</v>
      </c>
      <c r="T1003">
        <v>1</v>
      </c>
      <c r="U1003">
        <v>3</v>
      </c>
      <c r="V1003">
        <v>0</v>
      </c>
      <c r="W1003">
        <v>0</v>
      </c>
      <c r="Z1003">
        <v>9.5</v>
      </c>
      <c r="AA1003">
        <v>5.5</v>
      </c>
      <c r="AB1003">
        <v>1.29</v>
      </c>
    </row>
    <row r="1004" spans="1:28" hidden="1" x14ac:dyDescent="0.45">
      <c r="A1004" s="1">
        <v>77556</v>
      </c>
      <c r="B1004" t="s">
        <v>37</v>
      </c>
      <c r="C1004" t="s">
        <v>51</v>
      </c>
      <c r="D1004" s="2">
        <v>40645</v>
      </c>
      <c r="E1004" t="s">
        <v>218</v>
      </c>
      <c r="F1004" t="s">
        <v>82</v>
      </c>
      <c r="G1004">
        <v>0</v>
      </c>
      <c r="H1004">
        <v>1</v>
      </c>
      <c r="I1004" t="s">
        <v>603</v>
      </c>
      <c r="J1004">
        <v>0</v>
      </c>
      <c r="K1004">
        <v>1</v>
      </c>
      <c r="L1004" t="s">
        <v>603</v>
      </c>
      <c r="M1004" t="s">
        <v>706</v>
      </c>
      <c r="N1004">
        <v>4</v>
      </c>
      <c r="O1004">
        <v>12</v>
      </c>
      <c r="P1004">
        <v>2</v>
      </c>
      <c r="Q1004">
        <v>7</v>
      </c>
      <c r="R1004">
        <v>11</v>
      </c>
      <c r="S1004">
        <v>17</v>
      </c>
      <c r="T1004">
        <v>2</v>
      </c>
      <c r="U1004">
        <v>1</v>
      </c>
      <c r="V1004">
        <v>0</v>
      </c>
      <c r="W1004">
        <v>0</v>
      </c>
      <c r="Z1004">
        <v>10</v>
      </c>
      <c r="AA1004">
        <v>5</v>
      </c>
      <c r="AB1004">
        <v>1.3</v>
      </c>
    </row>
    <row r="1005" spans="1:28" hidden="1" x14ac:dyDescent="0.45">
      <c r="A1005" s="1">
        <v>77575</v>
      </c>
      <c r="B1005" t="s">
        <v>37</v>
      </c>
      <c r="C1005" t="s">
        <v>51</v>
      </c>
      <c r="D1005" s="2">
        <v>40667</v>
      </c>
      <c r="E1005" t="s">
        <v>170</v>
      </c>
      <c r="F1005" t="s">
        <v>82</v>
      </c>
      <c r="G1005">
        <v>3</v>
      </c>
      <c r="H1005">
        <v>2</v>
      </c>
      <c r="I1005" t="s">
        <v>601</v>
      </c>
      <c r="J1005">
        <v>1</v>
      </c>
      <c r="K1005">
        <v>1</v>
      </c>
      <c r="L1005" t="s">
        <v>602</v>
      </c>
      <c r="M1005" t="s">
        <v>778</v>
      </c>
      <c r="N1005">
        <v>9</v>
      </c>
      <c r="O1005">
        <v>14</v>
      </c>
      <c r="P1005">
        <v>5</v>
      </c>
      <c r="Q1005">
        <v>6</v>
      </c>
      <c r="R1005">
        <v>16</v>
      </c>
      <c r="S1005">
        <v>10</v>
      </c>
      <c r="T1005">
        <v>2</v>
      </c>
      <c r="U1005">
        <v>2</v>
      </c>
      <c r="V1005">
        <v>0</v>
      </c>
      <c r="W1005">
        <v>0</v>
      </c>
      <c r="Z1005">
        <v>10</v>
      </c>
      <c r="AA1005">
        <v>5.25</v>
      </c>
      <c r="AB1005">
        <v>1.29</v>
      </c>
    </row>
    <row r="1006" spans="1:28" hidden="1" x14ac:dyDescent="0.45">
      <c r="A1006" s="1">
        <v>77580</v>
      </c>
      <c r="B1006" t="s">
        <v>37</v>
      </c>
      <c r="C1006" t="s">
        <v>51</v>
      </c>
      <c r="D1006" s="2">
        <v>40670</v>
      </c>
      <c r="E1006" t="s">
        <v>83</v>
      </c>
      <c r="F1006" t="s">
        <v>189</v>
      </c>
      <c r="G1006">
        <v>4</v>
      </c>
      <c r="H1006">
        <v>0</v>
      </c>
      <c r="I1006" t="s">
        <v>601</v>
      </c>
      <c r="J1006">
        <v>3</v>
      </c>
      <c r="K1006">
        <v>0</v>
      </c>
      <c r="L1006" t="s">
        <v>601</v>
      </c>
      <c r="M1006" t="s">
        <v>706</v>
      </c>
      <c r="N1006">
        <v>16</v>
      </c>
      <c r="O1006">
        <v>6</v>
      </c>
      <c r="P1006">
        <v>9</v>
      </c>
      <c r="Q1006">
        <v>2</v>
      </c>
      <c r="R1006">
        <v>14</v>
      </c>
      <c r="S1006">
        <v>8</v>
      </c>
      <c r="T1006">
        <v>4</v>
      </c>
      <c r="U1006">
        <v>3</v>
      </c>
      <c r="V1006">
        <v>0</v>
      </c>
      <c r="W1006">
        <v>1</v>
      </c>
      <c r="Z1006">
        <v>1.3</v>
      </c>
      <c r="AA1006">
        <v>5</v>
      </c>
      <c r="AB1006">
        <v>10</v>
      </c>
    </row>
    <row r="1007" spans="1:28" hidden="1" x14ac:dyDescent="0.45">
      <c r="A1007" s="1">
        <v>77581</v>
      </c>
      <c r="B1007" t="s">
        <v>37</v>
      </c>
      <c r="C1007" t="s">
        <v>51</v>
      </c>
      <c r="D1007" s="2">
        <v>40671</v>
      </c>
      <c r="E1007" t="s">
        <v>169</v>
      </c>
      <c r="F1007" t="s">
        <v>82</v>
      </c>
      <c r="G1007">
        <v>0</v>
      </c>
      <c r="H1007">
        <v>2</v>
      </c>
      <c r="I1007" t="s">
        <v>603</v>
      </c>
      <c r="J1007">
        <v>0</v>
      </c>
      <c r="K1007">
        <v>1</v>
      </c>
      <c r="L1007" t="s">
        <v>603</v>
      </c>
      <c r="M1007" t="s">
        <v>776</v>
      </c>
      <c r="N1007">
        <v>3</v>
      </c>
      <c r="O1007">
        <v>9</v>
      </c>
      <c r="P1007">
        <v>1</v>
      </c>
      <c r="Q1007">
        <v>2</v>
      </c>
      <c r="R1007">
        <v>11</v>
      </c>
      <c r="S1007">
        <v>17</v>
      </c>
      <c r="T1007">
        <v>2</v>
      </c>
      <c r="U1007">
        <v>2</v>
      </c>
      <c r="V1007">
        <v>0</v>
      </c>
      <c r="W1007">
        <v>0</v>
      </c>
      <c r="Z1007">
        <v>10</v>
      </c>
      <c r="AA1007">
        <v>5</v>
      </c>
      <c r="AB1007">
        <v>1.3</v>
      </c>
    </row>
    <row r="1008" spans="1:28" hidden="1" x14ac:dyDescent="0.45">
      <c r="A1008" s="1">
        <v>77722</v>
      </c>
      <c r="B1008" t="s">
        <v>37</v>
      </c>
      <c r="C1008" t="s">
        <v>52</v>
      </c>
      <c r="D1008" s="2">
        <v>40621</v>
      </c>
      <c r="E1008" t="s">
        <v>140</v>
      </c>
      <c r="F1008" t="s">
        <v>190</v>
      </c>
      <c r="G1008">
        <v>4</v>
      </c>
      <c r="H1008">
        <v>1</v>
      </c>
      <c r="I1008" t="s">
        <v>601</v>
      </c>
      <c r="J1008">
        <v>2</v>
      </c>
      <c r="K1008">
        <v>0</v>
      </c>
      <c r="L1008" t="s">
        <v>601</v>
      </c>
      <c r="Z1008">
        <v>1.29</v>
      </c>
      <c r="AA1008">
        <v>5.5</v>
      </c>
      <c r="AB1008">
        <v>9.5</v>
      </c>
    </row>
    <row r="1009" spans="1:28" hidden="1" x14ac:dyDescent="0.45">
      <c r="A1009" s="1">
        <v>77876</v>
      </c>
      <c r="B1009" t="s">
        <v>37</v>
      </c>
      <c r="C1009" t="s">
        <v>68</v>
      </c>
      <c r="D1009" s="2">
        <v>40593</v>
      </c>
      <c r="E1009" t="s">
        <v>86</v>
      </c>
      <c r="F1009" t="s">
        <v>206</v>
      </c>
      <c r="G1009">
        <v>2</v>
      </c>
      <c r="H1009">
        <v>1</v>
      </c>
      <c r="I1009" t="s">
        <v>601</v>
      </c>
      <c r="J1009">
        <v>2</v>
      </c>
      <c r="K1009">
        <v>0</v>
      </c>
      <c r="L1009" t="s">
        <v>601</v>
      </c>
      <c r="Z1009">
        <v>1.29</v>
      </c>
      <c r="AA1009">
        <v>5.25</v>
      </c>
      <c r="AB1009">
        <v>10</v>
      </c>
    </row>
    <row r="1010" spans="1:28" hidden="1" x14ac:dyDescent="0.45">
      <c r="A1010" s="1">
        <v>77916</v>
      </c>
      <c r="B1010" t="s">
        <v>37</v>
      </c>
      <c r="C1010" t="s">
        <v>68</v>
      </c>
      <c r="D1010" s="2">
        <v>40631</v>
      </c>
      <c r="E1010" t="s">
        <v>86</v>
      </c>
      <c r="F1010" t="s">
        <v>205</v>
      </c>
      <c r="G1010">
        <v>5</v>
      </c>
      <c r="H1010">
        <v>1</v>
      </c>
      <c r="I1010" t="s">
        <v>601</v>
      </c>
      <c r="J1010">
        <v>0</v>
      </c>
      <c r="K1010">
        <v>1</v>
      </c>
      <c r="L1010" t="s">
        <v>603</v>
      </c>
      <c r="Z1010">
        <v>1.3</v>
      </c>
      <c r="AA1010">
        <v>5.5</v>
      </c>
      <c r="AB1010">
        <v>8.5</v>
      </c>
    </row>
    <row r="1011" spans="1:28" hidden="1" x14ac:dyDescent="0.45">
      <c r="A1011" s="1">
        <v>78215</v>
      </c>
      <c r="B1011" t="s">
        <v>37</v>
      </c>
      <c r="C1011" t="s">
        <v>53</v>
      </c>
      <c r="D1011" s="2">
        <v>40480</v>
      </c>
      <c r="E1011" t="s">
        <v>87</v>
      </c>
      <c r="F1011" t="s">
        <v>176</v>
      </c>
      <c r="G1011">
        <v>4</v>
      </c>
      <c r="H1011">
        <v>2</v>
      </c>
      <c r="I1011" t="s">
        <v>601</v>
      </c>
      <c r="J1011">
        <v>1</v>
      </c>
      <c r="K1011">
        <v>0</v>
      </c>
      <c r="L1011" t="s">
        <v>601</v>
      </c>
      <c r="N1011">
        <v>16</v>
      </c>
      <c r="O1011">
        <v>6</v>
      </c>
      <c r="P1011">
        <v>5</v>
      </c>
      <c r="Q1011">
        <v>2</v>
      </c>
      <c r="R1011">
        <v>8</v>
      </c>
      <c r="S1011">
        <v>12</v>
      </c>
      <c r="T1011">
        <v>0</v>
      </c>
      <c r="U1011">
        <v>3</v>
      </c>
      <c r="V1011">
        <v>0</v>
      </c>
      <c r="W1011">
        <v>0</v>
      </c>
      <c r="Z1011">
        <v>1.29</v>
      </c>
      <c r="AA1011">
        <v>5</v>
      </c>
      <c r="AB1011">
        <v>11</v>
      </c>
    </row>
    <row r="1012" spans="1:28" hidden="1" x14ac:dyDescent="0.45">
      <c r="A1012" s="1">
        <v>78253</v>
      </c>
      <c r="B1012" t="s">
        <v>37</v>
      </c>
      <c r="C1012" t="s">
        <v>53</v>
      </c>
      <c r="D1012" s="2">
        <v>40509</v>
      </c>
      <c r="E1012" t="s">
        <v>173</v>
      </c>
      <c r="F1012" t="s">
        <v>263</v>
      </c>
      <c r="G1012">
        <v>4</v>
      </c>
      <c r="H1012">
        <v>1</v>
      </c>
      <c r="I1012" t="s">
        <v>601</v>
      </c>
      <c r="J1012">
        <v>1</v>
      </c>
      <c r="K1012">
        <v>1</v>
      </c>
      <c r="L1012" t="s">
        <v>602</v>
      </c>
      <c r="N1012">
        <v>22</v>
      </c>
      <c r="O1012">
        <v>8</v>
      </c>
      <c r="P1012">
        <v>8</v>
      </c>
      <c r="Q1012">
        <v>4</v>
      </c>
      <c r="R1012">
        <v>15</v>
      </c>
      <c r="S1012">
        <v>13</v>
      </c>
      <c r="T1012">
        <v>1</v>
      </c>
      <c r="U1012">
        <v>1</v>
      </c>
      <c r="V1012">
        <v>0</v>
      </c>
      <c r="W1012">
        <v>0</v>
      </c>
      <c r="Z1012">
        <v>1.29</v>
      </c>
      <c r="AA1012">
        <v>5.5</v>
      </c>
      <c r="AB1012">
        <v>9.5</v>
      </c>
    </row>
    <row r="1013" spans="1:28" hidden="1" x14ac:dyDescent="0.45">
      <c r="A1013" s="1">
        <v>78403</v>
      </c>
      <c r="B1013" t="s">
        <v>37</v>
      </c>
      <c r="C1013" t="s">
        <v>53</v>
      </c>
      <c r="D1013" s="2">
        <v>40650</v>
      </c>
      <c r="E1013" t="s">
        <v>173</v>
      </c>
      <c r="F1013" t="s">
        <v>176</v>
      </c>
      <c r="G1013">
        <v>3</v>
      </c>
      <c r="H1013">
        <v>0</v>
      </c>
      <c r="I1013" t="s">
        <v>601</v>
      </c>
      <c r="J1013">
        <v>2</v>
      </c>
      <c r="K1013">
        <v>0</v>
      </c>
      <c r="L1013" t="s">
        <v>601</v>
      </c>
      <c r="N1013">
        <v>20</v>
      </c>
      <c r="O1013">
        <v>2</v>
      </c>
      <c r="P1013">
        <v>5</v>
      </c>
      <c r="Q1013">
        <v>2</v>
      </c>
      <c r="R1013">
        <v>13</v>
      </c>
      <c r="S1013">
        <v>23</v>
      </c>
      <c r="T1013">
        <v>1</v>
      </c>
      <c r="U1013">
        <v>2</v>
      </c>
      <c r="V1013">
        <v>0</v>
      </c>
      <c r="W1013">
        <v>0</v>
      </c>
      <c r="Z1013">
        <v>1.29</v>
      </c>
      <c r="AA1013">
        <v>5.5</v>
      </c>
      <c r="AB1013">
        <v>9.5</v>
      </c>
    </row>
    <row r="1014" spans="1:28" hidden="1" x14ac:dyDescent="0.45">
      <c r="A1014" s="1">
        <v>78415</v>
      </c>
      <c r="B1014" t="s">
        <v>37</v>
      </c>
      <c r="C1014" t="s">
        <v>53</v>
      </c>
      <c r="D1014" s="2">
        <v>40663</v>
      </c>
      <c r="E1014" t="s">
        <v>87</v>
      </c>
      <c r="F1014" t="s">
        <v>262</v>
      </c>
      <c r="G1014">
        <v>4</v>
      </c>
      <c r="H1014">
        <v>1</v>
      </c>
      <c r="I1014" t="s">
        <v>601</v>
      </c>
      <c r="J1014">
        <v>3</v>
      </c>
      <c r="K1014">
        <v>1</v>
      </c>
      <c r="L1014" t="s">
        <v>601</v>
      </c>
      <c r="N1014">
        <v>22</v>
      </c>
      <c r="O1014">
        <v>3</v>
      </c>
      <c r="P1014">
        <v>8</v>
      </c>
      <c r="Q1014">
        <v>0</v>
      </c>
      <c r="R1014">
        <v>9</v>
      </c>
      <c r="S1014">
        <v>19</v>
      </c>
      <c r="T1014">
        <v>1</v>
      </c>
      <c r="U1014">
        <v>2</v>
      </c>
      <c r="V1014">
        <v>0</v>
      </c>
      <c r="W1014">
        <v>0</v>
      </c>
      <c r="Z1014">
        <v>1.29</v>
      </c>
      <c r="AA1014">
        <v>5.5</v>
      </c>
      <c r="AB1014">
        <v>9.5</v>
      </c>
    </row>
    <row r="1015" spans="1:28" hidden="1" x14ac:dyDescent="0.45">
      <c r="A1015" s="1">
        <v>78431</v>
      </c>
      <c r="B1015" t="s">
        <v>37</v>
      </c>
      <c r="C1015" t="s">
        <v>53</v>
      </c>
      <c r="D1015" s="2">
        <v>40677</v>
      </c>
      <c r="E1015" t="s">
        <v>87</v>
      </c>
      <c r="F1015" t="s">
        <v>207</v>
      </c>
      <c r="G1015">
        <v>2</v>
      </c>
      <c r="H1015">
        <v>1</v>
      </c>
      <c r="I1015" t="s">
        <v>601</v>
      </c>
      <c r="J1015">
        <v>1</v>
      </c>
      <c r="K1015">
        <v>1</v>
      </c>
      <c r="L1015" t="s">
        <v>602</v>
      </c>
      <c r="N1015">
        <v>10</v>
      </c>
      <c r="O1015">
        <v>10</v>
      </c>
      <c r="P1015">
        <v>5</v>
      </c>
      <c r="Q1015">
        <v>5</v>
      </c>
      <c r="R1015">
        <v>17</v>
      </c>
      <c r="S1015">
        <v>21</v>
      </c>
      <c r="T1015">
        <v>2</v>
      </c>
      <c r="U1015">
        <v>2</v>
      </c>
      <c r="V1015">
        <v>0</v>
      </c>
      <c r="W1015">
        <v>0</v>
      </c>
      <c r="Z1015">
        <v>1.29</v>
      </c>
      <c r="AA1015">
        <v>5.5</v>
      </c>
      <c r="AB1015">
        <v>10</v>
      </c>
    </row>
    <row r="1016" spans="1:28" hidden="1" x14ac:dyDescent="0.45">
      <c r="A1016" s="1">
        <v>78524</v>
      </c>
      <c r="B1016" t="s">
        <v>37</v>
      </c>
      <c r="C1016" t="s">
        <v>54</v>
      </c>
      <c r="D1016" s="2">
        <v>40481</v>
      </c>
      <c r="E1016" t="s">
        <v>88</v>
      </c>
      <c r="F1016" t="s">
        <v>546</v>
      </c>
      <c r="G1016">
        <v>3</v>
      </c>
      <c r="H1016">
        <v>1</v>
      </c>
      <c r="I1016" t="s">
        <v>601</v>
      </c>
      <c r="J1016">
        <v>1</v>
      </c>
      <c r="K1016">
        <v>1</v>
      </c>
      <c r="L1016" t="s">
        <v>602</v>
      </c>
      <c r="Z1016">
        <v>1.3</v>
      </c>
      <c r="AA1016">
        <v>5</v>
      </c>
      <c r="AB1016">
        <v>10</v>
      </c>
    </row>
    <row r="1017" spans="1:28" hidden="1" x14ac:dyDescent="0.45">
      <c r="A1017" s="1">
        <v>78656</v>
      </c>
      <c r="B1017" t="s">
        <v>37</v>
      </c>
      <c r="C1017" t="s">
        <v>54</v>
      </c>
      <c r="D1017" s="2">
        <v>40606</v>
      </c>
      <c r="E1017" t="s">
        <v>88</v>
      </c>
      <c r="F1017" t="s">
        <v>547</v>
      </c>
      <c r="G1017">
        <v>3</v>
      </c>
      <c r="H1017">
        <v>1</v>
      </c>
      <c r="I1017" t="s">
        <v>601</v>
      </c>
      <c r="J1017">
        <v>2</v>
      </c>
      <c r="K1017">
        <v>1</v>
      </c>
      <c r="L1017" t="s">
        <v>601</v>
      </c>
      <c r="Z1017">
        <v>1.3</v>
      </c>
      <c r="AA1017">
        <v>5</v>
      </c>
      <c r="AB1017">
        <v>10</v>
      </c>
    </row>
    <row r="1018" spans="1:28" hidden="1" x14ac:dyDescent="0.45">
      <c r="A1018" s="1">
        <v>78725</v>
      </c>
      <c r="B1018" t="s">
        <v>37</v>
      </c>
      <c r="C1018" t="s">
        <v>54</v>
      </c>
      <c r="D1018" s="2">
        <v>40663</v>
      </c>
      <c r="E1018" t="s">
        <v>144</v>
      </c>
      <c r="F1018" t="s">
        <v>475</v>
      </c>
      <c r="G1018">
        <v>1</v>
      </c>
      <c r="H1018">
        <v>0</v>
      </c>
      <c r="I1018" t="s">
        <v>601</v>
      </c>
      <c r="J1018">
        <v>1</v>
      </c>
      <c r="K1018">
        <v>0</v>
      </c>
      <c r="L1018" t="s">
        <v>601</v>
      </c>
      <c r="Z1018">
        <v>1.29</v>
      </c>
      <c r="AA1018">
        <v>5</v>
      </c>
      <c r="AB1018">
        <v>11</v>
      </c>
    </row>
    <row r="1019" spans="1:28" hidden="1" x14ac:dyDescent="0.45">
      <c r="A1019" s="1">
        <v>78728</v>
      </c>
      <c r="B1019" t="s">
        <v>37</v>
      </c>
      <c r="C1019" t="s">
        <v>54</v>
      </c>
      <c r="D1019" s="2">
        <v>40671</v>
      </c>
      <c r="E1019" t="s">
        <v>317</v>
      </c>
      <c r="F1019" t="s">
        <v>547</v>
      </c>
      <c r="G1019">
        <v>2</v>
      </c>
      <c r="H1019">
        <v>1</v>
      </c>
      <c r="I1019" t="s">
        <v>601</v>
      </c>
      <c r="J1019">
        <v>1</v>
      </c>
      <c r="K1019">
        <v>1</v>
      </c>
      <c r="L1019" t="s">
        <v>602</v>
      </c>
      <c r="Z1019">
        <v>1.3</v>
      </c>
      <c r="AA1019">
        <v>5</v>
      </c>
      <c r="AB1019">
        <v>10</v>
      </c>
    </row>
    <row r="1020" spans="1:28" hidden="1" x14ac:dyDescent="0.45">
      <c r="A1020" s="1">
        <v>78826</v>
      </c>
      <c r="B1020" t="s">
        <v>37</v>
      </c>
      <c r="C1020" t="s">
        <v>55</v>
      </c>
      <c r="D1020" s="2">
        <v>40481</v>
      </c>
      <c r="E1020" t="s">
        <v>93</v>
      </c>
      <c r="F1020" t="s">
        <v>240</v>
      </c>
      <c r="G1020">
        <v>5</v>
      </c>
      <c r="H1020">
        <v>0</v>
      </c>
      <c r="I1020" t="s">
        <v>601</v>
      </c>
      <c r="J1020">
        <v>2</v>
      </c>
      <c r="K1020">
        <v>0</v>
      </c>
      <c r="L1020" t="s">
        <v>601</v>
      </c>
      <c r="N1020">
        <v>18</v>
      </c>
      <c r="O1020">
        <v>3</v>
      </c>
      <c r="P1020">
        <v>9</v>
      </c>
      <c r="Q1020">
        <v>1</v>
      </c>
      <c r="R1020">
        <v>13</v>
      </c>
      <c r="S1020">
        <v>11</v>
      </c>
      <c r="T1020">
        <v>1</v>
      </c>
      <c r="U1020">
        <v>2</v>
      </c>
      <c r="V1020">
        <v>0</v>
      </c>
      <c r="W1020">
        <v>1</v>
      </c>
      <c r="Z1020">
        <v>1.29</v>
      </c>
      <c r="AA1020">
        <v>5</v>
      </c>
      <c r="AB1020">
        <v>11</v>
      </c>
    </row>
    <row r="1021" spans="1:28" hidden="1" x14ac:dyDescent="0.45">
      <c r="A1021" s="1">
        <v>78827</v>
      </c>
      <c r="B1021" t="s">
        <v>37</v>
      </c>
      <c r="C1021" t="s">
        <v>55</v>
      </c>
      <c r="D1021" s="2">
        <v>40481</v>
      </c>
      <c r="E1021" t="s">
        <v>318</v>
      </c>
      <c r="F1021" t="s">
        <v>94</v>
      </c>
      <c r="G1021">
        <v>1</v>
      </c>
      <c r="H1021">
        <v>3</v>
      </c>
      <c r="I1021" t="s">
        <v>603</v>
      </c>
      <c r="J1021">
        <v>1</v>
      </c>
      <c r="K1021">
        <v>0</v>
      </c>
      <c r="L1021" t="s">
        <v>601</v>
      </c>
      <c r="N1021">
        <v>7</v>
      </c>
      <c r="O1021">
        <v>25</v>
      </c>
      <c r="P1021">
        <v>2</v>
      </c>
      <c r="Q1021">
        <v>10</v>
      </c>
      <c r="R1021">
        <v>6</v>
      </c>
      <c r="S1021">
        <v>9</v>
      </c>
      <c r="T1021">
        <v>0</v>
      </c>
      <c r="U1021">
        <v>3</v>
      </c>
      <c r="V1021">
        <v>0</v>
      </c>
      <c r="W1021">
        <v>0</v>
      </c>
      <c r="Z1021">
        <v>10</v>
      </c>
      <c r="AA1021">
        <v>5</v>
      </c>
      <c r="AB1021">
        <v>1.3</v>
      </c>
    </row>
    <row r="1022" spans="1:28" hidden="1" x14ac:dyDescent="0.45">
      <c r="A1022" s="1">
        <v>78842</v>
      </c>
      <c r="B1022" t="s">
        <v>37</v>
      </c>
      <c r="C1022" t="s">
        <v>55</v>
      </c>
      <c r="D1022" s="2">
        <v>40489</v>
      </c>
      <c r="E1022" t="s">
        <v>94</v>
      </c>
      <c r="F1022" t="s">
        <v>146</v>
      </c>
      <c r="G1022">
        <v>2</v>
      </c>
      <c r="H1022">
        <v>0</v>
      </c>
      <c r="I1022" t="s">
        <v>601</v>
      </c>
      <c r="J1022">
        <v>2</v>
      </c>
      <c r="K1022">
        <v>0</v>
      </c>
      <c r="L1022" t="s">
        <v>601</v>
      </c>
      <c r="N1022">
        <v>22</v>
      </c>
      <c r="O1022">
        <v>18</v>
      </c>
      <c r="P1022">
        <v>13</v>
      </c>
      <c r="Q1022">
        <v>3</v>
      </c>
      <c r="R1022">
        <v>13</v>
      </c>
      <c r="S1022">
        <v>14</v>
      </c>
      <c r="T1022">
        <v>2</v>
      </c>
      <c r="U1022">
        <v>2</v>
      </c>
      <c r="V1022">
        <v>0</v>
      </c>
      <c r="W1022">
        <v>0</v>
      </c>
      <c r="Z1022">
        <v>1.29</v>
      </c>
      <c r="AA1022">
        <v>5.5</v>
      </c>
      <c r="AB1022">
        <v>9.5</v>
      </c>
    </row>
    <row r="1023" spans="1:28" hidden="1" x14ac:dyDescent="0.45">
      <c r="A1023" s="1">
        <v>78912</v>
      </c>
      <c r="B1023" t="s">
        <v>37</v>
      </c>
      <c r="C1023" t="s">
        <v>55</v>
      </c>
      <c r="D1023" s="2">
        <v>40546</v>
      </c>
      <c r="E1023" t="s">
        <v>319</v>
      </c>
      <c r="F1023" t="s">
        <v>94</v>
      </c>
      <c r="G1023">
        <v>2</v>
      </c>
      <c r="H1023">
        <v>3</v>
      </c>
      <c r="I1023" t="s">
        <v>603</v>
      </c>
      <c r="J1023">
        <v>1</v>
      </c>
      <c r="K1023">
        <v>2</v>
      </c>
      <c r="L1023" t="s">
        <v>603</v>
      </c>
      <c r="N1023">
        <v>12</v>
      </c>
      <c r="O1023">
        <v>15</v>
      </c>
      <c r="P1023">
        <v>5</v>
      </c>
      <c r="Q1023">
        <v>5</v>
      </c>
      <c r="R1023">
        <v>16</v>
      </c>
      <c r="S1023">
        <v>20</v>
      </c>
      <c r="T1023">
        <v>5</v>
      </c>
      <c r="U1023">
        <v>3</v>
      </c>
      <c r="V1023">
        <v>0</v>
      </c>
      <c r="W1023">
        <v>1</v>
      </c>
      <c r="Z1023">
        <v>10</v>
      </c>
      <c r="AA1023">
        <v>5.25</v>
      </c>
      <c r="AB1023">
        <v>1.29</v>
      </c>
    </row>
    <row r="1024" spans="1:28" hidden="1" x14ac:dyDescent="0.45">
      <c r="A1024" s="1">
        <v>78923</v>
      </c>
      <c r="B1024" t="s">
        <v>37</v>
      </c>
      <c r="C1024" t="s">
        <v>55</v>
      </c>
      <c r="D1024" s="2">
        <v>40552</v>
      </c>
      <c r="E1024" t="s">
        <v>94</v>
      </c>
      <c r="F1024" t="s">
        <v>208</v>
      </c>
      <c r="G1024">
        <v>4</v>
      </c>
      <c r="H1024">
        <v>2</v>
      </c>
      <c r="I1024" t="s">
        <v>601</v>
      </c>
      <c r="J1024">
        <v>2</v>
      </c>
      <c r="K1024">
        <v>2</v>
      </c>
      <c r="L1024" t="s">
        <v>602</v>
      </c>
      <c r="N1024">
        <v>15</v>
      </c>
      <c r="O1024">
        <v>12</v>
      </c>
      <c r="P1024">
        <v>7</v>
      </c>
      <c r="Q1024">
        <v>3</v>
      </c>
      <c r="R1024">
        <v>20</v>
      </c>
      <c r="S1024">
        <v>8</v>
      </c>
      <c r="T1024">
        <v>3</v>
      </c>
      <c r="U1024">
        <v>4</v>
      </c>
      <c r="V1024">
        <v>0</v>
      </c>
      <c r="W1024">
        <v>0</v>
      </c>
      <c r="Z1024">
        <v>1.29</v>
      </c>
      <c r="AA1024">
        <v>5.5</v>
      </c>
      <c r="AB1024">
        <v>10</v>
      </c>
    </row>
    <row r="1025" spans="1:28" hidden="1" x14ac:dyDescent="0.45">
      <c r="A1025" s="1">
        <v>79077</v>
      </c>
      <c r="B1025" t="s">
        <v>37</v>
      </c>
      <c r="C1025" t="s">
        <v>55</v>
      </c>
      <c r="D1025" s="2">
        <v>40663</v>
      </c>
      <c r="E1025" t="s">
        <v>94</v>
      </c>
      <c r="F1025" t="s">
        <v>280</v>
      </c>
      <c r="G1025">
        <v>2</v>
      </c>
      <c r="H1025">
        <v>3</v>
      </c>
      <c r="I1025" t="s">
        <v>603</v>
      </c>
      <c r="J1025">
        <v>0</v>
      </c>
      <c r="K1025">
        <v>1</v>
      </c>
      <c r="L1025" t="s">
        <v>603</v>
      </c>
      <c r="N1025">
        <v>18</v>
      </c>
      <c r="O1025">
        <v>10</v>
      </c>
      <c r="P1025">
        <v>7</v>
      </c>
      <c r="Q1025">
        <v>4</v>
      </c>
      <c r="R1025">
        <v>12</v>
      </c>
      <c r="S1025">
        <v>21</v>
      </c>
      <c r="T1025">
        <v>1</v>
      </c>
      <c r="U1025">
        <v>4</v>
      </c>
      <c r="V1025">
        <v>1</v>
      </c>
      <c r="W1025">
        <v>0</v>
      </c>
      <c r="Z1025">
        <v>1.3</v>
      </c>
      <c r="AA1025">
        <v>5.5</v>
      </c>
      <c r="AB1025">
        <v>9</v>
      </c>
    </row>
    <row r="1026" spans="1:28" hidden="1" x14ac:dyDescent="0.45">
      <c r="A1026" s="1">
        <v>79103</v>
      </c>
      <c r="B1026" t="s">
        <v>37</v>
      </c>
      <c r="C1026" t="s">
        <v>55</v>
      </c>
      <c r="D1026" s="2">
        <v>40674</v>
      </c>
      <c r="E1026" t="s">
        <v>320</v>
      </c>
      <c r="F1026" t="s">
        <v>93</v>
      </c>
      <c r="G1026">
        <v>1</v>
      </c>
      <c r="H1026">
        <v>1</v>
      </c>
      <c r="I1026" t="s">
        <v>602</v>
      </c>
      <c r="J1026">
        <v>1</v>
      </c>
      <c r="K1026">
        <v>1</v>
      </c>
      <c r="L1026" t="s">
        <v>602</v>
      </c>
      <c r="N1026">
        <v>9</v>
      </c>
      <c r="O1026">
        <v>10</v>
      </c>
      <c r="P1026">
        <v>2</v>
      </c>
      <c r="Q1026">
        <v>2</v>
      </c>
      <c r="R1026">
        <v>10</v>
      </c>
      <c r="S1026">
        <v>4</v>
      </c>
      <c r="T1026">
        <v>1</v>
      </c>
      <c r="U1026">
        <v>1</v>
      </c>
      <c r="V1026">
        <v>0</v>
      </c>
      <c r="W1026">
        <v>0</v>
      </c>
      <c r="Z1026">
        <v>11</v>
      </c>
      <c r="AA1026">
        <v>5</v>
      </c>
      <c r="AB1026">
        <v>1.3</v>
      </c>
    </row>
    <row r="1027" spans="1:28" hidden="1" x14ac:dyDescent="0.45">
      <c r="A1027" s="1">
        <v>79108</v>
      </c>
      <c r="B1027" t="s">
        <v>37</v>
      </c>
      <c r="C1027" t="s">
        <v>55</v>
      </c>
      <c r="D1027" s="2">
        <v>40678</v>
      </c>
      <c r="E1027" t="s">
        <v>146</v>
      </c>
      <c r="F1027" t="s">
        <v>318</v>
      </c>
      <c r="G1027">
        <v>2</v>
      </c>
      <c r="H1027">
        <v>1</v>
      </c>
      <c r="I1027" t="s">
        <v>601</v>
      </c>
      <c r="J1027">
        <v>1</v>
      </c>
      <c r="K1027">
        <v>0</v>
      </c>
      <c r="L1027" t="s">
        <v>601</v>
      </c>
      <c r="N1027">
        <v>19</v>
      </c>
      <c r="O1027">
        <v>8</v>
      </c>
      <c r="P1027">
        <v>6</v>
      </c>
      <c r="Q1027">
        <v>2</v>
      </c>
      <c r="R1027">
        <v>12</v>
      </c>
      <c r="S1027">
        <v>8</v>
      </c>
      <c r="T1027">
        <v>1</v>
      </c>
      <c r="U1027">
        <v>3</v>
      </c>
      <c r="V1027">
        <v>0</v>
      </c>
      <c r="W1027">
        <v>0</v>
      </c>
      <c r="Z1027">
        <v>1.29</v>
      </c>
      <c r="AA1027">
        <v>5.5</v>
      </c>
      <c r="AB1027">
        <v>9.5</v>
      </c>
    </row>
    <row r="1028" spans="1:28" hidden="1" x14ac:dyDescent="0.45">
      <c r="A1028" s="1">
        <v>79534</v>
      </c>
      <c r="B1028" t="s">
        <v>37</v>
      </c>
      <c r="C1028" t="s">
        <v>66</v>
      </c>
      <c r="D1028" s="2">
        <v>40674</v>
      </c>
      <c r="E1028" t="s">
        <v>301</v>
      </c>
      <c r="F1028" t="s">
        <v>462</v>
      </c>
      <c r="G1028">
        <v>3</v>
      </c>
      <c r="H1028">
        <v>1</v>
      </c>
      <c r="I1028" t="s">
        <v>601</v>
      </c>
      <c r="J1028">
        <v>3</v>
      </c>
      <c r="K1028">
        <v>1</v>
      </c>
      <c r="L1028" t="s">
        <v>601</v>
      </c>
      <c r="Z1028">
        <v>1.3</v>
      </c>
      <c r="AA1028">
        <v>4.33</v>
      </c>
      <c r="AB1028">
        <v>10</v>
      </c>
    </row>
    <row r="1029" spans="1:28" hidden="1" x14ac:dyDescent="0.45">
      <c r="A1029" s="1">
        <v>79588</v>
      </c>
      <c r="B1029" t="s">
        <v>37</v>
      </c>
      <c r="C1029" t="s">
        <v>56</v>
      </c>
      <c r="D1029" s="2">
        <v>40418</v>
      </c>
      <c r="E1029" t="s">
        <v>101</v>
      </c>
      <c r="F1029" t="s">
        <v>518</v>
      </c>
      <c r="G1029">
        <v>0</v>
      </c>
      <c r="H1029">
        <v>0</v>
      </c>
      <c r="I1029" t="s">
        <v>602</v>
      </c>
      <c r="J1029">
        <v>0</v>
      </c>
      <c r="K1029">
        <v>0</v>
      </c>
      <c r="L1029" t="s">
        <v>602</v>
      </c>
      <c r="N1029">
        <v>24</v>
      </c>
      <c r="O1029">
        <v>13</v>
      </c>
      <c r="P1029">
        <v>5</v>
      </c>
      <c r="Q1029">
        <v>3</v>
      </c>
      <c r="R1029">
        <v>11</v>
      </c>
      <c r="S1029">
        <v>17</v>
      </c>
      <c r="T1029">
        <v>3</v>
      </c>
      <c r="U1029">
        <v>3</v>
      </c>
      <c r="V1029">
        <v>0</v>
      </c>
      <c r="W1029">
        <v>0</v>
      </c>
      <c r="Z1029">
        <v>1.29</v>
      </c>
      <c r="AA1029">
        <v>4.75</v>
      </c>
      <c r="AB1029">
        <v>13</v>
      </c>
    </row>
    <row r="1030" spans="1:28" hidden="1" x14ac:dyDescent="0.45">
      <c r="A1030" s="1">
        <v>79609</v>
      </c>
      <c r="B1030" t="s">
        <v>37</v>
      </c>
      <c r="C1030" t="s">
        <v>56</v>
      </c>
      <c r="D1030" s="2">
        <v>40439</v>
      </c>
      <c r="E1030" t="s">
        <v>97</v>
      </c>
      <c r="F1030" t="s">
        <v>228</v>
      </c>
      <c r="G1030">
        <v>1</v>
      </c>
      <c r="H1030">
        <v>1</v>
      </c>
      <c r="I1030" t="s">
        <v>602</v>
      </c>
      <c r="J1030">
        <v>1</v>
      </c>
      <c r="K1030">
        <v>1</v>
      </c>
      <c r="L1030" t="s">
        <v>602</v>
      </c>
      <c r="N1030">
        <v>12</v>
      </c>
      <c r="O1030">
        <v>14</v>
      </c>
      <c r="P1030">
        <v>3</v>
      </c>
      <c r="Q1030">
        <v>6</v>
      </c>
      <c r="R1030">
        <v>11</v>
      </c>
      <c r="S1030">
        <v>17</v>
      </c>
      <c r="T1030">
        <v>2</v>
      </c>
      <c r="U1030">
        <v>2</v>
      </c>
      <c r="V1030">
        <v>0</v>
      </c>
      <c r="W1030">
        <v>0</v>
      </c>
      <c r="Z1030">
        <v>1.3</v>
      </c>
      <c r="AA1030">
        <v>4.75</v>
      </c>
      <c r="AB1030">
        <v>11</v>
      </c>
    </row>
    <row r="1031" spans="1:28" hidden="1" x14ac:dyDescent="0.45">
      <c r="A1031" s="1">
        <v>79775</v>
      </c>
      <c r="B1031" t="s">
        <v>37</v>
      </c>
      <c r="C1031" t="s">
        <v>56</v>
      </c>
      <c r="D1031" s="2">
        <v>40558</v>
      </c>
      <c r="E1031" t="s">
        <v>99</v>
      </c>
      <c r="F1031" t="s">
        <v>269</v>
      </c>
      <c r="G1031">
        <v>4</v>
      </c>
      <c r="H1031">
        <v>1</v>
      </c>
      <c r="I1031" t="s">
        <v>601</v>
      </c>
      <c r="J1031">
        <v>2</v>
      </c>
      <c r="K1031">
        <v>0</v>
      </c>
      <c r="L1031" t="s">
        <v>601</v>
      </c>
      <c r="N1031">
        <v>16</v>
      </c>
      <c r="O1031">
        <v>18</v>
      </c>
      <c r="P1031">
        <v>6</v>
      </c>
      <c r="Q1031">
        <v>4</v>
      </c>
      <c r="R1031">
        <v>10</v>
      </c>
      <c r="S1031">
        <v>14</v>
      </c>
      <c r="T1031">
        <v>0</v>
      </c>
      <c r="U1031">
        <v>0</v>
      </c>
      <c r="V1031">
        <v>0</v>
      </c>
      <c r="W1031">
        <v>0</v>
      </c>
      <c r="Z1031">
        <v>1.3</v>
      </c>
      <c r="AA1031">
        <v>4.75</v>
      </c>
      <c r="AB1031">
        <v>12</v>
      </c>
    </row>
    <row r="1032" spans="1:28" hidden="1" x14ac:dyDescent="0.45">
      <c r="A1032" s="1">
        <v>79823</v>
      </c>
      <c r="B1032" t="s">
        <v>37</v>
      </c>
      <c r="C1032" t="s">
        <v>56</v>
      </c>
      <c r="D1032" s="2">
        <v>40580</v>
      </c>
      <c r="E1032" t="s">
        <v>243</v>
      </c>
      <c r="F1032" t="s">
        <v>518</v>
      </c>
      <c r="G1032">
        <v>2</v>
      </c>
      <c r="H1032">
        <v>0</v>
      </c>
      <c r="I1032" t="s">
        <v>601</v>
      </c>
      <c r="J1032">
        <v>1</v>
      </c>
      <c r="K1032">
        <v>0</v>
      </c>
      <c r="L1032" t="s">
        <v>601</v>
      </c>
      <c r="N1032">
        <v>10</v>
      </c>
      <c r="O1032">
        <v>8</v>
      </c>
      <c r="P1032">
        <v>5</v>
      </c>
      <c r="Q1032">
        <v>0</v>
      </c>
      <c r="R1032">
        <v>18</v>
      </c>
      <c r="S1032">
        <v>21</v>
      </c>
      <c r="T1032">
        <v>2</v>
      </c>
      <c r="U1032">
        <v>2</v>
      </c>
      <c r="V1032">
        <v>0</v>
      </c>
      <c r="W1032">
        <v>0</v>
      </c>
      <c r="Z1032">
        <v>1.29</v>
      </c>
      <c r="AA1032">
        <v>5</v>
      </c>
      <c r="AB1032">
        <v>11</v>
      </c>
    </row>
    <row r="1033" spans="1:28" hidden="1" x14ac:dyDescent="0.45">
      <c r="A1033" s="1">
        <v>79867</v>
      </c>
      <c r="B1033" t="s">
        <v>37</v>
      </c>
      <c r="C1033" t="s">
        <v>56</v>
      </c>
      <c r="D1033" s="2">
        <v>40608</v>
      </c>
      <c r="E1033" t="s">
        <v>321</v>
      </c>
      <c r="F1033" t="s">
        <v>103</v>
      </c>
      <c r="G1033">
        <v>1</v>
      </c>
      <c r="H1033">
        <v>0</v>
      </c>
      <c r="I1033" t="s">
        <v>601</v>
      </c>
      <c r="J1033">
        <v>0</v>
      </c>
      <c r="K1033">
        <v>0</v>
      </c>
      <c r="L1033" t="s">
        <v>602</v>
      </c>
      <c r="N1033">
        <v>16</v>
      </c>
      <c r="O1033">
        <v>7</v>
      </c>
      <c r="P1033">
        <v>6</v>
      </c>
      <c r="Q1033">
        <v>3</v>
      </c>
      <c r="R1033">
        <v>12</v>
      </c>
      <c r="S1033">
        <v>26</v>
      </c>
      <c r="T1033">
        <v>1</v>
      </c>
      <c r="U1033">
        <v>5</v>
      </c>
      <c r="V1033">
        <v>0</v>
      </c>
      <c r="W1033">
        <v>0</v>
      </c>
      <c r="Z1033">
        <v>1.29</v>
      </c>
      <c r="AA1033">
        <v>5.5</v>
      </c>
      <c r="AB1033">
        <v>10</v>
      </c>
    </row>
    <row r="1034" spans="1:28" hidden="1" x14ac:dyDescent="0.45">
      <c r="A1034" s="1">
        <v>79908</v>
      </c>
      <c r="B1034" t="s">
        <v>37</v>
      </c>
      <c r="C1034" t="s">
        <v>56</v>
      </c>
      <c r="D1034" s="2">
        <v>40649</v>
      </c>
      <c r="E1034" t="s">
        <v>97</v>
      </c>
      <c r="F1034" t="s">
        <v>304</v>
      </c>
      <c r="G1034">
        <v>3</v>
      </c>
      <c r="H1034">
        <v>0</v>
      </c>
      <c r="I1034" t="s">
        <v>601</v>
      </c>
      <c r="J1034">
        <v>1</v>
      </c>
      <c r="K1034">
        <v>0</v>
      </c>
      <c r="L1034" t="s">
        <v>601</v>
      </c>
      <c r="N1034">
        <v>13</v>
      </c>
      <c r="O1034">
        <v>4</v>
      </c>
      <c r="P1034">
        <v>5</v>
      </c>
      <c r="Q1034">
        <v>1</v>
      </c>
      <c r="R1034">
        <v>12</v>
      </c>
      <c r="S1034">
        <v>15</v>
      </c>
      <c r="T1034">
        <v>0</v>
      </c>
      <c r="U1034">
        <v>0</v>
      </c>
      <c r="V1034">
        <v>0</v>
      </c>
      <c r="W1034">
        <v>0</v>
      </c>
      <c r="Z1034">
        <v>1.29</v>
      </c>
      <c r="AA1034">
        <v>5</v>
      </c>
      <c r="AB1034">
        <v>11</v>
      </c>
    </row>
    <row r="1035" spans="1:28" hidden="1" x14ac:dyDescent="0.45">
      <c r="A1035" s="1">
        <v>79930</v>
      </c>
      <c r="B1035" t="s">
        <v>37</v>
      </c>
      <c r="C1035" t="s">
        <v>56</v>
      </c>
      <c r="D1035" s="2">
        <v>40664</v>
      </c>
      <c r="E1035" t="s">
        <v>103</v>
      </c>
      <c r="F1035" t="s">
        <v>101</v>
      </c>
      <c r="G1035">
        <v>2</v>
      </c>
      <c r="H1035">
        <v>3</v>
      </c>
      <c r="I1035" t="s">
        <v>603</v>
      </c>
      <c r="J1035">
        <v>2</v>
      </c>
      <c r="K1035">
        <v>1</v>
      </c>
      <c r="L1035" t="s">
        <v>601</v>
      </c>
      <c r="N1035">
        <v>9</v>
      </c>
      <c r="O1035">
        <v>20</v>
      </c>
      <c r="P1035">
        <v>2</v>
      </c>
      <c r="Q1035">
        <v>5</v>
      </c>
      <c r="R1035">
        <v>16</v>
      </c>
      <c r="S1035">
        <v>15</v>
      </c>
      <c r="T1035">
        <v>2</v>
      </c>
      <c r="U1035">
        <v>1</v>
      </c>
      <c r="V1035">
        <v>1</v>
      </c>
      <c r="W1035">
        <v>2</v>
      </c>
      <c r="Z1035">
        <v>9</v>
      </c>
      <c r="AA1035">
        <v>5.5</v>
      </c>
      <c r="AB1035">
        <v>1.3</v>
      </c>
    </row>
    <row r="1036" spans="1:28" hidden="1" x14ac:dyDescent="0.45">
      <c r="A1036" s="1">
        <v>79947</v>
      </c>
      <c r="B1036" t="s">
        <v>37</v>
      </c>
      <c r="C1036" t="s">
        <v>56</v>
      </c>
      <c r="D1036" s="2">
        <v>40672</v>
      </c>
      <c r="E1036" t="s">
        <v>98</v>
      </c>
      <c r="F1036" t="s">
        <v>268</v>
      </c>
      <c r="G1036">
        <v>2</v>
      </c>
      <c r="H1036">
        <v>2</v>
      </c>
      <c r="I1036" t="s">
        <v>602</v>
      </c>
      <c r="J1036">
        <v>1</v>
      </c>
      <c r="K1036">
        <v>0</v>
      </c>
      <c r="L1036" t="s">
        <v>601</v>
      </c>
      <c r="N1036">
        <v>16</v>
      </c>
      <c r="O1036">
        <v>19</v>
      </c>
      <c r="P1036">
        <v>3</v>
      </c>
      <c r="Q1036">
        <v>4</v>
      </c>
      <c r="R1036">
        <v>13</v>
      </c>
      <c r="S1036">
        <v>14</v>
      </c>
      <c r="T1036">
        <v>3</v>
      </c>
      <c r="U1036">
        <v>2</v>
      </c>
      <c r="V1036">
        <v>0</v>
      </c>
      <c r="W1036">
        <v>0</v>
      </c>
      <c r="Z1036">
        <v>1.29</v>
      </c>
      <c r="AA1036">
        <v>5</v>
      </c>
      <c r="AB1036">
        <v>12</v>
      </c>
    </row>
    <row r="1037" spans="1:28" hidden="1" x14ac:dyDescent="0.45">
      <c r="A1037" s="1">
        <v>79966</v>
      </c>
      <c r="B1037" t="s">
        <v>37</v>
      </c>
      <c r="C1037" t="s">
        <v>56</v>
      </c>
      <c r="D1037" s="2">
        <v>40685</v>
      </c>
      <c r="E1037" t="s">
        <v>101</v>
      </c>
      <c r="F1037" t="s">
        <v>304</v>
      </c>
      <c r="G1037">
        <v>3</v>
      </c>
      <c r="H1037">
        <v>1</v>
      </c>
      <c r="I1037" t="s">
        <v>601</v>
      </c>
      <c r="J1037">
        <v>1</v>
      </c>
      <c r="K1037">
        <v>1</v>
      </c>
      <c r="L1037" t="s">
        <v>602</v>
      </c>
      <c r="N1037">
        <v>18</v>
      </c>
      <c r="O1037">
        <v>11</v>
      </c>
      <c r="P1037">
        <v>5</v>
      </c>
      <c r="Q1037">
        <v>3</v>
      </c>
      <c r="R1037">
        <v>12</v>
      </c>
      <c r="S1037">
        <v>8</v>
      </c>
      <c r="T1037">
        <v>1</v>
      </c>
      <c r="U1037">
        <v>1</v>
      </c>
      <c r="V1037">
        <v>0</v>
      </c>
      <c r="W1037">
        <v>0</v>
      </c>
      <c r="Z1037">
        <v>1.29</v>
      </c>
      <c r="AA1037">
        <v>5</v>
      </c>
      <c r="AB1037">
        <v>11</v>
      </c>
    </row>
    <row r="1038" spans="1:28" hidden="1" x14ac:dyDescent="0.45">
      <c r="A1038" s="1">
        <v>80331</v>
      </c>
      <c r="B1038" t="s">
        <v>37</v>
      </c>
      <c r="C1038" t="s">
        <v>57</v>
      </c>
      <c r="D1038" s="2">
        <v>40635</v>
      </c>
      <c r="E1038" t="s">
        <v>322</v>
      </c>
      <c r="F1038" t="s">
        <v>209</v>
      </c>
      <c r="G1038">
        <v>4</v>
      </c>
      <c r="H1038">
        <v>0</v>
      </c>
      <c r="I1038" t="s">
        <v>601</v>
      </c>
      <c r="J1038">
        <v>1</v>
      </c>
      <c r="K1038">
        <v>0</v>
      </c>
      <c r="L1038" t="s">
        <v>601</v>
      </c>
      <c r="Z1038">
        <v>1.29</v>
      </c>
      <c r="AA1038">
        <v>4.75</v>
      </c>
      <c r="AB1038">
        <v>12</v>
      </c>
    </row>
    <row r="1039" spans="1:28" hidden="1" x14ac:dyDescent="0.45">
      <c r="A1039" s="1">
        <v>80419</v>
      </c>
      <c r="B1039" t="s">
        <v>37</v>
      </c>
      <c r="C1039" t="s">
        <v>57</v>
      </c>
      <c r="D1039" s="2">
        <v>40692</v>
      </c>
      <c r="E1039" t="s">
        <v>306</v>
      </c>
      <c r="F1039" t="s">
        <v>510</v>
      </c>
      <c r="G1039">
        <v>1</v>
      </c>
      <c r="H1039">
        <v>0</v>
      </c>
      <c r="I1039" t="s">
        <v>601</v>
      </c>
      <c r="J1039">
        <v>0</v>
      </c>
      <c r="K1039">
        <v>0</v>
      </c>
      <c r="L1039" t="s">
        <v>602</v>
      </c>
      <c r="Z1039">
        <v>1.29</v>
      </c>
      <c r="AA1039">
        <v>5.5</v>
      </c>
      <c r="AB1039">
        <v>6.5</v>
      </c>
    </row>
    <row r="1040" spans="1:28" hidden="1" x14ac:dyDescent="0.45">
      <c r="A1040" s="1">
        <v>80426</v>
      </c>
      <c r="B1040" t="s">
        <v>37</v>
      </c>
      <c r="C1040" t="s">
        <v>57</v>
      </c>
      <c r="D1040" s="2">
        <v>40692</v>
      </c>
      <c r="E1040" t="s">
        <v>323</v>
      </c>
      <c r="F1040" t="s">
        <v>241</v>
      </c>
      <c r="G1040">
        <v>3</v>
      </c>
      <c r="H1040">
        <v>2</v>
      </c>
      <c r="I1040" t="s">
        <v>601</v>
      </c>
      <c r="J1040">
        <v>2</v>
      </c>
      <c r="K1040">
        <v>1</v>
      </c>
      <c r="L1040" t="s">
        <v>601</v>
      </c>
      <c r="Z1040">
        <v>1.29</v>
      </c>
      <c r="AA1040">
        <v>4.5</v>
      </c>
      <c r="AB1040">
        <v>8.5</v>
      </c>
    </row>
    <row r="1041" spans="1:28" hidden="1" x14ac:dyDescent="0.45">
      <c r="A1041" s="1">
        <v>80711</v>
      </c>
      <c r="B1041" t="s">
        <v>37</v>
      </c>
      <c r="C1041" t="s">
        <v>58</v>
      </c>
      <c r="D1041" s="2">
        <v>40635</v>
      </c>
      <c r="E1041" t="s">
        <v>308</v>
      </c>
      <c r="F1041" t="s">
        <v>548</v>
      </c>
      <c r="G1041">
        <v>3</v>
      </c>
      <c r="H1041">
        <v>1</v>
      </c>
      <c r="I1041" t="s">
        <v>601</v>
      </c>
      <c r="J1041">
        <v>1</v>
      </c>
      <c r="K1041">
        <v>0</v>
      </c>
      <c r="L1041" t="s">
        <v>601</v>
      </c>
      <c r="N1041">
        <v>28</v>
      </c>
      <c r="O1041">
        <v>13</v>
      </c>
      <c r="P1041">
        <v>12</v>
      </c>
      <c r="Q1041">
        <v>5</v>
      </c>
      <c r="R1041">
        <v>12</v>
      </c>
      <c r="S1041">
        <v>17</v>
      </c>
      <c r="T1041">
        <v>1</v>
      </c>
      <c r="U1041">
        <v>2</v>
      </c>
      <c r="V1041">
        <v>0</v>
      </c>
      <c r="W1041">
        <v>0</v>
      </c>
      <c r="Z1041">
        <v>1.3</v>
      </c>
      <c r="AA1041">
        <v>4.75</v>
      </c>
      <c r="AB1041">
        <v>12</v>
      </c>
    </row>
    <row r="1042" spans="1:28" hidden="1" x14ac:dyDescent="0.45">
      <c r="A1042" s="1">
        <v>80721</v>
      </c>
      <c r="B1042" t="s">
        <v>37</v>
      </c>
      <c r="C1042" t="s">
        <v>58</v>
      </c>
      <c r="D1042" s="2">
        <v>40642</v>
      </c>
      <c r="E1042" t="s">
        <v>244</v>
      </c>
      <c r="F1042" t="s">
        <v>549</v>
      </c>
      <c r="G1042">
        <v>0</v>
      </c>
      <c r="H1042">
        <v>0</v>
      </c>
      <c r="I1042" t="s">
        <v>602</v>
      </c>
      <c r="J1042">
        <v>0</v>
      </c>
      <c r="K1042">
        <v>0</v>
      </c>
      <c r="L1042" t="s">
        <v>602</v>
      </c>
      <c r="N1042">
        <v>19</v>
      </c>
      <c r="O1042">
        <v>6</v>
      </c>
      <c r="P1042">
        <v>3</v>
      </c>
      <c r="Q1042">
        <v>2</v>
      </c>
      <c r="R1042">
        <v>13</v>
      </c>
      <c r="S1042">
        <v>21</v>
      </c>
      <c r="T1042">
        <v>3</v>
      </c>
      <c r="U1042">
        <v>3</v>
      </c>
      <c r="V1042">
        <v>0</v>
      </c>
      <c r="W1042">
        <v>0</v>
      </c>
      <c r="Z1042">
        <v>1.29</v>
      </c>
      <c r="AA1042">
        <v>5</v>
      </c>
      <c r="AB1042">
        <v>12</v>
      </c>
    </row>
    <row r="1043" spans="1:28" hidden="1" x14ac:dyDescent="0.45">
      <c r="A1043" s="1">
        <v>81187</v>
      </c>
      <c r="B1043" t="s">
        <v>37</v>
      </c>
      <c r="C1043" t="s">
        <v>59</v>
      </c>
      <c r="D1043" s="2">
        <v>40690</v>
      </c>
      <c r="E1043" t="s">
        <v>324</v>
      </c>
      <c r="F1043" t="s">
        <v>442</v>
      </c>
      <c r="G1043">
        <v>1</v>
      </c>
      <c r="H1043">
        <v>2</v>
      </c>
      <c r="I1043" t="s">
        <v>603</v>
      </c>
      <c r="J1043">
        <v>1</v>
      </c>
      <c r="K1043">
        <v>1</v>
      </c>
      <c r="L1043" t="s">
        <v>602</v>
      </c>
      <c r="Z1043">
        <v>11</v>
      </c>
      <c r="AA1043">
        <v>5</v>
      </c>
      <c r="AB1043">
        <v>1.29</v>
      </c>
    </row>
    <row r="1044" spans="1:28" hidden="1" x14ac:dyDescent="0.45">
      <c r="A1044" s="1">
        <v>81243</v>
      </c>
      <c r="B1044" t="s">
        <v>37</v>
      </c>
      <c r="C1044" t="s">
        <v>60</v>
      </c>
      <c r="D1044" s="2">
        <v>40440</v>
      </c>
      <c r="E1044" t="s">
        <v>111</v>
      </c>
      <c r="F1044" t="s">
        <v>531</v>
      </c>
      <c r="G1044">
        <v>3</v>
      </c>
      <c r="H1044">
        <v>0</v>
      </c>
      <c r="I1044" t="s">
        <v>601</v>
      </c>
      <c r="J1044">
        <v>2</v>
      </c>
      <c r="K1044">
        <v>0</v>
      </c>
      <c r="L1044" t="s">
        <v>601</v>
      </c>
      <c r="Z1044">
        <v>1.3</v>
      </c>
      <c r="AA1044">
        <v>5</v>
      </c>
      <c r="AB1044">
        <v>9.5</v>
      </c>
    </row>
    <row r="1045" spans="1:28" hidden="1" x14ac:dyDescent="0.45">
      <c r="A1045" s="1">
        <v>81334</v>
      </c>
      <c r="B1045" t="s">
        <v>37</v>
      </c>
      <c r="C1045" t="s">
        <v>60</v>
      </c>
      <c r="D1045" s="2">
        <v>40523</v>
      </c>
      <c r="E1045" t="s">
        <v>153</v>
      </c>
      <c r="F1045" t="s">
        <v>446</v>
      </c>
      <c r="G1045">
        <v>1</v>
      </c>
      <c r="H1045">
        <v>0</v>
      </c>
      <c r="I1045" t="s">
        <v>601</v>
      </c>
      <c r="J1045">
        <v>0</v>
      </c>
      <c r="K1045">
        <v>0</v>
      </c>
      <c r="L1045" t="s">
        <v>602</v>
      </c>
      <c r="Z1045">
        <v>1.3</v>
      </c>
      <c r="AA1045">
        <v>5</v>
      </c>
      <c r="AB1045">
        <v>9.5</v>
      </c>
    </row>
    <row r="1046" spans="1:28" hidden="1" x14ac:dyDescent="0.45">
      <c r="A1046" s="1">
        <v>81375</v>
      </c>
      <c r="B1046" t="s">
        <v>37</v>
      </c>
      <c r="C1046" t="s">
        <v>60</v>
      </c>
      <c r="D1046" s="2">
        <v>40578</v>
      </c>
      <c r="E1046" t="s">
        <v>152</v>
      </c>
      <c r="F1046" t="s">
        <v>486</v>
      </c>
      <c r="G1046">
        <v>4</v>
      </c>
      <c r="H1046">
        <v>1</v>
      </c>
      <c r="I1046" t="s">
        <v>601</v>
      </c>
      <c r="J1046">
        <v>2</v>
      </c>
      <c r="K1046">
        <v>0</v>
      </c>
      <c r="L1046" t="s">
        <v>601</v>
      </c>
      <c r="Z1046">
        <v>1.29</v>
      </c>
      <c r="AA1046">
        <v>5</v>
      </c>
      <c r="AB1046">
        <v>11</v>
      </c>
    </row>
    <row r="1047" spans="1:28" hidden="1" x14ac:dyDescent="0.45">
      <c r="A1047" s="1">
        <v>81427</v>
      </c>
      <c r="B1047" t="s">
        <v>37</v>
      </c>
      <c r="C1047" t="s">
        <v>60</v>
      </c>
      <c r="D1047" s="2">
        <v>40622</v>
      </c>
      <c r="E1047" t="s">
        <v>153</v>
      </c>
      <c r="F1047" t="s">
        <v>113</v>
      </c>
      <c r="G1047">
        <v>1</v>
      </c>
      <c r="H1047">
        <v>0</v>
      </c>
      <c r="I1047" t="s">
        <v>601</v>
      </c>
      <c r="J1047">
        <v>1</v>
      </c>
      <c r="K1047">
        <v>0</v>
      </c>
      <c r="L1047" t="s">
        <v>601</v>
      </c>
      <c r="Z1047">
        <v>1.3</v>
      </c>
      <c r="AA1047">
        <v>4.5</v>
      </c>
      <c r="AB1047">
        <v>10</v>
      </c>
    </row>
    <row r="1048" spans="1:28" hidden="1" x14ac:dyDescent="0.45">
      <c r="A1048" s="1">
        <v>81461</v>
      </c>
      <c r="B1048" t="s">
        <v>37</v>
      </c>
      <c r="C1048" t="s">
        <v>61</v>
      </c>
      <c r="D1048" s="2">
        <v>40419</v>
      </c>
      <c r="E1048" t="s">
        <v>213</v>
      </c>
      <c r="F1048" t="s">
        <v>249</v>
      </c>
      <c r="G1048">
        <v>1</v>
      </c>
      <c r="H1048">
        <v>1</v>
      </c>
      <c r="I1048" t="s">
        <v>602</v>
      </c>
      <c r="J1048">
        <v>0</v>
      </c>
      <c r="K1048">
        <v>1</v>
      </c>
      <c r="L1048" t="s">
        <v>603</v>
      </c>
      <c r="Z1048">
        <v>1.29</v>
      </c>
      <c r="AA1048">
        <v>5.25</v>
      </c>
      <c r="AB1048">
        <v>10</v>
      </c>
    </row>
    <row r="1049" spans="1:28" hidden="1" x14ac:dyDescent="0.45">
      <c r="A1049" s="1">
        <v>81464</v>
      </c>
      <c r="B1049" t="s">
        <v>37</v>
      </c>
      <c r="C1049" t="s">
        <v>61</v>
      </c>
      <c r="D1049" s="2">
        <v>40419</v>
      </c>
      <c r="E1049" t="s">
        <v>325</v>
      </c>
      <c r="F1049" t="s">
        <v>117</v>
      </c>
      <c r="G1049">
        <v>0</v>
      </c>
      <c r="H1049">
        <v>5</v>
      </c>
      <c r="I1049" t="s">
        <v>603</v>
      </c>
      <c r="J1049">
        <v>0</v>
      </c>
      <c r="K1049">
        <v>2</v>
      </c>
      <c r="L1049" t="s">
        <v>603</v>
      </c>
      <c r="Z1049">
        <v>10</v>
      </c>
      <c r="AA1049">
        <v>5.25</v>
      </c>
      <c r="AB1049">
        <v>1.29</v>
      </c>
    </row>
    <row r="1050" spans="1:28" hidden="1" x14ac:dyDescent="0.45">
      <c r="A1050" s="1">
        <v>81518</v>
      </c>
      <c r="B1050" t="s">
        <v>37</v>
      </c>
      <c r="C1050" t="s">
        <v>61</v>
      </c>
      <c r="D1050" s="2">
        <v>40475</v>
      </c>
      <c r="E1050" t="s">
        <v>248</v>
      </c>
      <c r="F1050" t="s">
        <v>398</v>
      </c>
      <c r="G1050">
        <v>3</v>
      </c>
      <c r="H1050">
        <v>2</v>
      </c>
      <c r="I1050" t="s">
        <v>601</v>
      </c>
      <c r="J1050">
        <v>1</v>
      </c>
      <c r="K1050">
        <v>1</v>
      </c>
      <c r="L1050" t="s">
        <v>602</v>
      </c>
      <c r="Z1050">
        <v>1.3</v>
      </c>
      <c r="AA1050">
        <v>5</v>
      </c>
      <c r="AB1050">
        <v>10</v>
      </c>
    </row>
    <row r="1051" spans="1:28" hidden="1" x14ac:dyDescent="0.45">
      <c r="A1051" s="1">
        <v>81528</v>
      </c>
      <c r="B1051" t="s">
        <v>37</v>
      </c>
      <c r="C1051" t="s">
        <v>61</v>
      </c>
      <c r="D1051" s="2">
        <v>40478</v>
      </c>
      <c r="E1051" t="s">
        <v>326</v>
      </c>
      <c r="F1051" t="s">
        <v>248</v>
      </c>
      <c r="G1051">
        <v>1</v>
      </c>
      <c r="H1051">
        <v>3</v>
      </c>
      <c r="I1051" t="s">
        <v>603</v>
      </c>
      <c r="J1051">
        <v>1</v>
      </c>
      <c r="K1051">
        <v>2</v>
      </c>
      <c r="L1051" t="s">
        <v>603</v>
      </c>
      <c r="Z1051">
        <v>9</v>
      </c>
      <c r="AA1051">
        <v>5.5</v>
      </c>
      <c r="AB1051">
        <v>1.29</v>
      </c>
    </row>
    <row r="1052" spans="1:28" hidden="1" x14ac:dyDescent="0.45">
      <c r="A1052" s="1">
        <v>81537</v>
      </c>
      <c r="B1052" t="s">
        <v>37</v>
      </c>
      <c r="C1052" t="s">
        <v>61</v>
      </c>
      <c r="D1052" s="2">
        <v>40482</v>
      </c>
      <c r="E1052" t="s">
        <v>327</v>
      </c>
      <c r="F1052" t="s">
        <v>120</v>
      </c>
      <c r="G1052">
        <v>2</v>
      </c>
      <c r="H1052">
        <v>2</v>
      </c>
      <c r="I1052" t="s">
        <v>602</v>
      </c>
      <c r="J1052">
        <v>1</v>
      </c>
      <c r="K1052">
        <v>1</v>
      </c>
      <c r="L1052" t="s">
        <v>602</v>
      </c>
      <c r="Z1052">
        <v>1.29</v>
      </c>
      <c r="AA1052">
        <v>5.5</v>
      </c>
      <c r="AB1052">
        <v>9</v>
      </c>
    </row>
    <row r="1053" spans="1:28" hidden="1" x14ac:dyDescent="0.45">
      <c r="A1053" s="1">
        <v>81561</v>
      </c>
      <c r="B1053" t="s">
        <v>37</v>
      </c>
      <c r="C1053" t="s">
        <v>61</v>
      </c>
      <c r="D1053" s="2">
        <v>40503</v>
      </c>
      <c r="E1053" t="s">
        <v>214</v>
      </c>
      <c r="F1053" t="s">
        <v>120</v>
      </c>
      <c r="G1053">
        <v>5</v>
      </c>
      <c r="H1053">
        <v>0</v>
      </c>
      <c r="I1053" t="s">
        <v>601</v>
      </c>
      <c r="J1053">
        <v>2</v>
      </c>
      <c r="K1053">
        <v>0</v>
      </c>
      <c r="L1053" t="s">
        <v>601</v>
      </c>
      <c r="Z1053">
        <v>1.3</v>
      </c>
      <c r="AA1053">
        <v>5</v>
      </c>
      <c r="AB1053">
        <v>10</v>
      </c>
    </row>
    <row r="1054" spans="1:28" hidden="1" x14ac:dyDescent="0.45">
      <c r="A1054" s="1">
        <v>81596</v>
      </c>
      <c r="B1054" t="s">
        <v>37</v>
      </c>
      <c r="C1054" t="s">
        <v>61</v>
      </c>
      <c r="D1054" s="2">
        <v>40531</v>
      </c>
      <c r="E1054" t="s">
        <v>119</v>
      </c>
      <c r="F1054" t="s">
        <v>327</v>
      </c>
      <c r="G1054">
        <v>3</v>
      </c>
      <c r="H1054">
        <v>1</v>
      </c>
      <c r="I1054" t="s">
        <v>601</v>
      </c>
      <c r="J1054">
        <v>1</v>
      </c>
      <c r="K1054">
        <v>1</v>
      </c>
      <c r="L1054" t="s">
        <v>602</v>
      </c>
      <c r="Z1054">
        <v>1.3</v>
      </c>
      <c r="AA1054">
        <v>5.25</v>
      </c>
      <c r="AB1054">
        <v>9.5</v>
      </c>
    </row>
    <row r="1055" spans="1:28" hidden="1" x14ac:dyDescent="0.45">
      <c r="A1055" s="1">
        <v>81599</v>
      </c>
      <c r="B1055" t="s">
        <v>37</v>
      </c>
      <c r="C1055" t="s">
        <v>61</v>
      </c>
      <c r="D1055" s="2">
        <v>40562</v>
      </c>
      <c r="E1055" t="s">
        <v>248</v>
      </c>
      <c r="F1055" t="s">
        <v>229</v>
      </c>
      <c r="G1055">
        <v>5</v>
      </c>
      <c r="H1055">
        <v>0</v>
      </c>
      <c r="I1055" t="s">
        <v>601</v>
      </c>
      <c r="J1055">
        <v>3</v>
      </c>
      <c r="K1055">
        <v>0</v>
      </c>
      <c r="L1055" t="s">
        <v>601</v>
      </c>
      <c r="Z1055">
        <v>1.29</v>
      </c>
      <c r="AA1055">
        <v>5</v>
      </c>
      <c r="AB1055">
        <v>8.5</v>
      </c>
    </row>
    <row r="1056" spans="1:28" hidden="1" x14ac:dyDescent="0.45">
      <c r="A1056" s="1">
        <v>81609</v>
      </c>
      <c r="B1056" t="s">
        <v>37</v>
      </c>
      <c r="C1056" t="s">
        <v>61</v>
      </c>
      <c r="D1056" s="2">
        <v>40566</v>
      </c>
      <c r="E1056" t="s">
        <v>328</v>
      </c>
      <c r="F1056" t="s">
        <v>119</v>
      </c>
      <c r="G1056">
        <v>0</v>
      </c>
      <c r="H1056">
        <v>3</v>
      </c>
      <c r="I1056" t="s">
        <v>603</v>
      </c>
      <c r="J1056">
        <v>0</v>
      </c>
      <c r="K1056">
        <v>2</v>
      </c>
      <c r="L1056" t="s">
        <v>603</v>
      </c>
      <c r="Z1056">
        <v>10</v>
      </c>
      <c r="AA1056">
        <v>5</v>
      </c>
      <c r="AB1056">
        <v>1.3</v>
      </c>
    </row>
    <row r="1057" spans="1:28" hidden="1" x14ac:dyDescent="0.45">
      <c r="A1057" s="1">
        <v>81617</v>
      </c>
      <c r="B1057" t="s">
        <v>37</v>
      </c>
      <c r="C1057" t="s">
        <v>61</v>
      </c>
      <c r="D1057" s="2">
        <v>40573</v>
      </c>
      <c r="E1057" t="s">
        <v>248</v>
      </c>
      <c r="F1057" t="s">
        <v>118</v>
      </c>
      <c r="G1057">
        <v>2</v>
      </c>
      <c r="H1057">
        <v>1</v>
      </c>
      <c r="I1057" t="s">
        <v>601</v>
      </c>
      <c r="J1057">
        <v>0</v>
      </c>
      <c r="K1057">
        <v>0</v>
      </c>
      <c r="L1057" t="s">
        <v>602</v>
      </c>
      <c r="Z1057">
        <v>1.29</v>
      </c>
      <c r="AA1057">
        <v>5</v>
      </c>
      <c r="AB1057">
        <v>8.5</v>
      </c>
    </row>
    <row r="1058" spans="1:28" hidden="1" x14ac:dyDescent="0.45">
      <c r="A1058" s="1">
        <v>81657</v>
      </c>
      <c r="B1058" t="s">
        <v>37</v>
      </c>
      <c r="C1058" t="s">
        <v>61</v>
      </c>
      <c r="D1058" s="2">
        <v>40607</v>
      </c>
      <c r="E1058" t="s">
        <v>249</v>
      </c>
      <c r="F1058" t="s">
        <v>119</v>
      </c>
      <c r="G1058">
        <v>2</v>
      </c>
      <c r="H1058">
        <v>3</v>
      </c>
      <c r="I1058" t="s">
        <v>603</v>
      </c>
      <c r="J1058">
        <v>1</v>
      </c>
      <c r="K1058">
        <v>0</v>
      </c>
      <c r="L1058" t="s">
        <v>601</v>
      </c>
      <c r="Z1058">
        <v>11</v>
      </c>
      <c r="AA1058">
        <v>5</v>
      </c>
      <c r="AB1058">
        <v>1.29</v>
      </c>
    </row>
    <row r="1059" spans="1:28" hidden="1" x14ac:dyDescent="0.45">
      <c r="A1059" s="1">
        <v>81658</v>
      </c>
      <c r="B1059" t="s">
        <v>37</v>
      </c>
      <c r="C1059" t="s">
        <v>61</v>
      </c>
      <c r="D1059" s="2">
        <v>40607</v>
      </c>
      <c r="E1059" t="s">
        <v>248</v>
      </c>
      <c r="F1059" t="s">
        <v>353</v>
      </c>
      <c r="G1059">
        <v>2</v>
      </c>
      <c r="H1059">
        <v>0</v>
      </c>
      <c r="I1059" t="s">
        <v>601</v>
      </c>
      <c r="J1059">
        <v>0</v>
      </c>
      <c r="K1059">
        <v>0</v>
      </c>
      <c r="L1059" t="s">
        <v>602</v>
      </c>
      <c r="Z1059">
        <v>1.29</v>
      </c>
      <c r="AA1059">
        <v>5</v>
      </c>
      <c r="AB1059">
        <v>11</v>
      </c>
    </row>
    <row r="1060" spans="1:28" hidden="1" x14ac:dyDescent="0.45">
      <c r="A1060" s="1">
        <v>81687</v>
      </c>
      <c r="B1060" t="s">
        <v>37</v>
      </c>
      <c r="C1060" t="s">
        <v>61</v>
      </c>
      <c r="D1060" s="2">
        <v>40636</v>
      </c>
      <c r="E1060" t="s">
        <v>117</v>
      </c>
      <c r="F1060" t="s">
        <v>229</v>
      </c>
      <c r="G1060">
        <v>3</v>
      </c>
      <c r="H1060">
        <v>0</v>
      </c>
      <c r="I1060" t="s">
        <v>601</v>
      </c>
      <c r="J1060">
        <v>0</v>
      </c>
      <c r="K1060">
        <v>0</v>
      </c>
      <c r="L1060" t="s">
        <v>602</v>
      </c>
      <c r="Z1060">
        <v>1.29</v>
      </c>
      <c r="AA1060">
        <v>5.5</v>
      </c>
      <c r="AB1060">
        <v>9.5</v>
      </c>
    </row>
    <row r="1061" spans="1:28" hidden="1" x14ac:dyDescent="0.45">
      <c r="A1061" s="1">
        <v>81688</v>
      </c>
      <c r="B1061" t="s">
        <v>37</v>
      </c>
      <c r="C1061" t="s">
        <v>61</v>
      </c>
      <c r="D1061" s="2">
        <v>40636</v>
      </c>
      <c r="E1061" t="s">
        <v>283</v>
      </c>
      <c r="F1061" t="s">
        <v>328</v>
      </c>
      <c r="G1061">
        <v>3</v>
      </c>
      <c r="H1061">
        <v>2</v>
      </c>
      <c r="I1061" t="s">
        <v>601</v>
      </c>
      <c r="J1061">
        <v>3</v>
      </c>
      <c r="K1061">
        <v>1</v>
      </c>
      <c r="L1061" t="s">
        <v>601</v>
      </c>
      <c r="Z1061">
        <v>1.3</v>
      </c>
      <c r="AA1061">
        <v>5.5</v>
      </c>
      <c r="AB1061">
        <v>9</v>
      </c>
    </row>
    <row r="1062" spans="1:28" hidden="1" x14ac:dyDescent="0.45">
      <c r="A1062" s="1">
        <v>81697</v>
      </c>
      <c r="B1062" t="s">
        <v>37</v>
      </c>
      <c r="C1062" t="s">
        <v>61</v>
      </c>
      <c r="D1062" s="2">
        <v>40643</v>
      </c>
      <c r="E1062" t="s">
        <v>119</v>
      </c>
      <c r="F1062" t="s">
        <v>214</v>
      </c>
      <c r="G1062">
        <v>2</v>
      </c>
      <c r="H1062">
        <v>2</v>
      </c>
      <c r="I1062" t="s">
        <v>602</v>
      </c>
      <c r="J1062">
        <v>0</v>
      </c>
      <c r="K1062">
        <v>0</v>
      </c>
      <c r="L1062" t="s">
        <v>602</v>
      </c>
      <c r="Z1062">
        <v>1.3</v>
      </c>
      <c r="AA1062">
        <v>5.25</v>
      </c>
      <c r="AB1062">
        <v>10</v>
      </c>
    </row>
    <row r="1063" spans="1:28" hidden="1" x14ac:dyDescent="0.45">
      <c r="A1063" s="1">
        <v>81703</v>
      </c>
      <c r="B1063" t="s">
        <v>37</v>
      </c>
      <c r="C1063" t="s">
        <v>61</v>
      </c>
      <c r="D1063" s="2">
        <v>40649</v>
      </c>
      <c r="E1063" t="s">
        <v>327</v>
      </c>
      <c r="F1063" t="s">
        <v>328</v>
      </c>
      <c r="G1063">
        <v>5</v>
      </c>
      <c r="H1063">
        <v>2</v>
      </c>
      <c r="I1063" t="s">
        <v>601</v>
      </c>
      <c r="J1063">
        <v>3</v>
      </c>
      <c r="K1063">
        <v>0</v>
      </c>
      <c r="L1063" t="s">
        <v>601</v>
      </c>
      <c r="Z1063">
        <v>1.3</v>
      </c>
      <c r="AA1063">
        <v>5</v>
      </c>
      <c r="AB1063">
        <v>10</v>
      </c>
    </row>
    <row r="1064" spans="1:28" hidden="1" x14ac:dyDescent="0.45">
      <c r="A1064" s="1">
        <v>81713</v>
      </c>
      <c r="B1064" t="s">
        <v>37</v>
      </c>
      <c r="C1064" t="s">
        <v>61</v>
      </c>
      <c r="D1064" s="2">
        <v>40656</v>
      </c>
      <c r="E1064" t="s">
        <v>120</v>
      </c>
      <c r="F1064" t="s">
        <v>213</v>
      </c>
      <c r="G1064">
        <v>2</v>
      </c>
      <c r="H1064">
        <v>1</v>
      </c>
      <c r="I1064" t="s">
        <v>601</v>
      </c>
      <c r="J1064">
        <v>1</v>
      </c>
      <c r="K1064">
        <v>1</v>
      </c>
      <c r="L1064" t="s">
        <v>602</v>
      </c>
      <c r="Z1064">
        <v>9.5</v>
      </c>
      <c r="AA1064">
        <v>5.5</v>
      </c>
      <c r="AB1064">
        <v>1.29</v>
      </c>
    </row>
    <row r="1065" spans="1:28" hidden="1" x14ac:dyDescent="0.45">
      <c r="A1065" s="1">
        <v>81718</v>
      </c>
      <c r="B1065" t="s">
        <v>37</v>
      </c>
      <c r="C1065" t="s">
        <v>61</v>
      </c>
      <c r="D1065" s="2">
        <v>40664</v>
      </c>
      <c r="E1065" t="s">
        <v>213</v>
      </c>
      <c r="F1065" t="s">
        <v>325</v>
      </c>
      <c r="G1065">
        <v>5</v>
      </c>
      <c r="H1065">
        <v>1</v>
      </c>
      <c r="I1065" t="s">
        <v>601</v>
      </c>
      <c r="J1065">
        <v>2</v>
      </c>
      <c r="K1065">
        <v>0</v>
      </c>
      <c r="L1065" t="s">
        <v>601</v>
      </c>
      <c r="Z1065">
        <v>1.29</v>
      </c>
      <c r="AA1065">
        <v>5.5</v>
      </c>
      <c r="AB1065">
        <v>9</v>
      </c>
    </row>
    <row r="1066" spans="1:28" hidden="1" x14ac:dyDescent="0.45">
      <c r="A1066" s="1">
        <v>81762</v>
      </c>
      <c r="B1066" t="s">
        <v>37</v>
      </c>
      <c r="C1066" t="s">
        <v>62</v>
      </c>
      <c r="D1066" s="2">
        <v>40432</v>
      </c>
      <c r="E1066" t="s">
        <v>123</v>
      </c>
      <c r="F1066" t="s">
        <v>550</v>
      </c>
      <c r="G1066">
        <v>0</v>
      </c>
      <c r="H1066">
        <v>0</v>
      </c>
      <c r="I1066" t="s">
        <v>602</v>
      </c>
      <c r="J1066">
        <v>0</v>
      </c>
      <c r="K1066">
        <v>0</v>
      </c>
      <c r="L1066" t="s">
        <v>602</v>
      </c>
      <c r="Z1066">
        <v>1.3</v>
      </c>
      <c r="AA1066">
        <v>5</v>
      </c>
      <c r="AB1066">
        <v>11</v>
      </c>
    </row>
    <row r="1067" spans="1:28" hidden="1" x14ac:dyDescent="0.45">
      <c r="A1067" s="1">
        <v>81873</v>
      </c>
      <c r="B1067" t="s">
        <v>37</v>
      </c>
      <c r="C1067" t="s">
        <v>62</v>
      </c>
      <c r="D1067" s="2">
        <v>40578</v>
      </c>
      <c r="E1067" t="s">
        <v>123</v>
      </c>
      <c r="F1067" t="s">
        <v>503</v>
      </c>
      <c r="G1067">
        <v>3</v>
      </c>
      <c r="H1067">
        <v>3</v>
      </c>
      <c r="I1067" t="s">
        <v>602</v>
      </c>
      <c r="J1067">
        <v>1</v>
      </c>
      <c r="K1067">
        <v>2</v>
      </c>
      <c r="L1067" t="s">
        <v>603</v>
      </c>
      <c r="Z1067">
        <v>1.29</v>
      </c>
      <c r="AA1067">
        <v>5.25</v>
      </c>
      <c r="AB1067">
        <v>10</v>
      </c>
    </row>
    <row r="1068" spans="1:28" hidden="1" x14ac:dyDescent="0.45">
      <c r="A1068" s="1">
        <v>81883</v>
      </c>
      <c r="B1068" t="s">
        <v>37</v>
      </c>
      <c r="C1068" t="s">
        <v>62</v>
      </c>
      <c r="D1068" s="2">
        <v>40587</v>
      </c>
      <c r="E1068" t="s">
        <v>126</v>
      </c>
      <c r="F1068" t="s">
        <v>448</v>
      </c>
      <c r="G1068">
        <v>3</v>
      </c>
      <c r="H1068">
        <v>0</v>
      </c>
      <c r="I1068" t="s">
        <v>601</v>
      </c>
      <c r="J1068">
        <v>1</v>
      </c>
      <c r="K1068">
        <v>0</v>
      </c>
      <c r="L1068" t="s">
        <v>601</v>
      </c>
      <c r="Z1068">
        <v>1.29</v>
      </c>
      <c r="AA1068">
        <v>5</v>
      </c>
      <c r="AB1068">
        <v>11</v>
      </c>
    </row>
    <row r="1069" spans="1:28" hidden="1" x14ac:dyDescent="0.45">
      <c r="A1069" s="1">
        <v>81969</v>
      </c>
      <c r="B1069" t="s">
        <v>37</v>
      </c>
      <c r="C1069" t="s">
        <v>62</v>
      </c>
      <c r="D1069" s="2">
        <v>40677</v>
      </c>
      <c r="E1069" t="s">
        <v>126</v>
      </c>
      <c r="F1069" t="s">
        <v>127</v>
      </c>
      <c r="G1069">
        <v>3</v>
      </c>
      <c r="H1069">
        <v>3</v>
      </c>
      <c r="I1069" t="s">
        <v>602</v>
      </c>
      <c r="J1069">
        <v>1</v>
      </c>
      <c r="K1069">
        <v>1</v>
      </c>
      <c r="L1069" t="s">
        <v>602</v>
      </c>
      <c r="Z1069">
        <v>1.29</v>
      </c>
      <c r="AA1069">
        <v>5</v>
      </c>
      <c r="AB1069">
        <v>12</v>
      </c>
    </row>
    <row r="1070" spans="1:28" hidden="1" x14ac:dyDescent="0.45">
      <c r="A1070" s="1">
        <v>81976</v>
      </c>
      <c r="B1070" t="s">
        <v>37</v>
      </c>
      <c r="C1070" t="s">
        <v>64</v>
      </c>
      <c r="D1070" s="2">
        <v>40417</v>
      </c>
      <c r="E1070" t="s">
        <v>161</v>
      </c>
      <c r="F1070" t="s">
        <v>162</v>
      </c>
      <c r="G1070">
        <v>1</v>
      </c>
      <c r="H1070">
        <v>1</v>
      </c>
      <c r="I1070" t="s">
        <v>602</v>
      </c>
      <c r="J1070">
        <v>1</v>
      </c>
      <c r="K1070">
        <v>0</v>
      </c>
      <c r="L1070" t="s">
        <v>601</v>
      </c>
      <c r="Z1070">
        <v>1.29</v>
      </c>
      <c r="AA1070">
        <v>5</v>
      </c>
      <c r="AB1070">
        <v>12</v>
      </c>
    </row>
    <row r="1071" spans="1:28" hidden="1" x14ac:dyDescent="0.45">
      <c r="A1071" s="1">
        <v>81983</v>
      </c>
      <c r="B1071" t="s">
        <v>37</v>
      </c>
      <c r="C1071" t="s">
        <v>64</v>
      </c>
      <c r="D1071" s="2">
        <v>40419</v>
      </c>
      <c r="E1071" t="s">
        <v>159</v>
      </c>
      <c r="F1071" t="s">
        <v>551</v>
      </c>
      <c r="G1071">
        <v>3</v>
      </c>
      <c r="H1071">
        <v>2</v>
      </c>
      <c r="I1071" t="s">
        <v>601</v>
      </c>
      <c r="J1071">
        <v>1</v>
      </c>
      <c r="K1071">
        <v>1</v>
      </c>
      <c r="L1071" t="s">
        <v>602</v>
      </c>
      <c r="Z1071">
        <v>1.3</v>
      </c>
      <c r="AA1071">
        <v>4.75</v>
      </c>
      <c r="AB1071">
        <v>12</v>
      </c>
    </row>
    <row r="1072" spans="1:28" hidden="1" x14ac:dyDescent="0.45">
      <c r="A1072" s="1">
        <v>82002</v>
      </c>
      <c r="B1072" t="s">
        <v>37</v>
      </c>
      <c r="C1072" t="s">
        <v>64</v>
      </c>
      <c r="D1072" s="2">
        <v>40446</v>
      </c>
      <c r="E1072" t="s">
        <v>161</v>
      </c>
      <c r="F1072" t="s">
        <v>470</v>
      </c>
      <c r="G1072">
        <v>2</v>
      </c>
      <c r="H1072">
        <v>1</v>
      </c>
      <c r="I1072" t="s">
        <v>601</v>
      </c>
      <c r="J1072">
        <v>1</v>
      </c>
      <c r="K1072">
        <v>0</v>
      </c>
      <c r="L1072" t="s">
        <v>601</v>
      </c>
      <c r="Z1072">
        <v>1.29</v>
      </c>
      <c r="AA1072">
        <v>5</v>
      </c>
      <c r="AB1072">
        <v>11</v>
      </c>
    </row>
    <row r="1073" spans="1:28" hidden="1" x14ac:dyDescent="0.45">
      <c r="A1073" s="1">
        <v>82049</v>
      </c>
      <c r="B1073" t="s">
        <v>37</v>
      </c>
      <c r="C1073" t="s">
        <v>64</v>
      </c>
      <c r="D1073" s="2">
        <v>40495</v>
      </c>
      <c r="E1073" t="s">
        <v>161</v>
      </c>
      <c r="F1073" t="s">
        <v>273</v>
      </c>
      <c r="G1073">
        <v>1</v>
      </c>
      <c r="H1073">
        <v>1</v>
      </c>
      <c r="I1073" t="s">
        <v>602</v>
      </c>
      <c r="J1073">
        <v>1</v>
      </c>
      <c r="K1073">
        <v>1</v>
      </c>
      <c r="L1073" t="s">
        <v>602</v>
      </c>
      <c r="Z1073">
        <v>1.29</v>
      </c>
      <c r="AA1073">
        <v>5.25</v>
      </c>
      <c r="AB1073">
        <v>10</v>
      </c>
    </row>
    <row r="1074" spans="1:28" hidden="1" x14ac:dyDescent="0.45">
      <c r="A1074" s="1">
        <v>82056</v>
      </c>
      <c r="B1074" t="s">
        <v>37</v>
      </c>
      <c r="C1074" t="s">
        <v>64</v>
      </c>
      <c r="D1074" s="2">
        <v>40502</v>
      </c>
      <c r="E1074" t="s">
        <v>161</v>
      </c>
      <c r="F1074" t="s">
        <v>160</v>
      </c>
      <c r="G1074">
        <v>4</v>
      </c>
      <c r="H1074">
        <v>2</v>
      </c>
      <c r="I1074" t="s">
        <v>601</v>
      </c>
      <c r="J1074">
        <v>2</v>
      </c>
      <c r="K1074">
        <v>2</v>
      </c>
      <c r="L1074" t="s">
        <v>602</v>
      </c>
      <c r="Z1074">
        <v>1.29</v>
      </c>
      <c r="AA1074">
        <v>4.75</v>
      </c>
      <c r="AB1074">
        <v>13</v>
      </c>
    </row>
    <row r="1075" spans="1:28" hidden="1" x14ac:dyDescent="0.45">
      <c r="A1075" s="1">
        <v>82090</v>
      </c>
      <c r="B1075" t="s">
        <v>37</v>
      </c>
      <c r="C1075" t="s">
        <v>64</v>
      </c>
      <c r="D1075" s="2">
        <v>40530</v>
      </c>
      <c r="E1075" t="s">
        <v>161</v>
      </c>
      <c r="F1075" t="s">
        <v>552</v>
      </c>
      <c r="G1075">
        <v>0</v>
      </c>
      <c r="H1075">
        <v>1</v>
      </c>
      <c r="I1075" t="s">
        <v>603</v>
      </c>
      <c r="J1075">
        <v>0</v>
      </c>
      <c r="K1075">
        <v>0</v>
      </c>
      <c r="L1075" t="s">
        <v>602</v>
      </c>
      <c r="Z1075">
        <v>1.3</v>
      </c>
      <c r="AA1075">
        <v>4.75</v>
      </c>
      <c r="AB1075">
        <v>12</v>
      </c>
    </row>
    <row r="1076" spans="1:28" hidden="1" x14ac:dyDescent="0.45">
      <c r="A1076" s="1">
        <v>82101</v>
      </c>
      <c r="B1076" t="s">
        <v>37</v>
      </c>
      <c r="C1076" t="s">
        <v>64</v>
      </c>
      <c r="D1076" s="2">
        <v>40548</v>
      </c>
      <c r="E1076" t="s">
        <v>178</v>
      </c>
      <c r="F1076" t="s">
        <v>160</v>
      </c>
      <c r="G1076">
        <v>2</v>
      </c>
      <c r="H1076">
        <v>0</v>
      </c>
      <c r="I1076" t="s">
        <v>601</v>
      </c>
      <c r="J1076">
        <v>1</v>
      </c>
      <c r="K1076">
        <v>0</v>
      </c>
      <c r="L1076" t="s">
        <v>601</v>
      </c>
      <c r="Z1076">
        <v>1.29</v>
      </c>
      <c r="AA1076">
        <v>4.75</v>
      </c>
      <c r="AB1076">
        <v>9.5</v>
      </c>
    </row>
    <row r="1077" spans="1:28" hidden="1" x14ac:dyDescent="0.45">
      <c r="A1077" s="1">
        <v>82161</v>
      </c>
      <c r="B1077" t="s">
        <v>37</v>
      </c>
      <c r="C1077" t="s">
        <v>64</v>
      </c>
      <c r="D1077" s="2">
        <v>40600</v>
      </c>
      <c r="E1077" t="s">
        <v>161</v>
      </c>
      <c r="F1077" t="s">
        <v>312</v>
      </c>
      <c r="G1077">
        <v>1</v>
      </c>
      <c r="H1077">
        <v>1</v>
      </c>
      <c r="I1077" t="s">
        <v>602</v>
      </c>
      <c r="J1077">
        <v>1</v>
      </c>
      <c r="K1077">
        <v>1</v>
      </c>
      <c r="L1077" t="s">
        <v>602</v>
      </c>
      <c r="Z1077">
        <v>1.3</v>
      </c>
      <c r="AA1077">
        <v>4.75</v>
      </c>
      <c r="AB1077">
        <v>11</v>
      </c>
    </row>
    <row r="1078" spans="1:28" hidden="1" x14ac:dyDescent="0.45">
      <c r="A1078" s="1">
        <v>82196</v>
      </c>
      <c r="B1078" t="s">
        <v>37</v>
      </c>
      <c r="C1078" t="s">
        <v>64</v>
      </c>
      <c r="D1078" s="2">
        <v>40636</v>
      </c>
      <c r="E1078" t="s">
        <v>178</v>
      </c>
      <c r="F1078" t="s">
        <v>553</v>
      </c>
      <c r="G1078">
        <v>3</v>
      </c>
      <c r="H1078">
        <v>1</v>
      </c>
      <c r="I1078" t="s">
        <v>601</v>
      </c>
      <c r="J1078">
        <v>0</v>
      </c>
      <c r="K1078">
        <v>0</v>
      </c>
      <c r="L1078" t="s">
        <v>602</v>
      </c>
      <c r="Z1078">
        <v>1.3</v>
      </c>
      <c r="AA1078">
        <v>4.5</v>
      </c>
      <c r="AB1078">
        <v>10</v>
      </c>
    </row>
    <row r="1079" spans="1:28" hidden="1" x14ac:dyDescent="0.45">
      <c r="A1079" s="1">
        <v>82240</v>
      </c>
      <c r="B1079" t="s">
        <v>37</v>
      </c>
      <c r="C1079" t="s">
        <v>63</v>
      </c>
      <c r="D1079" s="2">
        <v>40419</v>
      </c>
      <c r="E1079" t="s">
        <v>130</v>
      </c>
      <c r="F1079" t="s">
        <v>504</v>
      </c>
      <c r="G1079">
        <v>4</v>
      </c>
      <c r="H1079">
        <v>2</v>
      </c>
      <c r="I1079" t="s">
        <v>601</v>
      </c>
      <c r="J1079">
        <v>1</v>
      </c>
      <c r="K1079">
        <v>0</v>
      </c>
      <c r="L1079" t="s">
        <v>601</v>
      </c>
      <c r="Z1079">
        <v>1.29</v>
      </c>
      <c r="AA1079">
        <v>5.25</v>
      </c>
      <c r="AB1079">
        <v>10</v>
      </c>
    </row>
    <row r="1080" spans="1:28" hidden="1" x14ac:dyDescent="0.45">
      <c r="A1080" s="1">
        <v>82324</v>
      </c>
      <c r="B1080" t="s">
        <v>37</v>
      </c>
      <c r="C1080" t="s">
        <v>63</v>
      </c>
      <c r="D1080" s="2">
        <v>40502</v>
      </c>
      <c r="E1080" t="s">
        <v>158</v>
      </c>
      <c r="F1080" t="s">
        <v>286</v>
      </c>
      <c r="G1080">
        <v>2</v>
      </c>
      <c r="H1080">
        <v>2</v>
      </c>
      <c r="I1080" t="s">
        <v>602</v>
      </c>
      <c r="J1080">
        <v>2</v>
      </c>
      <c r="K1080">
        <v>1</v>
      </c>
      <c r="L1080" t="s">
        <v>601</v>
      </c>
      <c r="Z1080">
        <v>1.3</v>
      </c>
      <c r="AA1080">
        <v>4.5</v>
      </c>
      <c r="AB1080">
        <v>9</v>
      </c>
    </row>
    <row r="1081" spans="1:28" hidden="1" x14ac:dyDescent="0.45">
      <c r="A1081" s="1">
        <v>82360</v>
      </c>
      <c r="B1081" t="s">
        <v>37</v>
      </c>
      <c r="C1081" t="s">
        <v>63</v>
      </c>
      <c r="D1081" s="2">
        <v>40529</v>
      </c>
      <c r="E1081" t="s">
        <v>199</v>
      </c>
      <c r="F1081" t="s">
        <v>554</v>
      </c>
      <c r="G1081">
        <v>3</v>
      </c>
      <c r="H1081">
        <v>0</v>
      </c>
      <c r="I1081" t="s">
        <v>601</v>
      </c>
      <c r="J1081">
        <v>0</v>
      </c>
      <c r="K1081">
        <v>0</v>
      </c>
      <c r="L1081" t="s">
        <v>602</v>
      </c>
      <c r="Z1081">
        <v>1.3</v>
      </c>
      <c r="AA1081">
        <v>5.5</v>
      </c>
      <c r="AB1081">
        <v>9</v>
      </c>
    </row>
    <row r="1082" spans="1:28" hidden="1" x14ac:dyDescent="0.45">
      <c r="A1082" s="1">
        <v>82388</v>
      </c>
      <c r="B1082" t="s">
        <v>37</v>
      </c>
      <c r="C1082" t="s">
        <v>63</v>
      </c>
      <c r="D1082" s="2">
        <v>40579</v>
      </c>
      <c r="E1082" t="s">
        <v>158</v>
      </c>
      <c r="F1082" t="s">
        <v>554</v>
      </c>
      <c r="G1082">
        <v>1</v>
      </c>
      <c r="H1082">
        <v>1</v>
      </c>
      <c r="I1082" t="s">
        <v>602</v>
      </c>
      <c r="J1082">
        <v>0</v>
      </c>
      <c r="K1082">
        <v>0</v>
      </c>
      <c r="L1082" t="s">
        <v>602</v>
      </c>
      <c r="Z1082">
        <v>1.29</v>
      </c>
      <c r="AA1082">
        <v>5.25</v>
      </c>
      <c r="AB1082">
        <v>10</v>
      </c>
    </row>
    <row r="1083" spans="1:28" hidden="1" x14ac:dyDescent="0.45">
      <c r="A1083" s="1">
        <v>82499</v>
      </c>
      <c r="B1083" t="s">
        <v>37</v>
      </c>
      <c r="C1083" t="s">
        <v>63</v>
      </c>
      <c r="D1083" s="2">
        <v>40671</v>
      </c>
      <c r="E1083" t="s">
        <v>329</v>
      </c>
      <c r="F1083" t="s">
        <v>199</v>
      </c>
      <c r="G1083">
        <v>1</v>
      </c>
      <c r="H1083">
        <v>2</v>
      </c>
      <c r="I1083" t="s">
        <v>603</v>
      </c>
      <c r="J1083">
        <v>0</v>
      </c>
      <c r="K1083">
        <v>1</v>
      </c>
      <c r="L1083" t="s">
        <v>603</v>
      </c>
      <c r="Z1083">
        <v>10</v>
      </c>
      <c r="AA1083">
        <v>5.25</v>
      </c>
      <c r="AB1083">
        <v>1.29</v>
      </c>
    </row>
    <row r="1084" spans="1:28" hidden="1" x14ac:dyDescent="0.45">
      <c r="A1084" s="1">
        <v>82530</v>
      </c>
      <c r="B1084" t="s">
        <v>38</v>
      </c>
      <c r="C1084" t="s">
        <v>47</v>
      </c>
      <c r="D1084" s="2">
        <v>40770</v>
      </c>
      <c r="E1084" t="s">
        <v>135</v>
      </c>
      <c r="F1084" t="s">
        <v>254</v>
      </c>
      <c r="G1084">
        <v>4</v>
      </c>
      <c r="H1084">
        <v>0</v>
      </c>
      <c r="I1084" t="s">
        <v>601</v>
      </c>
      <c r="J1084">
        <v>0</v>
      </c>
      <c r="K1084">
        <v>0</v>
      </c>
      <c r="L1084" t="s">
        <v>602</v>
      </c>
      <c r="M1084" t="s">
        <v>678</v>
      </c>
      <c r="N1084">
        <v>26</v>
      </c>
      <c r="O1084">
        <v>8</v>
      </c>
      <c r="P1084">
        <v>19</v>
      </c>
      <c r="Q1084">
        <v>5</v>
      </c>
      <c r="R1084">
        <v>9</v>
      </c>
      <c r="S1084">
        <v>2</v>
      </c>
      <c r="T1084">
        <v>0</v>
      </c>
      <c r="U1084">
        <v>0</v>
      </c>
      <c r="V1084">
        <v>0</v>
      </c>
      <c r="W1084">
        <v>0</v>
      </c>
      <c r="Z1084">
        <v>1.29</v>
      </c>
      <c r="AA1084">
        <v>5</v>
      </c>
      <c r="AB1084">
        <v>13</v>
      </c>
    </row>
    <row r="1085" spans="1:28" hidden="1" x14ac:dyDescent="0.45">
      <c r="A1085" s="1">
        <v>82533</v>
      </c>
      <c r="B1085" t="s">
        <v>38</v>
      </c>
      <c r="C1085" t="s">
        <v>47</v>
      </c>
      <c r="D1085" s="2">
        <v>40775</v>
      </c>
      <c r="E1085" t="s">
        <v>183</v>
      </c>
      <c r="F1085" t="s">
        <v>185</v>
      </c>
      <c r="G1085">
        <v>2</v>
      </c>
      <c r="H1085">
        <v>1</v>
      </c>
      <c r="I1085" t="s">
        <v>601</v>
      </c>
      <c r="J1085">
        <v>0</v>
      </c>
      <c r="K1085">
        <v>1</v>
      </c>
      <c r="L1085" t="s">
        <v>603</v>
      </c>
      <c r="M1085" t="s">
        <v>751</v>
      </c>
      <c r="N1085">
        <v>22</v>
      </c>
      <c r="O1085">
        <v>6</v>
      </c>
      <c r="P1085">
        <v>12</v>
      </c>
      <c r="Q1085">
        <v>4</v>
      </c>
      <c r="R1085">
        <v>12</v>
      </c>
      <c r="S1085">
        <v>8</v>
      </c>
      <c r="T1085">
        <v>2</v>
      </c>
      <c r="U1085">
        <v>4</v>
      </c>
      <c r="V1085">
        <v>0</v>
      </c>
      <c r="W1085">
        <v>0</v>
      </c>
      <c r="Z1085">
        <v>1.3</v>
      </c>
      <c r="AA1085">
        <v>5.5</v>
      </c>
      <c r="AB1085">
        <v>10</v>
      </c>
    </row>
    <row r="1086" spans="1:28" hidden="1" x14ac:dyDescent="0.45">
      <c r="A1086" s="1">
        <v>82603</v>
      </c>
      <c r="B1086" t="s">
        <v>38</v>
      </c>
      <c r="C1086" t="s">
        <v>47</v>
      </c>
      <c r="D1086" s="2">
        <v>40838</v>
      </c>
      <c r="E1086" t="s">
        <v>70</v>
      </c>
      <c r="F1086" t="s">
        <v>292</v>
      </c>
      <c r="G1086">
        <v>1</v>
      </c>
      <c r="H1086">
        <v>1</v>
      </c>
      <c r="I1086" t="s">
        <v>602</v>
      </c>
      <c r="J1086">
        <v>1</v>
      </c>
      <c r="K1086">
        <v>0</v>
      </c>
      <c r="L1086" t="s">
        <v>601</v>
      </c>
      <c r="M1086" t="s">
        <v>704</v>
      </c>
      <c r="N1086">
        <v>25</v>
      </c>
      <c r="O1086">
        <v>12</v>
      </c>
      <c r="P1086">
        <v>15</v>
      </c>
      <c r="Q1086">
        <v>10</v>
      </c>
      <c r="R1086">
        <v>6</v>
      </c>
      <c r="S1086">
        <v>8</v>
      </c>
      <c r="T1086">
        <v>0</v>
      </c>
      <c r="U1086">
        <v>1</v>
      </c>
      <c r="V1086">
        <v>0</v>
      </c>
      <c r="W1086">
        <v>0</v>
      </c>
      <c r="Z1086">
        <v>1.29</v>
      </c>
      <c r="AA1086">
        <v>5.5</v>
      </c>
      <c r="AB1086">
        <v>11</v>
      </c>
    </row>
    <row r="1087" spans="1:28" hidden="1" x14ac:dyDescent="0.45">
      <c r="A1087" s="1">
        <v>82624</v>
      </c>
      <c r="B1087" t="s">
        <v>38</v>
      </c>
      <c r="C1087" t="s">
        <v>47</v>
      </c>
      <c r="D1087" s="2">
        <v>40852</v>
      </c>
      <c r="E1087" t="s">
        <v>70</v>
      </c>
      <c r="F1087" t="s">
        <v>254</v>
      </c>
      <c r="G1087">
        <v>0</v>
      </c>
      <c r="H1087">
        <v>0</v>
      </c>
      <c r="I1087" t="s">
        <v>602</v>
      </c>
      <c r="J1087">
        <v>0</v>
      </c>
      <c r="K1087">
        <v>0</v>
      </c>
      <c r="L1087" t="s">
        <v>602</v>
      </c>
      <c r="M1087" t="s">
        <v>708</v>
      </c>
      <c r="N1087">
        <v>18</v>
      </c>
      <c r="O1087">
        <v>9</v>
      </c>
      <c r="P1087">
        <v>10</v>
      </c>
      <c r="Q1087">
        <v>3</v>
      </c>
      <c r="R1087">
        <v>13</v>
      </c>
      <c r="S1087">
        <v>5</v>
      </c>
      <c r="T1087">
        <v>2</v>
      </c>
      <c r="U1087">
        <v>1</v>
      </c>
      <c r="V1087">
        <v>0</v>
      </c>
      <c r="W1087">
        <v>0</v>
      </c>
      <c r="Z1087">
        <v>1.29</v>
      </c>
      <c r="AA1087">
        <v>5.5</v>
      </c>
      <c r="AB1087">
        <v>10</v>
      </c>
    </row>
    <row r="1088" spans="1:28" hidden="1" x14ac:dyDescent="0.45">
      <c r="A1088" s="1">
        <v>82632</v>
      </c>
      <c r="B1088" t="s">
        <v>38</v>
      </c>
      <c r="C1088" t="s">
        <v>47</v>
      </c>
      <c r="D1088" s="2">
        <v>40866</v>
      </c>
      <c r="E1088" t="s">
        <v>135</v>
      </c>
      <c r="F1088" t="s">
        <v>184</v>
      </c>
      <c r="G1088">
        <v>3</v>
      </c>
      <c r="H1088">
        <v>1</v>
      </c>
      <c r="I1088" t="s">
        <v>601</v>
      </c>
      <c r="J1088">
        <v>2</v>
      </c>
      <c r="K1088">
        <v>0</v>
      </c>
      <c r="L1088" t="s">
        <v>601</v>
      </c>
      <c r="M1088" t="s">
        <v>721</v>
      </c>
      <c r="N1088">
        <v>12</v>
      </c>
      <c r="O1088">
        <v>10</v>
      </c>
      <c r="P1088">
        <v>9</v>
      </c>
      <c r="Q1088">
        <v>7</v>
      </c>
      <c r="R1088">
        <v>10</v>
      </c>
      <c r="S1088">
        <v>7</v>
      </c>
      <c r="T1088">
        <v>0</v>
      </c>
      <c r="U1088">
        <v>0</v>
      </c>
      <c r="V1088">
        <v>0</v>
      </c>
      <c r="W1088">
        <v>0</v>
      </c>
      <c r="Z1088">
        <v>1.3</v>
      </c>
      <c r="AA1088">
        <v>5.5</v>
      </c>
      <c r="AB1088">
        <v>10</v>
      </c>
    </row>
    <row r="1089" spans="1:28" hidden="1" x14ac:dyDescent="0.45">
      <c r="A1089" s="1">
        <v>82656</v>
      </c>
      <c r="B1089" t="s">
        <v>38</v>
      </c>
      <c r="C1089" t="s">
        <v>47</v>
      </c>
      <c r="D1089" s="2">
        <v>40880</v>
      </c>
      <c r="E1089" t="s">
        <v>290</v>
      </c>
      <c r="F1089" t="s">
        <v>455</v>
      </c>
      <c r="G1089">
        <v>3</v>
      </c>
      <c r="H1089">
        <v>0</v>
      </c>
      <c r="I1089" t="s">
        <v>601</v>
      </c>
      <c r="J1089">
        <v>1</v>
      </c>
      <c r="K1089">
        <v>0</v>
      </c>
      <c r="L1089" t="s">
        <v>601</v>
      </c>
      <c r="M1089" t="s">
        <v>779</v>
      </c>
      <c r="N1089">
        <v>25</v>
      </c>
      <c r="O1089">
        <v>13</v>
      </c>
      <c r="P1089">
        <v>16</v>
      </c>
      <c r="Q1089">
        <v>9</v>
      </c>
      <c r="R1089">
        <v>10</v>
      </c>
      <c r="S1089">
        <v>5</v>
      </c>
      <c r="T1089">
        <v>0</v>
      </c>
      <c r="U1089">
        <v>2</v>
      </c>
      <c r="V1089">
        <v>0</v>
      </c>
      <c r="W1089">
        <v>1</v>
      </c>
      <c r="Z1089">
        <v>1.3</v>
      </c>
      <c r="AA1089">
        <v>5</v>
      </c>
      <c r="AB1089">
        <v>12</v>
      </c>
    </row>
    <row r="1090" spans="1:28" hidden="1" x14ac:dyDescent="0.45">
      <c r="A1090" s="1">
        <v>82692</v>
      </c>
      <c r="B1090" t="s">
        <v>38</v>
      </c>
      <c r="C1090" t="s">
        <v>47</v>
      </c>
      <c r="D1090" s="2">
        <v>40903</v>
      </c>
      <c r="E1090" t="s">
        <v>183</v>
      </c>
      <c r="F1090" t="s">
        <v>73</v>
      </c>
      <c r="G1090">
        <v>1</v>
      </c>
      <c r="H1090">
        <v>1</v>
      </c>
      <c r="I1090" t="s">
        <v>602</v>
      </c>
      <c r="J1090">
        <v>0</v>
      </c>
      <c r="K1090">
        <v>0</v>
      </c>
      <c r="L1090" t="s">
        <v>602</v>
      </c>
      <c r="M1090" t="s">
        <v>750</v>
      </c>
      <c r="N1090">
        <v>24</v>
      </c>
      <c r="O1090">
        <v>9</v>
      </c>
      <c r="P1090">
        <v>15</v>
      </c>
      <c r="Q1090">
        <v>6</v>
      </c>
      <c r="R1090">
        <v>10</v>
      </c>
      <c r="S1090">
        <v>12</v>
      </c>
      <c r="T1090">
        <v>1</v>
      </c>
      <c r="U1090">
        <v>1</v>
      </c>
      <c r="V1090">
        <v>0</v>
      </c>
      <c r="W1090">
        <v>0</v>
      </c>
      <c r="Z1090">
        <v>1.3</v>
      </c>
      <c r="AA1090">
        <v>5</v>
      </c>
      <c r="AB1090">
        <v>12</v>
      </c>
    </row>
    <row r="1091" spans="1:28" hidden="1" x14ac:dyDescent="0.45">
      <c r="A1091" s="1">
        <v>82704</v>
      </c>
      <c r="B1091" t="s">
        <v>38</v>
      </c>
      <c r="C1091" t="s">
        <v>47</v>
      </c>
      <c r="D1091" s="2">
        <v>40908</v>
      </c>
      <c r="E1091" t="s">
        <v>183</v>
      </c>
      <c r="F1091" t="s">
        <v>473</v>
      </c>
      <c r="G1091">
        <v>1</v>
      </c>
      <c r="H1091">
        <v>3</v>
      </c>
      <c r="I1091" t="s">
        <v>603</v>
      </c>
      <c r="J1091">
        <v>1</v>
      </c>
      <c r="K1091">
        <v>1</v>
      </c>
      <c r="L1091" t="s">
        <v>602</v>
      </c>
      <c r="M1091" t="s">
        <v>690</v>
      </c>
      <c r="N1091">
        <v>16</v>
      </c>
      <c r="O1091">
        <v>12</v>
      </c>
      <c r="P1091">
        <v>5</v>
      </c>
      <c r="Q1091">
        <v>9</v>
      </c>
      <c r="R1091">
        <v>7</v>
      </c>
      <c r="S1091">
        <v>13</v>
      </c>
      <c r="T1091">
        <v>1</v>
      </c>
      <c r="U1091">
        <v>1</v>
      </c>
      <c r="V1091">
        <v>0</v>
      </c>
      <c r="W1091">
        <v>0</v>
      </c>
      <c r="Z1091">
        <v>1.29</v>
      </c>
      <c r="AA1091">
        <v>5</v>
      </c>
      <c r="AB1091">
        <v>13</v>
      </c>
    </row>
    <row r="1092" spans="1:28" hidden="1" x14ac:dyDescent="0.45">
      <c r="A1092" s="1">
        <v>82752</v>
      </c>
      <c r="B1092" t="s">
        <v>38</v>
      </c>
      <c r="C1092" t="s">
        <v>47</v>
      </c>
      <c r="D1092" s="2">
        <v>40943</v>
      </c>
      <c r="E1092" t="s">
        <v>69</v>
      </c>
      <c r="F1092" t="s">
        <v>75</v>
      </c>
      <c r="G1092">
        <v>7</v>
      </c>
      <c r="H1092">
        <v>1</v>
      </c>
      <c r="I1092" t="s">
        <v>601</v>
      </c>
      <c r="J1092">
        <v>3</v>
      </c>
      <c r="K1092">
        <v>1</v>
      </c>
      <c r="L1092" t="s">
        <v>601</v>
      </c>
      <c r="M1092" t="s">
        <v>749</v>
      </c>
      <c r="N1092">
        <v>20</v>
      </c>
      <c r="O1092">
        <v>3</v>
      </c>
      <c r="P1092">
        <v>11</v>
      </c>
      <c r="Q1092">
        <v>3</v>
      </c>
      <c r="R1092">
        <v>9</v>
      </c>
      <c r="S1092">
        <v>14</v>
      </c>
      <c r="T1092">
        <v>2</v>
      </c>
      <c r="U1092">
        <v>3</v>
      </c>
      <c r="V1092">
        <v>0</v>
      </c>
      <c r="W1092">
        <v>1</v>
      </c>
      <c r="Z1092">
        <v>1.29</v>
      </c>
      <c r="AA1092">
        <v>5.5</v>
      </c>
      <c r="AB1092">
        <v>11</v>
      </c>
    </row>
    <row r="1093" spans="1:28" hidden="1" x14ac:dyDescent="0.45">
      <c r="A1093" s="1">
        <v>82753</v>
      </c>
      <c r="B1093" t="s">
        <v>38</v>
      </c>
      <c r="C1093" t="s">
        <v>47</v>
      </c>
      <c r="D1093" s="2">
        <v>40943</v>
      </c>
      <c r="E1093" t="s">
        <v>135</v>
      </c>
      <c r="F1093" t="s">
        <v>73</v>
      </c>
      <c r="G1093">
        <v>3</v>
      </c>
      <c r="H1093">
        <v>0</v>
      </c>
      <c r="I1093" t="s">
        <v>601</v>
      </c>
      <c r="J1093">
        <v>2</v>
      </c>
      <c r="K1093">
        <v>0</v>
      </c>
      <c r="L1093" t="s">
        <v>601</v>
      </c>
      <c r="M1093" t="s">
        <v>678</v>
      </c>
      <c r="N1093">
        <v>16</v>
      </c>
      <c r="O1093">
        <v>11</v>
      </c>
      <c r="P1093">
        <v>10</v>
      </c>
      <c r="Q1093">
        <v>8</v>
      </c>
      <c r="R1093">
        <v>8</v>
      </c>
      <c r="S1093">
        <v>7</v>
      </c>
      <c r="T1093">
        <v>1</v>
      </c>
      <c r="U1093">
        <v>3</v>
      </c>
      <c r="V1093">
        <v>0</v>
      </c>
      <c r="W1093">
        <v>0</v>
      </c>
      <c r="Z1093">
        <v>1.3</v>
      </c>
      <c r="AA1093">
        <v>5.5</v>
      </c>
      <c r="AB1093">
        <v>10</v>
      </c>
    </row>
    <row r="1094" spans="1:28" hidden="1" x14ac:dyDescent="0.45">
      <c r="A1094" s="1">
        <v>82772</v>
      </c>
      <c r="B1094" t="s">
        <v>38</v>
      </c>
      <c r="C1094" t="s">
        <v>47</v>
      </c>
      <c r="D1094" s="2">
        <v>40964</v>
      </c>
      <c r="E1094" t="s">
        <v>183</v>
      </c>
      <c r="F1094" t="s">
        <v>455</v>
      </c>
      <c r="G1094">
        <v>3</v>
      </c>
      <c r="H1094">
        <v>0</v>
      </c>
      <c r="I1094" t="s">
        <v>601</v>
      </c>
      <c r="J1094">
        <v>0</v>
      </c>
      <c r="K1094">
        <v>0</v>
      </c>
      <c r="L1094" t="s">
        <v>602</v>
      </c>
      <c r="M1094" t="s">
        <v>780</v>
      </c>
      <c r="N1094">
        <v>25</v>
      </c>
      <c r="O1094">
        <v>8</v>
      </c>
      <c r="P1094">
        <v>16</v>
      </c>
      <c r="Q1094">
        <v>1</v>
      </c>
      <c r="R1094">
        <v>7</v>
      </c>
      <c r="S1094">
        <v>13</v>
      </c>
      <c r="T1094">
        <v>0</v>
      </c>
      <c r="U1094">
        <v>1</v>
      </c>
      <c r="V1094">
        <v>0</v>
      </c>
      <c r="W1094">
        <v>0</v>
      </c>
      <c r="Z1094">
        <v>1.29</v>
      </c>
      <c r="AA1094">
        <v>5.5</v>
      </c>
      <c r="AB1094">
        <v>11</v>
      </c>
    </row>
    <row r="1095" spans="1:28" hidden="1" x14ac:dyDescent="0.45">
      <c r="A1095" s="1">
        <v>82797</v>
      </c>
      <c r="B1095" t="s">
        <v>38</v>
      </c>
      <c r="C1095" t="s">
        <v>47</v>
      </c>
      <c r="D1095" s="2">
        <v>40979</v>
      </c>
      <c r="E1095" t="s">
        <v>71</v>
      </c>
      <c r="F1095" t="s">
        <v>185</v>
      </c>
      <c r="G1095">
        <v>2</v>
      </c>
      <c r="H1095">
        <v>0</v>
      </c>
      <c r="I1095" t="s">
        <v>601</v>
      </c>
      <c r="J1095">
        <v>1</v>
      </c>
      <c r="K1095">
        <v>0</v>
      </c>
      <c r="L1095" t="s">
        <v>601</v>
      </c>
      <c r="M1095" t="s">
        <v>722</v>
      </c>
      <c r="N1095">
        <v>20</v>
      </c>
      <c r="O1095">
        <v>6</v>
      </c>
      <c r="P1095">
        <v>9</v>
      </c>
      <c r="Q1095">
        <v>3</v>
      </c>
      <c r="R1095">
        <v>5</v>
      </c>
      <c r="S1095">
        <v>13</v>
      </c>
      <c r="T1095">
        <v>0</v>
      </c>
      <c r="U1095">
        <v>1</v>
      </c>
      <c r="V1095">
        <v>0</v>
      </c>
      <c r="W1095">
        <v>1</v>
      </c>
      <c r="Z1095">
        <v>1.29</v>
      </c>
      <c r="AA1095">
        <v>5.5</v>
      </c>
      <c r="AB1095">
        <v>11</v>
      </c>
    </row>
    <row r="1096" spans="1:28" hidden="1" x14ac:dyDescent="0.45">
      <c r="A1096" s="1">
        <v>82814</v>
      </c>
      <c r="B1096" t="s">
        <v>38</v>
      </c>
      <c r="C1096" t="s">
        <v>47</v>
      </c>
      <c r="D1096" s="2">
        <v>40992</v>
      </c>
      <c r="E1096" t="s">
        <v>70</v>
      </c>
      <c r="F1096" t="s">
        <v>166</v>
      </c>
      <c r="G1096">
        <v>1</v>
      </c>
      <c r="H1096">
        <v>2</v>
      </c>
      <c r="I1096" t="s">
        <v>603</v>
      </c>
      <c r="J1096">
        <v>0</v>
      </c>
      <c r="K1096">
        <v>1</v>
      </c>
      <c r="L1096" t="s">
        <v>603</v>
      </c>
      <c r="M1096" t="s">
        <v>751</v>
      </c>
      <c r="N1096">
        <v>12</v>
      </c>
      <c r="O1096">
        <v>6</v>
      </c>
      <c r="P1096">
        <v>9</v>
      </c>
      <c r="Q1096">
        <v>5</v>
      </c>
      <c r="R1096">
        <v>14</v>
      </c>
      <c r="S1096">
        <v>10</v>
      </c>
      <c r="T1096">
        <v>1</v>
      </c>
      <c r="U1096">
        <v>2</v>
      </c>
      <c r="V1096">
        <v>0</v>
      </c>
      <c r="W1096">
        <v>0</v>
      </c>
      <c r="Z1096">
        <v>1.29</v>
      </c>
      <c r="AA1096">
        <v>5.5</v>
      </c>
      <c r="AB1096">
        <v>11</v>
      </c>
    </row>
    <row r="1097" spans="1:28" hidden="1" x14ac:dyDescent="0.45">
      <c r="A1097" s="1">
        <v>82845</v>
      </c>
      <c r="B1097" t="s">
        <v>38</v>
      </c>
      <c r="C1097" t="s">
        <v>47</v>
      </c>
      <c r="D1097" s="2">
        <v>41008</v>
      </c>
      <c r="E1097" t="s">
        <v>290</v>
      </c>
      <c r="F1097" t="s">
        <v>292</v>
      </c>
      <c r="G1097">
        <v>1</v>
      </c>
      <c r="H1097">
        <v>2</v>
      </c>
      <c r="I1097" t="s">
        <v>603</v>
      </c>
      <c r="J1097">
        <v>1</v>
      </c>
      <c r="K1097">
        <v>1</v>
      </c>
      <c r="L1097" t="s">
        <v>602</v>
      </c>
      <c r="M1097" t="s">
        <v>780</v>
      </c>
      <c r="N1097">
        <v>13</v>
      </c>
      <c r="O1097">
        <v>12</v>
      </c>
      <c r="P1097">
        <v>9</v>
      </c>
      <c r="Q1097">
        <v>6</v>
      </c>
      <c r="R1097">
        <v>12</v>
      </c>
      <c r="S1097">
        <v>12</v>
      </c>
      <c r="T1097">
        <v>1</v>
      </c>
      <c r="U1097">
        <v>2</v>
      </c>
      <c r="V1097">
        <v>0</v>
      </c>
      <c r="W1097">
        <v>0</v>
      </c>
      <c r="Z1097">
        <v>1.29</v>
      </c>
      <c r="AA1097">
        <v>5.5</v>
      </c>
      <c r="AB1097">
        <v>11</v>
      </c>
    </row>
    <row r="1098" spans="1:28" hidden="1" x14ac:dyDescent="0.45">
      <c r="A1098" s="1">
        <v>82865</v>
      </c>
      <c r="B1098" t="s">
        <v>38</v>
      </c>
      <c r="C1098" t="s">
        <v>47</v>
      </c>
      <c r="D1098" s="2">
        <v>41021</v>
      </c>
      <c r="E1098" t="s">
        <v>71</v>
      </c>
      <c r="F1098" t="s">
        <v>291</v>
      </c>
      <c r="G1098">
        <v>4</v>
      </c>
      <c r="H1098">
        <v>4</v>
      </c>
      <c r="I1098" t="s">
        <v>602</v>
      </c>
      <c r="J1098">
        <v>1</v>
      </c>
      <c r="K1098">
        <v>1</v>
      </c>
      <c r="L1098" t="s">
        <v>602</v>
      </c>
      <c r="M1098" t="s">
        <v>765</v>
      </c>
      <c r="N1098">
        <v>20</v>
      </c>
      <c r="O1098">
        <v>17</v>
      </c>
      <c r="P1098">
        <v>11</v>
      </c>
      <c r="Q1098">
        <v>10</v>
      </c>
      <c r="R1098">
        <v>8</v>
      </c>
      <c r="S1098">
        <v>11</v>
      </c>
      <c r="T1098">
        <v>1</v>
      </c>
      <c r="U1098">
        <v>2</v>
      </c>
      <c r="V1098">
        <v>0</v>
      </c>
      <c r="W1098">
        <v>0</v>
      </c>
      <c r="Z1098">
        <v>1.3</v>
      </c>
      <c r="AA1098">
        <v>5</v>
      </c>
      <c r="AB1098">
        <v>11</v>
      </c>
    </row>
    <row r="1099" spans="1:28" hidden="1" x14ac:dyDescent="0.45">
      <c r="A1099" s="1">
        <v>82892</v>
      </c>
      <c r="B1099" t="s">
        <v>38</v>
      </c>
      <c r="C1099" t="s">
        <v>47</v>
      </c>
      <c r="D1099" s="2">
        <v>41042</v>
      </c>
      <c r="E1099" t="s">
        <v>183</v>
      </c>
      <c r="F1099" t="s">
        <v>75</v>
      </c>
      <c r="G1099">
        <v>2</v>
      </c>
      <c r="H1099">
        <v>1</v>
      </c>
      <c r="I1099" t="s">
        <v>601</v>
      </c>
      <c r="J1099">
        <v>2</v>
      </c>
      <c r="K1099">
        <v>0</v>
      </c>
      <c r="L1099" t="s">
        <v>601</v>
      </c>
      <c r="M1099" t="s">
        <v>751</v>
      </c>
      <c r="N1099">
        <v>18</v>
      </c>
      <c r="O1099">
        <v>8</v>
      </c>
      <c r="P1099">
        <v>6</v>
      </c>
      <c r="Q1099">
        <v>5</v>
      </c>
      <c r="R1099">
        <v>13</v>
      </c>
      <c r="S1099">
        <v>4</v>
      </c>
      <c r="T1099">
        <v>1</v>
      </c>
      <c r="U1099">
        <v>0</v>
      </c>
      <c r="V1099">
        <v>0</v>
      </c>
      <c r="W1099">
        <v>0</v>
      </c>
      <c r="Z1099">
        <v>1.3</v>
      </c>
      <c r="AA1099">
        <v>5.5</v>
      </c>
      <c r="AB1099">
        <v>10</v>
      </c>
    </row>
    <row r="1100" spans="1:28" hidden="1" x14ac:dyDescent="0.45">
      <c r="A1100" s="1">
        <v>83451</v>
      </c>
      <c r="B1100" t="s">
        <v>38</v>
      </c>
      <c r="C1100" t="s">
        <v>48</v>
      </c>
      <c r="D1100" s="2">
        <v>41027</v>
      </c>
      <c r="E1100" t="s">
        <v>293</v>
      </c>
      <c r="F1100" t="s">
        <v>422</v>
      </c>
      <c r="G1100">
        <v>4</v>
      </c>
      <c r="H1100">
        <v>0</v>
      </c>
      <c r="I1100" t="s">
        <v>601</v>
      </c>
      <c r="J1100">
        <v>2</v>
      </c>
      <c r="K1100">
        <v>0</v>
      </c>
      <c r="L1100" t="s">
        <v>601</v>
      </c>
      <c r="M1100" t="s">
        <v>757</v>
      </c>
      <c r="N1100">
        <v>13</v>
      </c>
      <c r="O1100">
        <v>7</v>
      </c>
      <c r="P1100">
        <v>8</v>
      </c>
      <c r="Q1100">
        <v>5</v>
      </c>
      <c r="R1100">
        <v>5</v>
      </c>
      <c r="S1100">
        <v>2</v>
      </c>
      <c r="T1100">
        <v>0</v>
      </c>
      <c r="U1100">
        <v>0</v>
      </c>
      <c r="V1100">
        <v>0</v>
      </c>
      <c r="W1100">
        <v>0</v>
      </c>
      <c r="Z1100">
        <v>1.29</v>
      </c>
      <c r="AA1100">
        <v>5.5</v>
      </c>
      <c r="AB1100">
        <v>9.5</v>
      </c>
    </row>
    <row r="1101" spans="1:28" hidden="1" x14ac:dyDescent="0.45">
      <c r="A1101" s="1">
        <v>84888</v>
      </c>
      <c r="B1101" t="s">
        <v>38</v>
      </c>
      <c r="C1101" t="s">
        <v>67</v>
      </c>
      <c r="D1101" s="2">
        <v>40918</v>
      </c>
      <c r="E1101" t="s">
        <v>315</v>
      </c>
      <c r="F1101" t="s">
        <v>425</v>
      </c>
      <c r="G1101">
        <v>1</v>
      </c>
      <c r="H1101">
        <v>0</v>
      </c>
      <c r="I1101" t="s">
        <v>601</v>
      </c>
      <c r="J1101">
        <v>0</v>
      </c>
      <c r="K1101">
        <v>0</v>
      </c>
      <c r="L1101" t="s">
        <v>602</v>
      </c>
      <c r="M1101" t="s">
        <v>773</v>
      </c>
      <c r="N1101">
        <v>5</v>
      </c>
      <c r="O1101">
        <v>5</v>
      </c>
      <c r="P1101">
        <v>3</v>
      </c>
      <c r="Q1101">
        <v>2</v>
      </c>
      <c r="R1101">
        <v>5</v>
      </c>
      <c r="S1101">
        <v>7</v>
      </c>
      <c r="T1101">
        <v>0</v>
      </c>
      <c r="U1101">
        <v>0</v>
      </c>
      <c r="V1101">
        <v>0</v>
      </c>
      <c r="W1101">
        <v>0</v>
      </c>
      <c r="Z1101">
        <v>1.3</v>
      </c>
      <c r="AA1101">
        <v>5</v>
      </c>
      <c r="AB1101">
        <v>10</v>
      </c>
    </row>
    <row r="1102" spans="1:28" hidden="1" x14ac:dyDescent="0.45">
      <c r="A1102" s="1">
        <v>84923</v>
      </c>
      <c r="B1102" t="s">
        <v>38</v>
      </c>
      <c r="C1102" t="s">
        <v>67</v>
      </c>
      <c r="D1102" s="2">
        <v>40936</v>
      </c>
      <c r="E1102" t="s">
        <v>315</v>
      </c>
      <c r="F1102" t="s">
        <v>555</v>
      </c>
      <c r="G1102">
        <v>1</v>
      </c>
      <c r="H1102">
        <v>0</v>
      </c>
      <c r="I1102" t="s">
        <v>601</v>
      </c>
      <c r="J1102">
        <v>1</v>
      </c>
      <c r="K1102">
        <v>0</v>
      </c>
      <c r="L1102" t="s">
        <v>601</v>
      </c>
      <c r="M1102" t="s">
        <v>781</v>
      </c>
      <c r="N1102">
        <v>4</v>
      </c>
      <c r="O1102">
        <v>2</v>
      </c>
      <c r="P1102">
        <v>1</v>
      </c>
      <c r="Q1102">
        <v>1</v>
      </c>
      <c r="R1102">
        <v>8</v>
      </c>
      <c r="S1102">
        <v>12</v>
      </c>
      <c r="T1102">
        <v>0</v>
      </c>
      <c r="U1102">
        <v>1</v>
      </c>
      <c r="V1102">
        <v>0</v>
      </c>
      <c r="W1102">
        <v>0</v>
      </c>
      <c r="Z1102">
        <v>1.3</v>
      </c>
      <c r="AA1102">
        <v>4.5</v>
      </c>
      <c r="AB1102">
        <v>9.5</v>
      </c>
    </row>
    <row r="1103" spans="1:28" hidden="1" x14ac:dyDescent="0.45">
      <c r="A1103" s="1">
        <v>84926</v>
      </c>
      <c r="B1103" t="s">
        <v>38</v>
      </c>
      <c r="C1103" t="s">
        <v>67</v>
      </c>
      <c r="D1103" s="2">
        <v>40943</v>
      </c>
      <c r="E1103" t="s">
        <v>314</v>
      </c>
      <c r="F1103" t="s">
        <v>545</v>
      </c>
      <c r="G1103">
        <v>2</v>
      </c>
      <c r="H1103">
        <v>2</v>
      </c>
      <c r="I1103" t="s">
        <v>602</v>
      </c>
      <c r="J1103">
        <v>1</v>
      </c>
      <c r="K1103">
        <v>2</v>
      </c>
      <c r="L1103" t="s">
        <v>603</v>
      </c>
      <c r="M1103" t="s">
        <v>782</v>
      </c>
      <c r="N1103">
        <v>19</v>
      </c>
      <c r="O1103">
        <v>6</v>
      </c>
      <c r="P1103">
        <v>11</v>
      </c>
      <c r="Q1103">
        <v>3</v>
      </c>
      <c r="R1103">
        <v>9</v>
      </c>
      <c r="S1103">
        <v>14</v>
      </c>
      <c r="T1103">
        <v>1</v>
      </c>
      <c r="U1103">
        <v>2</v>
      </c>
      <c r="V1103">
        <v>0</v>
      </c>
      <c r="W1103">
        <v>1</v>
      </c>
      <c r="Z1103">
        <v>1.3</v>
      </c>
      <c r="AA1103">
        <v>5.5</v>
      </c>
      <c r="AB1103">
        <v>9</v>
      </c>
    </row>
    <row r="1104" spans="1:28" hidden="1" x14ac:dyDescent="0.45">
      <c r="A1104" s="1">
        <v>84945</v>
      </c>
      <c r="B1104" t="s">
        <v>38</v>
      </c>
      <c r="C1104" t="s">
        <v>67</v>
      </c>
      <c r="D1104" s="2">
        <v>40960</v>
      </c>
      <c r="E1104" t="s">
        <v>314</v>
      </c>
      <c r="F1104" t="s">
        <v>556</v>
      </c>
      <c r="G1104">
        <v>6</v>
      </c>
      <c r="H1104">
        <v>2</v>
      </c>
      <c r="I1104" t="s">
        <v>601</v>
      </c>
      <c r="J1104">
        <v>4</v>
      </c>
      <c r="K1104">
        <v>1</v>
      </c>
      <c r="L1104" t="s">
        <v>601</v>
      </c>
      <c r="M1104" t="s">
        <v>783</v>
      </c>
      <c r="N1104">
        <v>22</v>
      </c>
      <c r="O1104">
        <v>13</v>
      </c>
      <c r="P1104">
        <v>15</v>
      </c>
      <c r="Q1104">
        <v>7</v>
      </c>
      <c r="R1104">
        <v>10</v>
      </c>
      <c r="S1104">
        <v>5</v>
      </c>
      <c r="T1104">
        <v>1</v>
      </c>
      <c r="U1104">
        <v>1</v>
      </c>
      <c r="V1104">
        <v>0</v>
      </c>
      <c r="W1104">
        <v>0</v>
      </c>
      <c r="Z1104">
        <v>1.3</v>
      </c>
      <c r="AA1104">
        <v>5</v>
      </c>
      <c r="AB1104">
        <v>10</v>
      </c>
    </row>
    <row r="1105" spans="1:28" hidden="1" x14ac:dyDescent="0.45">
      <c r="A1105" s="1">
        <v>84955</v>
      </c>
      <c r="B1105" t="s">
        <v>38</v>
      </c>
      <c r="C1105" t="s">
        <v>67</v>
      </c>
      <c r="D1105" s="2">
        <v>40964</v>
      </c>
      <c r="E1105" t="s">
        <v>314</v>
      </c>
      <c r="F1105" t="s">
        <v>555</v>
      </c>
      <c r="G1105">
        <v>4</v>
      </c>
      <c r="H1105">
        <v>0</v>
      </c>
      <c r="I1105" t="s">
        <v>601</v>
      </c>
      <c r="J1105">
        <v>2</v>
      </c>
      <c r="K1105">
        <v>0</v>
      </c>
      <c r="L1105" t="s">
        <v>601</v>
      </c>
      <c r="M1105" t="s">
        <v>768</v>
      </c>
      <c r="N1105">
        <v>13</v>
      </c>
      <c r="O1105">
        <v>4</v>
      </c>
      <c r="P1105">
        <v>6</v>
      </c>
      <c r="Q1105">
        <v>2</v>
      </c>
      <c r="R1105">
        <v>15</v>
      </c>
      <c r="S1105">
        <v>11</v>
      </c>
      <c r="T1105">
        <v>3</v>
      </c>
      <c r="U1105">
        <v>3</v>
      </c>
      <c r="V1105">
        <v>0</v>
      </c>
      <c r="W1105">
        <v>0</v>
      </c>
      <c r="Z1105">
        <v>1.29</v>
      </c>
      <c r="AA1105">
        <v>5</v>
      </c>
      <c r="AB1105">
        <v>11</v>
      </c>
    </row>
    <row r="1106" spans="1:28" hidden="1" x14ac:dyDescent="0.45">
      <c r="A1106" s="1">
        <v>85033</v>
      </c>
      <c r="B1106" t="s">
        <v>38</v>
      </c>
      <c r="C1106" t="s">
        <v>67</v>
      </c>
      <c r="D1106" s="2">
        <v>40999</v>
      </c>
      <c r="E1106" t="s">
        <v>330</v>
      </c>
      <c r="F1106" t="s">
        <v>314</v>
      </c>
      <c r="G1106">
        <v>1</v>
      </c>
      <c r="H1106">
        <v>4</v>
      </c>
      <c r="I1106" t="s">
        <v>603</v>
      </c>
      <c r="J1106">
        <v>0</v>
      </c>
      <c r="K1106">
        <v>2</v>
      </c>
      <c r="L1106" t="s">
        <v>603</v>
      </c>
      <c r="M1106" t="s">
        <v>784</v>
      </c>
      <c r="N1106">
        <v>5</v>
      </c>
      <c r="O1106">
        <v>8</v>
      </c>
      <c r="P1106">
        <v>3</v>
      </c>
      <c r="Q1106">
        <v>6</v>
      </c>
      <c r="R1106">
        <v>5</v>
      </c>
      <c r="S1106">
        <v>10</v>
      </c>
      <c r="T1106">
        <v>0</v>
      </c>
      <c r="U1106">
        <v>2</v>
      </c>
      <c r="V1106">
        <v>0</v>
      </c>
      <c r="W1106">
        <v>0</v>
      </c>
      <c r="Z1106">
        <v>9</v>
      </c>
      <c r="AA1106">
        <v>5.5</v>
      </c>
      <c r="AB1106">
        <v>1.3</v>
      </c>
    </row>
    <row r="1107" spans="1:28" hidden="1" x14ac:dyDescent="0.45">
      <c r="A1107" s="1">
        <v>85068</v>
      </c>
      <c r="B1107" t="s">
        <v>38</v>
      </c>
      <c r="C1107" t="s">
        <v>67</v>
      </c>
      <c r="D1107" s="2">
        <v>41012</v>
      </c>
      <c r="E1107" t="s">
        <v>314</v>
      </c>
      <c r="F1107" t="s">
        <v>536</v>
      </c>
      <c r="G1107">
        <v>2</v>
      </c>
      <c r="H1107">
        <v>2</v>
      </c>
      <c r="I1107" t="s">
        <v>602</v>
      </c>
      <c r="J1107">
        <v>1</v>
      </c>
      <c r="K1107">
        <v>2</v>
      </c>
      <c r="L1107" t="s">
        <v>603</v>
      </c>
      <c r="M1107" t="s">
        <v>736</v>
      </c>
      <c r="N1107">
        <v>16</v>
      </c>
      <c r="O1107">
        <v>7</v>
      </c>
      <c r="P1107">
        <v>9</v>
      </c>
      <c r="Q1107">
        <v>4</v>
      </c>
      <c r="R1107">
        <v>9</v>
      </c>
      <c r="S1107">
        <v>13</v>
      </c>
      <c r="T1107">
        <v>2</v>
      </c>
      <c r="U1107">
        <v>3</v>
      </c>
      <c r="V1107">
        <v>0</v>
      </c>
      <c r="W1107">
        <v>0</v>
      </c>
      <c r="Z1107">
        <v>1.29</v>
      </c>
      <c r="AA1107">
        <v>5.25</v>
      </c>
      <c r="AB1107">
        <v>10</v>
      </c>
    </row>
    <row r="1108" spans="1:28" hidden="1" x14ac:dyDescent="0.45">
      <c r="A1108" s="1">
        <v>85196</v>
      </c>
      <c r="B1108" t="s">
        <v>38</v>
      </c>
      <c r="C1108" t="s">
        <v>51</v>
      </c>
      <c r="D1108" s="2">
        <v>40866</v>
      </c>
      <c r="E1108" t="s">
        <v>83</v>
      </c>
      <c r="F1108" t="s">
        <v>218</v>
      </c>
      <c r="G1108">
        <v>0</v>
      </c>
      <c r="H1108">
        <v>0</v>
      </c>
      <c r="I1108" t="s">
        <v>602</v>
      </c>
      <c r="J1108">
        <v>0</v>
      </c>
      <c r="K1108">
        <v>0</v>
      </c>
      <c r="L1108" t="s">
        <v>602</v>
      </c>
      <c r="M1108" t="s">
        <v>777</v>
      </c>
      <c r="N1108">
        <v>9</v>
      </c>
      <c r="O1108">
        <v>5</v>
      </c>
      <c r="P1108">
        <v>7</v>
      </c>
      <c r="Q1108">
        <v>2</v>
      </c>
      <c r="R1108">
        <v>16</v>
      </c>
      <c r="S1108">
        <v>6</v>
      </c>
      <c r="T1108">
        <v>2</v>
      </c>
      <c r="U1108">
        <v>3</v>
      </c>
      <c r="V1108">
        <v>0</v>
      </c>
      <c r="W1108">
        <v>0</v>
      </c>
      <c r="Z1108">
        <v>1.29</v>
      </c>
      <c r="AA1108">
        <v>5</v>
      </c>
      <c r="AB1108">
        <v>11</v>
      </c>
    </row>
    <row r="1109" spans="1:28" hidden="1" x14ac:dyDescent="0.45">
      <c r="A1109" s="1">
        <v>85258</v>
      </c>
      <c r="B1109" t="s">
        <v>38</v>
      </c>
      <c r="C1109" t="s">
        <v>51</v>
      </c>
      <c r="D1109" s="2">
        <v>40950</v>
      </c>
      <c r="E1109" t="s">
        <v>140</v>
      </c>
      <c r="F1109" t="s">
        <v>83</v>
      </c>
      <c r="G1109">
        <v>1</v>
      </c>
      <c r="H1109">
        <v>4</v>
      </c>
      <c r="I1109" t="s">
        <v>603</v>
      </c>
      <c r="J1109">
        <v>1</v>
      </c>
      <c r="K1109">
        <v>2</v>
      </c>
      <c r="L1109" t="s">
        <v>603</v>
      </c>
      <c r="M1109" t="s">
        <v>763</v>
      </c>
      <c r="N1109">
        <v>6</v>
      </c>
      <c r="O1109">
        <v>13</v>
      </c>
      <c r="P1109">
        <v>4</v>
      </c>
      <c r="Q1109">
        <v>7</v>
      </c>
      <c r="R1109">
        <v>12</v>
      </c>
      <c r="S1109">
        <v>7</v>
      </c>
      <c r="T1109">
        <v>2</v>
      </c>
      <c r="U1109">
        <v>1</v>
      </c>
      <c r="V1109">
        <v>0</v>
      </c>
      <c r="W1109">
        <v>0</v>
      </c>
      <c r="Z1109">
        <v>11</v>
      </c>
      <c r="AA1109">
        <v>5</v>
      </c>
      <c r="AB1109">
        <v>1.29</v>
      </c>
    </row>
    <row r="1110" spans="1:28" hidden="1" x14ac:dyDescent="0.45">
      <c r="A1110" s="1">
        <v>85325</v>
      </c>
      <c r="B1110" t="s">
        <v>38</v>
      </c>
      <c r="C1110" t="s">
        <v>51</v>
      </c>
      <c r="D1110" s="2">
        <v>41032</v>
      </c>
      <c r="E1110" t="s">
        <v>82</v>
      </c>
      <c r="F1110" t="s">
        <v>218</v>
      </c>
      <c r="G1110">
        <v>1</v>
      </c>
      <c r="H1110">
        <v>0</v>
      </c>
      <c r="I1110" t="s">
        <v>601</v>
      </c>
      <c r="J1110">
        <v>1</v>
      </c>
      <c r="K1110">
        <v>0</v>
      </c>
      <c r="L1110" t="s">
        <v>601</v>
      </c>
      <c r="M1110" t="s">
        <v>785</v>
      </c>
      <c r="N1110">
        <v>11</v>
      </c>
      <c r="O1110">
        <v>6</v>
      </c>
      <c r="P1110">
        <v>6</v>
      </c>
      <c r="Q1110">
        <v>1</v>
      </c>
      <c r="R1110">
        <v>8</v>
      </c>
      <c r="S1110">
        <v>12</v>
      </c>
      <c r="T1110">
        <v>0</v>
      </c>
      <c r="U1110">
        <v>1</v>
      </c>
      <c r="V1110">
        <v>0</v>
      </c>
      <c r="W1110">
        <v>0</v>
      </c>
      <c r="Z1110">
        <v>1.29</v>
      </c>
      <c r="AA1110">
        <v>5</v>
      </c>
      <c r="AB1110">
        <v>11</v>
      </c>
    </row>
    <row r="1111" spans="1:28" hidden="1" x14ac:dyDescent="0.45">
      <c r="A1111" s="1">
        <v>85450</v>
      </c>
      <c r="B1111" t="s">
        <v>38</v>
      </c>
      <c r="C1111" t="s">
        <v>52</v>
      </c>
      <c r="D1111" s="2">
        <v>40957</v>
      </c>
      <c r="E1111" t="s">
        <v>259</v>
      </c>
      <c r="F1111" t="s">
        <v>557</v>
      </c>
      <c r="G1111">
        <v>1</v>
      </c>
      <c r="H1111">
        <v>1</v>
      </c>
      <c r="I1111" t="s">
        <v>602</v>
      </c>
      <c r="J1111">
        <v>1</v>
      </c>
      <c r="K1111">
        <v>0</v>
      </c>
      <c r="L1111" t="s">
        <v>601</v>
      </c>
      <c r="Z1111">
        <v>1.3</v>
      </c>
      <c r="AA1111">
        <v>5</v>
      </c>
      <c r="AB1111">
        <v>10</v>
      </c>
    </row>
    <row r="1112" spans="1:28" hidden="1" x14ac:dyDescent="0.45">
      <c r="A1112" s="1">
        <v>85729</v>
      </c>
      <c r="B1112" t="s">
        <v>38</v>
      </c>
      <c r="C1112" t="s">
        <v>65</v>
      </c>
      <c r="D1112" s="2">
        <v>40810</v>
      </c>
      <c r="E1112" t="s">
        <v>331</v>
      </c>
      <c r="F1112" t="s">
        <v>172</v>
      </c>
      <c r="G1112">
        <v>3</v>
      </c>
      <c r="H1112">
        <v>0</v>
      </c>
      <c r="I1112" t="s">
        <v>601</v>
      </c>
      <c r="J1112">
        <v>3</v>
      </c>
      <c r="K1112">
        <v>0</v>
      </c>
      <c r="L1112" t="s">
        <v>601</v>
      </c>
      <c r="Z1112">
        <v>1.29</v>
      </c>
      <c r="AA1112">
        <v>5.5</v>
      </c>
      <c r="AB1112">
        <v>9.5</v>
      </c>
    </row>
    <row r="1113" spans="1:28" hidden="1" x14ac:dyDescent="0.45">
      <c r="A1113" s="1">
        <v>85857</v>
      </c>
      <c r="B1113" t="s">
        <v>38</v>
      </c>
      <c r="C1113" t="s">
        <v>65</v>
      </c>
      <c r="D1113" s="2">
        <v>41006</v>
      </c>
      <c r="E1113" t="s">
        <v>204</v>
      </c>
      <c r="F1113" t="s">
        <v>172</v>
      </c>
      <c r="G1113">
        <v>5</v>
      </c>
      <c r="H1113">
        <v>1</v>
      </c>
      <c r="I1113" t="s">
        <v>601</v>
      </c>
      <c r="J1113">
        <v>1</v>
      </c>
      <c r="K1113">
        <v>0</v>
      </c>
      <c r="L1113" t="s">
        <v>601</v>
      </c>
      <c r="Z1113">
        <v>1.3</v>
      </c>
      <c r="AA1113">
        <v>5</v>
      </c>
      <c r="AB1113">
        <v>10</v>
      </c>
    </row>
    <row r="1114" spans="1:28" hidden="1" x14ac:dyDescent="0.45">
      <c r="A1114" s="1">
        <v>85899</v>
      </c>
      <c r="B1114" t="s">
        <v>38</v>
      </c>
      <c r="C1114" t="s">
        <v>53</v>
      </c>
      <c r="D1114" s="2">
        <v>40775</v>
      </c>
      <c r="E1114" t="s">
        <v>173</v>
      </c>
      <c r="F1114" t="s">
        <v>89</v>
      </c>
      <c r="G1114">
        <v>2</v>
      </c>
      <c r="H1114">
        <v>0</v>
      </c>
      <c r="I1114" t="s">
        <v>601</v>
      </c>
      <c r="J1114">
        <v>0</v>
      </c>
      <c r="K1114">
        <v>0</v>
      </c>
      <c r="L1114" t="s">
        <v>602</v>
      </c>
      <c r="N1114">
        <v>12</v>
      </c>
      <c r="O1114">
        <v>10</v>
      </c>
      <c r="P1114">
        <v>5</v>
      </c>
      <c r="Q1114">
        <v>3</v>
      </c>
      <c r="R1114">
        <v>13</v>
      </c>
      <c r="S1114">
        <v>13</v>
      </c>
      <c r="T1114">
        <v>0</v>
      </c>
      <c r="U1114">
        <v>2</v>
      </c>
      <c r="V1114">
        <v>0</v>
      </c>
      <c r="W1114">
        <v>0</v>
      </c>
      <c r="Z1114">
        <v>1.29</v>
      </c>
      <c r="AA1114">
        <v>5</v>
      </c>
      <c r="AB1114">
        <v>11</v>
      </c>
    </row>
    <row r="1115" spans="1:28" hidden="1" x14ac:dyDescent="0.45">
      <c r="A1115" s="1">
        <v>85960</v>
      </c>
      <c r="B1115" t="s">
        <v>38</v>
      </c>
      <c r="C1115" t="s">
        <v>53</v>
      </c>
      <c r="D1115" s="2">
        <v>40838</v>
      </c>
      <c r="E1115" t="s">
        <v>173</v>
      </c>
      <c r="F1115" t="s">
        <v>175</v>
      </c>
      <c r="G1115">
        <v>5</v>
      </c>
      <c r="H1115">
        <v>0</v>
      </c>
      <c r="I1115" t="s">
        <v>601</v>
      </c>
      <c r="J1115">
        <v>3</v>
      </c>
      <c r="K1115">
        <v>0</v>
      </c>
      <c r="L1115" t="s">
        <v>601</v>
      </c>
      <c r="N1115">
        <v>24</v>
      </c>
      <c r="O1115">
        <v>2</v>
      </c>
      <c r="P1115">
        <v>9</v>
      </c>
      <c r="Q1115">
        <v>1</v>
      </c>
      <c r="R1115">
        <v>13</v>
      </c>
      <c r="S1115">
        <v>10</v>
      </c>
      <c r="T1115">
        <v>2</v>
      </c>
      <c r="U1115">
        <v>2</v>
      </c>
      <c r="V1115">
        <v>0</v>
      </c>
      <c r="W1115">
        <v>0</v>
      </c>
      <c r="Z1115">
        <v>1.29</v>
      </c>
      <c r="AA1115">
        <v>5.5</v>
      </c>
      <c r="AB1115">
        <v>9.5</v>
      </c>
    </row>
    <row r="1116" spans="1:28" hidden="1" x14ac:dyDescent="0.45">
      <c r="A1116" s="1">
        <v>86004</v>
      </c>
      <c r="B1116" t="s">
        <v>38</v>
      </c>
      <c r="C1116" t="s">
        <v>53</v>
      </c>
      <c r="D1116" s="2">
        <v>40880</v>
      </c>
      <c r="E1116" t="s">
        <v>87</v>
      </c>
      <c r="F1116" t="s">
        <v>222</v>
      </c>
      <c r="G1116">
        <v>4</v>
      </c>
      <c r="H1116">
        <v>1</v>
      </c>
      <c r="I1116" t="s">
        <v>601</v>
      </c>
      <c r="J1116">
        <v>1</v>
      </c>
      <c r="K1116">
        <v>0</v>
      </c>
      <c r="L1116" t="s">
        <v>601</v>
      </c>
      <c r="N1116">
        <v>14</v>
      </c>
      <c r="O1116">
        <v>7</v>
      </c>
      <c r="P1116">
        <v>4</v>
      </c>
      <c r="Q1116">
        <v>4</v>
      </c>
      <c r="R1116">
        <v>23</v>
      </c>
      <c r="S1116">
        <v>21</v>
      </c>
      <c r="T1116">
        <v>1</v>
      </c>
      <c r="U1116">
        <v>2</v>
      </c>
      <c r="V1116">
        <v>0</v>
      </c>
      <c r="W1116">
        <v>1</v>
      </c>
      <c r="Z1116">
        <v>1.3</v>
      </c>
      <c r="AA1116">
        <v>5.5</v>
      </c>
      <c r="AB1116">
        <v>9</v>
      </c>
    </row>
    <row r="1117" spans="1:28" hidden="1" x14ac:dyDescent="0.45">
      <c r="A1117" s="1">
        <v>86068</v>
      </c>
      <c r="B1117" t="s">
        <v>38</v>
      </c>
      <c r="C1117" t="s">
        <v>53</v>
      </c>
      <c r="D1117" s="2">
        <v>40957</v>
      </c>
      <c r="E1117" t="s">
        <v>176</v>
      </c>
      <c r="F1117" t="s">
        <v>87</v>
      </c>
      <c r="G1117">
        <v>0</v>
      </c>
      <c r="H1117">
        <v>0</v>
      </c>
      <c r="I1117" t="s">
        <v>602</v>
      </c>
      <c r="J1117">
        <v>0</v>
      </c>
      <c r="K1117">
        <v>0</v>
      </c>
      <c r="L1117" t="s">
        <v>602</v>
      </c>
      <c r="N1117">
        <v>13</v>
      </c>
      <c r="O1117">
        <v>9</v>
      </c>
      <c r="P1117">
        <v>2</v>
      </c>
      <c r="Q1117">
        <v>2</v>
      </c>
      <c r="R1117">
        <v>21</v>
      </c>
      <c r="S1117">
        <v>19</v>
      </c>
      <c r="T1117">
        <v>2</v>
      </c>
      <c r="U1117">
        <v>1</v>
      </c>
      <c r="V1117">
        <v>0</v>
      </c>
      <c r="W1117">
        <v>0</v>
      </c>
      <c r="Z1117">
        <v>9</v>
      </c>
      <c r="AA1117">
        <v>5.5</v>
      </c>
      <c r="AB1117">
        <v>1.3</v>
      </c>
    </row>
    <row r="1118" spans="1:28" hidden="1" x14ac:dyDescent="0.45">
      <c r="A1118" s="1">
        <v>86085</v>
      </c>
      <c r="B1118" t="s">
        <v>38</v>
      </c>
      <c r="C1118" t="s">
        <v>53</v>
      </c>
      <c r="D1118" s="2">
        <v>40971</v>
      </c>
      <c r="E1118" t="s">
        <v>173</v>
      </c>
      <c r="F1118" t="s">
        <v>264</v>
      </c>
      <c r="G1118">
        <v>2</v>
      </c>
      <c r="H1118">
        <v>1</v>
      </c>
      <c r="I1118" t="s">
        <v>601</v>
      </c>
      <c r="J1118">
        <v>1</v>
      </c>
      <c r="K1118">
        <v>0</v>
      </c>
      <c r="L1118" t="s">
        <v>601</v>
      </c>
      <c r="N1118">
        <v>18</v>
      </c>
      <c r="O1118">
        <v>5</v>
      </c>
      <c r="P1118">
        <v>5</v>
      </c>
      <c r="Q1118">
        <v>3</v>
      </c>
      <c r="R1118">
        <v>11</v>
      </c>
      <c r="S1118">
        <v>15</v>
      </c>
      <c r="T1118">
        <v>0</v>
      </c>
      <c r="U1118">
        <v>0</v>
      </c>
      <c r="V1118">
        <v>0</v>
      </c>
      <c r="W1118">
        <v>0</v>
      </c>
      <c r="Z1118">
        <v>1.3</v>
      </c>
      <c r="AA1118">
        <v>5</v>
      </c>
      <c r="AB1118">
        <v>11</v>
      </c>
    </row>
    <row r="1119" spans="1:28" hidden="1" x14ac:dyDescent="0.45">
      <c r="A1119" s="1">
        <v>86121</v>
      </c>
      <c r="B1119" t="s">
        <v>38</v>
      </c>
      <c r="C1119" t="s">
        <v>53</v>
      </c>
      <c r="D1119" s="2">
        <v>40998</v>
      </c>
      <c r="E1119" t="s">
        <v>173</v>
      </c>
      <c r="F1119" t="s">
        <v>207</v>
      </c>
      <c r="G1119">
        <v>4</v>
      </c>
      <c r="H1119">
        <v>4</v>
      </c>
      <c r="I1119" t="s">
        <v>602</v>
      </c>
      <c r="J1119">
        <v>1</v>
      </c>
      <c r="K1119">
        <v>0</v>
      </c>
      <c r="L1119" t="s">
        <v>601</v>
      </c>
      <c r="N1119">
        <v>27</v>
      </c>
      <c r="O1119">
        <v>11</v>
      </c>
      <c r="P1119">
        <v>10</v>
      </c>
      <c r="Q1119">
        <v>4</v>
      </c>
      <c r="R1119">
        <v>8</v>
      </c>
      <c r="S1119">
        <v>10</v>
      </c>
      <c r="T1119">
        <v>2</v>
      </c>
      <c r="U1119">
        <v>1</v>
      </c>
      <c r="V1119">
        <v>0</v>
      </c>
      <c r="W1119">
        <v>0</v>
      </c>
      <c r="Z1119">
        <v>1.29</v>
      </c>
      <c r="AA1119">
        <v>5.5</v>
      </c>
      <c r="AB1119">
        <v>10</v>
      </c>
    </row>
    <row r="1120" spans="1:28" hidden="1" x14ac:dyDescent="0.45">
      <c r="A1120" s="1">
        <v>86149</v>
      </c>
      <c r="B1120" t="s">
        <v>38</v>
      </c>
      <c r="C1120" t="s">
        <v>53</v>
      </c>
      <c r="D1120" s="2">
        <v>41013</v>
      </c>
      <c r="E1120" t="s">
        <v>87</v>
      </c>
      <c r="F1120" t="s">
        <v>264</v>
      </c>
      <c r="G1120">
        <v>0</v>
      </c>
      <c r="H1120">
        <v>0</v>
      </c>
      <c r="I1120" t="s">
        <v>602</v>
      </c>
      <c r="J1120">
        <v>0</v>
      </c>
      <c r="K1120">
        <v>0</v>
      </c>
      <c r="L1120" t="s">
        <v>602</v>
      </c>
      <c r="N1120">
        <v>14</v>
      </c>
      <c r="O1120">
        <v>5</v>
      </c>
      <c r="P1120">
        <v>2</v>
      </c>
      <c r="Q1120">
        <v>0</v>
      </c>
      <c r="R1120">
        <v>5</v>
      </c>
      <c r="S1120">
        <v>14</v>
      </c>
      <c r="T1120">
        <v>1</v>
      </c>
      <c r="U1120">
        <v>1</v>
      </c>
      <c r="V1120">
        <v>0</v>
      </c>
      <c r="W1120">
        <v>0</v>
      </c>
      <c r="Z1120">
        <v>1.29</v>
      </c>
      <c r="AA1120">
        <v>5</v>
      </c>
      <c r="AB1120">
        <v>11</v>
      </c>
    </row>
    <row r="1121" spans="1:28" hidden="1" x14ac:dyDescent="0.45">
      <c r="A1121" s="1">
        <v>86176</v>
      </c>
      <c r="B1121" t="s">
        <v>38</v>
      </c>
      <c r="C1121" t="s">
        <v>53</v>
      </c>
      <c r="D1121" s="2">
        <v>41034</v>
      </c>
      <c r="E1121" t="s">
        <v>173</v>
      </c>
      <c r="F1121" t="s">
        <v>176</v>
      </c>
      <c r="G1121">
        <v>4</v>
      </c>
      <c r="H1121">
        <v>0</v>
      </c>
      <c r="I1121" t="s">
        <v>601</v>
      </c>
      <c r="J1121">
        <v>4</v>
      </c>
      <c r="K1121">
        <v>0</v>
      </c>
      <c r="L1121" t="s">
        <v>601</v>
      </c>
      <c r="N1121">
        <v>14</v>
      </c>
      <c r="O1121">
        <v>8</v>
      </c>
      <c r="P1121">
        <v>6</v>
      </c>
      <c r="Q1121">
        <v>2</v>
      </c>
      <c r="R1121">
        <v>10</v>
      </c>
      <c r="S1121">
        <v>6</v>
      </c>
      <c r="T1121">
        <v>0</v>
      </c>
      <c r="U1121">
        <v>1</v>
      </c>
      <c r="V1121">
        <v>0</v>
      </c>
      <c r="W1121">
        <v>0</v>
      </c>
      <c r="Z1121">
        <v>1.3</v>
      </c>
      <c r="AA1121">
        <v>5.25</v>
      </c>
      <c r="AB1121">
        <v>9.5</v>
      </c>
    </row>
    <row r="1122" spans="1:28" hidden="1" x14ac:dyDescent="0.45">
      <c r="A1122" s="1">
        <v>86316</v>
      </c>
      <c r="B1122" t="s">
        <v>38</v>
      </c>
      <c r="C1122" t="s">
        <v>54</v>
      </c>
      <c r="D1122" s="2">
        <v>40867</v>
      </c>
      <c r="E1122" t="s">
        <v>145</v>
      </c>
      <c r="F1122" t="s">
        <v>223</v>
      </c>
      <c r="G1122">
        <v>4</v>
      </c>
      <c r="H1122">
        <v>3</v>
      </c>
      <c r="I1122" t="s">
        <v>601</v>
      </c>
      <c r="J1122">
        <v>2</v>
      </c>
      <c r="K1122">
        <v>0</v>
      </c>
      <c r="L1122" t="s">
        <v>601</v>
      </c>
      <c r="Z1122">
        <v>1.29</v>
      </c>
      <c r="AA1122">
        <v>5</v>
      </c>
      <c r="AB1122">
        <v>11</v>
      </c>
    </row>
    <row r="1123" spans="1:28" hidden="1" x14ac:dyDescent="0.45">
      <c r="A1123" s="1">
        <v>86429</v>
      </c>
      <c r="B1123" t="s">
        <v>38</v>
      </c>
      <c r="C1123" t="s">
        <v>54</v>
      </c>
      <c r="D1123" s="2">
        <v>40998</v>
      </c>
      <c r="E1123" t="s">
        <v>145</v>
      </c>
      <c r="F1123" t="s">
        <v>143</v>
      </c>
      <c r="G1123">
        <v>3</v>
      </c>
      <c r="H1123">
        <v>0</v>
      </c>
      <c r="I1123" t="s">
        <v>601</v>
      </c>
      <c r="J1123">
        <v>3</v>
      </c>
      <c r="K1123">
        <v>0</v>
      </c>
      <c r="L1123" t="s">
        <v>601</v>
      </c>
      <c r="Z1123">
        <v>1.29</v>
      </c>
      <c r="AA1123">
        <v>5.5</v>
      </c>
      <c r="AB1123">
        <v>10</v>
      </c>
    </row>
    <row r="1124" spans="1:28" hidden="1" x14ac:dyDescent="0.45">
      <c r="A1124" s="1">
        <v>86436</v>
      </c>
      <c r="B1124" t="s">
        <v>38</v>
      </c>
      <c r="C1124" t="s">
        <v>54</v>
      </c>
      <c r="D1124" s="2">
        <v>41004</v>
      </c>
      <c r="E1124" t="s">
        <v>144</v>
      </c>
      <c r="F1124" t="s">
        <v>434</v>
      </c>
      <c r="G1124">
        <v>3</v>
      </c>
      <c r="H1124">
        <v>0</v>
      </c>
      <c r="I1124" t="s">
        <v>601</v>
      </c>
      <c r="J1124">
        <v>1</v>
      </c>
      <c r="K1124">
        <v>0</v>
      </c>
      <c r="L1124" t="s">
        <v>601</v>
      </c>
      <c r="Z1124">
        <v>1.3</v>
      </c>
      <c r="AA1124">
        <v>5</v>
      </c>
      <c r="AB1124">
        <v>10</v>
      </c>
    </row>
    <row r="1125" spans="1:28" hidden="1" x14ac:dyDescent="0.45">
      <c r="A1125" s="1">
        <v>86661</v>
      </c>
      <c r="B1125" t="s">
        <v>38</v>
      </c>
      <c r="C1125" t="s">
        <v>55</v>
      </c>
      <c r="D1125" s="2">
        <v>40922</v>
      </c>
      <c r="E1125" t="s">
        <v>300</v>
      </c>
      <c r="F1125" t="s">
        <v>94</v>
      </c>
      <c r="G1125">
        <v>1</v>
      </c>
      <c r="H1125">
        <v>2</v>
      </c>
      <c r="I1125" t="s">
        <v>603</v>
      </c>
      <c r="J1125">
        <v>1</v>
      </c>
      <c r="K1125">
        <v>0</v>
      </c>
      <c r="L1125" t="s">
        <v>601</v>
      </c>
      <c r="N1125">
        <v>8</v>
      </c>
      <c r="O1125">
        <v>14</v>
      </c>
      <c r="P1125">
        <v>1</v>
      </c>
      <c r="Q1125">
        <v>9</v>
      </c>
      <c r="R1125">
        <v>23</v>
      </c>
      <c r="S1125">
        <v>7</v>
      </c>
      <c r="T1125">
        <v>4</v>
      </c>
      <c r="U1125">
        <v>1</v>
      </c>
      <c r="V1125">
        <v>0</v>
      </c>
      <c r="W1125">
        <v>0</v>
      </c>
      <c r="Z1125">
        <v>11</v>
      </c>
      <c r="AA1125">
        <v>5</v>
      </c>
      <c r="AB1125">
        <v>1.29</v>
      </c>
    </row>
    <row r="1126" spans="1:28" hidden="1" x14ac:dyDescent="0.45">
      <c r="A1126" s="1">
        <v>86675</v>
      </c>
      <c r="B1126" t="s">
        <v>38</v>
      </c>
      <c r="C1126" t="s">
        <v>55</v>
      </c>
      <c r="D1126" s="2">
        <v>40930</v>
      </c>
      <c r="E1126" t="s">
        <v>265</v>
      </c>
      <c r="F1126" t="s">
        <v>93</v>
      </c>
      <c r="G1126">
        <v>1</v>
      </c>
      <c r="H1126">
        <v>4</v>
      </c>
      <c r="I1126" t="s">
        <v>603</v>
      </c>
      <c r="J1126">
        <v>0</v>
      </c>
      <c r="K1126">
        <v>1</v>
      </c>
      <c r="L1126" t="s">
        <v>603</v>
      </c>
      <c r="N1126">
        <v>9</v>
      </c>
      <c r="O1126">
        <v>16</v>
      </c>
      <c r="P1126">
        <v>6</v>
      </c>
      <c r="Q1126">
        <v>11</v>
      </c>
      <c r="R1126">
        <v>12</v>
      </c>
      <c r="S1126">
        <v>13</v>
      </c>
      <c r="T1126">
        <v>1</v>
      </c>
      <c r="U1126">
        <v>0</v>
      </c>
      <c r="V1126">
        <v>0</v>
      </c>
      <c r="W1126">
        <v>0</v>
      </c>
      <c r="Z1126">
        <v>9.5</v>
      </c>
      <c r="AA1126">
        <v>5.5</v>
      </c>
      <c r="AB1126">
        <v>1.29</v>
      </c>
    </row>
    <row r="1127" spans="1:28" hidden="1" x14ac:dyDescent="0.45">
      <c r="A1127" s="1">
        <v>86765</v>
      </c>
      <c r="B1127" t="s">
        <v>38</v>
      </c>
      <c r="C1127" t="s">
        <v>55</v>
      </c>
      <c r="D1127" s="2">
        <v>40989</v>
      </c>
      <c r="E1127" t="s">
        <v>96</v>
      </c>
      <c r="F1127" t="s">
        <v>280</v>
      </c>
      <c r="G1127">
        <v>1</v>
      </c>
      <c r="H1127">
        <v>2</v>
      </c>
      <c r="I1127" t="s">
        <v>603</v>
      </c>
      <c r="J1127">
        <v>1</v>
      </c>
      <c r="K1127">
        <v>1</v>
      </c>
      <c r="L1127" t="s">
        <v>602</v>
      </c>
      <c r="N1127">
        <v>28</v>
      </c>
      <c r="O1127">
        <v>6</v>
      </c>
      <c r="P1127">
        <v>10</v>
      </c>
      <c r="Q1127">
        <v>2</v>
      </c>
      <c r="R1127">
        <v>9</v>
      </c>
      <c r="S1127">
        <v>10</v>
      </c>
      <c r="T1127">
        <v>3</v>
      </c>
      <c r="U1127">
        <v>4</v>
      </c>
      <c r="V1127">
        <v>0</v>
      </c>
      <c r="W1127">
        <v>2</v>
      </c>
      <c r="Z1127">
        <v>1.29</v>
      </c>
      <c r="AA1127">
        <v>5</v>
      </c>
      <c r="AB1127">
        <v>11</v>
      </c>
    </row>
    <row r="1128" spans="1:28" hidden="1" x14ac:dyDescent="0.45">
      <c r="A1128" s="1">
        <v>86865</v>
      </c>
      <c r="B1128" t="s">
        <v>38</v>
      </c>
      <c r="C1128" t="s">
        <v>55</v>
      </c>
      <c r="D1128" s="2">
        <v>41042</v>
      </c>
      <c r="E1128" t="s">
        <v>265</v>
      </c>
      <c r="F1128" t="s">
        <v>266</v>
      </c>
      <c r="G1128">
        <v>1</v>
      </c>
      <c r="H1128">
        <v>0</v>
      </c>
      <c r="I1128" t="s">
        <v>601</v>
      </c>
      <c r="J1128">
        <v>0</v>
      </c>
      <c r="K1128">
        <v>0</v>
      </c>
      <c r="L1128" t="s">
        <v>602</v>
      </c>
      <c r="N1128">
        <v>22</v>
      </c>
      <c r="O1128">
        <v>6</v>
      </c>
      <c r="P1128">
        <v>12</v>
      </c>
      <c r="Q1128">
        <v>1</v>
      </c>
      <c r="R1128">
        <v>10</v>
      </c>
      <c r="S1128">
        <v>24</v>
      </c>
      <c r="T1128">
        <v>3</v>
      </c>
      <c r="U1128">
        <v>5</v>
      </c>
      <c r="V1128">
        <v>1</v>
      </c>
      <c r="W1128">
        <v>0</v>
      </c>
      <c r="Z1128">
        <v>1.3</v>
      </c>
      <c r="AA1128">
        <v>5.5</v>
      </c>
      <c r="AB1128">
        <v>9</v>
      </c>
    </row>
    <row r="1129" spans="1:28" hidden="1" x14ac:dyDescent="0.45">
      <c r="A1129" s="1">
        <v>87299</v>
      </c>
      <c r="B1129" t="s">
        <v>38</v>
      </c>
      <c r="C1129" t="s">
        <v>66</v>
      </c>
      <c r="D1129" s="2">
        <v>41051</v>
      </c>
      <c r="E1129" t="s">
        <v>332</v>
      </c>
      <c r="F1129" t="s">
        <v>558</v>
      </c>
      <c r="G1129">
        <v>2</v>
      </c>
      <c r="H1129">
        <v>0</v>
      </c>
      <c r="I1129" t="s">
        <v>601</v>
      </c>
      <c r="J1129">
        <v>2</v>
      </c>
      <c r="K1129">
        <v>0</v>
      </c>
      <c r="L1129" t="s">
        <v>601</v>
      </c>
      <c r="Z1129">
        <v>1.29</v>
      </c>
      <c r="AA1129">
        <v>5.5</v>
      </c>
      <c r="AB1129">
        <v>10</v>
      </c>
    </row>
    <row r="1130" spans="1:28" hidden="1" x14ac:dyDescent="0.45">
      <c r="A1130" s="1">
        <v>87305</v>
      </c>
      <c r="B1130" t="s">
        <v>38</v>
      </c>
      <c r="C1130" t="s">
        <v>66</v>
      </c>
      <c r="D1130" s="2">
        <v>41052</v>
      </c>
      <c r="E1130" t="s">
        <v>333</v>
      </c>
      <c r="F1130" t="s">
        <v>95</v>
      </c>
      <c r="G1130">
        <v>1</v>
      </c>
      <c r="H1130">
        <v>2</v>
      </c>
      <c r="I1130" t="s">
        <v>603</v>
      </c>
      <c r="J1130">
        <v>1</v>
      </c>
      <c r="K1130">
        <v>1</v>
      </c>
      <c r="L1130" t="s">
        <v>602</v>
      </c>
      <c r="Z1130">
        <v>10</v>
      </c>
      <c r="AA1130">
        <v>5</v>
      </c>
      <c r="AB1130">
        <v>1.3</v>
      </c>
    </row>
    <row r="1131" spans="1:28" hidden="1" x14ac:dyDescent="0.45">
      <c r="A1131" s="1">
        <v>87474</v>
      </c>
      <c r="B1131" t="s">
        <v>38</v>
      </c>
      <c r="C1131" t="s">
        <v>56</v>
      </c>
      <c r="D1131" s="2">
        <v>40894</v>
      </c>
      <c r="E1131" t="s">
        <v>97</v>
      </c>
      <c r="F1131" t="s">
        <v>510</v>
      </c>
      <c r="G1131">
        <v>2</v>
      </c>
      <c r="H1131">
        <v>0</v>
      </c>
      <c r="I1131" t="s">
        <v>601</v>
      </c>
      <c r="J1131">
        <v>0</v>
      </c>
      <c r="K1131">
        <v>0</v>
      </c>
      <c r="L1131" t="s">
        <v>602</v>
      </c>
      <c r="N1131">
        <v>16</v>
      </c>
      <c r="O1131">
        <v>7</v>
      </c>
      <c r="P1131">
        <v>6</v>
      </c>
      <c r="Q1131">
        <v>3</v>
      </c>
      <c r="R1131">
        <v>18</v>
      </c>
      <c r="S1131">
        <v>5</v>
      </c>
      <c r="T1131">
        <v>1</v>
      </c>
      <c r="U1131">
        <v>2</v>
      </c>
      <c r="V1131">
        <v>0</v>
      </c>
      <c r="W1131">
        <v>0</v>
      </c>
      <c r="Z1131">
        <v>1.29</v>
      </c>
      <c r="AA1131">
        <v>5</v>
      </c>
      <c r="AB1131">
        <v>12</v>
      </c>
    </row>
    <row r="1132" spans="1:28" hidden="1" x14ac:dyDescent="0.45">
      <c r="A1132" s="1">
        <v>87486</v>
      </c>
      <c r="B1132" t="s">
        <v>38</v>
      </c>
      <c r="C1132" t="s">
        <v>56</v>
      </c>
      <c r="D1132" s="2">
        <v>40898</v>
      </c>
      <c r="E1132" t="s">
        <v>99</v>
      </c>
      <c r="F1132" t="s">
        <v>418</v>
      </c>
      <c r="G1132">
        <v>4</v>
      </c>
      <c r="H1132">
        <v>1</v>
      </c>
      <c r="I1132" t="s">
        <v>601</v>
      </c>
      <c r="J1132">
        <v>1</v>
      </c>
      <c r="K1132">
        <v>1</v>
      </c>
      <c r="L1132" t="s">
        <v>602</v>
      </c>
      <c r="N1132">
        <v>26</v>
      </c>
      <c r="O1132">
        <v>10</v>
      </c>
      <c r="P1132">
        <v>8</v>
      </c>
      <c r="Q1132">
        <v>3</v>
      </c>
      <c r="R1132">
        <v>7</v>
      </c>
      <c r="S1132">
        <v>12</v>
      </c>
      <c r="T1132">
        <v>1</v>
      </c>
      <c r="U1132">
        <v>2</v>
      </c>
      <c r="V1132">
        <v>0</v>
      </c>
      <c r="W1132">
        <v>0</v>
      </c>
      <c r="Z1132">
        <v>1.3</v>
      </c>
      <c r="AA1132">
        <v>5</v>
      </c>
      <c r="AB1132">
        <v>11</v>
      </c>
    </row>
    <row r="1133" spans="1:28" hidden="1" x14ac:dyDescent="0.45">
      <c r="A1133" s="1">
        <v>87506</v>
      </c>
      <c r="B1133" t="s">
        <v>38</v>
      </c>
      <c r="C1133" t="s">
        <v>56</v>
      </c>
      <c r="D1133" s="2">
        <v>40923</v>
      </c>
      <c r="E1133" t="s">
        <v>98</v>
      </c>
      <c r="F1133" t="s">
        <v>490</v>
      </c>
      <c r="G1133">
        <v>1</v>
      </c>
      <c r="H1133">
        <v>1</v>
      </c>
      <c r="I1133" t="s">
        <v>602</v>
      </c>
      <c r="J1133">
        <v>1</v>
      </c>
      <c r="K1133">
        <v>0</v>
      </c>
      <c r="L1133" t="s">
        <v>601</v>
      </c>
      <c r="N1133">
        <v>11</v>
      </c>
      <c r="O1133">
        <v>9</v>
      </c>
      <c r="P1133">
        <v>3</v>
      </c>
      <c r="Q1133">
        <v>1</v>
      </c>
      <c r="R1133">
        <v>11</v>
      </c>
      <c r="S1133">
        <v>19</v>
      </c>
      <c r="T1133">
        <v>2</v>
      </c>
      <c r="U1133">
        <v>2</v>
      </c>
      <c r="V1133">
        <v>0</v>
      </c>
      <c r="W1133">
        <v>0</v>
      </c>
      <c r="Z1133">
        <v>1.3</v>
      </c>
      <c r="AA1133">
        <v>4.5</v>
      </c>
      <c r="AB1133">
        <v>13</v>
      </c>
    </row>
    <row r="1134" spans="1:28" hidden="1" x14ac:dyDescent="0.45">
      <c r="A1134" s="1">
        <v>87528</v>
      </c>
      <c r="B1134" t="s">
        <v>38</v>
      </c>
      <c r="C1134" t="s">
        <v>56</v>
      </c>
      <c r="D1134" s="2">
        <v>40937</v>
      </c>
      <c r="E1134" t="s">
        <v>97</v>
      </c>
      <c r="F1134" t="s">
        <v>490</v>
      </c>
      <c r="G1134">
        <v>3</v>
      </c>
      <c r="H1134">
        <v>0</v>
      </c>
      <c r="I1134" t="s">
        <v>601</v>
      </c>
      <c r="J1134">
        <v>2</v>
      </c>
      <c r="K1134">
        <v>0</v>
      </c>
      <c r="L1134" t="s">
        <v>601</v>
      </c>
      <c r="N1134">
        <v>13</v>
      </c>
      <c r="O1134">
        <v>11</v>
      </c>
      <c r="P1134">
        <v>7</v>
      </c>
      <c r="Q1134">
        <v>0</v>
      </c>
      <c r="R1134">
        <v>15</v>
      </c>
      <c r="S1134">
        <v>17</v>
      </c>
      <c r="T1134">
        <v>2</v>
      </c>
      <c r="U1134">
        <v>0</v>
      </c>
      <c r="V1134">
        <v>0</v>
      </c>
      <c r="W1134">
        <v>0</v>
      </c>
      <c r="Z1134">
        <v>1.3</v>
      </c>
      <c r="AA1134">
        <v>5</v>
      </c>
      <c r="AB1134">
        <v>10</v>
      </c>
    </row>
    <row r="1135" spans="1:28" hidden="1" x14ac:dyDescent="0.45">
      <c r="A1135" s="1">
        <v>87534</v>
      </c>
      <c r="B1135" t="s">
        <v>38</v>
      </c>
      <c r="C1135" t="s">
        <v>56</v>
      </c>
      <c r="D1135" s="2">
        <v>40940</v>
      </c>
      <c r="E1135" t="s">
        <v>243</v>
      </c>
      <c r="F1135" t="s">
        <v>518</v>
      </c>
      <c r="G1135">
        <v>0</v>
      </c>
      <c r="H1135">
        <v>0</v>
      </c>
      <c r="I1135" t="s">
        <v>602</v>
      </c>
      <c r="J1135">
        <v>0</v>
      </c>
      <c r="K1135">
        <v>0</v>
      </c>
      <c r="L1135" t="s">
        <v>602</v>
      </c>
      <c r="N1135">
        <v>18</v>
      </c>
      <c r="O1135">
        <v>9</v>
      </c>
      <c r="P1135">
        <v>10</v>
      </c>
      <c r="Q1135">
        <v>3</v>
      </c>
      <c r="R1135">
        <v>15</v>
      </c>
      <c r="S1135">
        <v>22</v>
      </c>
      <c r="T1135">
        <v>5</v>
      </c>
      <c r="U1135">
        <v>4</v>
      </c>
      <c r="V1135">
        <v>0</v>
      </c>
      <c r="W1135">
        <v>0</v>
      </c>
      <c r="Z1135">
        <v>1.29</v>
      </c>
      <c r="AA1135">
        <v>5</v>
      </c>
      <c r="AB1135">
        <v>11</v>
      </c>
    </row>
    <row r="1136" spans="1:28" hidden="1" x14ac:dyDescent="0.45">
      <c r="A1136" s="1">
        <v>87541</v>
      </c>
      <c r="B1136" t="s">
        <v>38</v>
      </c>
      <c r="C1136" t="s">
        <v>56</v>
      </c>
      <c r="D1136" s="2">
        <v>40944</v>
      </c>
      <c r="E1136" t="s">
        <v>98</v>
      </c>
      <c r="F1136" t="s">
        <v>510</v>
      </c>
      <c r="G1136">
        <v>0</v>
      </c>
      <c r="H1136">
        <v>0</v>
      </c>
      <c r="I1136" t="s">
        <v>602</v>
      </c>
      <c r="J1136">
        <v>0</v>
      </c>
      <c r="K1136">
        <v>0</v>
      </c>
      <c r="L1136" t="s">
        <v>602</v>
      </c>
      <c r="N1136">
        <v>20</v>
      </c>
      <c r="O1136">
        <v>10</v>
      </c>
      <c r="P1136">
        <v>7</v>
      </c>
      <c r="Q1136">
        <v>2</v>
      </c>
      <c r="R1136">
        <v>11</v>
      </c>
      <c r="S1136">
        <v>14</v>
      </c>
      <c r="T1136">
        <v>3</v>
      </c>
      <c r="U1136">
        <v>2</v>
      </c>
      <c r="V1136">
        <v>0</v>
      </c>
      <c r="W1136">
        <v>0</v>
      </c>
      <c r="Z1136">
        <v>1.3</v>
      </c>
      <c r="AA1136">
        <v>5</v>
      </c>
      <c r="AB1136">
        <v>11</v>
      </c>
    </row>
    <row r="1137" spans="1:28" hidden="1" x14ac:dyDescent="0.45">
      <c r="A1137" s="1">
        <v>87579</v>
      </c>
      <c r="B1137" t="s">
        <v>38</v>
      </c>
      <c r="C1137" t="s">
        <v>56</v>
      </c>
      <c r="D1137" s="2">
        <v>40971</v>
      </c>
      <c r="E1137" t="s">
        <v>98</v>
      </c>
      <c r="F1137" t="s">
        <v>268</v>
      </c>
      <c r="G1137">
        <v>1</v>
      </c>
      <c r="H1137">
        <v>1</v>
      </c>
      <c r="I1137" t="s">
        <v>602</v>
      </c>
      <c r="J1137">
        <v>1</v>
      </c>
      <c r="K1137">
        <v>0</v>
      </c>
      <c r="L1137" t="s">
        <v>601</v>
      </c>
      <c r="N1137">
        <v>20</v>
      </c>
      <c r="O1137">
        <v>14</v>
      </c>
      <c r="P1137">
        <v>5</v>
      </c>
      <c r="Q1137">
        <v>4</v>
      </c>
      <c r="R1137">
        <v>7</v>
      </c>
      <c r="S1137">
        <v>13</v>
      </c>
      <c r="T1137">
        <v>0</v>
      </c>
      <c r="U1137">
        <v>1</v>
      </c>
      <c r="V1137">
        <v>0</v>
      </c>
      <c r="W1137">
        <v>0</v>
      </c>
      <c r="Z1137">
        <v>1.29</v>
      </c>
      <c r="AA1137">
        <v>5.25</v>
      </c>
      <c r="AB1137">
        <v>10</v>
      </c>
    </row>
    <row r="1138" spans="1:28" hidden="1" x14ac:dyDescent="0.45">
      <c r="A1138" s="1">
        <v>87630</v>
      </c>
      <c r="B1138" t="s">
        <v>38</v>
      </c>
      <c r="C1138" t="s">
        <v>56</v>
      </c>
      <c r="D1138" s="2">
        <v>41000</v>
      </c>
      <c r="E1138" t="s">
        <v>101</v>
      </c>
      <c r="F1138" t="s">
        <v>559</v>
      </c>
      <c r="G1138">
        <v>5</v>
      </c>
      <c r="H1138">
        <v>2</v>
      </c>
      <c r="I1138" t="s">
        <v>601</v>
      </c>
      <c r="J1138">
        <v>2</v>
      </c>
      <c r="K1138">
        <v>1</v>
      </c>
      <c r="L1138" t="s">
        <v>601</v>
      </c>
      <c r="N1138">
        <v>18</v>
      </c>
      <c r="O1138">
        <v>14</v>
      </c>
      <c r="P1138">
        <v>8</v>
      </c>
      <c r="Q1138">
        <v>6</v>
      </c>
      <c r="R1138">
        <v>6</v>
      </c>
      <c r="S1138">
        <v>14</v>
      </c>
      <c r="T1138">
        <v>1</v>
      </c>
      <c r="U1138">
        <v>1</v>
      </c>
      <c r="V1138">
        <v>0</v>
      </c>
      <c r="W1138">
        <v>0</v>
      </c>
      <c r="Z1138">
        <v>1.3</v>
      </c>
      <c r="AA1138">
        <v>5</v>
      </c>
      <c r="AB1138">
        <v>11</v>
      </c>
    </row>
    <row r="1139" spans="1:28" hidden="1" x14ac:dyDescent="0.45">
      <c r="A1139" s="1">
        <v>87638</v>
      </c>
      <c r="B1139" t="s">
        <v>38</v>
      </c>
      <c r="C1139" t="s">
        <v>56</v>
      </c>
      <c r="D1139" s="2">
        <v>41006</v>
      </c>
      <c r="E1139" t="s">
        <v>97</v>
      </c>
      <c r="F1139" t="s">
        <v>226</v>
      </c>
      <c r="G1139">
        <v>1</v>
      </c>
      <c r="H1139">
        <v>2</v>
      </c>
      <c r="I1139" t="s">
        <v>603</v>
      </c>
      <c r="J1139">
        <v>1</v>
      </c>
      <c r="K1139">
        <v>0</v>
      </c>
      <c r="L1139" t="s">
        <v>601</v>
      </c>
      <c r="N1139">
        <v>21</v>
      </c>
      <c r="O1139">
        <v>11</v>
      </c>
      <c r="P1139">
        <v>5</v>
      </c>
      <c r="Q1139">
        <v>5</v>
      </c>
      <c r="R1139">
        <v>10</v>
      </c>
      <c r="S1139">
        <v>14</v>
      </c>
      <c r="T1139">
        <v>3</v>
      </c>
      <c r="U1139">
        <v>4</v>
      </c>
      <c r="V1139">
        <v>0</v>
      </c>
      <c r="W1139">
        <v>0</v>
      </c>
      <c r="Z1139">
        <v>1.29</v>
      </c>
      <c r="AA1139">
        <v>5</v>
      </c>
      <c r="AB1139">
        <v>12</v>
      </c>
    </row>
    <row r="1140" spans="1:28" hidden="1" x14ac:dyDescent="0.45">
      <c r="A1140" s="1">
        <v>87683</v>
      </c>
      <c r="B1140" t="s">
        <v>38</v>
      </c>
      <c r="C1140" t="s">
        <v>56</v>
      </c>
      <c r="D1140" s="2">
        <v>41030</v>
      </c>
      <c r="E1140" t="s">
        <v>243</v>
      </c>
      <c r="F1140" t="s">
        <v>193</v>
      </c>
      <c r="G1140">
        <v>2</v>
      </c>
      <c r="H1140">
        <v>0</v>
      </c>
      <c r="I1140" t="s">
        <v>601</v>
      </c>
      <c r="J1140">
        <v>2</v>
      </c>
      <c r="K1140">
        <v>0</v>
      </c>
      <c r="L1140" t="s">
        <v>601</v>
      </c>
      <c r="N1140">
        <v>13</v>
      </c>
      <c r="O1140">
        <v>11</v>
      </c>
      <c r="P1140">
        <v>2</v>
      </c>
      <c r="Q1140">
        <v>4</v>
      </c>
      <c r="R1140">
        <v>17</v>
      </c>
      <c r="S1140">
        <v>15</v>
      </c>
      <c r="T1140">
        <v>2</v>
      </c>
      <c r="U1140">
        <v>1</v>
      </c>
      <c r="V1140">
        <v>0</v>
      </c>
      <c r="W1140">
        <v>0</v>
      </c>
      <c r="Z1140">
        <v>1.3</v>
      </c>
      <c r="AA1140">
        <v>5.25</v>
      </c>
      <c r="AB1140">
        <v>9.5</v>
      </c>
    </row>
    <row r="1141" spans="1:28" hidden="1" x14ac:dyDescent="0.45">
      <c r="A1141" s="1">
        <v>87707</v>
      </c>
      <c r="B1141" t="s">
        <v>38</v>
      </c>
      <c r="C1141" t="s">
        <v>56</v>
      </c>
      <c r="D1141" s="2">
        <v>41042</v>
      </c>
      <c r="E1141" t="s">
        <v>98</v>
      </c>
      <c r="F1141" t="s">
        <v>322</v>
      </c>
      <c r="G1141">
        <v>3</v>
      </c>
      <c r="H1141">
        <v>1</v>
      </c>
      <c r="I1141" t="s">
        <v>601</v>
      </c>
      <c r="J1141">
        <v>2</v>
      </c>
      <c r="K1141">
        <v>0</v>
      </c>
      <c r="L1141" t="s">
        <v>601</v>
      </c>
      <c r="N1141">
        <v>12</v>
      </c>
      <c r="O1141">
        <v>10</v>
      </c>
      <c r="P1141">
        <v>6</v>
      </c>
      <c r="Q1141">
        <v>2</v>
      </c>
      <c r="R1141">
        <v>11</v>
      </c>
      <c r="S1141">
        <v>7</v>
      </c>
      <c r="T1141">
        <v>0</v>
      </c>
      <c r="U1141">
        <v>0</v>
      </c>
      <c r="V1141">
        <v>0</v>
      </c>
      <c r="W1141">
        <v>0</v>
      </c>
      <c r="Z1141">
        <v>1.3</v>
      </c>
      <c r="AA1141">
        <v>5</v>
      </c>
      <c r="AB1141">
        <v>10</v>
      </c>
    </row>
    <row r="1142" spans="1:28" hidden="1" x14ac:dyDescent="0.45">
      <c r="A1142" s="1">
        <v>88160</v>
      </c>
      <c r="B1142" t="s">
        <v>38</v>
      </c>
      <c r="C1142" t="s">
        <v>57</v>
      </c>
      <c r="D1142" s="2">
        <v>41049</v>
      </c>
      <c r="E1142" t="s">
        <v>323</v>
      </c>
      <c r="F1142" t="s">
        <v>241</v>
      </c>
      <c r="G1142">
        <v>4</v>
      </c>
      <c r="H1142">
        <v>1</v>
      </c>
      <c r="I1142" t="s">
        <v>601</v>
      </c>
      <c r="J1142">
        <v>1</v>
      </c>
      <c r="K1142">
        <v>1</v>
      </c>
      <c r="L1142" t="s">
        <v>602</v>
      </c>
      <c r="Z1142">
        <v>1.29</v>
      </c>
      <c r="AA1142">
        <v>4.33</v>
      </c>
      <c r="AB1142">
        <v>9.5</v>
      </c>
    </row>
    <row r="1143" spans="1:28" hidden="1" x14ac:dyDescent="0.45">
      <c r="A1143" s="1">
        <v>88161</v>
      </c>
      <c r="B1143" t="s">
        <v>38</v>
      </c>
      <c r="C1143" t="s">
        <v>57</v>
      </c>
      <c r="D1143" s="2">
        <v>41049</v>
      </c>
      <c r="E1143" t="s">
        <v>105</v>
      </c>
      <c r="F1143" t="s">
        <v>307</v>
      </c>
      <c r="G1143">
        <v>2</v>
      </c>
      <c r="H1143">
        <v>0</v>
      </c>
      <c r="I1143" t="s">
        <v>601</v>
      </c>
      <c r="J1143">
        <v>1</v>
      </c>
      <c r="K1143">
        <v>0</v>
      </c>
      <c r="L1143" t="s">
        <v>601</v>
      </c>
      <c r="Z1143">
        <v>1.3</v>
      </c>
      <c r="AA1143">
        <v>4.75</v>
      </c>
      <c r="AB1143">
        <v>9</v>
      </c>
    </row>
    <row r="1144" spans="1:28" hidden="1" x14ac:dyDescent="0.45">
      <c r="A1144" s="1">
        <v>88185</v>
      </c>
      <c r="B1144" t="s">
        <v>38</v>
      </c>
      <c r="C1144" t="s">
        <v>58</v>
      </c>
      <c r="D1144" s="2">
        <v>40768</v>
      </c>
      <c r="E1144" t="s">
        <v>149</v>
      </c>
      <c r="F1144" t="s">
        <v>442</v>
      </c>
      <c r="G1144">
        <v>1</v>
      </c>
      <c r="H1144">
        <v>1</v>
      </c>
      <c r="I1144" t="s">
        <v>602</v>
      </c>
      <c r="J1144">
        <v>0</v>
      </c>
      <c r="K1144">
        <v>0</v>
      </c>
      <c r="L1144" t="s">
        <v>602</v>
      </c>
      <c r="N1144">
        <v>25</v>
      </c>
      <c r="O1144">
        <v>7</v>
      </c>
      <c r="P1144">
        <v>8</v>
      </c>
      <c r="Q1144">
        <v>2</v>
      </c>
      <c r="R1144">
        <v>15</v>
      </c>
      <c r="S1144">
        <v>17</v>
      </c>
      <c r="T1144">
        <v>1</v>
      </c>
      <c r="U1144">
        <v>3</v>
      </c>
      <c r="V1144">
        <v>0</v>
      </c>
      <c r="W1144">
        <v>0</v>
      </c>
      <c r="Z1144">
        <v>1.3</v>
      </c>
      <c r="AA1144">
        <v>5</v>
      </c>
      <c r="AB1144">
        <v>11</v>
      </c>
    </row>
    <row r="1145" spans="1:28" hidden="1" x14ac:dyDescent="0.45">
      <c r="A1145" s="1">
        <v>88277</v>
      </c>
      <c r="B1145" t="s">
        <v>38</v>
      </c>
      <c r="C1145" t="s">
        <v>58</v>
      </c>
      <c r="D1145" s="2">
        <v>40838</v>
      </c>
      <c r="E1145" t="s">
        <v>309</v>
      </c>
      <c r="F1145" t="s">
        <v>442</v>
      </c>
      <c r="G1145">
        <v>2</v>
      </c>
      <c r="H1145">
        <v>0</v>
      </c>
      <c r="I1145" t="s">
        <v>601</v>
      </c>
      <c r="J1145">
        <v>1</v>
      </c>
      <c r="K1145">
        <v>0</v>
      </c>
      <c r="L1145" t="s">
        <v>601</v>
      </c>
      <c r="N1145">
        <v>36</v>
      </c>
      <c r="O1145">
        <v>7</v>
      </c>
      <c r="P1145">
        <v>15</v>
      </c>
      <c r="Q1145">
        <v>3</v>
      </c>
      <c r="R1145">
        <v>21</v>
      </c>
      <c r="S1145">
        <v>20</v>
      </c>
      <c r="T1145">
        <v>2</v>
      </c>
      <c r="U1145">
        <v>2</v>
      </c>
      <c r="V1145">
        <v>0</v>
      </c>
      <c r="W1145">
        <v>0</v>
      </c>
      <c r="Z1145">
        <v>1.3</v>
      </c>
      <c r="AA1145">
        <v>5</v>
      </c>
      <c r="AB1145">
        <v>10</v>
      </c>
    </row>
    <row r="1146" spans="1:28" hidden="1" x14ac:dyDescent="0.45">
      <c r="A1146" s="1">
        <v>88312</v>
      </c>
      <c r="B1146" t="s">
        <v>38</v>
      </c>
      <c r="C1146" t="s">
        <v>58</v>
      </c>
      <c r="D1146" s="2">
        <v>40867</v>
      </c>
      <c r="E1146" t="s">
        <v>334</v>
      </c>
      <c r="F1146" t="s">
        <v>500</v>
      </c>
      <c r="G1146">
        <v>0</v>
      </c>
      <c r="H1146">
        <v>1</v>
      </c>
      <c r="I1146" t="s">
        <v>603</v>
      </c>
      <c r="J1146">
        <v>0</v>
      </c>
      <c r="K1146">
        <v>0</v>
      </c>
      <c r="L1146" t="s">
        <v>602</v>
      </c>
      <c r="N1146">
        <v>27</v>
      </c>
      <c r="O1146">
        <v>8</v>
      </c>
      <c r="P1146">
        <v>7</v>
      </c>
      <c r="Q1146">
        <v>7</v>
      </c>
      <c r="R1146">
        <v>13</v>
      </c>
      <c r="S1146">
        <v>21</v>
      </c>
      <c r="T1146">
        <v>2</v>
      </c>
      <c r="U1146">
        <v>2</v>
      </c>
      <c r="V1146">
        <v>0</v>
      </c>
      <c r="W1146">
        <v>0</v>
      </c>
      <c r="Z1146">
        <v>1.3</v>
      </c>
      <c r="AA1146">
        <v>5</v>
      </c>
      <c r="AB1146">
        <v>11</v>
      </c>
    </row>
    <row r="1147" spans="1:28" hidden="1" x14ac:dyDescent="0.45">
      <c r="A1147" s="1">
        <v>88342</v>
      </c>
      <c r="B1147" t="s">
        <v>38</v>
      </c>
      <c r="C1147" t="s">
        <v>58</v>
      </c>
      <c r="D1147" s="2">
        <v>40888</v>
      </c>
      <c r="E1147" t="s">
        <v>308</v>
      </c>
      <c r="F1147" t="s">
        <v>374</v>
      </c>
      <c r="G1147">
        <v>2</v>
      </c>
      <c r="H1147">
        <v>0</v>
      </c>
      <c r="I1147" t="s">
        <v>601</v>
      </c>
      <c r="J1147">
        <v>1</v>
      </c>
      <c r="K1147">
        <v>0</v>
      </c>
      <c r="L1147" t="s">
        <v>601</v>
      </c>
      <c r="N1147">
        <v>15</v>
      </c>
      <c r="O1147">
        <v>11</v>
      </c>
      <c r="P1147">
        <v>5</v>
      </c>
      <c r="Q1147">
        <v>4</v>
      </c>
      <c r="R1147">
        <v>15</v>
      </c>
      <c r="S1147">
        <v>11</v>
      </c>
      <c r="T1147">
        <v>2</v>
      </c>
      <c r="U1147">
        <v>1</v>
      </c>
      <c r="V1147">
        <v>0</v>
      </c>
      <c r="W1147">
        <v>0</v>
      </c>
      <c r="Z1147">
        <v>1.29</v>
      </c>
      <c r="AA1147">
        <v>5</v>
      </c>
      <c r="AB1147">
        <v>12</v>
      </c>
    </row>
    <row r="1148" spans="1:28" hidden="1" x14ac:dyDescent="0.45">
      <c r="A1148" s="1">
        <v>88394</v>
      </c>
      <c r="B1148" t="s">
        <v>38</v>
      </c>
      <c r="C1148" t="s">
        <v>58</v>
      </c>
      <c r="D1148" s="2">
        <v>40950</v>
      </c>
      <c r="E1148" t="s">
        <v>335</v>
      </c>
      <c r="F1148" t="s">
        <v>442</v>
      </c>
      <c r="G1148">
        <v>3</v>
      </c>
      <c r="H1148">
        <v>0</v>
      </c>
      <c r="I1148" t="s">
        <v>601</v>
      </c>
      <c r="J1148">
        <v>0</v>
      </c>
      <c r="K1148">
        <v>0</v>
      </c>
      <c r="L1148" t="s">
        <v>602</v>
      </c>
      <c r="N1148">
        <v>15</v>
      </c>
      <c r="O1148">
        <v>10</v>
      </c>
      <c r="P1148">
        <v>7</v>
      </c>
      <c r="Q1148">
        <v>1</v>
      </c>
      <c r="R1148">
        <v>21</v>
      </c>
      <c r="S1148">
        <v>22</v>
      </c>
      <c r="T1148">
        <v>1</v>
      </c>
      <c r="U1148">
        <v>2</v>
      </c>
      <c r="V1148">
        <v>0</v>
      </c>
      <c r="W1148">
        <v>0</v>
      </c>
      <c r="Z1148">
        <v>1.3</v>
      </c>
      <c r="AA1148">
        <v>5</v>
      </c>
      <c r="AB1148">
        <v>10</v>
      </c>
    </row>
    <row r="1149" spans="1:28" hidden="1" x14ac:dyDescent="0.45">
      <c r="A1149" s="1">
        <v>88485</v>
      </c>
      <c r="B1149" t="s">
        <v>38</v>
      </c>
      <c r="C1149" t="s">
        <v>58</v>
      </c>
      <c r="D1149" s="2">
        <v>41014</v>
      </c>
      <c r="E1149" t="s">
        <v>308</v>
      </c>
      <c r="F1149" t="s">
        <v>442</v>
      </c>
      <c r="G1149">
        <v>4</v>
      </c>
      <c r="H1149">
        <v>1</v>
      </c>
      <c r="I1149" t="s">
        <v>601</v>
      </c>
      <c r="J1149">
        <v>2</v>
      </c>
      <c r="K1149">
        <v>0</v>
      </c>
      <c r="L1149" t="s">
        <v>601</v>
      </c>
      <c r="N1149">
        <v>27</v>
      </c>
      <c r="O1149">
        <v>11</v>
      </c>
      <c r="P1149">
        <v>12</v>
      </c>
      <c r="Q1149">
        <v>5</v>
      </c>
      <c r="R1149">
        <v>17</v>
      </c>
      <c r="S1149">
        <v>6</v>
      </c>
      <c r="T1149">
        <v>3</v>
      </c>
      <c r="U1149">
        <v>2</v>
      </c>
      <c r="V1149">
        <v>0</v>
      </c>
      <c r="W1149">
        <v>0</v>
      </c>
      <c r="Z1149">
        <v>1.3</v>
      </c>
      <c r="AA1149">
        <v>5</v>
      </c>
      <c r="AB1149">
        <v>11</v>
      </c>
    </row>
    <row r="1150" spans="1:28" hidden="1" x14ac:dyDescent="0.45">
      <c r="A1150" s="1">
        <v>88933</v>
      </c>
      <c r="B1150" t="s">
        <v>38</v>
      </c>
      <c r="C1150" t="s">
        <v>59</v>
      </c>
      <c r="D1150" s="2">
        <v>41047</v>
      </c>
      <c r="E1150" t="s">
        <v>271</v>
      </c>
      <c r="F1150" t="s">
        <v>419</v>
      </c>
      <c r="G1150">
        <v>2</v>
      </c>
      <c r="H1150">
        <v>0</v>
      </c>
      <c r="I1150" t="s">
        <v>601</v>
      </c>
      <c r="J1150">
        <v>0</v>
      </c>
      <c r="K1150">
        <v>0</v>
      </c>
      <c r="L1150" t="s">
        <v>602</v>
      </c>
      <c r="Z1150">
        <v>1.3</v>
      </c>
      <c r="AA1150">
        <v>5</v>
      </c>
      <c r="AB1150">
        <v>10</v>
      </c>
    </row>
    <row r="1151" spans="1:28" hidden="1" x14ac:dyDescent="0.45">
      <c r="A1151" s="1">
        <v>89074</v>
      </c>
      <c r="B1151" t="s">
        <v>38</v>
      </c>
      <c r="C1151" t="s">
        <v>60</v>
      </c>
      <c r="D1151" s="2">
        <v>40895</v>
      </c>
      <c r="E1151" t="s">
        <v>111</v>
      </c>
      <c r="F1151" t="s">
        <v>154</v>
      </c>
      <c r="G1151">
        <v>3</v>
      </c>
      <c r="H1151">
        <v>2</v>
      </c>
      <c r="I1151" t="s">
        <v>601</v>
      </c>
      <c r="J1151">
        <v>1</v>
      </c>
      <c r="K1151">
        <v>0</v>
      </c>
      <c r="L1151" t="s">
        <v>601</v>
      </c>
      <c r="Z1151">
        <v>1.3</v>
      </c>
      <c r="AA1151">
        <v>5</v>
      </c>
      <c r="AB1151">
        <v>10</v>
      </c>
    </row>
    <row r="1152" spans="1:28" hidden="1" x14ac:dyDescent="0.45">
      <c r="A1152" s="1">
        <v>89111</v>
      </c>
      <c r="B1152" t="s">
        <v>38</v>
      </c>
      <c r="C1152" t="s">
        <v>60</v>
      </c>
      <c r="D1152" s="2">
        <v>40936</v>
      </c>
      <c r="E1152" t="s">
        <v>152</v>
      </c>
      <c r="F1152" t="s">
        <v>446</v>
      </c>
      <c r="G1152">
        <v>6</v>
      </c>
      <c r="H1152">
        <v>0</v>
      </c>
      <c r="I1152" t="s">
        <v>601</v>
      </c>
      <c r="J1152">
        <v>4</v>
      </c>
      <c r="K1152">
        <v>0</v>
      </c>
      <c r="L1152" t="s">
        <v>601</v>
      </c>
      <c r="Z1152">
        <v>1.29</v>
      </c>
      <c r="AA1152">
        <v>5.25</v>
      </c>
      <c r="AB1152">
        <v>8</v>
      </c>
    </row>
    <row r="1153" spans="1:28" hidden="1" x14ac:dyDescent="0.45">
      <c r="A1153" s="1">
        <v>89149</v>
      </c>
      <c r="B1153" t="s">
        <v>38</v>
      </c>
      <c r="C1153" t="s">
        <v>60</v>
      </c>
      <c r="D1153" s="2">
        <v>40965</v>
      </c>
      <c r="E1153" t="s">
        <v>153</v>
      </c>
      <c r="F1153" t="s">
        <v>446</v>
      </c>
      <c r="G1153">
        <v>0</v>
      </c>
      <c r="H1153">
        <v>0</v>
      </c>
      <c r="I1153" t="s">
        <v>602</v>
      </c>
      <c r="J1153">
        <v>0</v>
      </c>
      <c r="K1153">
        <v>0</v>
      </c>
      <c r="L1153" t="s">
        <v>602</v>
      </c>
      <c r="Z1153">
        <v>1.29</v>
      </c>
      <c r="AA1153">
        <v>5</v>
      </c>
      <c r="AB1153">
        <v>11</v>
      </c>
    </row>
    <row r="1154" spans="1:28" hidden="1" x14ac:dyDescent="0.45">
      <c r="A1154" s="1">
        <v>89156</v>
      </c>
      <c r="B1154" t="s">
        <v>38</v>
      </c>
      <c r="C1154" t="s">
        <v>60</v>
      </c>
      <c r="D1154" s="2">
        <v>40972</v>
      </c>
      <c r="E1154" t="s">
        <v>111</v>
      </c>
      <c r="F1154" t="s">
        <v>210</v>
      </c>
      <c r="G1154">
        <v>4</v>
      </c>
      <c r="H1154">
        <v>0</v>
      </c>
      <c r="I1154" t="s">
        <v>601</v>
      </c>
      <c r="J1154">
        <v>0</v>
      </c>
      <c r="K1154">
        <v>0</v>
      </c>
      <c r="L1154" t="s">
        <v>602</v>
      </c>
      <c r="Z1154">
        <v>1.29</v>
      </c>
      <c r="AA1154">
        <v>5.25</v>
      </c>
      <c r="AB1154">
        <v>10</v>
      </c>
    </row>
    <row r="1155" spans="1:28" hidden="1" x14ac:dyDescent="0.45">
      <c r="A1155" s="1">
        <v>89168</v>
      </c>
      <c r="B1155" t="s">
        <v>38</v>
      </c>
      <c r="C1155" t="s">
        <v>60</v>
      </c>
      <c r="D1155" s="2">
        <v>40989</v>
      </c>
      <c r="E1155" t="s">
        <v>114</v>
      </c>
      <c r="F1155" t="s">
        <v>486</v>
      </c>
      <c r="G1155">
        <v>1</v>
      </c>
      <c r="H1155">
        <v>0</v>
      </c>
      <c r="I1155" t="s">
        <v>601</v>
      </c>
      <c r="J1155">
        <v>0</v>
      </c>
      <c r="K1155">
        <v>0</v>
      </c>
      <c r="L1155" t="s">
        <v>602</v>
      </c>
      <c r="Z1155">
        <v>1.29</v>
      </c>
      <c r="AA1155">
        <v>5</v>
      </c>
      <c r="AB1155">
        <v>9</v>
      </c>
    </row>
    <row r="1156" spans="1:28" hidden="1" x14ac:dyDescent="0.45">
      <c r="A1156" s="1">
        <v>89181</v>
      </c>
      <c r="B1156" t="s">
        <v>38</v>
      </c>
      <c r="C1156" t="s">
        <v>61</v>
      </c>
      <c r="D1156" s="2">
        <v>40762</v>
      </c>
      <c r="E1156" t="s">
        <v>325</v>
      </c>
      <c r="F1156" t="s">
        <v>117</v>
      </c>
      <c r="G1156">
        <v>1</v>
      </c>
      <c r="H1156">
        <v>4</v>
      </c>
      <c r="I1156" t="s">
        <v>603</v>
      </c>
      <c r="J1156">
        <v>1</v>
      </c>
      <c r="K1156">
        <v>2</v>
      </c>
      <c r="L1156" t="s">
        <v>603</v>
      </c>
      <c r="Z1156">
        <v>10</v>
      </c>
      <c r="AA1156">
        <v>5.5</v>
      </c>
      <c r="AB1156">
        <v>1.29</v>
      </c>
    </row>
    <row r="1157" spans="1:28" hidden="1" x14ac:dyDescent="0.45">
      <c r="A1157" s="1">
        <v>89220</v>
      </c>
      <c r="B1157" t="s">
        <v>38</v>
      </c>
      <c r="C1157" t="s">
        <v>61</v>
      </c>
      <c r="D1157" s="2">
        <v>40803</v>
      </c>
      <c r="E1157" t="s">
        <v>118</v>
      </c>
      <c r="F1157" t="s">
        <v>325</v>
      </c>
      <c r="G1157">
        <v>4</v>
      </c>
      <c r="H1157">
        <v>0</v>
      </c>
      <c r="I1157" t="s">
        <v>601</v>
      </c>
      <c r="J1157">
        <v>0</v>
      </c>
      <c r="K1157">
        <v>0</v>
      </c>
      <c r="L1157" t="s">
        <v>602</v>
      </c>
      <c r="Z1157">
        <v>1.3</v>
      </c>
      <c r="AA1157">
        <v>5</v>
      </c>
      <c r="AB1157">
        <v>10</v>
      </c>
    </row>
    <row r="1158" spans="1:28" hidden="1" x14ac:dyDescent="0.45">
      <c r="A1158" s="1">
        <v>89225</v>
      </c>
      <c r="B1158" t="s">
        <v>38</v>
      </c>
      <c r="C1158" t="s">
        <v>61</v>
      </c>
      <c r="D1158" s="2">
        <v>40804</v>
      </c>
      <c r="E1158" t="s">
        <v>248</v>
      </c>
      <c r="F1158" t="s">
        <v>398</v>
      </c>
      <c r="G1158">
        <v>5</v>
      </c>
      <c r="H1158">
        <v>2</v>
      </c>
      <c r="I1158" t="s">
        <v>601</v>
      </c>
      <c r="J1158">
        <v>1</v>
      </c>
      <c r="K1158">
        <v>1</v>
      </c>
      <c r="L1158" t="s">
        <v>602</v>
      </c>
      <c r="Z1158">
        <v>1.29</v>
      </c>
      <c r="AA1158">
        <v>5.5</v>
      </c>
      <c r="AB1158">
        <v>10</v>
      </c>
    </row>
    <row r="1159" spans="1:28" hidden="1" x14ac:dyDescent="0.45">
      <c r="A1159" s="1">
        <v>89278</v>
      </c>
      <c r="B1159" t="s">
        <v>38</v>
      </c>
      <c r="C1159" t="s">
        <v>61</v>
      </c>
      <c r="D1159" s="2">
        <v>40853</v>
      </c>
      <c r="E1159" t="s">
        <v>213</v>
      </c>
      <c r="F1159" t="s">
        <v>398</v>
      </c>
      <c r="G1159">
        <v>3</v>
      </c>
      <c r="H1159">
        <v>0</v>
      </c>
      <c r="I1159" t="s">
        <v>601</v>
      </c>
      <c r="J1159">
        <v>1</v>
      </c>
      <c r="K1159">
        <v>0</v>
      </c>
      <c r="L1159" t="s">
        <v>601</v>
      </c>
      <c r="Z1159">
        <v>1.29</v>
      </c>
      <c r="AA1159">
        <v>5.5</v>
      </c>
      <c r="AB1159">
        <v>9.5</v>
      </c>
    </row>
    <row r="1160" spans="1:28" hidden="1" x14ac:dyDescent="0.45">
      <c r="A1160" s="1">
        <v>89283</v>
      </c>
      <c r="B1160" t="s">
        <v>38</v>
      </c>
      <c r="C1160" t="s">
        <v>61</v>
      </c>
      <c r="D1160" s="2">
        <v>40866</v>
      </c>
      <c r="E1160" t="s">
        <v>325</v>
      </c>
      <c r="F1160" t="s">
        <v>119</v>
      </c>
      <c r="G1160">
        <v>1</v>
      </c>
      <c r="H1160">
        <v>3</v>
      </c>
      <c r="I1160" t="s">
        <v>603</v>
      </c>
      <c r="J1160">
        <v>1</v>
      </c>
      <c r="K1160">
        <v>1</v>
      </c>
      <c r="L1160" t="s">
        <v>602</v>
      </c>
      <c r="Z1160">
        <v>10</v>
      </c>
      <c r="AA1160">
        <v>5</v>
      </c>
      <c r="AB1160">
        <v>1.3</v>
      </c>
    </row>
    <row r="1161" spans="1:28" hidden="1" x14ac:dyDescent="0.45">
      <c r="A1161" s="1">
        <v>89290</v>
      </c>
      <c r="B1161" t="s">
        <v>38</v>
      </c>
      <c r="C1161" t="s">
        <v>61</v>
      </c>
      <c r="D1161" s="2">
        <v>40872</v>
      </c>
      <c r="E1161" t="s">
        <v>213</v>
      </c>
      <c r="F1161" t="s">
        <v>121</v>
      </c>
      <c r="G1161">
        <v>2</v>
      </c>
      <c r="H1161">
        <v>0</v>
      </c>
      <c r="I1161" t="s">
        <v>601</v>
      </c>
      <c r="J1161">
        <v>0</v>
      </c>
      <c r="K1161">
        <v>0</v>
      </c>
      <c r="L1161" t="s">
        <v>602</v>
      </c>
      <c r="Z1161">
        <v>1.29</v>
      </c>
      <c r="AA1161">
        <v>5.5</v>
      </c>
      <c r="AB1161">
        <v>10</v>
      </c>
    </row>
    <row r="1162" spans="1:28" hidden="1" x14ac:dyDescent="0.45">
      <c r="A1162" s="1">
        <v>89292</v>
      </c>
      <c r="B1162" t="s">
        <v>38</v>
      </c>
      <c r="C1162" t="s">
        <v>61</v>
      </c>
      <c r="D1162" s="2">
        <v>40873</v>
      </c>
      <c r="E1162" t="s">
        <v>119</v>
      </c>
      <c r="F1162" t="s">
        <v>283</v>
      </c>
      <c r="G1162">
        <v>6</v>
      </c>
      <c r="H1162">
        <v>1</v>
      </c>
      <c r="I1162" t="s">
        <v>601</v>
      </c>
      <c r="J1162">
        <v>3</v>
      </c>
      <c r="K1162">
        <v>0</v>
      </c>
      <c r="L1162" t="s">
        <v>601</v>
      </c>
      <c r="Z1162">
        <v>1.3</v>
      </c>
      <c r="AA1162">
        <v>5.5</v>
      </c>
      <c r="AB1162">
        <v>8.5</v>
      </c>
    </row>
    <row r="1163" spans="1:28" hidden="1" x14ac:dyDescent="0.45">
      <c r="A1163" s="1">
        <v>89308</v>
      </c>
      <c r="B1163" t="s">
        <v>38</v>
      </c>
      <c r="C1163" t="s">
        <v>61</v>
      </c>
      <c r="D1163" s="2">
        <v>40884</v>
      </c>
      <c r="E1163" t="s">
        <v>249</v>
      </c>
      <c r="F1163" t="s">
        <v>213</v>
      </c>
      <c r="G1163">
        <v>0</v>
      </c>
      <c r="H1163">
        <v>0</v>
      </c>
      <c r="I1163" t="s">
        <v>602</v>
      </c>
      <c r="J1163">
        <v>0</v>
      </c>
      <c r="K1163">
        <v>0</v>
      </c>
      <c r="L1163" t="s">
        <v>602</v>
      </c>
      <c r="Z1163">
        <v>11</v>
      </c>
      <c r="AA1163">
        <v>5</v>
      </c>
      <c r="AB1163">
        <v>1.29</v>
      </c>
    </row>
    <row r="1164" spans="1:28" hidden="1" x14ac:dyDescent="0.45">
      <c r="A1164" s="1">
        <v>89353</v>
      </c>
      <c r="B1164" t="s">
        <v>38</v>
      </c>
      <c r="C1164" t="s">
        <v>61</v>
      </c>
      <c r="D1164" s="2">
        <v>40949</v>
      </c>
      <c r="E1164" t="s">
        <v>248</v>
      </c>
      <c r="F1164" t="s">
        <v>229</v>
      </c>
      <c r="G1164">
        <v>2</v>
      </c>
      <c r="H1164">
        <v>3</v>
      </c>
      <c r="I1164" t="s">
        <v>603</v>
      </c>
      <c r="J1164">
        <v>0</v>
      </c>
      <c r="K1164">
        <v>1</v>
      </c>
      <c r="L1164" t="s">
        <v>603</v>
      </c>
      <c r="Z1164">
        <v>1.3</v>
      </c>
      <c r="AA1164">
        <v>5</v>
      </c>
      <c r="AB1164">
        <v>10</v>
      </c>
    </row>
    <row r="1165" spans="1:28" hidden="1" x14ac:dyDescent="0.45">
      <c r="A1165" s="1">
        <v>89362</v>
      </c>
      <c r="B1165" t="s">
        <v>38</v>
      </c>
      <c r="C1165" t="s">
        <v>61</v>
      </c>
      <c r="D1165" s="2">
        <v>40956</v>
      </c>
      <c r="E1165" t="s">
        <v>214</v>
      </c>
      <c r="F1165" t="s">
        <v>353</v>
      </c>
      <c r="G1165">
        <v>1</v>
      </c>
      <c r="H1165">
        <v>0</v>
      </c>
      <c r="I1165" t="s">
        <v>601</v>
      </c>
      <c r="J1165">
        <v>1</v>
      </c>
      <c r="K1165">
        <v>0</v>
      </c>
      <c r="L1165" t="s">
        <v>601</v>
      </c>
      <c r="Z1165">
        <v>1.3</v>
      </c>
      <c r="AA1165">
        <v>5.25</v>
      </c>
      <c r="AB1165">
        <v>9.5</v>
      </c>
    </row>
    <row r="1166" spans="1:28" hidden="1" x14ac:dyDescent="0.45">
      <c r="A1166" s="1">
        <v>89374</v>
      </c>
      <c r="B1166" t="s">
        <v>38</v>
      </c>
      <c r="C1166" t="s">
        <v>61</v>
      </c>
      <c r="D1166" s="2">
        <v>40964</v>
      </c>
      <c r="E1166" t="s">
        <v>327</v>
      </c>
      <c r="F1166" t="s">
        <v>325</v>
      </c>
      <c r="G1166">
        <v>0</v>
      </c>
      <c r="H1166">
        <v>2</v>
      </c>
      <c r="I1166" t="s">
        <v>603</v>
      </c>
      <c r="J1166">
        <v>0</v>
      </c>
      <c r="K1166">
        <v>1</v>
      </c>
      <c r="L1166" t="s">
        <v>603</v>
      </c>
      <c r="Z1166">
        <v>1.29</v>
      </c>
      <c r="AA1166">
        <v>5</v>
      </c>
      <c r="AB1166">
        <v>11</v>
      </c>
    </row>
    <row r="1167" spans="1:28" hidden="1" x14ac:dyDescent="0.45">
      <c r="A1167" s="1">
        <v>89377</v>
      </c>
      <c r="B1167" t="s">
        <v>38</v>
      </c>
      <c r="C1167" t="s">
        <v>61</v>
      </c>
      <c r="D1167" s="2">
        <v>40965</v>
      </c>
      <c r="E1167" t="s">
        <v>249</v>
      </c>
      <c r="F1167" t="s">
        <v>117</v>
      </c>
      <c r="G1167">
        <v>1</v>
      </c>
      <c r="H1167">
        <v>4</v>
      </c>
      <c r="I1167" t="s">
        <v>603</v>
      </c>
      <c r="J1167">
        <v>0</v>
      </c>
      <c r="K1167">
        <v>2</v>
      </c>
      <c r="L1167" t="s">
        <v>603</v>
      </c>
      <c r="Z1167">
        <v>11</v>
      </c>
      <c r="AA1167">
        <v>5</v>
      </c>
      <c r="AB1167">
        <v>1.29</v>
      </c>
    </row>
    <row r="1168" spans="1:28" hidden="1" x14ac:dyDescent="0.45">
      <c r="A1168" s="1">
        <v>89380</v>
      </c>
      <c r="B1168" t="s">
        <v>38</v>
      </c>
      <c r="C1168" t="s">
        <v>61</v>
      </c>
      <c r="D1168" s="2">
        <v>40971</v>
      </c>
      <c r="E1168" t="s">
        <v>213</v>
      </c>
      <c r="F1168" t="s">
        <v>229</v>
      </c>
      <c r="G1168">
        <v>3</v>
      </c>
      <c r="H1168">
        <v>1</v>
      </c>
      <c r="I1168" t="s">
        <v>601</v>
      </c>
      <c r="J1168">
        <v>2</v>
      </c>
      <c r="K1168">
        <v>0</v>
      </c>
      <c r="L1168" t="s">
        <v>601</v>
      </c>
      <c r="Z1168">
        <v>1.3</v>
      </c>
      <c r="AA1168">
        <v>4.75</v>
      </c>
      <c r="AB1168">
        <v>7.5</v>
      </c>
    </row>
    <row r="1169" spans="1:28" hidden="1" x14ac:dyDescent="0.45">
      <c r="A1169" s="1">
        <v>89414</v>
      </c>
      <c r="B1169" t="s">
        <v>38</v>
      </c>
      <c r="C1169" t="s">
        <v>61</v>
      </c>
      <c r="D1169" s="2">
        <v>40993</v>
      </c>
      <c r="E1169" t="s">
        <v>213</v>
      </c>
      <c r="F1169" t="s">
        <v>366</v>
      </c>
      <c r="G1169">
        <v>1</v>
      </c>
      <c r="H1169">
        <v>0</v>
      </c>
      <c r="I1169" t="s">
        <v>601</v>
      </c>
      <c r="J1169">
        <v>0</v>
      </c>
      <c r="K1169">
        <v>0</v>
      </c>
      <c r="L1169" t="s">
        <v>602</v>
      </c>
      <c r="Z1169">
        <v>1.29</v>
      </c>
      <c r="AA1169">
        <v>5</v>
      </c>
      <c r="AB1169">
        <v>11</v>
      </c>
    </row>
    <row r="1170" spans="1:28" hidden="1" x14ac:dyDescent="0.45">
      <c r="A1170" s="1">
        <v>89421</v>
      </c>
      <c r="B1170" t="s">
        <v>38</v>
      </c>
      <c r="C1170" t="s">
        <v>61</v>
      </c>
      <c r="D1170" s="2">
        <v>40999</v>
      </c>
      <c r="E1170" t="s">
        <v>248</v>
      </c>
      <c r="F1170" t="s">
        <v>327</v>
      </c>
      <c r="G1170">
        <v>2</v>
      </c>
      <c r="H1170">
        <v>0</v>
      </c>
      <c r="I1170" t="s">
        <v>601</v>
      </c>
      <c r="J1170">
        <v>0</v>
      </c>
      <c r="K1170">
        <v>0</v>
      </c>
      <c r="L1170" t="s">
        <v>602</v>
      </c>
      <c r="Z1170">
        <v>1.3</v>
      </c>
      <c r="AA1170">
        <v>5.5</v>
      </c>
      <c r="AB1170">
        <v>9</v>
      </c>
    </row>
    <row r="1171" spans="1:28" hidden="1" x14ac:dyDescent="0.45">
      <c r="A1171" s="1">
        <v>89423</v>
      </c>
      <c r="B1171" t="s">
        <v>38</v>
      </c>
      <c r="C1171" t="s">
        <v>61</v>
      </c>
      <c r="D1171" s="2">
        <v>41000</v>
      </c>
      <c r="E1171" t="s">
        <v>336</v>
      </c>
      <c r="F1171" t="s">
        <v>325</v>
      </c>
      <c r="G1171">
        <v>2</v>
      </c>
      <c r="H1171">
        <v>0</v>
      </c>
      <c r="I1171" t="s">
        <v>601</v>
      </c>
      <c r="J1171">
        <v>1</v>
      </c>
      <c r="K1171">
        <v>0</v>
      </c>
      <c r="L1171" t="s">
        <v>601</v>
      </c>
      <c r="Z1171">
        <v>1.3</v>
      </c>
      <c r="AA1171">
        <v>5</v>
      </c>
      <c r="AB1171">
        <v>11</v>
      </c>
    </row>
    <row r="1172" spans="1:28" hidden="1" x14ac:dyDescent="0.45">
      <c r="A1172" s="1">
        <v>89452</v>
      </c>
      <c r="B1172" t="s">
        <v>38</v>
      </c>
      <c r="C1172" t="s">
        <v>61</v>
      </c>
      <c r="D1172" s="2">
        <v>41021</v>
      </c>
      <c r="E1172" t="s">
        <v>119</v>
      </c>
      <c r="F1172" t="s">
        <v>336</v>
      </c>
      <c r="G1172">
        <v>2</v>
      </c>
      <c r="H1172">
        <v>1</v>
      </c>
      <c r="I1172" t="s">
        <v>601</v>
      </c>
      <c r="J1172">
        <v>0</v>
      </c>
      <c r="K1172">
        <v>1</v>
      </c>
      <c r="L1172" t="s">
        <v>603</v>
      </c>
      <c r="Z1172">
        <v>1.3</v>
      </c>
      <c r="AA1172">
        <v>5</v>
      </c>
      <c r="AB1172">
        <v>10</v>
      </c>
    </row>
    <row r="1173" spans="1:28" hidden="1" x14ac:dyDescent="0.45">
      <c r="A1173" s="1">
        <v>89456</v>
      </c>
      <c r="B1173" t="s">
        <v>38</v>
      </c>
      <c r="C1173" t="s">
        <v>61</v>
      </c>
      <c r="D1173" s="2">
        <v>41027</v>
      </c>
      <c r="E1173" t="s">
        <v>115</v>
      </c>
      <c r="F1173" t="s">
        <v>249</v>
      </c>
      <c r="G1173">
        <v>3</v>
      </c>
      <c r="H1173">
        <v>2</v>
      </c>
      <c r="I1173" t="s">
        <v>601</v>
      </c>
      <c r="J1173">
        <v>1</v>
      </c>
      <c r="K1173">
        <v>2</v>
      </c>
      <c r="L1173" t="s">
        <v>603</v>
      </c>
      <c r="Z1173">
        <v>1.29</v>
      </c>
      <c r="AA1173">
        <v>5</v>
      </c>
      <c r="AB1173">
        <v>11</v>
      </c>
    </row>
    <row r="1174" spans="1:28" hidden="1" x14ac:dyDescent="0.45">
      <c r="A1174" s="1">
        <v>89503</v>
      </c>
      <c r="B1174" t="s">
        <v>38</v>
      </c>
      <c r="C1174" t="s">
        <v>62</v>
      </c>
      <c r="D1174" s="2">
        <v>40792</v>
      </c>
      <c r="E1174" t="s">
        <v>127</v>
      </c>
      <c r="F1174" t="s">
        <v>122</v>
      </c>
      <c r="G1174">
        <v>2</v>
      </c>
      <c r="H1174">
        <v>5</v>
      </c>
      <c r="I1174" t="s">
        <v>603</v>
      </c>
      <c r="J1174">
        <v>0</v>
      </c>
      <c r="K1174">
        <v>2</v>
      </c>
      <c r="L1174" t="s">
        <v>603</v>
      </c>
      <c r="Z1174">
        <v>12</v>
      </c>
      <c r="AA1174">
        <v>5</v>
      </c>
      <c r="AB1174">
        <v>1.29</v>
      </c>
    </row>
    <row r="1175" spans="1:28" hidden="1" x14ac:dyDescent="0.45">
      <c r="A1175" s="1">
        <v>89588</v>
      </c>
      <c r="B1175" t="s">
        <v>38</v>
      </c>
      <c r="C1175" t="s">
        <v>62</v>
      </c>
      <c r="D1175" s="2">
        <v>40916</v>
      </c>
      <c r="E1175" t="s">
        <v>127</v>
      </c>
      <c r="F1175" t="s">
        <v>126</v>
      </c>
      <c r="G1175">
        <v>0</v>
      </c>
      <c r="H1175">
        <v>4</v>
      </c>
      <c r="I1175" t="s">
        <v>603</v>
      </c>
      <c r="J1175">
        <v>0</v>
      </c>
      <c r="K1175">
        <v>1</v>
      </c>
      <c r="L1175" t="s">
        <v>603</v>
      </c>
      <c r="Z1175">
        <v>10</v>
      </c>
      <c r="AA1175">
        <v>4.5</v>
      </c>
      <c r="AB1175">
        <v>1.3</v>
      </c>
    </row>
    <row r="1176" spans="1:28" hidden="1" x14ac:dyDescent="0.45">
      <c r="A1176" s="1">
        <v>89605</v>
      </c>
      <c r="B1176" t="s">
        <v>38</v>
      </c>
      <c r="C1176" t="s">
        <v>62</v>
      </c>
      <c r="D1176" s="2">
        <v>40930</v>
      </c>
      <c r="E1176" t="s">
        <v>122</v>
      </c>
      <c r="F1176" t="s">
        <v>448</v>
      </c>
      <c r="G1176">
        <v>3</v>
      </c>
      <c r="H1176">
        <v>1</v>
      </c>
      <c r="I1176" t="s">
        <v>601</v>
      </c>
      <c r="J1176">
        <v>1</v>
      </c>
      <c r="K1176">
        <v>0</v>
      </c>
      <c r="L1176" t="s">
        <v>601</v>
      </c>
      <c r="Z1176">
        <v>1.3</v>
      </c>
      <c r="AA1176">
        <v>5.5</v>
      </c>
      <c r="AB1176">
        <v>9</v>
      </c>
    </row>
    <row r="1177" spans="1:28" hidden="1" x14ac:dyDescent="0.45">
      <c r="A1177" s="1">
        <v>89611</v>
      </c>
      <c r="B1177" t="s">
        <v>38</v>
      </c>
      <c r="C1177" t="s">
        <v>62</v>
      </c>
      <c r="D1177" s="2">
        <v>40937</v>
      </c>
      <c r="E1177" t="s">
        <v>337</v>
      </c>
      <c r="F1177" t="s">
        <v>122</v>
      </c>
      <c r="G1177">
        <v>3</v>
      </c>
      <c r="H1177">
        <v>1</v>
      </c>
      <c r="I1177" t="s">
        <v>601</v>
      </c>
      <c r="J1177">
        <v>2</v>
      </c>
      <c r="K1177">
        <v>0</v>
      </c>
      <c r="L1177" t="s">
        <v>601</v>
      </c>
      <c r="Z1177">
        <v>11</v>
      </c>
      <c r="AA1177">
        <v>5</v>
      </c>
      <c r="AB1177">
        <v>1.29</v>
      </c>
    </row>
    <row r="1178" spans="1:28" hidden="1" x14ac:dyDescent="0.45">
      <c r="A1178" s="1">
        <v>89629</v>
      </c>
      <c r="B1178" t="s">
        <v>38</v>
      </c>
      <c r="C1178" t="s">
        <v>62</v>
      </c>
      <c r="D1178" s="2">
        <v>40958</v>
      </c>
      <c r="E1178" t="s">
        <v>338</v>
      </c>
      <c r="F1178" t="s">
        <v>122</v>
      </c>
      <c r="G1178">
        <v>1</v>
      </c>
      <c r="H1178">
        <v>3</v>
      </c>
      <c r="I1178" t="s">
        <v>603</v>
      </c>
      <c r="J1178">
        <v>0</v>
      </c>
      <c r="K1178">
        <v>2</v>
      </c>
      <c r="L1178" t="s">
        <v>603</v>
      </c>
      <c r="Z1178">
        <v>13</v>
      </c>
      <c r="AA1178">
        <v>4.75</v>
      </c>
      <c r="AB1178">
        <v>1.29</v>
      </c>
    </row>
    <row r="1179" spans="1:28" hidden="1" x14ac:dyDescent="0.45">
      <c r="A1179" s="1">
        <v>89689</v>
      </c>
      <c r="B1179" t="s">
        <v>38</v>
      </c>
      <c r="C1179" t="s">
        <v>62</v>
      </c>
      <c r="D1179" s="2">
        <v>41020</v>
      </c>
      <c r="E1179" t="s">
        <v>126</v>
      </c>
      <c r="F1179" t="s">
        <v>197</v>
      </c>
      <c r="G1179">
        <v>4</v>
      </c>
      <c r="H1179">
        <v>1</v>
      </c>
      <c r="I1179" t="s">
        <v>601</v>
      </c>
      <c r="J1179">
        <v>2</v>
      </c>
      <c r="K1179">
        <v>0</v>
      </c>
      <c r="L1179" t="s">
        <v>601</v>
      </c>
      <c r="Z1179">
        <v>1.3</v>
      </c>
      <c r="AA1179">
        <v>5</v>
      </c>
      <c r="AB1179">
        <v>11</v>
      </c>
    </row>
    <row r="1180" spans="1:28" hidden="1" x14ac:dyDescent="0.45">
      <c r="A1180" s="1">
        <v>89696</v>
      </c>
      <c r="B1180" t="s">
        <v>38</v>
      </c>
      <c r="C1180" t="s">
        <v>62</v>
      </c>
      <c r="D1180" s="2">
        <v>41026</v>
      </c>
      <c r="E1180" t="s">
        <v>125</v>
      </c>
      <c r="F1180" t="s">
        <v>550</v>
      </c>
      <c r="G1180">
        <v>1</v>
      </c>
      <c r="H1180">
        <v>2</v>
      </c>
      <c r="I1180" t="s">
        <v>603</v>
      </c>
      <c r="J1180">
        <v>1</v>
      </c>
      <c r="K1180">
        <v>0</v>
      </c>
      <c r="L1180" t="s">
        <v>601</v>
      </c>
      <c r="Z1180">
        <v>1.29</v>
      </c>
      <c r="AA1180">
        <v>5</v>
      </c>
      <c r="AB1180">
        <v>12</v>
      </c>
    </row>
    <row r="1181" spans="1:28" hidden="1" x14ac:dyDescent="0.45">
      <c r="A1181" s="1">
        <v>89711</v>
      </c>
      <c r="B1181" t="s">
        <v>38</v>
      </c>
      <c r="C1181" t="s">
        <v>62</v>
      </c>
      <c r="D1181" s="2">
        <v>41034</v>
      </c>
      <c r="E1181" t="s">
        <v>125</v>
      </c>
      <c r="F1181" t="s">
        <v>354</v>
      </c>
      <c r="G1181">
        <v>1</v>
      </c>
      <c r="H1181">
        <v>0</v>
      </c>
      <c r="I1181" t="s">
        <v>601</v>
      </c>
      <c r="J1181">
        <v>0</v>
      </c>
      <c r="K1181">
        <v>0</v>
      </c>
      <c r="L1181" t="s">
        <v>602</v>
      </c>
      <c r="Z1181">
        <v>1.29</v>
      </c>
      <c r="AA1181">
        <v>5</v>
      </c>
      <c r="AB1181">
        <v>12</v>
      </c>
    </row>
    <row r="1182" spans="1:28" hidden="1" x14ac:dyDescent="0.45">
      <c r="A1182" s="1">
        <v>89815</v>
      </c>
      <c r="B1182" t="s">
        <v>38</v>
      </c>
      <c r="C1182" t="s">
        <v>64</v>
      </c>
      <c r="D1182" s="2">
        <v>40895</v>
      </c>
      <c r="E1182" t="s">
        <v>339</v>
      </c>
      <c r="F1182" t="s">
        <v>159</v>
      </c>
      <c r="G1182">
        <v>0</v>
      </c>
      <c r="H1182">
        <v>2</v>
      </c>
      <c r="I1182" t="s">
        <v>603</v>
      </c>
      <c r="J1182">
        <v>0</v>
      </c>
      <c r="K1182">
        <v>2</v>
      </c>
      <c r="L1182" t="s">
        <v>603</v>
      </c>
      <c r="Z1182">
        <v>13</v>
      </c>
      <c r="AA1182">
        <v>4.5</v>
      </c>
      <c r="AB1182">
        <v>1.3</v>
      </c>
    </row>
    <row r="1183" spans="1:28" hidden="1" x14ac:dyDescent="0.45">
      <c r="A1183" s="1">
        <v>89827</v>
      </c>
      <c r="B1183" t="s">
        <v>38</v>
      </c>
      <c r="C1183" t="s">
        <v>64</v>
      </c>
      <c r="D1183" s="2">
        <v>40912</v>
      </c>
      <c r="E1183" t="s">
        <v>159</v>
      </c>
      <c r="F1183" t="s">
        <v>272</v>
      </c>
      <c r="G1183">
        <v>3</v>
      </c>
      <c r="H1183">
        <v>1</v>
      </c>
      <c r="I1183" t="s">
        <v>601</v>
      </c>
      <c r="J1183">
        <v>1</v>
      </c>
      <c r="K1183">
        <v>0</v>
      </c>
      <c r="L1183" t="s">
        <v>601</v>
      </c>
      <c r="Z1183">
        <v>1.3</v>
      </c>
      <c r="AA1183">
        <v>5</v>
      </c>
      <c r="AB1183">
        <v>10</v>
      </c>
    </row>
    <row r="1184" spans="1:28" hidden="1" x14ac:dyDescent="0.45">
      <c r="A1184" s="1">
        <v>89979</v>
      </c>
      <c r="B1184" t="s">
        <v>38</v>
      </c>
      <c r="C1184" t="s">
        <v>63</v>
      </c>
      <c r="D1184" s="2">
        <v>40806</v>
      </c>
      <c r="E1184" t="s">
        <v>130</v>
      </c>
      <c r="F1184" t="s">
        <v>504</v>
      </c>
      <c r="G1184">
        <v>1</v>
      </c>
      <c r="H1184">
        <v>1</v>
      </c>
      <c r="I1184" t="s">
        <v>602</v>
      </c>
      <c r="J1184">
        <v>1</v>
      </c>
      <c r="K1184">
        <v>0</v>
      </c>
      <c r="L1184" t="s">
        <v>601</v>
      </c>
      <c r="Z1184">
        <v>1.29</v>
      </c>
      <c r="AA1184">
        <v>5</v>
      </c>
      <c r="AB1184">
        <v>11</v>
      </c>
    </row>
    <row r="1185" spans="1:28" hidden="1" x14ac:dyDescent="0.45">
      <c r="A1185" s="1">
        <v>90005</v>
      </c>
      <c r="B1185" t="s">
        <v>38</v>
      </c>
      <c r="C1185" t="s">
        <v>63</v>
      </c>
      <c r="D1185" s="2">
        <v>40830</v>
      </c>
      <c r="E1185" t="s">
        <v>199</v>
      </c>
      <c r="F1185" t="s">
        <v>131</v>
      </c>
      <c r="G1185">
        <v>3</v>
      </c>
      <c r="H1185">
        <v>2</v>
      </c>
      <c r="I1185" t="s">
        <v>601</v>
      </c>
      <c r="J1185">
        <v>1</v>
      </c>
      <c r="K1185">
        <v>1</v>
      </c>
      <c r="L1185" t="s">
        <v>602</v>
      </c>
      <c r="Z1185">
        <v>1.3</v>
      </c>
      <c r="AA1185">
        <v>5</v>
      </c>
      <c r="AB1185">
        <v>11</v>
      </c>
    </row>
    <row r="1186" spans="1:28" hidden="1" x14ac:dyDescent="0.45">
      <c r="A1186" s="1">
        <v>90131</v>
      </c>
      <c r="B1186" t="s">
        <v>38</v>
      </c>
      <c r="C1186" t="s">
        <v>63</v>
      </c>
      <c r="D1186" s="2">
        <v>40922</v>
      </c>
      <c r="E1186" t="s">
        <v>157</v>
      </c>
      <c r="F1186" t="s">
        <v>554</v>
      </c>
      <c r="G1186">
        <v>5</v>
      </c>
      <c r="H1186">
        <v>1</v>
      </c>
      <c r="I1186" t="s">
        <v>601</v>
      </c>
      <c r="J1186">
        <v>2</v>
      </c>
      <c r="K1186">
        <v>0</v>
      </c>
      <c r="L1186" t="s">
        <v>601</v>
      </c>
      <c r="Z1186">
        <v>1.29</v>
      </c>
      <c r="AA1186">
        <v>5.25</v>
      </c>
      <c r="AB1186">
        <v>10</v>
      </c>
    </row>
    <row r="1187" spans="1:28" hidden="1" x14ac:dyDescent="0.45">
      <c r="A1187" s="1">
        <v>90137</v>
      </c>
      <c r="B1187" t="s">
        <v>38</v>
      </c>
      <c r="C1187" t="s">
        <v>63</v>
      </c>
      <c r="D1187" s="2">
        <v>40923</v>
      </c>
      <c r="E1187" t="s">
        <v>199</v>
      </c>
      <c r="F1187" t="s">
        <v>560</v>
      </c>
      <c r="G1187">
        <v>4</v>
      </c>
      <c r="H1187">
        <v>0</v>
      </c>
      <c r="I1187" t="s">
        <v>601</v>
      </c>
      <c r="J1187">
        <v>1</v>
      </c>
      <c r="K1187">
        <v>0</v>
      </c>
      <c r="L1187" t="s">
        <v>601</v>
      </c>
      <c r="Z1187">
        <v>1.3</v>
      </c>
      <c r="AA1187">
        <v>5</v>
      </c>
      <c r="AB1187">
        <v>10</v>
      </c>
    </row>
    <row r="1188" spans="1:28" hidden="1" x14ac:dyDescent="0.45">
      <c r="A1188" s="1">
        <v>90189</v>
      </c>
      <c r="B1188" t="s">
        <v>38</v>
      </c>
      <c r="C1188" t="s">
        <v>63</v>
      </c>
      <c r="D1188" s="2">
        <v>40951</v>
      </c>
      <c r="E1188" t="s">
        <v>340</v>
      </c>
      <c r="F1188" t="s">
        <v>131</v>
      </c>
      <c r="G1188">
        <v>3</v>
      </c>
      <c r="H1188">
        <v>0</v>
      </c>
      <c r="I1188" t="s">
        <v>601</v>
      </c>
      <c r="J1188">
        <v>1</v>
      </c>
      <c r="K1188">
        <v>0</v>
      </c>
      <c r="L1188" t="s">
        <v>601</v>
      </c>
      <c r="Z1188">
        <v>1.3</v>
      </c>
      <c r="AA1188">
        <v>5</v>
      </c>
      <c r="AB1188">
        <v>10</v>
      </c>
    </row>
    <row r="1189" spans="1:28" hidden="1" x14ac:dyDescent="0.45">
      <c r="A1189" s="1">
        <v>90251</v>
      </c>
      <c r="B1189" t="s">
        <v>38</v>
      </c>
      <c r="C1189" t="s">
        <v>63</v>
      </c>
      <c r="D1189" s="2">
        <v>40999</v>
      </c>
      <c r="E1189" t="s">
        <v>128</v>
      </c>
      <c r="F1189" t="s">
        <v>504</v>
      </c>
      <c r="G1189">
        <v>3</v>
      </c>
      <c r="H1189">
        <v>0</v>
      </c>
      <c r="I1189" t="s">
        <v>601</v>
      </c>
      <c r="J1189">
        <v>1</v>
      </c>
      <c r="K1189">
        <v>0</v>
      </c>
      <c r="L1189" t="s">
        <v>601</v>
      </c>
      <c r="Z1189">
        <v>1.29</v>
      </c>
      <c r="AA1189">
        <v>5</v>
      </c>
      <c r="AB1189">
        <v>8</v>
      </c>
    </row>
    <row r="1190" spans="1:28" hidden="1" x14ac:dyDescent="0.45">
      <c r="A1190" s="1">
        <v>90261</v>
      </c>
      <c r="B1190" t="s">
        <v>38</v>
      </c>
      <c r="C1190" t="s">
        <v>63</v>
      </c>
      <c r="D1190" s="2">
        <v>41006</v>
      </c>
      <c r="E1190" t="s">
        <v>341</v>
      </c>
      <c r="F1190" t="s">
        <v>561</v>
      </c>
      <c r="G1190">
        <v>2</v>
      </c>
      <c r="H1190">
        <v>0</v>
      </c>
      <c r="I1190" t="s">
        <v>601</v>
      </c>
      <c r="J1190">
        <v>2</v>
      </c>
      <c r="K1190">
        <v>0</v>
      </c>
      <c r="L1190" t="s">
        <v>601</v>
      </c>
      <c r="Z1190">
        <v>1.29</v>
      </c>
      <c r="AA1190">
        <v>5.25</v>
      </c>
      <c r="AB1190">
        <v>8</v>
      </c>
    </row>
    <row r="1191" spans="1:28" hidden="1" x14ac:dyDescent="0.45">
      <c r="A1191" s="1">
        <v>90279</v>
      </c>
      <c r="B1191" t="s">
        <v>39</v>
      </c>
      <c r="C1191" t="s">
        <v>47</v>
      </c>
      <c r="D1191" s="2">
        <v>41146</v>
      </c>
      <c r="E1191" t="s">
        <v>71</v>
      </c>
      <c r="F1191" t="s">
        <v>73</v>
      </c>
      <c r="G1191">
        <v>3</v>
      </c>
      <c r="H1191">
        <v>2</v>
      </c>
      <c r="I1191" t="s">
        <v>601</v>
      </c>
      <c r="J1191">
        <v>3</v>
      </c>
      <c r="K1191">
        <v>1</v>
      </c>
      <c r="L1191" t="s">
        <v>601</v>
      </c>
      <c r="M1191" t="s">
        <v>750</v>
      </c>
      <c r="N1191">
        <v>20</v>
      </c>
      <c r="O1191">
        <v>14</v>
      </c>
      <c r="P1191">
        <v>11</v>
      </c>
      <c r="Q1191">
        <v>11</v>
      </c>
      <c r="R1191">
        <v>12</v>
      </c>
      <c r="S1191">
        <v>7</v>
      </c>
      <c r="T1191">
        <v>0</v>
      </c>
      <c r="U1191">
        <v>1</v>
      </c>
      <c r="V1191">
        <v>0</v>
      </c>
      <c r="W1191">
        <v>0</v>
      </c>
      <c r="Z1191">
        <v>1.29</v>
      </c>
      <c r="AA1191">
        <v>5.5</v>
      </c>
      <c r="AB1191">
        <v>11</v>
      </c>
    </row>
    <row r="1192" spans="1:28" hidden="1" x14ac:dyDescent="0.45">
      <c r="A1192" s="1">
        <v>90326</v>
      </c>
      <c r="B1192" t="s">
        <v>39</v>
      </c>
      <c r="C1192" t="s">
        <v>47</v>
      </c>
      <c r="D1192" s="2">
        <v>41188</v>
      </c>
      <c r="E1192" t="s">
        <v>135</v>
      </c>
      <c r="F1192" t="s">
        <v>72</v>
      </c>
      <c r="G1192">
        <v>3</v>
      </c>
      <c r="H1192">
        <v>0</v>
      </c>
      <c r="I1192" t="s">
        <v>601</v>
      </c>
      <c r="J1192">
        <v>1</v>
      </c>
      <c r="K1192">
        <v>0</v>
      </c>
      <c r="L1192" t="s">
        <v>601</v>
      </c>
      <c r="M1192" t="s">
        <v>722</v>
      </c>
      <c r="N1192">
        <v>26</v>
      </c>
      <c r="O1192">
        <v>8</v>
      </c>
      <c r="P1192">
        <v>16</v>
      </c>
      <c r="Q1192">
        <v>6</v>
      </c>
      <c r="R1192">
        <v>10</v>
      </c>
      <c r="S1192">
        <v>10</v>
      </c>
      <c r="T1192">
        <v>0</v>
      </c>
      <c r="U1192">
        <v>3</v>
      </c>
      <c r="V1192">
        <v>0</v>
      </c>
      <c r="W1192">
        <v>0</v>
      </c>
      <c r="Z1192">
        <v>1.29</v>
      </c>
      <c r="AA1192">
        <v>5.5</v>
      </c>
      <c r="AB1192">
        <v>11</v>
      </c>
    </row>
    <row r="1193" spans="1:28" hidden="1" x14ac:dyDescent="0.45">
      <c r="A1193" s="1">
        <v>90337</v>
      </c>
      <c r="B1193" t="s">
        <v>39</v>
      </c>
      <c r="C1193" t="s">
        <v>47</v>
      </c>
      <c r="D1193" s="2">
        <v>41202</v>
      </c>
      <c r="E1193" t="s">
        <v>71</v>
      </c>
      <c r="F1193" t="s">
        <v>78</v>
      </c>
      <c r="G1193">
        <v>4</v>
      </c>
      <c r="H1193">
        <v>2</v>
      </c>
      <c r="I1193" t="s">
        <v>601</v>
      </c>
      <c r="J1193">
        <v>2</v>
      </c>
      <c r="K1193">
        <v>1</v>
      </c>
      <c r="L1193" t="s">
        <v>601</v>
      </c>
      <c r="M1193" t="s">
        <v>757</v>
      </c>
      <c r="N1193">
        <v>13</v>
      </c>
      <c r="O1193">
        <v>8</v>
      </c>
      <c r="P1193">
        <v>8</v>
      </c>
      <c r="Q1193">
        <v>6</v>
      </c>
      <c r="R1193">
        <v>9</v>
      </c>
      <c r="S1193">
        <v>10</v>
      </c>
      <c r="T1193">
        <v>1</v>
      </c>
      <c r="U1193">
        <v>1</v>
      </c>
      <c r="V1193">
        <v>0</v>
      </c>
      <c r="W1193">
        <v>0</v>
      </c>
      <c r="Z1193">
        <v>1.29</v>
      </c>
      <c r="AA1193">
        <v>5.5</v>
      </c>
      <c r="AB1193">
        <v>11</v>
      </c>
    </row>
    <row r="1194" spans="1:28" hidden="1" x14ac:dyDescent="0.45">
      <c r="A1194" s="1">
        <v>90457</v>
      </c>
      <c r="B1194" t="s">
        <v>39</v>
      </c>
      <c r="C1194" t="s">
        <v>47</v>
      </c>
      <c r="D1194" s="2">
        <v>41272</v>
      </c>
      <c r="E1194" t="s">
        <v>71</v>
      </c>
      <c r="F1194" t="s">
        <v>185</v>
      </c>
      <c r="G1194">
        <v>2</v>
      </c>
      <c r="H1194">
        <v>0</v>
      </c>
      <c r="I1194" t="s">
        <v>601</v>
      </c>
      <c r="J1194">
        <v>1</v>
      </c>
      <c r="K1194">
        <v>0</v>
      </c>
      <c r="L1194" t="s">
        <v>601</v>
      </c>
      <c r="M1194" t="s">
        <v>786</v>
      </c>
      <c r="N1194">
        <v>17</v>
      </c>
      <c r="O1194">
        <v>13</v>
      </c>
      <c r="P1194">
        <v>14</v>
      </c>
      <c r="Q1194">
        <v>9</v>
      </c>
      <c r="R1194">
        <v>9</v>
      </c>
      <c r="S1194">
        <v>7</v>
      </c>
      <c r="T1194">
        <v>1</v>
      </c>
      <c r="U1194">
        <v>0</v>
      </c>
      <c r="V1194">
        <v>0</v>
      </c>
      <c r="W1194">
        <v>0</v>
      </c>
      <c r="Z1194">
        <v>1.3</v>
      </c>
      <c r="AA1194">
        <v>5.5</v>
      </c>
      <c r="AB1194">
        <v>10</v>
      </c>
    </row>
    <row r="1195" spans="1:28" hidden="1" x14ac:dyDescent="0.45">
      <c r="A1195" s="1">
        <v>90464</v>
      </c>
      <c r="B1195" t="s">
        <v>39</v>
      </c>
      <c r="C1195" t="s">
        <v>47</v>
      </c>
      <c r="D1195" s="2">
        <v>41275</v>
      </c>
      <c r="E1195" t="s">
        <v>135</v>
      </c>
      <c r="F1195" t="s">
        <v>78</v>
      </c>
      <c r="G1195">
        <v>3</v>
      </c>
      <c r="H1195">
        <v>0</v>
      </c>
      <c r="I1195" t="s">
        <v>601</v>
      </c>
      <c r="J1195">
        <v>1</v>
      </c>
      <c r="K1195">
        <v>0</v>
      </c>
      <c r="L1195" t="s">
        <v>601</v>
      </c>
      <c r="M1195" t="s">
        <v>780</v>
      </c>
      <c r="N1195">
        <v>17</v>
      </c>
      <c r="O1195">
        <v>4</v>
      </c>
      <c r="P1195">
        <v>9</v>
      </c>
      <c r="Q1195">
        <v>3</v>
      </c>
      <c r="R1195">
        <v>6</v>
      </c>
      <c r="S1195">
        <v>9</v>
      </c>
      <c r="T1195">
        <v>2</v>
      </c>
      <c r="U1195">
        <v>2</v>
      </c>
      <c r="V1195">
        <v>0</v>
      </c>
      <c r="W1195">
        <v>0</v>
      </c>
      <c r="Z1195">
        <v>1.29</v>
      </c>
      <c r="AA1195">
        <v>5.5</v>
      </c>
      <c r="AB1195">
        <v>11</v>
      </c>
    </row>
    <row r="1196" spans="1:28" hidden="1" x14ac:dyDescent="0.45">
      <c r="A1196" s="1">
        <v>90604</v>
      </c>
      <c r="B1196" t="s">
        <v>39</v>
      </c>
      <c r="C1196" t="s">
        <v>47</v>
      </c>
      <c r="D1196" s="2">
        <v>41391</v>
      </c>
      <c r="E1196" t="s">
        <v>135</v>
      </c>
      <c r="F1196" t="s">
        <v>423</v>
      </c>
      <c r="G1196">
        <v>2</v>
      </c>
      <c r="H1196">
        <v>1</v>
      </c>
      <c r="I1196" t="s">
        <v>601</v>
      </c>
      <c r="J1196">
        <v>1</v>
      </c>
      <c r="K1196">
        <v>0</v>
      </c>
      <c r="L1196" t="s">
        <v>601</v>
      </c>
      <c r="M1196" t="s">
        <v>735</v>
      </c>
      <c r="N1196">
        <v>16</v>
      </c>
      <c r="O1196">
        <v>9</v>
      </c>
      <c r="P1196">
        <v>10</v>
      </c>
      <c r="Q1196">
        <v>6</v>
      </c>
      <c r="R1196">
        <v>9</v>
      </c>
      <c r="S1196">
        <v>7</v>
      </c>
      <c r="T1196">
        <v>1</v>
      </c>
      <c r="U1196">
        <v>3</v>
      </c>
      <c r="V1196">
        <v>0</v>
      </c>
      <c r="W1196">
        <v>0</v>
      </c>
      <c r="Z1196">
        <v>1.29</v>
      </c>
      <c r="AA1196">
        <v>6</v>
      </c>
      <c r="AB1196">
        <v>12</v>
      </c>
    </row>
    <row r="1197" spans="1:28" hidden="1" x14ac:dyDescent="0.45">
      <c r="A1197" s="1">
        <v>90629</v>
      </c>
      <c r="B1197" t="s">
        <v>39</v>
      </c>
      <c r="C1197" t="s">
        <v>47</v>
      </c>
      <c r="D1197" s="2">
        <v>41406</v>
      </c>
      <c r="E1197" t="s">
        <v>71</v>
      </c>
      <c r="F1197" t="s">
        <v>254</v>
      </c>
      <c r="G1197">
        <v>2</v>
      </c>
      <c r="H1197">
        <v>1</v>
      </c>
      <c r="I1197" t="s">
        <v>601</v>
      </c>
      <c r="J1197">
        <v>1</v>
      </c>
      <c r="K1197">
        <v>0</v>
      </c>
      <c r="L1197" t="s">
        <v>601</v>
      </c>
      <c r="M1197" t="s">
        <v>786</v>
      </c>
      <c r="N1197">
        <v>16</v>
      </c>
      <c r="O1197">
        <v>5</v>
      </c>
      <c r="P1197">
        <v>9</v>
      </c>
      <c r="Q1197">
        <v>2</v>
      </c>
      <c r="R1197">
        <v>5</v>
      </c>
      <c r="S1197">
        <v>6</v>
      </c>
      <c r="T1197">
        <v>0</v>
      </c>
      <c r="U1197">
        <v>0</v>
      </c>
      <c r="V1197">
        <v>0</v>
      </c>
      <c r="W1197">
        <v>0</v>
      </c>
      <c r="Z1197">
        <v>1.3</v>
      </c>
      <c r="AA1197">
        <v>5.75</v>
      </c>
      <c r="AB1197">
        <v>12</v>
      </c>
    </row>
    <row r="1198" spans="1:28" hidden="1" x14ac:dyDescent="0.45">
      <c r="A1198" s="1">
        <v>90642</v>
      </c>
      <c r="B1198" t="s">
        <v>39</v>
      </c>
      <c r="C1198" t="s">
        <v>47</v>
      </c>
      <c r="D1198" s="2">
        <v>41413</v>
      </c>
      <c r="E1198" t="s">
        <v>290</v>
      </c>
      <c r="F1198" t="s">
        <v>72</v>
      </c>
      <c r="G1198">
        <v>1</v>
      </c>
      <c r="H1198">
        <v>0</v>
      </c>
      <c r="I1198" t="s">
        <v>601</v>
      </c>
      <c r="J1198">
        <v>0</v>
      </c>
      <c r="K1198">
        <v>0</v>
      </c>
      <c r="L1198" t="s">
        <v>602</v>
      </c>
      <c r="M1198" t="s">
        <v>749</v>
      </c>
      <c r="N1198">
        <v>23</v>
      </c>
      <c r="O1198">
        <v>6</v>
      </c>
      <c r="P1198">
        <v>19</v>
      </c>
      <c r="Q1198">
        <v>4</v>
      </c>
      <c r="R1198">
        <v>6</v>
      </c>
      <c r="S1198">
        <v>12</v>
      </c>
      <c r="T1198">
        <v>1</v>
      </c>
      <c r="U1198">
        <v>3</v>
      </c>
      <c r="V1198">
        <v>0</v>
      </c>
      <c r="W1198">
        <v>1</v>
      </c>
      <c r="Z1198">
        <v>1.29</v>
      </c>
      <c r="AA1198">
        <v>6</v>
      </c>
      <c r="AB1198">
        <v>12</v>
      </c>
    </row>
    <row r="1199" spans="1:28" hidden="1" x14ac:dyDescent="0.45">
      <c r="A1199" s="1">
        <v>91486</v>
      </c>
      <c r="B1199" t="s">
        <v>39</v>
      </c>
      <c r="C1199" t="s">
        <v>49</v>
      </c>
      <c r="D1199" s="2">
        <v>41272</v>
      </c>
      <c r="E1199" t="s">
        <v>186</v>
      </c>
      <c r="F1199" t="s">
        <v>534</v>
      </c>
      <c r="G1199">
        <v>2</v>
      </c>
      <c r="H1199">
        <v>3</v>
      </c>
      <c r="I1199" t="s">
        <v>603</v>
      </c>
      <c r="J1199">
        <v>1</v>
      </c>
      <c r="K1199">
        <v>1</v>
      </c>
      <c r="L1199" t="s">
        <v>602</v>
      </c>
      <c r="N1199">
        <v>12</v>
      </c>
      <c r="O1199">
        <v>10</v>
      </c>
      <c r="P1199">
        <v>9</v>
      </c>
      <c r="Q1199">
        <v>5</v>
      </c>
      <c r="R1199">
        <v>8</v>
      </c>
      <c r="S1199">
        <v>14</v>
      </c>
      <c r="T1199">
        <v>1</v>
      </c>
      <c r="U1199">
        <v>4</v>
      </c>
      <c r="V1199">
        <v>0</v>
      </c>
      <c r="W1199">
        <v>0</v>
      </c>
      <c r="Z1199">
        <v>1.3</v>
      </c>
      <c r="AA1199">
        <v>5</v>
      </c>
      <c r="AB1199">
        <v>11</v>
      </c>
    </row>
    <row r="1200" spans="1:28" hidden="1" x14ac:dyDescent="0.45">
      <c r="A1200" s="1">
        <v>92699</v>
      </c>
      <c r="B1200" t="s">
        <v>39</v>
      </c>
      <c r="C1200" t="s">
        <v>67</v>
      </c>
      <c r="D1200" s="2">
        <v>41335</v>
      </c>
      <c r="E1200" t="s">
        <v>138</v>
      </c>
      <c r="F1200" t="s">
        <v>562</v>
      </c>
      <c r="G1200">
        <v>1</v>
      </c>
      <c r="H1200">
        <v>0</v>
      </c>
      <c r="I1200" t="s">
        <v>601</v>
      </c>
      <c r="J1200">
        <v>0</v>
      </c>
      <c r="K1200">
        <v>0</v>
      </c>
      <c r="L1200" t="s">
        <v>602</v>
      </c>
      <c r="N1200">
        <v>22</v>
      </c>
      <c r="O1200">
        <v>5</v>
      </c>
      <c r="P1200">
        <v>11</v>
      </c>
      <c r="Q1200">
        <v>3</v>
      </c>
      <c r="R1200">
        <v>15</v>
      </c>
      <c r="S1200">
        <v>8</v>
      </c>
      <c r="T1200">
        <v>1</v>
      </c>
      <c r="U1200">
        <v>1</v>
      </c>
      <c r="V1200">
        <v>0</v>
      </c>
      <c r="W1200">
        <v>1</v>
      </c>
      <c r="Z1200">
        <v>1.29</v>
      </c>
      <c r="AA1200">
        <v>5</v>
      </c>
      <c r="AB1200">
        <v>11</v>
      </c>
    </row>
    <row r="1201" spans="1:28" hidden="1" x14ac:dyDescent="0.45">
      <c r="A1201" s="1">
        <v>92905</v>
      </c>
      <c r="B1201" t="s">
        <v>39</v>
      </c>
      <c r="C1201" t="s">
        <v>51</v>
      </c>
      <c r="D1201" s="2">
        <v>41189</v>
      </c>
      <c r="E1201" t="s">
        <v>82</v>
      </c>
      <c r="F1201" t="s">
        <v>189</v>
      </c>
      <c r="G1201">
        <v>1</v>
      </c>
      <c r="H1201">
        <v>0</v>
      </c>
      <c r="I1201" t="s">
        <v>601</v>
      </c>
      <c r="J1201">
        <v>1</v>
      </c>
      <c r="K1201">
        <v>0</v>
      </c>
      <c r="L1201" t="s">
        <v>601</v>
      </c>
      <c r="N1201">
        <v>14</v>
      </c>
      <c r="O1201">
        <v>7</v>
      </c>
      <c r="P1201">
        <v>5</v>
      </c>
      <c r="Q1201">
        <v>4</v>
      </c>
      <c r="R1201">
        <v>10</v>
      </c>
      <c r="S1201">
        <v>12</v>
      </c>
      <c r="T1201">
        <v>1</v>
      </c>
      <c r="U1201">
        <v>2</v>
      </c>
      <c r="V1201">
        <v>0</v>
      </c>
      <c r="W1201">
        <v>0</v>
      </c>
      <c r="Z1201">
        <v>1.3</v>
      </c>
      <c r="AA1201">
        <v>5.25</v>
      </c>
      <c r="AB1201">
        <v>9.5</v>
      </c>
    </row>
    <row r="1202" spans="1:28" hidden="1" x14ac:dyDescent="0.45">
      <c r="A1202" s="1">
        <v>92982</v>
      </c>
      <c r="B1202" t="s">
        <v>39</v>
      </c>
      <c r="C1202" t="s">
        <v>51</v>
      </c>
      <c r="D1202" s="2">
        <v>41293</v>
      </c>
      <c r="E1202" t="s">
        <v>82</v>
      </c>
      <c r="F1202" t="s">
        <v>189</v>
      </c>
      <c r="G1202">
        <v>4</v>
      </c>
      <c r="H1202">
        <v>1</v>
      </c>
      <c r="I1202" t="s">
        <v>601</v>
      </c>
      <c r="J1202">
        <v>2</v>
      </c>
      <c r="K1202">
        <v>0</v>
      </c>
      <c r="L1202" t="s">
        <v>601</v>
      </c>
      <c r="N1202">
        <v>13</v>
      </c>
      <c r="O1202">
        <v>3</v>
      </c>
      <c r="P1202">
        <v>9</v>
      </c>
      <c r="Q1202">
        <v>2</v>
      </c>
      <c r="R1202">
        <v>9</v>
      </c>
      <c r="S1202">
        <v>6</v>
      </c>
      <c r="T1202">
        <v>0</v>
      </c>
      <c r="U1202">
        <v>2</v>
      </c>
      <c r="V1202">
        <v>0</v>
      </c>
      <c r="W1202">
        <v>0</v>
      </c>
      <c r="Z1202">
        <v>1.29</v>
      </c>
      <c r="AA1202">
        <v>5.5</v>
      </c>
      <c r="AB1202">
        <v>9.5</v>
      </c>
    </row>
    <row r="1203" spans="1:28" hidden="1" x14ac:dyDescent="0.45">
      <c r="A1203" s="1">
        <v>93006</v>
      </c>
      <c r="B1203" t="s">
        <v>39</v>
      </c>
      <c r="C1203" t="s">
        <v>51</v>
      </c>
      <c r="D1203" s="2">
        <v>41321</v>
      </c>
      <c r="E1203" t="s">
        <v>82</v>
      </c>
      <c r="F1203" t="s">
        <v>84</v>
      </c>
      <c r="G1203">
        <v>6</v>
      </c>
      <c r="H1203">
        <v>2</v>
      </c>
      <c r="I1203" t="s">
        <v>601</v>
      </c>
      <c r="J1203">
        <v>3</v>
      </c>
      <c r="K1203">
        <v>1</v>
      </c>
      <c r="L1203" t="s">
        <v>601</v>
      </c>
      <c r="N1203">
        <v>20</v>
      </c>
      <c r="O1203">
        <v>5</v>
      </c>
      <c r="P1203">
        <v>7</v>
      </c>
      <c r="Q1203">
        <v>4</v>
      </c>
      <c r="R1203">
        <v>6</v>
      </c>
      <c r="S1203">
        <v>5</v>
      </c>
      <c r="T1203">
        <v>2</v>
      </c>
      <c r="U1203">
        <v>0</v>
      </c>
      <c r="V1203">
        <v>0</v>
      </c>
      <c r="W1203">
        <v>0</v>
      </c>
      <c r="Z1203">
        <v>1.3</v>
      </c>
      <c r="AA1203">
        <v>5.5</v>
      </c>
      <c r="AB1203">
        <v>9</v>
      </c>
    </row>
    <row r="1204" spans="1:28" hidden="1" x14ac:dyDescent="0.45">
      <c r="A1204" s="1">
        <v>93036</v>
      </c>
      <c r="B1204" t="s">
        <v>39</v>
      </c>
      <c r="C1204" t="s">
        <v>51</v>
      </c>
      <c r="D1204" s="2">
        <v>41349</v>
      </c>
      <c r="E1204" t="s">
        <v>82</v>
      </c>
      <c r="F1204" t="s">
        <v>168</v>
      </c>
      <c r="G1204">
        <v>4</v>
      </c>
      <c r="H1204">
        <v>3</v>
      </c>
      <c r="I1204" t="s">
        <v>601</v>
      </c>
      <c r="J1204">
        <v>1</v>
      </c>
      <c r="K1204">
        <v>1</v>
      </c>
      <c r="L1204" t="s">
        <v>602</v>
      </c>
      <c r="N1204">
        <v>18</v>
      </c>
      <c r="O1204">
        <v>6</v>
      </c>
      <c r="P1204">
        <v>13</v>
      </c>
      <c r="Q1204">
        <v>5</v>
      </c>
      <c r="R1204">
        <v>8</v>
      </c>
      <c r="S1204">
        <v>10</v>
      </c>
      <c r="T1204">
        <v>1</v>
      </c>
      <c r="U1204">
        <v>5</v>
      </c>
      <c r="V1204">
        <v>0</v>
      </c>
      <c r="W1204">
        <v>0</v>
      </c>
      <c r="Z1204">
        <v>1.29</v>
      </c>
      <c r="AA1204">
        <v>5.5</v>
      </c>
      <c r="AB1204">
        <v>9.5</v>
      </c>
    </row>
    <row r="1205" spans="1:28" hidden="1" x14ac:dyDescent="0.45">
      <c r="A1205" s="1">
        <v>93143</v>
      </c>
      <c r="B1205" t="s">
        <v>39</v>
      </c>
      <c r="C1205" t="s">
        <v>52</v>
      </c>
      <c r="D1205" s="2">
        <v>41237</v>
      </c>
      <c r="E1205" t="s">
        <v>140</v>
      </c>
      <c r="F1205" t="s">
        <v>279</v>
      </c>
      <c r="G1205">
        <v>4</v>
      </c>
      <c r="H1205">
        <v>0</v>
      </c>
      <c r="I1205" t="s">
        <v>601</v>
      </c>
      <c r="J1205">
        <v>2</v>
      </c>
      <c r="K1205">
        <v>0</v>
      </c>
      <c r="L1205" t="s">
        <v>601</v>
      </c>
      <c r="Z1205">
        <v>1.29</v>
      </c>
      <c r="AA1205">
        <v>6</v>
      </c>
      <c r="AB1205">
        <v>8.5</v>
      </c>
    </row>
    <row r="1206" spans="1:28" hidden="1" x14ac:dyDescent="0.45">
      <c r="A1206" s="1">
        <v>93164</v>
      </c>
      <c r="B1206" t="s">
        <v>39</v>
      </c>
      <c r="C1206" t="s">
        <v>52</v>
      </c>
      <c r="D1206" s="2">
        <v>41276</v>
      </c>
      <c r="E1206" t="s">
        <v>171</v>
      </c>
      <c r="F1206" t="s">
        <v>279</v>
      </c>
      <c r="G1206">
        <v>0</v>
      </c>
      <c r="H1206">
        <v>3</v>
      </c>
      <c r="I1206" t="s">
        <v>603</v>
      </c>
      <c r="J1206">
        <v>0</v>
      </c>
      <c r="K1206">
        <v>2</v>
      </c>
      <c r="L1206" t="s">
        <v>603</v>
      </c>
      <c r="Z1206">
        <v>1.29</v>
      </c>
      <c r="AA1206">
        <v>5.5</v>
      </c>
      <c r="AB1206">
        <v>10</v>
      </c>
    </row>
    <row r="1207" spans="1:28" hidden="1" x14ac:dyDescent="0.45">
      <c r="A1207" s="1">
        <v>93171</v>
      </c>
      <c r="B1207" t="s">
        <v>39</v>
      </c>
      <c r="C1207" t="s">
        <v>52</v>
      </c>
      <c r="D1207" s="2">
        <v>41286</v>
      </c>
      <c r="E1207" t="s">
        <v>140</v>
      </c>
      <c r="F1207" t="s">
        <v>261</v>
      </c>
      <c r="G1207">
        <v>1</v>
      </c>
      <c r="H1207">
        <v>3</v>
      </c>
      <c r="I1207" t="s">
        <v>603</v>
      </c>
      <c r="J1207">
        <v>1</v>
      </c>
      <c r="K1207">
        <v>1</v>
      </c>
      <c r="L1207" t="s">
        <v>602</v>
      </c>
      <c r="Z1207">
        <v>1.29</v>
      </c>
      <c r="AA1207">
        <v>5.5</v>
      </c>
      <c r="AB1207">
        <v>9.5</v>
      </c>
    </row>
    <row r="1208" spans="1:28" hidden="1" x14ac:dyDescent="0.45">
      <c r="A1208" s="1">
        <v>93210</v>
      </c>
      <c r="B1208" t="s">
        <v>39</v>
      </c>
      <c r="C1208" t="s">
        <v>52</v>
      </c>
      <c r="D1208" s="2">
        <v>41342</v>
      </c>
      <c r="E1208" t="s">
        <v>342</v>
      </c>
      <c r="F1208" t="s">
        <v>279</v>
      </c>
      <c r="G1208">
        <v>3</v>
      </c>
      <c r="H1208">
        <v>0</v>
      </c>
      <c r="I1208" t="s">
        <v>601</v>
      </c>
      <c r="J1208">
        <v>1</v>
      </c>
      <c r="K1208">
        <v>0</v>
      </c>
      <c r="L1208" t="s">
        <v>601</v>
      </c>
      <c r="Z1208">
        <v>1.29</v>
      </c>
      <c r="AA1208">
        <v>5.25</v>
      </c>
      <c r="AB1208">
        <v>9.5</v>
      </c>
    </row>
    <row r="1209" spans="1:28" hidden="1" x14ac:dyDescent="0.45">
      <c r="A1209" s="1">
        <v>93227</v>
      </c>
      <c r="B1209" t="s">
        <v>39</v>
      </c>
      <c r="C1209" t="s">
        <v>52</v>
      </c>
      <c r="D1209" s="2">
        <v>41363</v>
      </c>
      <c r="E1209" t="s">
        <v>86</v>
      </c>
      <c r="F1209" t="s">
        <v>140</v>
      </c>
      <c r="G1209">
        <v>2</v>
      </c>
      <c r="H1209">
        <v>2</v>
      </c>
      <c r="I1209" t="s">
        <v>602</v>
      </c>
      <c r="J1209">
        <v>0</v>
      </c>
      <c r="K1209">
        <v>1</v>
      </c>
      <c r="L1209" t="s">
        <v>603</v>
      </c>
      <c r="Z1209">
        <v>1.3</v>
      </c>
      <c r="AA1209">
        <v>4.75</v>
      </c>
      <c r="AB1209">
        <v>7.5</v>
      </c>
    </row>
    <row r="1210" spans="1:28" hidden="1" x14ac:dyDescent="0.45">
      <c r="A1210" s="1">
        <v>93356</v>
      </c>
      <c r="B1210" t="s">
        <v>39</v>
      </c>
      <c r="C1210" t="s">
        <v>68</v>
      </c>
      <c r="D1210" s="2">
        <v>41286</v>
      </c>
      <c r="E1210" t="s">
        <v>142</v>
      </c>
      <c r="F1210" t="s">
        <v>343</v>
      </c>
      <c r="G1210">
        <v>0</v>
      </c>
      <c r="H1210">
        <v>3</v>
      </c>
      <c r="I1210" t="s">
        <v>603</v>
      </c>
      <c r="J1210">
        <v>0</v>
      </c>
      <c r="K1210">
        <v>1</v>
      </c>
      <c r="L1210" t="s">
        <v>603</v>
      </c>
      <c r="Z1210">
        <v>8.5</v>
      </c>
      <c r="AA1210">
        <v>5.5</v>
      </c>
      <c r="AB1210">
        <v>1.3</v>
      </c>
    </row>
    <row r="1211" spans="1:28" hidden="1" x14ac:dyDescent="0.45">
      <c r="A1211" s="1">
        <v>93361</v>
      </c>
      <c r="B1211" t="s">
        <v>39</v>
      </c>
      <c r="C1211" t="s">
        <v>68</v>
      </c>
      <c r="D1211" s="2">
        <v>41293</v>
      </c>
      <c r="E1211" t="s">
        <v>343</v>
      </c>
      <c r="F1211" t="s">
        <v>361</v>
      </c>
      <c r="G1211">
        <v>3</v>
      </c>
      <c r="H1211">
        <v>1</v>
      </c>
      <c r="I1211" t="s">
        <v>601</v>
      </c>
      <c r="J1211">
        <v>2</v>
      </c>
      <c r="K1211">
        <v>1</v>
      </c>
      <c r="L1211" t="s">
        <v>601</v>
      </c>
      <c r="Z1211">
        <v>1.29</v>
      </c>
      <c r="AA1211">
        <v>5.5</v>
      </c>
      <c r="AB1211">
        <v>10</v>
      </c>
    </row>
    <row r="1212" spans="1:28" hidden="1" x14ac:dyDescent="0.45">
      <c r="A1212" s="1">
        <v>93371</v>
      </c>
      <c r="B1212" t="s">
        <v>39</v>
      </c>
      <c r="C1212" t="s">
        <v>68</v>
      </c>
      <c r="D1212" s="2">
        <v>41314</v>
      </c>
      <c r="E1212" t="s">
        <v>343</v>
      </c>
      <c r="F1212" t="s">
        <v>206</v>
      </c>
      <c r="G1212">
        <v>2</v>
      </c>
      <c r="H1212">
        <v>1</v>
      </c>
      <c r="I1212" t="s">
        <v>601</v>
      </c>
      <c r="J1212">
        <v>2</v>
      </c>
      <c r="K1212">
        <v>0</v>
      </c>
      <c r="L1212" t="s">
        <v>601</v>
      </c>
      <c r="Z1212">
        <v>1.29</v>
      </c>
      <c r="AA1212">
        <v>5.5</v>
      </c>
      <c r="AB1212">
        <v>10</v>
      </c>
    </row>
    <row r="1213" spans="1:28" hidden="1" x14ac:dyDescent="0.45">
      <c r="A1213" s="1">
        <v>93376</v>
      </c>
      <c r="B1213" t="s">
        <v>39</v>
      </c>
      <c r="C1213" t="s">
        <v>68</v>
      </c>
      <c r="D1213" s="2">
        <v>41321</v>
      </c>
      <c r="E1213" t="s">
        <v>344</v>
      </c>
      <c r="F1213" t="s">
        <v>343</v>
      </c>
      <c r="G1213">
        <v>0</v>
      </c>
      <c r="H1213">
        <v>5</v>
      </c>
      <c r="I1213" t="s">
        <v>603</v>
      </c>
      <c r="J1213">
        <v>0</v>
      </c>
      <c r="K1213">
        <v>3</v>
      </c>
      <c r="L1213" t="s">
        <v>603</v>
      </c>
      <c r="Z1213">
        <v>10</v>
      </c>
      <c r="AA1213">
        <v>5.5</v>
      </c>
      <c r="AB1213">
        <v>1.29</v>
      </c>
    </row>
    <row r="1214" spans="1:28" hidden="1" x14ac:dyDescent="0.45">
      <c r="A1214" s="1">
        <v>93394</v>
      </c>
      <c r="B1214" t="s">
        <v>39</v>
      </c>
      <c r="C1214" t="s">
        <v>68</v>
      </c>
      <c r="D1214" s="2">
        <v>41342</v>
      </c>
      <c r="E1214" t="s">
        <v>343</v>
      </c>
      <c r="F1214" t="s">
        <v>557</v>
      </c>
      <c r="G1214">
        <v>2</v>
      </c>
      <c r="H1214">
        <v>0</v>
      </c>
      <c r="I1214" t="s">
        <v>601</v>
      </c>
      <c r="J1214">
        <v>1</v>
      </c>
      <c r="K1214">
        <v>0</v>
      </c>
      <c r="L1214" t="s">
        <v>601</v>
      </c>
      <c r="Z1214">
        <v>1.29</v>
      </c>
      <c r="AA1214">
        <v>5.5</v>
      </c>
      <c r="AB1214">
        <v>10</v>
      </c>
    </row>
    <row r="1215" spans="1:28" hidden="1" x14ac:dyDescent="0.45">
      <c r="A1215" s="1">
        <v>93423</v>
      </c>
      <c r="B1215" t="s">
        <v>39</v>
      </c>
      <c r="C1215" t="s">
        <v>68</v>
      </c>
      <c r="D1215" s="2">
        <v>41377</v>
      </c>
      <c r="E1215" t="s">
        <v>343</v>
      </c>
      <c r="F1215" t="s">
        <v>344</v>
      </c>
      <c r="G1215">
        <v>2</v>
      </c>
      <c r="H1215">
        <v>0</v>
      </c>
      <c r="I1215" t="s">
        <v>601</v>
      </c>
      <c r="J1215">
        <v>1</v>
      </c>
      <c r="K1215">
        <v>0</v>
      </c>
      <c r="L1215" t="s">
        <v>601</v>
      </c>
      <c r="Z1215">
        <v>1.29</v>
      </c>
      <c r="AA1215">
        <v>5.5</v>
      </c>
      <c r="AB1215">
        <v>10</v>
      </c>
    </row>
    <row r="1216" spans="1:28" hidden="1" x14ac:dyDescent="0.45">
      <c r="A1216" s="1">
        <v>93431</v>
      </c>
      <c r="B1216" t="s">
        <v>39</v>
      </c>
      <c r="C1216" t="s">
        <v>68</v>
      </c>
      <c r="D1216" s="2">
        <v>41391</v>
      </c>
      <c r="E1216" t="s">
        <v>345</v>
      </c>
      <c r="F1216" t="s">
        <v>142</v>
      </c>
      <c r="G1216">
        <v>4</v>
      </c>
      <c r="H1216">
        <v>1</v>
      </c>
      <c r="I1216" t="s">
        <v>601</v>
      </c>
      <c r="J1216">
        <v>3</v>
      </c>
      <c r="K1216">
        <v>1</v>
      </c>
      <c r="L1216" t="s">
        <v>601</v>
      </c>
      <c r="Z1216">
        <v>1.3</v>
      </c>
      <c r="AA1216">
        <v>5</v>
      </c>
      <c r="AB1216">
        <v>8</v>
      </c>
    </row>
    <row r="1217" spans="1:28" hidden="1" x14ac:dyDescent="0.45">
      <c r="A1217" s="1">
        <v>93434</v>
      </c>
      <c r="B1217" t="s">
        <v>39</v>
      </c>
      <c r="C1217" t="s">
        <v>68</v>
      </c>
      <c r="D1217" s="2">
        <v>41391</v>
      </c>
      <c r="E1217" t="s">
        <v>343</v>
      </c>
      <c r="F1217" t="s">
        <v>203</v>
      </c>
      <c r="G1217">
        <v>2</v>
      </c>
      <c r="H1217">
        <v>2</v>
      </c>
      <c r="I1217" t="s">
        <v>602</v>
      </c>
      <c r="J1217">
        <v>0</v>
      </c>
      <c r="K1217">
        <v>1</v>
      </c>
      <c r="L1217" t="s">
        <v>603</v>
      </c>
      <c r="Z1217">
        <v>1.3</v>
      </c>
      <c r="AA1217">
        <v>5.5</v>
      </c>
      <c r="AB1217">
        <v>9</v>
      </c>
    </row>
    <row r="1218" spans="1:28" hidden="1" x14ac:dyDescent="0.45">
      <c r="A1218" s="1">
        <v>93437</v>
      </c>
      <c r="B1218" t="s">
        <v>39</v>
      </c>
      <c r="C1218" t="s">
        <v>68</v>
      </c>
      <c r="D1218" s="2">
        <v>41398</v>
      </c>
      <c r="E1218" t="s">
        <v>142</v>
      </c>
      <c r="F1218" t="s">
        <v>343</v>
      </c>
      <c r="G1218">
        <v>0</v>
      </c>
      <c r="H1218">
        <v>1</v>
      </c>
      <c r="I1218" t="s">
        <v>603</v>
      </c>
      <c r="J1218">
        <v>0</v>
      </c>
      <c r="K1218">
        <v>0</v>
      </c>
      <c r="L1218" t="s">
        <v>602</v>
      </c>
      <c r="Z1218">
        <v>10</v>
      </c>
      <c r="AA1218">
        <v>5.25</v>
      </c>
      <c r="AB1218">
        <v>1.29</v>
      </c>
    </row>
    <row r="1219" spans="1:28" hidden="1" x14ac:dyDescent="0.45">
      <c r="A1219" s="1">
        <v>93445</v>
      </c>
      <c r="B1219" t="s">
        <v>39</v>
      </c>
      <c r="C1219" t="s">
        <v>65</v>
      </c>
      <c r="D1219" s="2">
        <v>41132</v>
      </c>
      <c r="E1219" t="s">
        <v>205</v>
      </c>
      <c r="F1219" t="s">
        <v>83</v>
      </c>
      <c r="G1219">
        <v>2</v>
      </c>
      <c r="H1219">
        <v>2</v>
      </c>
      <c r="I1219" t="s">
        <v>602</v>
      </c>
      <c r="J1219">
        <v>0</v>
      </c>
      <c r="K1219">
        <v>1</v>
      </c>
      <c r="L1219" t="s">
        <v>603</v>
      </c>
      <c r="Z1219">
        <v>9</v>
      </c>
      <c r="AA1219">
        <v>5.5</v>
      </c>
      <c r="AB1219">
        <v>1.3</v>
      </c>
    </row>
    <row r="1220" spans="1:28" hidden="1" x14ac:dyDescent="0.45">
      <c r="A1220" s="1">
        <v>93590</v>
      </c>
      <c r="B1220" t="s">
        <v>39</v>
      </c>
      <c r="C1220" t="s">
        <v>65</v>
      </c>
      <c r="D1220" s="2">
        <v>41363</v>
      </c>
      <c r="E1220" t="s">
        <v>346</v>
      </c>
      <c r="F1220" t="s">
        <v>83</v>
      </c>
      <c r="G1220">
        <v>0</v>
      </c>
      <c r="H1220">
        <v>0</v>
      </c>
      <c r="I1220" t="s">
        <v>602</v>
      </c>
      <c r="J1220">
        <v>0</v>
      </c>
      <c r="K1220">
        <v>0</v>
      </c>
      <c r="L1220" t="s">
        <v>602</v>
      </c>
      <c r="Z1220">
        <v>7.5</v>
      </c>
      <c r="AA1220">
        <v>5.5</v>
      </c>
      <c r="AB1220">
        <v>1.29</v>
      </c>
    </row>
    <row r="1221" spans="1:28" hidden="1" x14ac:dyDescent="0.45">
      <c r="A1221" s="1">
        <v>93621</v>
      </c>
      <c r="B1221" t="s">
        <v>39</v>
      </c>
      <c r="C1221" t="s">
        <v>65</v>
      </c>
      <c r="D1221" s="2">
        <v>41398</v>
      </c>
      <c r="E1221" t="s">
        <v>83</v>
      </c>
      <c r="F1221" t="s">
        <v>221</v>
      </c>
      <c r="G1221">
        <v>1</v>
      </c>
      <c r="H1221">
        <v>0</v>
      </c>
      <c r="I1221" t="s">
        <v>601</v>
      </c>
      <c r="J1221">
        <v>1</v>
      </c>
      <c r="K1221">
        <v>0</v>
      </c>
      <c r="L1221" t="s">
        <v>601</v>
      </c>
      <c r="Z1221">
        <v>1.29</v>
      </c>
      <c r="AA1221">
        <v>5.5</v>
      </c>
      <c r="AB1221">
        <v>9.5</v>
      </c>
    </row>
    <row r="1222" spans="1:28" hidden="1" x14ac:dyDescent="0.45">
      <c r="A1222" s="1">
        <v>93622</v>
      </c>
      <c r="B1222" t="s">
        <v>39</v>
      </c>
      <c r="C1222" t="s">
        <v>53</v>
      </c>
      <c r="D1222" s="2">
        <v>41145</v>
      </c>
      <c r="E1222" t="s">
        <v>173</v>
      </c>
      <c r="F1222" t="s">
        <v>222</v>
      </c>
      <c r="G1222">
        <v>2</v>
      </c>
      <c r="H1222">
        <v>1</v>
      </c>
      <c r="I1222" t="s">
        <v>601</v>
      </c>
      <c r="J1222">
        <v>1</v>
      </c>
      <c r="K1222">
        <v>0</v>
      </c>
      <c r="L1222" t="s">
        <v>601</v>
      </c>
      <c r="N1222">
        <v>19</v>
      </c>
      <c r="O1222">
        <v>10</v>
      </c>
      <c r="P1222">
        <v>6</v>
      </c>
      <c r="Q1222">
        <v>3</v>
      </c>
      <c r="R1222">
        <v>18</v>
      </c>
      <c r="S1222">
        <v>14</v>
      </c>
      <c r="T1222">
        <v>2</v>
      </c>
      <c r="U1222">
        <v>2</v>
      </c>
      <c r="V1222">
        <v>0</v>
      </c>
      <c r="W1222">
        <v>0</v>
      </c>
      <c r="Z1222">
        <v>1.3</v>
      </c>
      <c r="AA1222">
        <v>5.5</v>
      </c>
      <c r="AB1222">
        <v>9</v>
      </c>
    </row>
    <row r="1223" spans="1:28" hidden="1" x14ac:dyDescent="0.45">
      <c r="A1223" s="1">
        <v>93688</v>
      </c>
      <c r="B1223" t="s">
        <v>39</v>
      </c>
      <c r="C1223" t="s">
        <v>53</v>
      </c>
      <c r="D1223" s="2">
        <v>41202</v>
      </c>
      <c r="E1223" t="s">
        <v>347</v>
      </c>
      <c r="F1223" t="s">
        <v>87</v>
      </c>
      <c r="G1223">
        <v>0</v>
      </c>
      <c r="H1223">
        <v>5</v>
      </c>
      <c r="I1223" t="s">
        <v>603</v>
      </c>
      <c r="J1223">
        <v>0</v>
      </c>
      <c r="K1223">
        <v>2</v>
      </c>
      <c r="L1223" t="s">
        <v>603</v>
      </c>
      <c r="N1223">
        <v>2</v>
      </c>
      <c r="O1223">
        <v>24</v>
      </c>
      <c r="P1223">
        <v>1</v>
      </c>
      <c r="Q1223">
        <v>14</v>
      </c>
      <c r="R1223">
        <v>18</v>
      </c>
      <c r="S1223">
        <v>13</v>
      </c>
      <c r="T1223">
        <v>3</v>
      </c>
      <c r="U1223">
        <v>1</v>
      </c>
      <c r="V1223">
        <v>0</v>
      </c>
      <c r="W1223">
        <v>0</v>
      </c>
      <c r="Z1223">
        <v>11</v>
      </c>
      <c r="AA1223">
        <v>5</v>
      </c>
      <c r="AB1223">
        <v>1.29</v>
      </c>
    </row>
    <row r="1224" spans="1:28" hidden="1" x14ac:dyDescent="0.45">
      <c r="A1224" s="1">
        <v>93699</v>
      </c>
      <c r="B1224" t="s">
        <v>39</v>
      </c>
      <c r="C1224" t="s">
        <v>53</v>
      </c>
      <c r="D1224" s="2">
        <v>41209</v>
      </c>
      <c r="E1224" t="s">
        <v>262</v>
      </c>
      <c r="F1224" t="s">
        <v>89</v>
      </c>
      <c r="G1224">
        <v>1</v>
      </c>
      <c r="H1224">
        <v>0</v>
      </c>
      <c r="I1224" t="s">
        <v>601</v>
      </c>
      <c r="J1224">
        <v>0</v>
      </c>
      <c r="K1224">
        <v>0</v>
      </c>
      <c r="L1224" t="s">
        <v>602</v>
      </c>
      <c r="N1224">
        <v>17</v>
      </c>
      <c r="O1224">
        <v>10</v>
      </c>
      <c r="P1224">
        <v>8</v>
      </c>
      <c r="Q1224">
        <v>2</v>
      </c>
      <c r="R1224">
        <v>12</v>
      </c>
      <c r="S1224">
        <v>15</v>
      </c>
      <c r="T1224">
        <v>0</v>
      </c>
      <c r="U1224">
        <v>3</v>
      </c>
      <c r="V1224">
        <v>0</v>
      </c>
      <c r="W1224">
        <v>0</v>
      </c>
      <c r="Z1224">
        <v>1.3</v>
      </c>
      <c r="AA1224">
        <v>5.5</v>
      </c>
      <c r="AB1224">
        <v>9</v>
      </c>
    </row>
    <row r="1225" spans="1:28" hidden="1" x14ac:dyDescent="0.45">
      <c r="A1225" s="1">
        <v>93727</v>
      </c>
      <c r="B1225" t="s">
        <v>39</v>
      </c>
      <c r="C1225" t="s">
        <v>53</v>
      </c>
      <c r="D1225" s="2">
        <v>41230</v>
      </c>
      <c r="E1225" t="s">
        <v>89</v>
      </c>
      <c r="F1225" t="s">
        <v>87</v>
      </c>
      <c r="G1225">
        <v>1</v>
      </c>
      <c r="H1225">
        <v>1</v>
      </c>
      <c r="I1225" t="s">
        <v>602</v>
      </c>
      <c r="J1225">
        <v>0</v>
      </c>
      <c r="K1225">
        <v>1</v>
      </c>
      <c r="L1225" t="s">
        <v>603</v>
      </c>
      <c r="N1225">
        <v>7</v>
      </c>
      <c r="O1225">
        <v>7</v>
      </c>
      <c r="P1225">
        <v>2</v>
      </c>
      <c r="Q1225">
        <v>4</v>
      </c>
      <c r="R1225">
        <v>13</v>
      </c>
      <c r="S1225">
        <v>25</v>
      </c>
      <c r="T1225">
        <v>3</v>
      </c>
      <c r="U1225">
        <v>2</v>
      </c>
      <c r="V1225">
        <v>1</v>
      </c>
      <c r="W1225">
        <v>0</v>
      </c>
      <c r="Z1225">
        <v>10</v>
      </c>
      <c r="AA1225">
        <v>5.5</v>
      </c>
      <c r="AB1225">
        <v>1.29</v>
      </c>
    </row>
    <row r="1226" spans="1:28" hidden="1" x14ac:dyDescent="0.45">
      <c r="A1226" s="1">
        <v>93758</v>
      </c>
      <c r="B1226" t="s">
        <v>39</v>
      </c>
      <c r="C1226" t="s">
        <v>53</v>
      </c>
      <c r="D1226" s="2">
        <v>41251</v>
      </c>
      <c r="E1226" t="s">
        <v>317</v>
      </c>
      <c r="F1226" t="s">
        <v>87</v>
      </c>
      <c r="G1226">
        <v>0</v>
      </c>
      <c r="H1226">
        <v>2</v>
      </c>
      <c r="I1226" t="s">
        <v>603</v>
      </c>
      <c r="J1226">
        <v>0</v>
      </c>
      <c r="K1226">
        <v>1</v>
      </c>
      <c r="L1226" t="s">
        <v>603</v>
      </c>
      <c r="N1226">
        <v>14</v>
      </c>
      <c r="O1226">
        <v>18</v>
      </c>
      <c r="P1226">
        <v>3</v>
      </c>
      <c r="Q1226">
        <v>6</v>
      </c>
      <c r="R1226">
        <v>11</v>
      </c>
      <c r="S1226">
        <v>11</v>
      </c>
      <c r="T1226">
        <v>0</v>
      </c>
      <c r="U1226">
        <v>0</v>
      </c>
      <c r="V1226">
        <v>0</v>
      </c>
      <c r="W1226">
        <v>0</v>
      </c>
      <c r="Z1226">
        <v>10</v>
      </c>
      <c r="AA1226">
        <v>5.5</v>
      </c>
      <c r="AB1226">
        <v>1.29</v>
      </c>
    </row>
    <row r="1227" spans="1:28" hidden="1" x14ac:dyDescent="0.45">
      <c r="A1227" s="1">
        <v>93759</v>
      </c>
      <c r="B1227" t="s">
        <v>39</v>
      </c>
      <c r="C1227" t="s">
        <v>53</v>
      </c>
      <c r="D1227" s="2">
        <v>41251</v>
      </c>
      <c r="E1227" t="s">
        <v>173</v>
      </c>
      <c r="F1227" t="s">
        <v>362</v>
      </c>
      <c r="G1227">
        <v>2</v>
      </c>
      <c r="H1227">
        <v>3</v>
      </c>
      <c r="I1227" t="s">
        <v>603</v>
      </c>
      <c r="J1227">
        <v>1</v>
      </c>
      <c r="K1227">
        <v>2</v>
      </c>
      <c r="L1227" t="s">
        <v>603</v>
      </c>
      <c r="N1227">
        <v>20</v>
      </c>
      <c r="O1227">
        <v>6</v>
      </c>
      <c r="P1227">
        <v>10</v>
      </c>
      <c r="Q1227">
        <v>4</v>
      </c>
      <c r="R1227">
        <v>13</v>
      </c>
      <c r="S1227">
        <v>19</v>
      </c>
      <c r="T1227">
        <v>3</v>
      </c>
      <c r="U1227">
        <v>3</v>
      </c>
      <c r="V1227">
        <v>1</v>
      </c>
      <c r="W1227">
        <v>0</v>
      </c>
      <c r="Z1227">
        <v>1.29</v>
      </c>
      <c r="AA1227">
        <v>5.5</v>
      </c>
      <c r="AB1227">
        <v>10</v>
      </c>
    </row>
    <row r="1228" spans="1:28" hidden="1" x14ac:dyDescent="0.45">
      <c r="A1228" s="1">
        <v>93830</v>
      </c>
      <c r="B1228" t="s">
        <v>39</v>
      </c>
      <c r="C1228" t="s">
        <v>53</v>
      </c>
      <c r="D1228" s="2">
        <v>41335</v>
      </c>
      <c r="E1228" t="s">
        <v>173</v>
      </c>
      <c r="F1228" t="s">
        <v>410</v>
      </c>
      <c r="G1228">
        <v>3</v>
      </c>
      <c r="H1228">
        <v>1</v>
      </c>
      <c r="I1228" t="s">
        <v>601</v>
      </c>
      <c r="J1228">
        <v>2</v>
      </c>
      <c r="K1228">
        <v>1</v>
      </c>
      <c r="L1228" t="s">
        <v>601</v>
      </c>
      <c r="N1228">
        <v>23</v>
      </c>
      <c r="O1228">
        <v>6</v>
      </c>
      <c r="P1228">
        <v>6</v>
      </c>
      <c r="Q1228">
        <v>2</v>
      </c>
      <c r="R1228">
        <v>19</v>
      </c>
      <c r="S1228">
        <v>19</v>
      </c>
      <c r="T1228">
        <v>0</v>
      </c>
      <c r="U1228">
        <v>2</v>
      </c>
      <c r="V1228">
        <v>0</v>
      </c>
      <c r="W1228">
        <v>0</v>
      </c>
      <c r="Z1228">
        <v>1.3</v>
      </c>
      <c r="AA1228">
        <v>5.25</v>
      </c>
      <c r="AB1228">
        <v>9.5</v>
      </c>
    </row>
    <row r="1229" spans="1:28" hidden="1" x14ac:dyDescent="0.45">
      <c r="A1229" s="1">
        <v>93857</v>
      </c>
      <c r="B1229" t="s">
        <v>39</v>
      </c>
      <c r="C1229" t="s">
        <v>53</v>
      </c>
      <c r="D1229" s="2">
        <v>41363</v>
      </c>
      <c r="E1229" t="s">
        <v>87</v>
      </c>
      <c r="F1229" t="s">
        <v>174</v>
      </c>
      <c r="G1229">
        <v>9</v>
      </c>
      <c r="H1229">
        <v>2</v>
      </c>
      <c r="I1229" t="s">
        <v>601</v>
      </c>
      <c r="J1229">
        <v>5</v>
      </c>
      <c r="K1229">
        <v>0</v>
      </c>
      <c r="L1229" t="s">
        <v>601</v>
      </c>
      <c r="N1229">
        <v>25</v>
      </c>
      <c r="O1229">
        <v>10</v>
      </c>
      <c r="P1229">
        <v>15</v>
      </c>
      <c r="Q1229">
        <v>8</v>
      </c>
      <c r="R1229">
        <v>6</v>
      </c>
      <c r="S1229">
        <v>14</v>
      </c>
      <c r="T1229">
        <v>0</v>
      </c>
      <c r="U1229">
        <v>0</v>
      </c>
      <c r="V1229">
        <v>0</v>
      </c>
      <c r="W1229">
        <v>0</v>
      </c>
      <c r="Z1229">
        <v>1.3</v>
      </c>
      <c r="AA1229">
        <v>5.5</v>
      </c>
      <c r="AB1229">
        <v>9</v>
      </c>
    </row>
    <row r="1230" spans="1:28" hidden="1" x14ac:dyDescent="0.45">
      <c r="A1230" s="1">
        <v>93866</v>
      </c>
      <c r="B1230" t="s">
        <v>39</v>
      </c>
      <c r="C1230" t="s">
        <v>53</v>
      </c>
      <c r="D1230" s="2">
        <v>41370</v>
      </c>
      <c r="E1230" t="s">
        <v>173</v>
      </c>
      <c r="F1230" t="s">
        <v>317</v>
      </c>
      <c r="G1230">
        <v>4</v>
      </c>
      <c r="H1230">
        <v>2</v>
      </c>
      <c r="I1230" t="s">
        <v>601</v>
      </c>
      <c r="J1230">
        <v>1</v>
      </c>
      <c r="K1230">
        <v>2</v>
      </c>
      <c r="L1230" t="s">
        <v>603</v>
      </c>
      <c r="N1230">
        <v>13</v>
      </c>
      <c r="O1230">
        <v>12</v>
      </c>
      <c r="P1230">
        <v>7</v>
      </c>
      <c r="Q1230">
        <v>8</v>
      </c>
      <c r="R1230">
        <v>12</v>
      </c>
      <c r="S1230">
        <v>21</v>
      </c>
      <c r="T1230">
        <v>1</v>
      </c>
      <c r="U1230">
        <v>4</v>
      </c>
      <c r="V1230">
        <v>0</v>
      </c>
      <c r="W1230">
        <v>0</v>
      </c>
      <c r="Z1230">
        <v>1.3</v>
      </c>
      <c r="AA1230">
        <v>5.5</v>
      </c>
      <c r="AB1230">
        <v>9</v>
      </c>
    </row>
    <row r="1231" spans="1:28" hidden="1" x14ac:dyDescent="0.45">
      <c r="A1231" s="1">
        <v>93914</v>
      </c>
      <c r="B1231" t="s">
        <v>39</v>
      </c>
      <c r="C1231" t="s">
        <v>53</v>
      </c>
      <c r="D1231" s="2">
        <v>41405</v>
      </c>
      <c r="E1231" t="s">
        <v>191</v>
      </c>
      <c r="F1231" t="s">
        <v>410</v>
      </c>
      <c r="G1231">
        <v>3</v>
      </c>
      <c r="H1231">
        <v>1</v>
      </c>
      <c r="I1231" t="s">
        <v>601</v>
      </c>
      <c r="J1231">
        <v>2</v>
      </c>
      <c r="K1231">
        <v>0</v>
      </c>
      <c r="L1231" t="s">
        <v>601</v>
      </c>
      <c r="N1231">
        <v>22</v>
      </c>
      <c r="O1231">
        <v>11</v>
      </c>
      <c r="P1231">
        <v>12</v>
      </c>
      <c r="Q1231">
        <v>3</v>
      </c>
      <c r="R1231">
        <v>14</v>
      </c>
      <c r="S1231">
        <v>10</v>
      </c>
      <c r="T1231">
        <v>1</v>
      </c>
      <c r="U1231">
        <v>1</v>
      </c>
      <c r="V1231">
        <v>0</v>
      </c>
      <c r="W1231">
        <v>0</v>
      </c>
      <c r="Z1231">
        <v>1.3</v>
      </c>
      <c r="AA1231">
        <v>5.5</v>
      </c>
      <c r="AB1231">
        <v>9</v>
      </c>
    </row>
    <row r="1232" spans="1:28" hidden="1" x14ac:dyDescent="0.45">
      <c r="A1232" s="1">
        <v>94027</v>
      </c>
      <c r="B1232" t="s">
        <v>39</v>
      </c>
      <c r="C1232" t="s">
        <v>54</v>
      </c>
      <c r="D1232" s="2">
        <v>41215</v>
      </c>
      <c r="E1232" t="s">
        <v>348</v>
      </c>
      <c r="F1232" t="s">
        <v>563</v>
      </c>
      <c r="G1232">
        <v>2</v>
      </c>
      <c r="H1232">
        <v>1</v>
      </c>
      <c r="I1232" t="s">
        <v>601</v>
      </c>
      <c r="J1232">
        <v>1</v>
      </c>
      <c r="K1232">
        <v>0</v>
      </c>
      <c r="L1232" t="s">
        <v>601</v>
      </c>
      <c r="Z1232">
        <v>1.29</v>
      </c>
      <c r="AA1232">
        <v>5.25</v>
      </c>
      <c r="AB1232">
        <v>10</v>
      </c>
    </row>
    <row r="1233" spans="1:28" hidden="1" x14ac:dyDescent="0.45">
      <c r="A1233" s="1">
        <v>94248</v>
      </c>
      <c r="B1233" t="s">
        <v>39</v>
      </c>
      <c r="C1233" t="s">
        <v>55</v>
      </c>
      <c r="D1233" s="2">
        <v>41147</v>
      </c>
      <c r="E1233" t="s">
        <v>319</v>
      </c>
      <c r="F1233" t="s">
        <v>94</v>
      </c>
      <c r="G1233">
        <v>2</v>
      </c>
      <c r="H1233">
        <v>1</v>
      </c>
      <c r="I1233" t="s">
        <v>601</v>
      </c>
      <c r="J1233">
        <v>0</v>
      </c>
      <c r="K1233">
        <v>1</v>
      </c>
      <c r="L1233" t="s">
        <v>603</v>
      </c>
      <c r="N1233">
        <v>11</v>
      </c>
      <c r="O1233">
        <v>14</v>
      </c>
      <c r="P1233">
        <v>3</v>
      </c>
      <c r="Q1233">
        <v>5</v>
      </c>
      <c r="R1233">
        <v>12</v>
      </c>
      <c r="S1233">
        <v>11</v>
      </c>
      <c r="T1233">
        <v>3</v>
      </c>
      <c r="U1233">
        <v>1</v>
      </c>
      <c r="V1233">
        <v>0</v>
      </c>
      <c r="W1233">
        <v>1</v>
      </c>
      <c r="Z1233">
        <v>9.5</v>
      </c>
      <c r="AA1233">
        <v>5.5</v>
      </c>
      <c r="AB1233">
        <v>1.29</v>
      </c>
    </row>
    <row r="1234" spans="1:28" hidden="1" x14ac:dyDescent="0.45">
      <c r="A1234" s="1">
        <v>94278</v>
      </c>
      <c r="B1234" t="s">
        <v>39</v>
      </c>
      <c r="C1234" t="s">
        <v>55</v>
      </c>
      <c r="D1234" s="2">
        <v>41175</v>
      </c>
      <c r="E1234" t="s">
        <v>146</v>
      </c>
      <c r="F1234" t="s">
        <v>298</v>
      </c>
      <c r="G1234">
        <v>2</v>
      </c>
      <c r="H1234">
        <v>1</v>
      </c>
      <c r="I1234" t="s">
        <v>601</v>
      </c>
      <c r="J1234">
        <v>2</v>
      </c>
      <c r="K1234">
        <v>0</v>
      </c>
      <c r="L1234" t="s">
        <v>601</v>
      </c>
      <c r="N1234">
        <v>14</v>
      </c>
      <c r="O1234">
        <v>4</v>
      </c>
      <c r="P1234">
        <v>7</v>
      </c>
      <c r="Q1234">
        <v>3</v>
      </c>
      <c r="R1234">
        <v>15</v>
      </c>
      <c r="S1234">
        <v>23</v>
      </c>
      <c r="T1234">
        <v>2</v>
      </c>
      <c r="U1234">
        <v>6</v>
      </c>
      <c r="V1234">
        <v>0</v>
      </c>
      <c r="W1234">
        <v>0</v>
      </c>
      <c r="Z1234">
        <v>1.3</v>
      </c>
      <c r="AA1234">
        <v>5.25</v>
      </c>
      <c r="AB1234">
        <v>10</v>
      </c>
    </row>
    <row r="1235" spans="1:28" hidden="1" x14ac:dyDescent="0.45">
      <c r="A1235" s="1">
        <v>94282</v>
      </c>
      <c r="B1235" t="s">
        <v>39</v>
      </c>
      <c r="C1235" t="s">
        <v>55</v>
      </c>
      <c r="D1235" s="2">
        <v>41176</v>
      </c>
      <c r="E1235" t="s">
        <v>349</v>
      </c>
      <c r="F1235" t="s">
        <v>94</v>
      </c>
      <c r="G1235">
        <v>0</v>
      </c>
      <c r="H1235">
        <v>2</v>
      </c>
      <c r="I1235" t="s">
        <v>603</v>
      </c>
      <c r="J1235">
        <v>0</v>
      </c>
      <c r="K1235">
        <v>1</v>
      </c>
      <c r="L1235" t="s">
        <v>603</v>
      </c>
      <c r="N1235">
        <v>13</v>
      </c>
      <c r="O1235">
        <v>16</v>
      </c>
      <c r="P1235">
        <v>3</v>
      </c>
      <c r="Q1235">
        <v>6</v>
      </c>
      <c r="R1235">
        <v>14</v>
      </c>
      <c r="S1235">
        <v>14</v>
      </c>
      <c r="T1235">
        <v>2</v>
      </c>
      <c r="U1235">
        <v>3</v>
      </c>
      <c r="V1235">
        <v>1</v>
      </c>
      <c r="W1235">
        <v>0</v>
      </c>
      <c r="Z1235">
        <v>9</v>
      </c>
      <c r="AA1235">
        <v>5.5</v>
      </c>
      <c r="AB1235">
        <v>1.3</v>
      </c>
    </row>
    <row r="1236" spans="1:28" hidden="1" x14ac:dyDescent="0.45">
      <c r="A1236" s="1">
        <v>94304</v>
      </c>
      <c r="B1236" t="s">
        <v>39</v>
      </c>
      <c r="C1236" t="s">
        <v>55</v>
      </c>
      <c r="D1236" s="2">
        <v>41202</v>
      </c>
      <c r="E1236" t="s">
        <v>95</v>
      </c>
      <c r="F1236" t="s">
        <v>93</v>
      </c>
      <c r="G1236">
        <v>4</v>
      </c>
      <c r="H1236">
        <v>5</v>
      </c>
      <c r="I1236" t="s">
        <v>603</v>
      </c>
      <c r="J1236">
        <v>2</v>
      </c>
      <c r="K1236">
        <v>4</v>
      </c>
      <c r="L1236" t="s">
        <v>603</v>
      </c>
      <c r="N1236">
        <v>13</v>
      </c>
      <c r="O1236">
        <v>10</v>
      </c>
      <c r="P1236">
        <v>8</v>
      </c>
      <c r="Q1236">
        <v>6</v>
      </c>
      <c r="R1236">
        <v>13</v>
      </c>
      <c r="S1236">
        <v>15</v>
      </c>
      <c r="T1236">
        <v>4</v>
      </c>
      <c r="U1236">
        <v>3</v>
      </c>
      <c r="V1236">
        <v>0</v>
      </c>
      <c r="W1236">
        <v>1</v>
      </c>
      <c r="Z1236">
        <v>10</v>
      </c>
      <c r="AA1236">
        <v>5</v>
      </c>
      <c r="AB1236">
        <v>1.3</v>
      </c>
    </row>
    <row r="1237" spans="1:28" hidden="1" x14ac:dyDescent="0.45">
      <c r="A1237" s="1">
        <v>94319</v>
      </c>
      <c r="B1237" t="s">
        <v>39</v>
      </c>
      <c r="C1237" t="s">
        <v>55</v>
      </c>
      <c r="D1237" s="2">
        <v>41210</v>
      </c>
      <c r="E1237" t="s">
        <v>146</v>
      </c>
      <c r="F1237" t="s">
        <v>392</v>
      </c>
      <c r="G1237">
        <v>3</v>
      </c>
      <c r="H1237">
        <v>1</v>
      </c>
      <c r="I1237" t="s">
        <v>601</v>
      </c>
      <c r="J1237">
        <v>2</v>
      </c>
      <c r="K1237">
        <v>1</v>
      </c>
      <c r="L1237" t="s">
        <v>601</v>
      </c>
      <c r="N1237">
        <v>19</v>
      </c>
      <c r="O1237">
        <v>8</v>
      </c>
      <c r="P1237">
        <v>9</v>
      </c>
      <c r="Q1237">
        <v>4</v>
      </c>
      <c r="R1237">
        <v>11</v>
      </c>
      <c r="S1237">
        <v>11</v>
      </c>
      <c r="T1237">
        <v>3</v>
      </c>
      <c r="U1237">
        <v>3</v>
      </c>
      <c r="V1237">
        <v>0</v>
      </c>
      <c r="W1237">
        <v>0</v>
      </c>
      <c r="Z1237">
        <v>1.3</v>
      </c>
      <c r="AA1237">
        <v>5</v>
      </c>
      <c r="AB1237">
        <v>11</v>
      </c>
    </row>
    <row r="1238" spans="1:28" hidden="1" x14ac:dyDescent="0.45">
      <c r="A1238" s="1">
        <v>94341</v>
      </c>
      <c r="B1238" t="s">
        <v>39</v>
      </c>
      <c r="C1238" t="s">
        <v>55</v>
      </c>
      <c r="D1238" s="2">
        <v>41224</v>
      </c>
      <c r="E1238" t="s">
        <v>320</v>
      </c>
      <c r="F1238" t="s">
        <v>94</v>
      </c>
      <c r="G1238">
        <v>1</v>
      </c>
      <c r="H1238">
        <v>2</v>
      </c>
      <c r="I1238" t="s">
        <v>603</v>
      </c>
      <c r="J1238">
        <v>0</v>
      </c>
      <c r="K1238">
        <v>1</v>
      </c>
      <c r="L1238" t="s">
        <v>603</v>
      </c>
      <c r="N1238">
        <v>11</v>
      </c>
      <c r="O1238">
        <v>19</v>
      </c>
      <c r="P1238">
        <v>4</v>
      </c>
      <c r="Q1238">
        <v>6</v>
      </c>
      <c r="R1238">
        <v>27</v>
      </c>
      <c r="S1238">
        <v>13</v>
      </c>
      <c r="T1238">
        <v>6</v>
      </c>
      <c r="U1238">
        <v>1</v>
      </c>
      <c r="V1238">
        <v>0</v>
      </c>
      <c r="W1238">
        <v>0</v>
      </c>
      <c r="Z1238">
        <v>9</v>
      </c>
      <c r="AA1238">
        <v>5.5</v>
      </c>
      <c r="AB1238">
        <v>1.3</v>
      </c>
    </row>
    <row r="1239" spans="1:28" hidden="1" x14ac:dyDescent="0.45">
      <c r="A1239" s="1">
        <v>94355</v>
      </c>
      <c r="B1239" t="s">
        <v>39</v>
      </c>
      <c r="C1239" t="s">
        <v>55</v>
      </c>
      <c r="D1239" s="2">
        <v>41237</v>
      </c>
      <c r="E1239" t="s">
        <v>301</v>
      </c>
      <c r="F1239" t="s">
        <v>94</v>
      </c>
      <c r="G1239">
        <v>1</v>
      </c>
      <c r="H1239">
        <v>0</v>
      </c>
      <c r="I1239" t="s">
        <v>601</v>
      </c>
      <c r="J1239">
        <v>1</v>
      </c>
      <c r="K1239">
        <v>0</v>
      </c>
      <c r="L1239" t="s">
        <v>601</v>
      </c>
      <c r="N1239">
        <v>9</v>
      </c>
      <c r="O1239">
        <v>18</v>
      </c>
      <c r="P1239">
        <v>3</v>
      </c>
      <c r="Q1239">
        <v>8</v>
      </c>
      <c r="R1239">
        <v>22</v>
      </c>
      <c r="S1239">
        <v>9</v>
      </c>
      <c r="T1239">
        <v>4</v>
      </c>
      <c r="U1239">
        <v>2</v>
      </c>
      <c r="V1239">
        <v>0</v>
      </c>
      <c r="W1239">
        <v>0</v>
      </c>
      <c r="Z1239">
        <v>10</v>
      </c>
      <c r="AA1239">
        <v>5.5</v>
      </c>
      <c r="AB1239">
        <v>1.29</v>
      </c>
    </row>
    <row r="1240" spans="1:28" hidden="1" x14ac:dyDescent="0.45">
      <c r="A1240" s="1">
        <v>94380</v>
      </c>
      <c r="B1240" t="s">
        <v>39</v>
      </c>
      <c r="C1240" t="s">
        <v>55</v>
      </c>
      <c r="D1240" s="2">
        <v>41252</v>
      </c>
      <c r="E1240" t="s">
        <v>146</v>
      </c>
      <c r="F1240" t="s">
        <v>95</v>
      </c>
      <c r="G1240">
        <v>6</v>
      </c>
      <c r="H1240">
        <v>0</v>
      </c>
      <c r="I1240" t="s">
        <v>601</v>
      </c>
      <c r="J1240">
        <v>3</v>
      </c>
      <c r="K1240">
        <v>0</v>
      </c>
      <c r="L1240" t="s">
        <v>601</v>
      </c>
      <c r="N1240">
        <v>14</v>
      </c>
      <c r="O1240">
        <v>9</v>
      </c>
      <c r="P1240">
        <v>9</v>
      </c>
      <c r="Q1240">
        <v>1</v>
      </c>
      <c r="R1240">
        <v>8</v>
      </c>
      <c r="S1240">
        <v>11</v>
      </c>
      <c r="T1240">
        <v>0</v>
      </c>
      <c r="U1240">
        <v>2</v>
      </c>
      <c r="V1240">
        <v>0</v>
      </c>
      <c r="W1240">
        <v>0</v>
      </c>
      <c r="Z1240">
        <v>1.29</v>
      </c>
      <c r="AA1240">
        <v>5.5</v>
      </c>
      <c r="AB1240">
        <v>10</v>
      </c>
    </row>
    <row r="1241" spans="1:28" hidden="1" x14ac:dyDescent="0.45">
      <c r="A1241" s="1">
        <v>94381</v>
      </c>
      <c r="B1241" t="s">
        <v>39</v>
      </c>
      <c r="C1241" t="s">
        <v>55</v>
      </c>
      <c r="D1241" s="2">
        <v>41252</v>
      </c>
      <c r="E1241" t="s">
        <v>301</v>
      </c>
      <c r="F1241" t="s">
        <v>93</v>
      </c>
      <c r="G1241">
        <v>1</v>
      </c>
      <c r="H1241">
        <v>2</v>
      </c>
      <c r="I1241" t="s">
        <v>603</v>
      </c>
      <c r="J1241">
        <v>1</v>
      </c>
      <c r="K1241">
        <v>2</v>
      </c>
      <c r="L1241" t="s">
        <v>603</v>
      </c>
      <c r="N1241">
        <v>9</v>
      </c>
      <c r="O1241">
        <v>13</v>
      </c>
      <c r="P1241">
        <v>3</v>
      </c>
      <c r="Q1241">
        <v>8</v>
      </c>
      <c r="R1241">
        <v>17</v>
      </c>
      <c r="S1241">
        <v>11</v>
      </c>
      <c r="T1241">
        <v>3</v>
      </c>
      <c r="U1241">
        <v>2</v>
      </c>
      <c r="V1241">
        <v>0</v>
      </c>
      <c r="W1241">
        <v>0</v>
      </c>
      <c r="Z1241">
        <v>9</v>
      </c>
      <c r="AA1241">
        <v>5.5</v>
      </c>
      <c r="AB1241">
        <v>1.3</v>
      </c>
    </row>
    <row r="1242" spans="1:28" hidden="1" x14ac:dyDescent="0.45">
      <c r="A1242" s="1">
        <v>94397</v>
      </c>
      <c r="B1242" t="s">
        <v>39</v>
      </c>
      <c r="C1242" t="s">
        <v>55</v>
      </c>
      <c r="D1242" s="2">
        <v>41264</v>
      </c>
      <c r="E1242" t="s">
        <v>146</v>
      </c>
      <c r="F1242" t="s">
        <v>364</v>
      </c>
      <c r="G1242">
        <v>1</v>
      </c>
      <c r="H1242">
        <v>0</v>
      </c>
      <c r="I1242" t="s">
        <v>601</v>
      </c>
      <c r="J1242">
        <v>0</v>
      </c>
      <c r="K1242">
        <v>0</v>
      </c>
      <c r="L1242" t="s">
        <v>602</v>
      </c>
      <c r="N1242">
        <v>12</v>
      </c>
      <c r="O1242">
        <v>5</v>
      </c>
      <c r="P1242">
        <v>3</v>
      </c>
      <c r="Q1242">
        <v>0</v>
      </c>
      <c r="R1242">
        <v>13</v>
      </c>
      <c r="S1242">
        <v>12</v>
      </c>
      <c r="T1242">
        <v>2</v>
      </c>
      <c r="U1242">
        <v>4</v>
      </c>
      <c r="V1242">
        <v>1</v>
      </c>
      <c r="W1242">
        <v>0</v>
      </c>
      <c r="Z1242">
        <v>1.29</v>
      </c>
      <c r="AA1242">
        <v>5.5</v>
      </c>
      <c r="AB1242">
        <v>10</v>
      </c>
    </row>
    <row r="1243" spans="1:28" hidden="1" x14ac:dyDescent="0.45">
      <c r="A1243" s="1">
        <v>94419</v>
      </c>
      <c r="B1243" t="s">
        <v>39</v>
      </c>
      <c r="C1243" t="s">
        <v>55</v>
      </c>
      <c r="D1243" s="2">
        <v>41287</v>
      </c>
      <c r="E1243" t="s">
        <v>146</v>
      </c>
      <c r="F1243" t="s">
        <v>280</v>
      </c>
      <c r="G1243">
        <v>2</v>
      </c>
      <c r="H1243">
        <v>0</v>
      </c>
      <c r="I1243" t="s">
        <v>601</v>
      </c>
      <c r="J1243">
        <v>2</v>
      </c>
      <c r="K1243">
        <v>0</v>
      </c>
      <c r="L1243" t="s">
        <v>601</v>
      </c>
      <c r="N1243">
        <v>14</v>
      </c>
      <c r="O1243">
        <v>4</v>
      </c>
      <c r="P1243">
        <v>5</v>
      </c>
      <c r="Q1243">
        <v>1</v>
      </c>
      <c r="R1243">
        <v>12</v>
      </c>
      <c r="S1243">
        <v>16</v>
      </c>
      <c r="T1243">
        <v>1</v>
      </c>
      <c r="U1243">
        <v>3</v>
      </c>
      <c r="V1243">
        <v>0</v>
      </c>
      <c r="W1243">
        <v>0</v>
      </c>
      <c r="Z1243">
        <v>1.29</v>
      </c>
      <c r="AA1243">
        <v>5.5</v>
      </c>
      <c r="AB1243">
        <v>10</v>
      </c>
    </row>
    <row r="1244" spans="1:28" hidden="1" x14ac:dyDescent="0.45">
      <c r="A1244" s="1">
        <v>94428</v>
      </c>
      <c r="B1244" t="s">
        <v>39</v>
      </c>
      <c r="C1244" t="s">
        <v>55</v>
      </c>
      <c r="D1244" s="2">
        <v>41293</v>
      </c>
      <c r="E1244" t="s">
        <v>177</v>
      </c>
      <c r="F1244" t="s">
        <v>93</v>
      </c>
      <c r="G1244">
        <v>3</v>
      </c>
      <c r="H1244">
        <v>2</v>
      </c>
      <c r="I1244" t="s">
        <v>601</v>
      </c>
      <c r="J1244">
        <v>1</v>
      </c>
      <c r="K1244">
        <v>2</v>
      </c>
      <c r="L1244" t="s">
        <v>603</v>
      </c>
      <c r="N1244">
        <v>14</v>
      </c>
      <c r="O1244">
        <v>8</v>
      </c>
      <c r="P1244">
        <v>6</v>
      </c>
      <c r="Q1244">
        <v>3</v>
      </c>
      <c r="R1244">
        <v>14</v>
      </c>
      <c r="S1244">
        <v>15</v>
      </c>
      <c r="T1244">
        <v>3</v>
      </c>
      <c r="U1244">
        <v>2</v>
      </c>
      <c r="V1244">
        <v>0</v>
      </c>
      <c r="W1244">
        <v>1</v>
      </c>
      <c r="Z1244">
        <v>10</v>
      </c>
      <c r="AA1244">
        <v>5.5</v>
      </c>
      <c r="AB1244">
        <v>1.29</v>
      </c>
    </row>
    <row r="1245" spans="1:28" hidden="1" x14ac:dyDescent="0.45">
      <c r="A1245" s="1">
        <v>94429</v>
      </c>
      <c r="B1245" t="s">
        <v>39</v>
      </c>
      <c r="C1245" t="s">
        <v>55</v>
      </c>
      <c r="D1245" s="2">
        <v>41294</v>
      </c>
      <c r="E1245" t="s">
        <v>146</v>
      </c>
      <c r="F1245" t="s">
        <v>320</v>
      </c>
      <c r="G1245">
        <v>2</v>
      </c>
      <c r="H1245">
        <v>0</v>
      </c>
      <c r="I1245" t="s">
        <v>601</v>
      </c>
      <c r="J1245">
        <v>1</v>
      </c>
      <c r="K1245">
        <v>0</v>
      </c>
      <c r="L1245" t="s">
        <v>601</v>
      </c>
      <c r="N1245">
        <v>13</v>
      </c>
      <c r="O1245">
        <v>10</v>
      </c>
      <c r="P1245">
        <v>4</v>
      </c>
      <c r="Q1245">
        <v>2</v>
      </c>
      <c r="R1245">
        <v>17</v>
      </c>
      <c r="S1245">
        <v>14</v>
      </c>
      <c r="T1245">
        <v>1</v>
      </c>
      <c r="U1245">
        <v>4</v>
      </c>
      <c r="V1245">
        <v>0</v>
      </c>
      <c r="W1245">
        <v>0</v>
      </c>
      <c r="Z1245">
        <v>1.3</v>
      </c>
      <c r="AA1245">
        <v>5.5</v>
      </c>
      <c r="AB1245">
        <v>9</v>
      </c>
    </row>
    <row r="1246" spans="1:28" hidden="1" x14ac:dyDescent="0.45">
      <c r="A1246" s="1">
        <v>94589</v>
      </c>
      <c r="B1246" t="s">
        <v>39</v>
      </c>
      <c r="C1246" t="s">
        <v>55</v>
      </c>
      <c r="D1246" s="2">
        <v>41413</v>
      </c>
      <c r="E1246" t="s">
        <v>93</v>
      </c>
      <c r="F1246" t="s">
        <v>298</v>
      </c>
      <c r="G1246">
        <v>2</v>
      </c>
      <c r="H1246">
        <v>1</v>
      </c>
      <c r="I1246" t="s">
        <v>601</v>
      </c>
      <c r="J1246">
        <v>2</v>
      </c>
      <c r="K1246">
        <v>0</v>
      </c>
      <c r="L1246" t="s">
        <v>601</v>
      </c>
      <c r="N1246">
        <v>16</v>
      </c>
      <c r="O1246">
        <v>5</v>
      </c>
      <c r="P1246">
        <v>4</v>
      </c>
      <c r="Q1246">
        <v>2</v>
      </c>
      <c r="R1246">
        <v>4</v>
      </c>
      <c r="S1246">
        <v>6</v>
      </c>
      <c r="T1246">
        <v>0</v>
      </c>
      <c r="U1246">
        <v>0</v>
      </c>
      <c r="V1246">
        <v>0</v>
      </c>
      <c r="W1246">
        <v>0</v>
      </c>
      <c r="Z1246">
        <v>1.29</v>
      </c>
      <c r="AA1246">
        <v>5.5</v>
      </c>
      <c r="AB1246">
        <v>10</v>
      </c>
    </row>
    <row r="1247" spans="1:28" hidden="1" x14ac:dyDescent="0.45">
      <c r="A1247" s="1">
        <v>94985</v>
      </c>
      <c r="B1247" t="s">
        <v>39</v>
      </c>
      <c r="C1247" t="s">
        <v>66</v>
      </c>
      <c r="D1247" s="2">
        <v>41378</v>
      </c>
      <c r="E1247" t="s">
        <v>350</v>
      </c>
      <c r="F1247" t="s">
        <v>267</v>
      </c>
      <c r="G1247">
        <v>2</v>
      </c>
      <c r="H1247">
        <v>1</v>
      </c>
      <c r="I1247" t="s">
        <v>601</v>
      </c>
      <c r="J1247">
        <v>0</v>
      </c>
      <c r="K1247">
        <v>1</v>
      </c>
      <c r="L1247" t="s">
        <v>603</v>
      </c>
      <c r="Z1247">
        <v>1.29</v>
      </c>
      <c r="AA1247">
        <v>5</v>
      </c>
      <c r="AB1247">
        <v>11</v>
      </c>
    </row>
    <row r="1248" spans="1:28" hidden="1" x14ac:dyDescent="0.45">
      <c r="A1248" s="1">
        <v>95001</v>
      </c>
      <c r="B1248" t="s">
        <v>39</v>
      </c>
      <c r="C1248" t="s">
        <v>66</v>
      </c>
      <c r="D1248" s="2">
        <v>41391</v>
      </c>
      <c r="E1248" t="s">
        <v>351</v>
      </c>
      <c r="F1248" t="s">
        <v>267</v>
      </c>
      <c r="G1248">
        <v>2</v>
      </c>
      <c r="H1248">
        <v>1</v>
      </c>
      <c r="I1248" t="s">
        <v>601</v>
      </c>
      <c r="J1248">
        <v>1</v>
      </c>
      <c r="K1248">
        <v>0</v>
      </c>
      <c r="L1248" t="s">
        <v>601</v>
      </c>
      <c r="Z1248">
        <v>1.29</v>
      </c>
      <c r="AA1248">
        <v>5.5</v>
      </c>
      <c r="AB1248">
        <v>9.5</v>
      </c>
    </row>
    <row r="1249" spans="1:28" hidden="1" x14ac:dyDescent="0.45">
      <c r="A1249" s="1">
        <v>95022</v>
      </c>
      <c r="B1249" t="s">
        <v>39</v>
      </c>
      <c r="C1249" t="s">
        <v>66</v>
      </c>
      <c r="D1249" s="2">
        <v>41405</v>
      </c>
      <c r="E1249" t="s">
        <v>352</v>
      </c>
      <c r="F1249" t="s">
        <v>267</v>
      </c>
      <c r="G1249">
        <v>2</v>
      </c>
      <c r="H1249">
        <v>4</v>
      </c>
      <c r="I1249" t="s">
        <v>603</v>
      </c>
      <c r="J1249">
        <v>1</v>
      </c>
      <c r="K1249">
        <v>3</v>
      </c>
      <c r="L1249" t="s">
        <v>603</v>
      </c>
      <c r="Z1249">
        <v>1.29</v>
      </c>
      <c r="AA1249">
        <v>5.5</v>
      </c>
      <c r="AB1249">
        <v>10</v>
      </c>
    </row>
    <row r="1250" spans="1:28" hidden="1" x14ac:dyDescent="0.45">
      <c r="A1250" s="1">
        <v>95065</v>
      </c>
      <c r="B1250" t="s">
        <v>39</v>
      </c>
      <c r="C1250" t="s">
        <v>66</v>
      </c>
      <c r="D1250" s="2">
        <v>41433</v>
      </c>
      <c r="E1250" t="s">
        <v>351</v>
      </c>
      <c r="F1250" t="s">
        <v>564</v>
      </c>
      <c r="G1250">
        <v>4</v>
      </c>
      <c r="H1250">
        <v>0</v>
      </c>
      <c r="I1250" t="s">
        <v>601</v>
      </c>
      <c r="J1250">
        <v>3</v>
      </c>
      <c r="K1250">
        <v>0</v>
      </c>
      <c r="L1250" t="s">
        <v>601</v>
      </c>
      <c r="Z1250">
        <v>1.29</v>
      </c>
      <c r="AA1250">
        <v>5</v>
      </c>
      <c r="AB1250">
        <v>11</v>
      </c>
    </row>
    <row r="1251" spans="1:28" hidden="1" x14ac:dyDescent="0.45">
      <c r="A1251" s="1">
        <v>95072</v>
      </c>
      <c r="B1251" t="s">
        <v>39</v>
      </c>
      <c r="C1251" t="s">
        <v>66</v>
      </c>
      <c r="D1251" s="2">
        <v>41433</v>
      </c>
      <c r="E1251" t="s">
        <v>297</v>
      </c>
      <c r="F1251" t="s">
        <v>318</v>
      </c>
      <c r="G1251">
        <v>3</v>
      </c>
      <c r="H1251">
        <v>0</v>
      </c>
      <c r="I1251" t="s">
        <v>601</v>
      </c>
      <c r="J1251">
        <v>0</v>
      </c>
      <c r="K1251">
        <v>0</v>
      </c>
      <c r="L1251" t="s">
        <v>602</v>
      </c>
      <c r="Z1251">
        <v>1.29</v>
      </c>
      <c r="AA1251">
        <v>5.25</v>
      </c>
      <c r="AB1251">
        <v>10</v>
      </c>
    </row>
    <row r="1252" spans="1:28" hidden="1" x14ac:dyDescent="0.45">
      <c r="A1252" s="1">
        <v>95077</v>
      </c>
      <c r="B1252" t="s">
        <v>39</v>
      </c>
      <c r="C1252" t="s">
        <v>56</v>
      </c>
      <c r="D1252" s="2">
        <v>41146</v>
      </c>
      <c r="E1252" t="s">
        <v>98</v>
      </c>
      <c r="F1252" t="s">
        <v>100</v>
      </c>
      <c r="G1252">
        <v>2</v>
      </c>
      <c r="H1252">
        <v>0</v>
      </c>
      <c r="I1252" t="s">
        <v>601</v>
      </c>
      <c r="J1252">
        <v>0</v>
      </c>
      <c r="K1252">
        <v>0</v>
      </c>
      <c r="L1252" t="s">
        <v>602</v>
      </c>
      <c r="N1252">
        <v>15</v>
      </c>
      <c r="O1252">
        <v>6</v>
      </c>
      <c r="P1252">
        <v>6</v>
      </c>
      <c r="Q1252">
        <v>5</v>
      </c>
      <c r="R1252">
        <v>12</v>
      </c>
      <c r="S1252">
        <v>21</v>
      </c>
      <c r="T1252">
        <v>2</v>
      </c>
      <c r="U1252">
        <v>6</v>
      </c>
      <c r="V1252">
        <v>0</v>
      </c>
      <c r="W1252">
        <v>0</v>
      </c>
      <c r="Z1252">
        <v>1.3</v>
      </c>
      <c r="AA1252">
        <v>5</v>
      </c>
      <c r="AB1252">
        <v>10.5</v>
      </c>
    </row>
    <row r="1253" spans="1:28" hidden="1" x14ac:dyDescent="0.45">
      <c r="A1253" s="1">
        <v>95106</v>
      </c>
      <c r="B1253" t="s">
        <v>39</v>
      </c>
      <c r="C1253" t="s">
        <v>56</v>
      </c>
      <c r="D1253" s="2">
        <v>41174</v>
      </c>
      <c r="E1253" t="s">
        <v>98</v>
      </c>
      <c r="F1253" t="s">
        <v>268</v>
      </c>
      <c r="G1253">
        <v>2</v>
      </c>
      <c r="H1253">
        <v>0</v>
      </c>
      <c r="I1253" t="s">
        <v>601</v>
      </c>
      <c r="J1253">
        <v>0</v>
      </c>
      <c r="K1253">
        <v>0</v>
      </c>
      <c r="L1253" t="s">
        <v>602</v>
      </c>
      <c r="N1253">
        <v>27</v>
      </c>
      <c r="O1253">
        <v>6</v>
      </c>
      <c r="P1253">
        <v>9</v>
      </c>
      <c r="Q1253">
        <v>2</v>
      </c>
      <c r="R1253">
        <v>13</v>
      </c>
      <c r="S1253">
        <v>9</v>
      </c>
      <c r="T1253">
        <v>0</v>
      </c>
      <c r="U1253">
        <v>1</v>
      </c>
      <c r="V1253">
        <v>0</v>
      </c>
      <c r="W1253">
        <v>0</v>
      </c>
      <c r="Z1253">
        <v>1.29</v>
      </c>
      <c r="AA1253">
        <v>5.25</v>
      </c>
      <c r="AB1253">
        <v>10</v>
      </c>
    </row>
    <row r="1254" spans="1:28" hidden="1" x14ac:dyDescent="0.45">
      <c r="A1254" s="1">
        <v>95242</v>
      </c>
      <c r="B1254" t="s">
        <v>39</v>
      </c>
      <c r="C1254" t="s">
        <v>56</v>
      </c>
      <c r="D1254" s="2">
        <v>41259</v>
      </c>
      <c r="E1254" t="s">
        <v>98</v>
      </c>
      <c r="F1254" t="s">
        <v>322</v>
      </c>
      <c r="G1254">
        <v>3</v>
      </c>
      <c r="H1254">
        <v>0</v>
      </c>
      <c r="I1254" t="s">
        <v>601</v>
      </c>
      <c r="J1254">
        <v>3</v>
      </c>
      <c r="K1254">
        <v>0</v>
      </c>
      <c r="L1254" t="s">
        <v>601</v>
      </c>
      <c r="N1254">
        <v>30</v>
      </c>
      <c r="O1254">
        <v>6</v>
      </c>
      <c r="P1254">
        <v>12</v>
      </c>
      <c r="Q1254">
        <v>2</v>
      </c>
      <c r="R1254">
        <v>9</v>
      </c>
      <c r="S1254">
        <v>9</v>
      </c>
      <c r="T1254">
        <v>0</v>
      </c>
      <c r="U1254">
        <v>0</v>
      </c>
      <c r="V1254">
        <v>0</v>
      </c>
      <c r="W1254">
        <v>1</v>
      </c>
      <c r="Z1254">
        <v>1.29</v>
      </c>
      <c r="AA1254">
        <v>5</v>
      </c>
      <c r="AB1254">
        <v>11</v>
      </c>
    </row>
    <row r="1255" spans="1:28" hidden="1" x14ac:dyDescent="0.45">
      <c r="A1255" s="1">
        <v>95262</v>
      </c>
      <c r="B1255" t="s">
        <v>39</v>
      </c>
      <c r="C1255" t="s">
        <v>56</v>
      </c>
      <c r="D1255" s="2">
        <v>41280</v>
      </c>
      <c r="E1255" t="s">
        <v>97</v>
      </c>
      <c r="F1255" t="s">
        <v>510</v>
      </c>
      <c r="G1255">
        <v>2</v>
      </c>
      <c r="H1255">
        <v>1</v>
      </c>
      <c r="I1255" t="s">
        <v>601</v>
      </c>
      <c r="J1255">
        <v>0</v>
      </c>
      <c r="K1255">
        <v>0</v>
      </c>
      <c r="L1255" t="s">
        <v>602</v>
      </c>
      <c r="N1255">
        <v>11</v>
      </c>
      <c r="O1255">
        <v>4</v>
      </c>
      <c r="P1255">
        <v>3</v>
      </c>
      <c r="Q1255">
        <v>3</v>
      </c>
      <c r="R1255">
        <v>14</v>
      </c>
      <c r="S1255">
        <v>22</v>
      </c>
      <c r="T1255">
        <v>2</v>
      </c>
      <c r="U1255">
        <v>5</v>
      </c>
      <c r="V1255">
        <v>0</v>
      </c>
      <c r="W1255">
        <v>0</v>
      </c>
      <c r="Z1255">
        <v>1.3</v>
      </c>
      <c r="AA1255">
        <v>5</v>
      </c>
      <c r="AB1255">
        <v>11</v>
      </c>
    </row>
    <row r="1256" spans="1:28" hidden="1" x14ac:dyDescent="0.45">
      <c r="A1256" s="1">
        <v>95271</v>
      </c>
      <c r="B1256" t="s">
        <v>39</v>
      </c>
      <c r="C1256" t="s">
        <v>56</v>
      </c>
      <c r="D1256" s="2">
        <v>41287</v>
      </c>
      <c r="E1256" t="s">
        <v>243</v>
      </c>
      <c r="F1256" t="s">
        <v>193</v>
      </c>
      <c r="G1256">
        <v>3</v>
      </c>
      <c r="H1256">
        <v>0</v>
      </c>
      <c r="I1256" t="s">
        <v>601</v>
      </c>
      <c r="J1256">
        <v>2</v>
      </c>
      <c r="K1256">
        <v>0</v>
      </c>
      <c r="L1256" t="s">
        <v>601</v>
      </c>
      <c r="N1256">
        <v>13</v>
      </c>
      <c r="O1256">
        <v>10</v>
      </c>
      <c r="P1256">
        <v>4</v>
      </c>
      <c r="Q1256">
        <v>3</v>
      </c>
      <c r="R1256">
        <v>14</v>
      </c>
      <c r="S1256">
        <v>16</v>
      </c>
      <c r="T1256">
        <v>0</v>
      </c>
      <c r="U1256">
        <v>2</v>
      </c>
      <c r="V1256">
        <v>0</v>
      </c>
      <c r="W1256">
        <v>0</v>
      </c>
      <c r="Z1256">
        <v>1.3</v>
      </c>
      <c r="AA1256">
        <v>5</v>
      </c>
      <c r="AB1256">
        <v>10</v>
      </c>
    </row>
    <row r="1257" spans="1:28" hidden="1" x14ac:dyDescent="0.45">
      <c r="A1257" s="1">
        <v>95352</v>
      </c>
      <c r="B1257" t="s">
        <v>39</v>
      </c>
      <c r="C1257" t="s">
        <v>56</v>
      </c>
      <c r="D1257" s="2">
        <v>41343</v>
      </c>
      <c r="E1257" t="s">
        <v>98</v>
      </c>
      <c r="F1257" t="s">
        <v>228</v>
      </c>
      <c r="G1257">
        <v>1</v>
      </c>
      <c r="H1257">
        <v>0</v>
      </c>
      <c r="I1257" t="s">
        <v>601</v>
      </c>
      <c r="J1257">
        <v>0</v>
      </c>
      <c r="K1257">
        <v>0</v>
      </c>
      <c r="L1257" t="s">
        <v>602</v>
      </c>
      <c r="N1257">
        <v>16</v>
      </c>
      <c r="O1257">
        <v>6</v>
      </c>
      <c r="P1257">
        <v>5</v>
      </c>
      <c r="Q1257">
        <v>1</v>
      </c>
      <c r="R1257">
        <v>16</v>
      </c>
      <c r="S1257">
        <v>23</v>
      </c>
      <c r="T1257">
        <v>1</v>
      </c>
      <c r="U1257">
        <v>3</v>
      </c>
      <c r="V1257">
        <v>0</v>
      </c>
      <c r="W1257">
        <v>0</v>
      </c>
      <c r="Z1257">
        <v>1.29</v>
      </c>
      <c r="AA1257">
        <v>5.25</v>
      </c>
      <c r="AB1257">
        <v>11</v>
      </c>
    </row>
    <row r="1258" spans="1:28" hidden="1" x14ac:dyDescent="0.45">
      <c r="A1258" s="1">
        <v>95359</v>
      </c>
      <c r="B1258" t="s">
        <v>39</v>
      </c>
      <c r="C1258" t="s">
        <v>56</v>
      </c>
      <c r="D1258" s="2">
        <v>41350</v>
      </c>
      <c r="E1258" t="s">
        <v>97</v>
      </c>
      <c r="F1258" t="s">
        <v>193</v>
      </c>
      <c r="G1258">
        <v>2</v>
      </c>
      <c r="H1258">
        <v>0</v>
      </c>
      <c r="I1258" t="s">
        <v>601</v>
      </c>
      <c r="J1258">
        <v>1</v>
      </c>
      <c r="K1258">
        <v>0</v>
      </c>
      <c r="L1258" t="s">
        <v>601</v>
      </c>
      <c r="N1258">
        <v>12</v>
      </c>
      <c r="O1258">
        <v>9</v>
      </c>
      <c r="P1258">
        <v>4</v>
      </c>
      <c r="Q1258">
        <v>3</v>
      </c>
      <c r="R1258">
        <v>16</v>
      </c>
      <c r="S1258">
        <v>15</v>
      </c>
      <c r="T1258">
        <v>1</v>
      </c>
      <c r="U1258">
        <v>1</v>
      </c>
      <c r="V1258">
        <v>0</v>
      </c>
      <c r="W1258">
        <v>0</v>
      </c>
      <c r="Z1258">
        <v>1.29</v>
      </c>
      <c r="AA1258">
        <v>5.25</v>
      </c>
      <c r="AB1258">
        <v>11</v>
      </c>
    </row>
    <row r="1259" spans="1:28" hidden="1" x14ac:dyDescent="0.45">
      <c r="A1259" s="1">
        <v>95437</v>
      </c>
      <c r="B1259" t="s">
        <v>39</v>
      </c>
      <c r="C1259" t="s">
        <v>56</v>
      </c>
      <c r="D1259" s="2">
        <v>41405</v>
      </c>
      <c r="E1259" t="s">
        <v>98</v>
      </c>
      <c r="F1259" t="s">
        <v>490</v>
      </c>
      <c r="G1259">
        <v>1</v>
      </c>
      <c r="H1259">
        <v>1</v>
      </c>
      <c r="I1259" t="s">
        <v>602</v>
      </c>
      <c r="J1259">
        <v>0</v>
      </c>
      <c r="K1259">
        <v>1</v>
      </c>
      <c r="L1259" t="s">
        <v>603</v>
      </c>
      <c r="N1259">
        <v>20</v>
      </c>
      <c r="O1259">
        <v>8</v>
      </c>
      <c r="P1259">
        <v>5</v>
      </c>
      <c r="Q1259">
        <v>1</v>
      </c>
      <c r="R1259">
        <v>9</v>
      </c>
      <c r="S1259">
        <v>10</v>
      </c>
      <c r="T1259">
        <v>1</v>
      </c>
      <c r="U1259">
        <v>1</v>
      </c>
      <c r="V1259">
        <v>0</v>
      </c>
      <c r="W1259">
        <v>0</v>
      </c>
      <c r="Z1259">
        <v>1.29</v>
      </c>
      <c r="AA1259">
        <v>5.5</v>
      </c>
      <c r="AB1259">
        <v>9.5</v>
      </c>
    </row>
    <row r="1260" spans="1:28" hidden="1" x14ac:dyDescent="0.45">
      <c r="A1260" s="1">
        <v>95443</v>
      </c>
      <c r="B1260" t="s">
        <v>39</v>
      </c>
      <c r="C1260" t="s">
        <v>56</v>
      </c>
      <c r="D1260" s="2">
        <v>41406</v>
      </c>
      <c r="E1260" t="s">
        <v>243</v>
      </c>
      <c r="F1260" t="s">
        <v>510</v>
      </c>
      <c r="G1260">
        <v>2</v>
      </c>
      <c r="H1260">
        <v>1</v>
      </c>
      <c r="I1260" t="s">
        <v>601</v>
      </c>
      <c r="J1260">
        <v>0</v>
      </c>
      <c r="K1260">
        <v>1</v>
      </c>
      <c r="L1260" t="s">
        <v>603</v>
      </c>
      <c r="N1260">
        <v>18</v>
      </c>
      <c r="O1260">
        <v>12</v>
      </c>
      <c r="P1260">
        <v>10</v>
      </c>
      <c r="Q1260">
        <v>3</v>
      </c>
      <c r="R1260">
        <v>7</v>
      </c>
      <c r="S1260">
        <v>18</v>
      </c>
      <c r="T1260">
        <v>1</v>
      </c>
      <c r="U1260">
        <v>0</v>
      </c>
      <c r="V1260">
        <v>0</v>
      </c>
      <c r="W1260">
        <v>0</v>
      </c>
      <c r="Z1260">
        <v>1.3</v>
      </c>
      <c r="AA1260">
        <v>5.25</v>
      </c>
      <c r="AB1260">
        <v>9.5</v>
      </c>
    </row>
    <row r="1261" spans="1:28" hidden="1" x14ac:dyDescent="0.45">
      <c r="A1261" s="1">
        <v>96679</v>
      </c>
      <c r="B1261" t="s">
        <v>39</v>
      </c>
      <c r="C1261" t="s">
        <v>60</v>
      </c>
      <c r="D1261" s="2">
        <v>41118</v>
      </c>
      <c r="E1261" t="s">
        <v>114</v>
      </c>
      <c r="F1261" t="s">
        <v>565</v>
      </c>
      <c r="G1261">
        <v>3</v>
      </c>
      <c r="H1261">
        <v>1</v>
      </c>
      <c r="I1261" t="s">
        <v>601</v>
      </c>
      <c r="J1261">
        <v>3</v>
      </c>
      <c r="K1261">
        <v>1</v>
      </c>
      <c r="L1261" t="s">
        <v>601</v>
      </c>
      <c r="Z1261">
        <v>1.29</v>
      </c>
      <c r="AA1261">
        <v>5.25</v>
      </c>
      <c r="AB1261">
        <v>10</v>
      </c>
    </row>
    <row r="1262" spans="1:28" hidden="1" x14ac:dyDescent="0.45">
      <c r="A1262" s="1">
        <v>96684</v>
      </c>
      <c r="B1262" t="s">
        <v>39</v>
      </c>
      <c r="C1262" t="s">
        <v>60</v>
      </c>
      <c r="D1262" s="2">
        <v>41119</v>
      </c>
      <c r="E1262" t="s">
        <v>152</v>
      </c>
      <c r="F1262" t="s">
        <v>486</v>
      </c>
      <c r="G1262">
        <v>2</v>
      </c>
      <c r="H1262">
        <v>0</v>
      </c>
      <c r="I1262" t="s">
        <v>601</v>
      </c>
      <c r="J1262">
        <v>1</v>
      </c>
      <c r="K1262">
        <v>0</v>
      </c>
      <c r="L1262" t="s">
        <v>601</v>
      </c>
      <c r="Z1262">
        <v>1.3</v>
      </c>
      <c r="AA1262">
        <v>5</v>
      </c>
      <c r="AB1262">
        <v>11</v>
      </c>
    </row>
    <row r="1263" spans="1:28" hidden="1" x14ac:dyDescent="0.45">
      <c r="A1263" s="1">
        <v>96694</v>
      </c>
      <c r="B1263" t="s">
        <v>39</v>
      </c>
      <c r="C1263" t="s">
        <v>60</v>
      </c>
      <c r="D1263" s="2">
        <v>41131</v>
      </c>
      <c r="E1263" t="s">
        <v>153</v>
      </c>
      <c r="F1263" t="s">
        <v>565</v>
      </c>
      <c r="G1263">
        <v>3</v>
      </c>
      <c r="H1263">
        <v>1</v>
      </c>
      <c r="I1263" t="s">
        <v>601</v>
      </c>
      <c r="J1263">
        <v>1</v>
      </c>
      <c r="K1263">
        <v>1</v>
      </c>
      <c r="L1263" t="s">
        <v>602</v>
      </c>
      <c r="Z1263">
        <v>1.3</v>
      </c>
      <c r="AA1263">
        <v>5.25</v>
      </c>
      <c r="AB1263">
        <v>9.5</v>
      </c>
    </row>
    <row r="1264" spans="1:28" hidden="1" x14ac:dyDescent="0.45">
      <c r="A1264" s="1">
        <v>96702</v>
      </c>
      <c r="B1264" t="s">
        <v>39</v>
      </c>
      <c r="C1264" t="s">
        <v>60</v>
      </c>
      <c r="D1264" s="2">
        <v>41139</v>
      </c>
      <c r="E1264" t="s">
        <v>111</v>
      </c>
      <c r="F1264" t="s">
        <v>485</v>
      </c>
      <c r="G1264">
        <v>2</v>
      </c>
      <c r="H1264">
        <v>1</v>
      </c>
      <c r="I1264" t="s">
        <v>601</v>
      </c>
      <c r="J1264">
        <v>1</v>
      </c>
      <c r="K1264">
        <v>0</v>
      </c>
      <c r="L1264" t="s">
        <v>601</v>
      </c>
      <c r="Z1264">
        <v>1.29</v>
      </c>
      <c r="AA1264">
        <v>5.5</v>
      </c>
      <c r="AB1264">
        <v>9.5</v>
      </c>
    </row>
    <row r="1265" spans="1:28" hidden="1" x14ac:dyDescent="0.45">
      <c r="A1265" s="1">
        <v>96803</v>
      </c>
      <c r="B1265" t="s">
        <v>39</v>
      </c>
      <c r="C1265" t="s">
        <v>60</v>
      </c>
      <c r="D1265" s="2">
        <v>41231</v>
      </c>
      <c r="E1265" t="s">
        <v>111</v>
      </c>
      <c r="F1265" t="s">
        <v>531</v>
      </c>
      <c r="G1265">
        <v>1</v>
      </c>
      <c r="H1265">
        <v>0</v>
      </c>
      <c r="I1265" t="s">
        <v>601</v>
      </c>
      <c r="J1265">
        <v>0</v>
      </c>
      <c r="K1265">
        <v>0</v>
      </c>
      <c r="L1265" t="s">
        <v>602</v>
      </c>
      <c r="Z1265">
        <v>1.29</v>
      </c>
      <c r="AA1265">
        <v>5</v>
      </c>
      <c r="AB1265">
        <v>11</v>
      </c>
    </row>
    <row r="1266" spans="1:28" hidden="1" x14ac:dyDescent="0.45">
      <c r="A1266" s="1">
        <v>96814</v>
      </c>
      <c r="B1266" t="s">
        <v>39</v>
      </c>
      <c r="C1266" t="s">
        <v>60</v>
      </c>
      <c r="D1266" s="2">
        <v>41244</v>
      </c>
      <c r="E1266" t="s">
        <v>111</v>
      </c>
      <c r="F1266" t="s">
        <v>210</v>
      </c>
      <c r="G1266">
        <v>2</v>
      </c>
      <c r="H1266">
        <v>1</v>
      </c>
      <c r="I1266" t="s">
        <v>601</v>
      </c>
      <c r="J1266">
        <v>0</v>
      </c>
      <c r="K1266">
        <v>1</v>
      </c>
      <c r="L1266" t="s">
        <v>603</v>
      </c>
      <c r="Z1266">
        <v>1.29</v>
      </c>
      <c r="AA1266">
        <v>6</v>
      </c>
      <c r="AB1266">
        <v>8.5</v>
      </c>
    </row>
    <row r="1267" spans="1:28" hidden="1" x14ac:dyDescent="0.45">
      <c r="A1267" s="1">
        <v>96822</v>
      </c>
      <c r="B1267" t="s">
        <v>39</v>
      </c>
      <c r="C1267" t="s">
        <v>60</v>
      </c>
      <c r="D1267" s="2">
        <v>41250</v>
      </c>
      <c r="E1267" t="s">
        <v>153</v>
      </c>
      <c r="F1267" t="s">
        <v>447</v>
      </c>
      <c r="G1267">
        <v>6</v>
      </c>
      <c r="H1267">
        <v>1</v>
      </c>
      <c r="I1267" t="s">
        <v>601</v>
      </c>
      <c r="J1267">
        <v>5</v>
      </c>
      <c r="K1267">
        <v>0</v>
      </c>
      <c r="L1267" t="s">
        <v>601</v>
      </c>
      <c r="Z1267">
        <v>1.3</v>
      </c>
      <c r="AA1267">
        <v>5.5</v>
      </c>
      <c r="AB1267">
        <v>9</v>
      </c>
    </row>
    <row r="1268" spans="1:28" hidden="1" x14ac:dyDescent="0.45">
      <c r="A1268" s="1">
        <v>96902</v>
      </c>
      <c r="B1268" t="s">
        <v>39</v>
      </c>
      <c r="C1268" t="s">
        <v>60</v>
      </c>
      <c r="D1268" s="2">
        <v>41342</v>
      </c>
      <c r="E1268" t="s">
        <v>111</v>
      </c>
      <c r="F1268" t="s">
        <v>522</v>
      </c>
      <c r="G1268">
        <v>1</v>
      </c>
      <c r="H1268">
        <v>0</v>
      </c>
      <c r="I1268" t="s">
        <v>601</v>
      </c>
      <c r="J1268">
        <v>0</v>
      </c>
      <c r="K1268">
        <v>0</v>
      </c>
      <c r="L1268" t="s">
        <v>602</v>
      </c>
      <c r="Z1268">
        <v>1.3</v>
      </c>
      <c r="AA1268">
        <v>5.25</v>
      </c>
      <c r="AB1268">
        <v>9.5</v>
      </c>
    </row>
    <row r="1269" spans="1:28" hidden="1" x14ac:dyDescent="0.45">
      <c r="A1269" s="1">
        <v>96912</v>
      </c>
      <c r="B1269" t="s">
        <v>39</v>
      </c>
      <c r="C1269" t="s">
        <v>60</v>
      </c>
      <c r="D1269" s="2">
        <v>41349</v>
      </c>
      <c r="E1269" t="s">
        <v>114</v>
      </c>
      <c r="F1269" t="s">
        <v>486</v>
      </c>
      <c r="G1269">
        <v>3</v>
      </c>
      <c r="H1269">
        <v>0</v>
      </c>
      <c r="I1269" t="s">
        <v>601</v>
      </c>
      <c r="J1269">
        <v>3</v>
      </c>
      <c r="K1269">
        <v>0</v>
      </c>
      <c r="L1269" t="s">
        <v>601</v>
      </c>
      <c r="Z1269">
        <v>1.3</v>
      </c>
      <c r="AA1269">
        <v>5.5</v>
      </c>
      <c r="AB1269">
        <v>9</v>
      </c>
    </row>
    <row r="1270" spans="1:28" hidden="1" x14ac:dyDescent="0.45">
      <c r="A1270" s="1">
        <v>96924</v>
      </c>
      <c r="B1270" t="s">
        <v>39</v>
      </c>
      <c r="C1270" t="s">
        <v>61</v>
      </c>
      <c r="D1270" s="2">
        <v>41133</v>
      </c>
      <c r="E1270" t="s">
        <v>248</v>
      </c>
      <c r="F1270" t="s">
        <v>283</v>
      </c>
      <c r="G1270">
        <v>4</v>
      </c>
      <c r="H1270">
        <v>1</v>
      </c>
      <c r="I1270" t="s">
        <v>601</v>
      </c>
      <c r="J1270">
        <v>2</v>
      </c>
      <c r="K1270">
        <v>0</v>
      </c>
      <c r="L1270" t="s">
        <v>601</v>
      </c>
      <c r="Z1270">
        <v>1.29</v>
      </c>
      <c r="AA1270">
        <v>5.5</v>
      </c>
      <c r="AB1270">
        <v>10</v>
      </c>
    </row>
    <row r="1271" spans="1:28" hidden="1" x14ac:dyDescent="0.45">
      <c r="A1271" s="1">
        <v>96979</v>
      </c>
      <c r="B1271" t="s">
        <v>39</v>
      </c>
      <c r="C1271" t="s">
        <v>61</v>
      </c>
      <c r="D1271" s="2">
        <v>41182</v>
      </c>
      <c r="E1271" t="s">
        <v>328</v>
      </c>
      <c r="F1271" t="s">
        <v>119</v>
      </c>
      <c r="G1271">
        <v>0</v>
      </c>
      <c r="H1271">
        <v>6</v>
      </c>
      <c r="I1271" t="s">
        <v>603</v>
      </c>
      <c r="J1271">
        <v>0</v>
      </c>
      <c r="K1271">
        <v>2</v>
      </c>
      <c r="L1271" t="s">
        <v>603</v>
      </c>
      <c r="Z1271">
        <v>9.5</v>
      </c>
      <c r="AA1271">
        <v>5.5</v>
      </c>
      <c r="AB1271">
        <v>1.29</v>
      </c>
    </row>
    <row r="1272" spans="1:28" hidden="1" x14ac:dyDescent="0.45">
      <c r="A1272" s="1">
        <v>97007</v>
      </c>
      <c r="B1272" t="s">
        <v>39</v>
      </c>
      <c r="C1272" t="s">
        <v>61</v>
      </c>
      <c r="D1272" s="2">
        <v>41210</v>
      </c>
      <c r="E1272" t="s">
        <v>195</v>
      </c>
      <c r="F1272" t="s">
        <v>119</v>
      </c>
      <c r="G1272">
        <v>1</v>
      </c>
      <c r="H1272">
        <v>2</v>
      </c>
      <c r="I1272" t="s">
        <v>603</v>
      </c>
      <c r="J1272">
        <v>0</v>
      </c>
      <c r="K1272">
        <v>0</v>
      </c>
      <c r="L1272" t="s">
        <v>602</v>
      </c>
      <c r="Z1272">
        <v>10</v>
      </c>
      <c r="AA1272">
        <v>5</v>
      </c>
      <c r="AB1272">
        <v>1.3</v>
      </c>
    </row>
    <row r="1273" spans="1:28" hidden="1" x14ac:dyDescent="0.45">
      <c r="A1273" s="1">
        <v>97023</v>
      </c>
      <c r="B1273" t="s">
        <v>39</v>
      </c>
      <c r="C1273" t="s">
        <v>61</v>
      </c>
      <c r="D1273" s="2">
        <v>41224</v>
      </c>
      <c r="E1273" t="s">
        <v>119</v>
      </c>
      <c r="F1273" t="s">
        <v>214</v>
      </c>
      <c r="G1273">
        <v>5</v>
      </c>
      <c r="H1273">
        <v>1</v>
      </c>
      <c r="I1273" t="s">
        <v>601</v>
      </c>
      <c r="J1273">
        <v>1</v>
      </c>
      <c r="K1273">
        <v>1</v>
      </c>
      <c r="L1273" t="s">
        <v>602</v>
      </c>
      <c r="Z1273">
        <v>1.29</v>
      </c>
      <c r="AA1273">
        <v>6</v>
      </c>
      <c r="AB1273">
        <v>8.5</v>
      </c>
    </row>
    <row r="1274" spans="1:28" hidden="1" x14ac:dyDescent="0.45">
      <c r="A1274" s="1">
        <v>97047</v>
      </c>
      <c r="B1274" t="s">
        <v>39</v>
      </c>
      <c r="C1274" t="s">
        <v>61</v>
      </c>
      <c r="D1274" s="2">
        <v>41244</v>
      </c>
      <c r="E1274" t="s">
        <v>248</v>
      </c>
      <c r="F1274" t="s">
        <v>398</v>
      </c>
      <c r="G1274">
        <v>2</v>
      </c>
      <c r="H1274">
        <v>0</v>
      </c>
      <c r="I1274" t="s">
        <v>601</v>
      </c>
      <c r="J1274">
        <v>0</v>
      </c>
      <c r="K1274">
        <v>0</v>
      </c>
      <c r="L1274" t="s">
        <v>602</v>
      </c>
      <c r="Z1274">
        <v>1.29</v>
      </c>
      <c r="AA1274">
        <v>5.5</v>
      </c>
      <c r="AB1274">
        <v>10</v>
      </c>
    </row>
    <row r="1275" spans="1:28" hidden="1" x14ac:dyDescent="0.45">
      <c r="A1275" s="1">
        <v>97105</v>
      </c>
      <c r="B1275" t="s">
        <v>39</v>
      </c>
      <c r="C1275" t="s">
        <v>61</v>
      </c>
      <c r="D1275" s="2">
        <v>41308</v>
      </c>
      <c r="E1275" t="s">
        <v>328</v>
      </c>
      <c r="F1275" t="s">
        <v>117</v>
      </c>
      <c r="G1275">
        <v>0</v>
      </c>
      <c r="H1275">
        <v>3</v>
      </c>
      <c r="I1275" t="s">
        <v>603</v>
      </c>
      <c r="J1275">
        <v>0</v>
      </c>
      <c r="K1275">
        <v>1</v>
      </c>
      <c r="L1275" t="s">
        <v>603</v>
      </c>
      <c r="Z1275">
        <v>8.5</v>
      </c>
      <c r="AA1275">
        <v>5.5</v>
      </c>
      <c r="AB1275">
        <v>1.3</v>
      </c>
    </row>
    <row r="1276" spans="1:28" hidden="1" x14ac:dyDescent="0.45">
      <c r="A1276" s="1">
        <v>97185</v>
      </c>
      <c r="B1276" t="s">
        <v>39</v>
      </c>
      <c r="C1276" t="s">
        <v>61</v>
      </c>
      <c r="D1276" s="2">
        <v>41378</v>
      </c>
      <c r="E1276" t="s">
        <v>214</v>
      </c>
      <c r="F1276" t="s">
        <v>120</v>
      </c>
      <c r="G1276">
        <v>3</v>
      </c>
      <c r="H1276">
        <v>2</v>
      </c>
      <c r="I1276" t="s">
        <v>601</v>
      </c>
      <c r="J1276">
        <v>0</v>
      </c>
      <c r="K1276">
        <v>1</v>
      </c>
      <c r="L1276" t="s">
        <v>603</v>
      </c>
      <c r="Z1276">
        <v>1.29</v>
      </c>
      <c r="AA1276">
        <v>5.5</v>
      </c>
      <c r="AB1276">
        <v>9.5</v>
      </c>
    </row>
    <row r="1277" spans="1:28" hidden="1" x14ac:dyDescent="0.45">
      <c r="A1277" s="1">
        <v>97199</v>
      </c>
      <c r="B1277" t="s">
        <v>39</v>
      </c>
      <c r="C1277" t="s">
        <v>61</v>
      </c>
      <c r="D1277" s="2">
        <v>41391</v>
      </c>
      <c r="E1277" t="s">
        <v>353</v>
      </c>
      <c r="F1277" t="s">
        <v>117</v>
      </c>
      <c r="G1277">
        <v>0</v>
      </c>
      <c r="H1277">
        <v>2</v>
      </c>
      <c r="I1277" t="s">
        <v>603</v>
      </c>
      <c r="J1277">
        <v>0</v>
      </c>
      <c r="K1277">
        <v>0</v>
      </c>
      <c r="L1277" t="s">
        <v>602</v>
      </c>
      <c r="Z1277">
        <v>9</v>
      </c>
      <c r="AA1277">
        <v>5.5</v>
      </c>
      <c r="AB1277">
        <v>1.3</v>
      </c>
    </row>
    <row r="1278" spans="1:28" hidden="1" x14ac:dyDescent="0.45">
      <c r="A1278" s="1">
        <v>97204</v>
      </c>
      <c r="B1278" t="s">
        <v>39</v>
      </c>
      <c r="C1278" t="s">
        <v>61</v>
      </c>
      <c r="D1278" s="2">
        <v>41392</v>
      </c>
      <c r="E1278" t="s">
        <v>115</v>
      </c>
      <c r="F1278" t="s">
        <v>120</v>
      </c>
      <c r="G1278">
        <v>3</v>
      </c>
      <c r="H1278">
        <v>1</v>
      </c>
      <c r="I1278" t="s">
        <v>601</v>
      </c>
      <c r="J1278">
        <v>2</v>
      </c>
      <c r="K1278">
        <v>0</v>
      </c>
      <c r="L1278" t="s">
        <v>601</v>
      </c>
      <c r="Z1278">
        <v>1.29</v>
      </c>
      <c r="AA1278">
        <v>5.75</v>
      </c>
      <c r="AB1278">
        <v>8.5</v>
      </c>
    </row>
    <row r="1279" spans="1:28" hidden="1" x14ac:dyDescent="0.45">
      <c r="A1279" s="1">
        <v>97215</v>
      </c>
      <c r="B1279" t="s">
        <v>39</v>
      </c>
      <c r="C1279" t="s">
        <v>61</v>
      </c>
      <c r="D1279" s="2">
        <v>41406</v>
      </c>
      <c r="E1279" t="s">
        <v>118</v>
      </c>
      <c r="F1279" t="s">
        <v>353</v>
      </c>
      <c r="G1279">
        <v>1</v>
      </c>
      <c r="H1279">
        <v>0</v>
      </c>
      <c r="I1279" t="s">
        <v>601</v>
      </c>
      <c r="J1279">
        <v>0</v>
      </c>
      <c r="K1279">
        <v>0</v>
      </c>
      <c r="L1279" t="s">
        <v>602</v>
      </c>
      <c r="Z1279">
        <v>1.29</v>
      </c>
      <c r="AA1279">
        <v>5.2</v>
      </c>
      <c r="AB1279">
        <v>8</v>
      </c>
    </row>
    <row r="1280" spans="1:28" hidden="1" x14ac:dyDescent="0.45">
      <c r="A1280" s="1">
        <v>97238</v>
      </c>
      <c r="B1280" t="s">
        <v>39</v>
      </c>
      <c r="C1280" t="s">
        <v>62</v>
      </c>
      <c r="D1280" s="2">
        <v>41147</v>
      </c>
      <c r="E1280" t="s">
        <v>338</v>
      </c>
      <c r="F1280" t="s">
        <v>126</v>
      </c>
      <c r="G1280">
        <v>0</v>
      </c>
      <c r="H1280">
        <v>5</v>
      </c>
      <c r="I1280" t="s">
        <v>603</v>
      </c>
      <c r="J1280">
        <v>0</v>
      </c>
      <c r="K1280">
        <v>3</v>
      </c>
      <c r="L1280" t="s">
        <v>603</v>
      </c>
      <c r="Z1280">
        <v>10</v>
      </c>
      <c r="AA1280">
        <v>5</v>
      </c>
      <c r="AB1280">
        <v>1.3</v>
      </c>
    </row>
    <row r="1281" spans="1:28" hidden="1" x14ac:dyDescent="0.45">
      <c r="A1281" s="1">
        <v>97368</v>
      </c>
      <c r="B1281" t="s">
        <v>39</v>
      </c>
      <c r="C1281" t="s">
        <v>62</v>
      </c>
      <c r="D1281" s="2">
        <v>41320</v>
      </c>
      <c r="E1281" t="s">
        <v>354</v>
      </c>
      <c r="F1281" t="s">
        <v>122</v>
      </c>
      <c r="G1281">
        <v>0</v>
      </c>
      <c r="H1281">
        <v>2</v>
      </c>
      <c r="I1281" t="s">
        <v>603</v>
      </c>
      <c r="J1281">
        <v>0</v>
      </c>
      <c r="K1281">
        <v>1</v>
      </c>
      <c r="L1281" t="s">
        <v>603</v>
      </c>
      <c r="Z1281">
        <v>10</v>
      </c>
      <c r="AA1281">
        <v>5.5</v>
      </c>
      <c r="AB1281">
        <v>1.29</v>
      </c>
    </row>
    <row r="1282" spans="1:28" hidden="1" x14ac:dyDescent="0.45">
      <c r="A1282" s="1">
        <v>97441</v>
      </c>
      <c r="B1282" t="s">
        <v>39</v>
      </c>
      <c r="C1282" t="s">
        <v>62</v>
      </c>
      <c r="D1282" s="2">
        <v>41398</v>
      </c>
      <c r="E1282" t="s">
        <v>355</v>
      </c>
      <c r="F1282" t="s">
        <v>122</v>
      </c>
      <c r="G1282">
        <v>1</v>
      </c>
      <c r="H1282">
        <v>3</v>
      </c>
      <c r="I1282" t="s">
        <v>603</v>
      </c>
      <c r="J1282">
        <v>1</v>
      </c>
      <c r="K1282">
        <v>3</v>
      </c>
      <c r="L1282" t="s">
        <v>603</v>
      </c>
      <c r="Z1282">
        <v>10</v>
      </c>
      <c r="AA1282">
        <v>5</v>
      </c>
      <c r="AB1282">
        <v>1.3</v>
      </c>
    </row>
    <row r="1283" spans="1:28" hidden="1" x14ac:dyDescent="0.45">
      <c r="A1283" s="1">
        <v>97462</v>
      </c>
      <c r="B1283" t="s">
        <v>39</v>
      </c>
      <c r="C1283" t="s">
        <v>62</v>
      </c>
      <c r="D1283" s="2">
        <v>41413</v>
      </c>
      <c r="E1283" t="s">
        <v>356</v>
      </c>
      <c r="F1283" t="s">
        <v>122</v>
      </c>
      <c r="G1283">
        <v>0</v>
      </c>
      <c r="H1283">
        <v>2</v>
      </c>
      <c r="I1283" t="s">
        <v>603</v>
      </c>
      <c r="J1283">
        <v>0</v>
      </c>
      <c r="K1283">
        <v>1</v>
      </c>
      <c r="L1283" t="s">
        <v>603</v>
      </c>
      <c r="Z1283">
        <v>9</v>
      </c>
      <c r="AA1283">
        <v>5.5</v>
      </c>
      <c r="AB1283">
        <v>1.3</v>
      </c>
    </row>
    <row r="1284" spans="1:28" hidden="1" x14ac:dyDescent="0.45">
      <c r="A1284" s="1">
        <v>97757</v>
      </c>
      <c r="B1284" t="s">
        <v>39</v>
      </c>
      <c r="C1284" t="s">
        <v>63</v>
      </c>
      <c r="D1284" s="2">
        <v>41407</v>
      </c>
      <c r="E1284" t="s">
        <v>357</v>
      </c>
      <c r="F1284" t="s">
        <v>561</v>
      </c>
      <c r="G1284">
        <v>1</v>
      </c>
      <c r="H1284">
        <v>0</v>
      </c>
      <c r="I1284" t="s">
        <v>601</v>
      </c>
      <c r="J1284">
        <v>0</v>
      </c>
      <c r="K1284">
        <v>0</v>
      </c>
      <c r="L1284" t="s">
        <v>602</v>
      </c>
      <c r="Z1284">
        <v>1.29</v>
      </c>
      <c r="AA1284">
        <v>4.75</v>
      </c>
      <c r="AB1284">
        <v>13</v>
      </c>
    </row>
    <row r="1285" spans="1:28" hidden="1" x14ac:dyDescent="0.45">
      <c r="A1285" s="1">
        <v>97776</v>
      </c>
      <c r="B1285" t="s">
        <v>39</v>
      </c>
      <c r="C1285" t="s">
        <v>64</v>
      </c>
      <c r="D1285" s="2">
        <v>41147</v>
      </c>
      <c r="E1285" t="s">
        <v>358</v>
      </c>
      <c r="F1285" t="s">
        <v>178</v>
      </c>
      <c r="G1285">
        <v>1</v>
      </c>
      <c r="H1285">
        <v>2</v>
      </c>
      <c r="I1285" t="s">
        <v>603</v>
      </c>
      <c r="J1285">
        <v>1</v>
      </c>
      <c r="K1285">
        <v>2</v>
      </c>
      <c r="L1285" t="s">
        <v>603</v>
      </c>
      <c r="Z1285">
        <v>13</v>
      </c>
      <c r="AA1285">
        <v>4.5</v>
      </c>
      <c r="AB1285">
        <v>1.3</v>
      </c>
    </row>
    <row r="1286" spans="1:28" hidden="1" x14ac:dyDescent="0.45">
      <c r="A1286" s="1">
        <v>97823</v>
      </c>
      <c r="B1286" t="s">
        <v>39</v>
      </c>
      <c r="C1286" t="s">
        <v>64</v>
      </c>
      <c r="D1286" s="2">
        <v>41203</v>
      </c>
      <c r="E1286" t="s">
        <v>161</v>
      </c>
      <c r="F1286" t="s">
        <v>181</v>
      </c>
      <c r="G1286">
        <v>1</v>
      </c>
      <c r="H1286">
        <v>1</v>
      </c>
      <c r="I1286" t="s">
        <v>602</v>
      </c>
      <c r="J1286">
        <v>0</v>
      </c>
      <c r="K1286">
        <v>0</v>
      </c>
      <c r="L1286" t="s">
        <v>602</v>
      </c>
      <c r="Z1286">
        <v>1.3</v>
      </c>
      <c r="AA1286">
        <v>4.8</v>
      </c>
      <c r="AB1286">
        <v>11</v>
      </c>
    </row>
    <row r="1287" spans="1:28" hidden="1" x14ac:dyDescent="0.45">
      <c r="A1287" s="1">
        <v>97963</v>
      </c>
      <c r="B1287" t="s">
        <v>39</v>
      </c>
      <c r="C1287" t="s">
        <v>64</v>
      </c>
      <c r="D1287" s="2">
        <v>41342</v>
      </c>
      <c r="E1287" t="s">
        <v>161</v>
      </c>
      <c r="F1287" t="s">
        <v>252</v>
      </c>
      <c r="G1287">
        <v>1</v>
      </c>
      <c r="H1287">
        <v>0</v>
      </c>
      <c r="I1287" t="s">
        <v>601</v>
      </c>
      <c r="J1287">
        <v>0</v>
      </c>
      <c r="K1287">
        <v>0</v>
      </c>
      <c r="L1287" t="s">
        <v>602</v>
      </c>
      <c r="Z1287">
        <v>1.29</v>
      </c>
      <c r="AA1287">
        <v>4.75</v>
      </c>
      <c r="AB1287">
        <v>13</v>
      </c>
    </row>
    <row r="1288" spans="1:28" hidden="1" x14ac:dyDescent="0.45">
      <c r="A1288" s="1">
        <v>98020</v>
      </c>
      <c r="B1288" t="s">
        <v>40</v>
      </c>
      <c r="C1288" t="s">
        <v>47</v>
      </c>
      <c r="D1288" s="2">
        <v>41507</v>
      </c>
      <c r="E1288" t="s">
        <v>183</v>
      </c>
      <c r="F1288" t="s">
        <v>473</v>
      </c>
      <c r="G1288">
        <v>2</v>
      </c>
      <c r="H1288">
        <v>1</v>
      </c>
      <c r="I1288" t="s">
        <v>601</v>
      </c>
      <c r="J1288">
        <v>1</v>
      </c>
      <c r="K1288">
        <v>1</v>
      </c>
      <c r="L1288" t="s">
        <v>602</v>
      </c>
      <c r="M1288" t="s">
        <v>750</v>
      </c>
      <c r="N1288">
        <v>15</v>
      </c>
      <c r="O1288">
        <v>7</v>
      </c>
      <c r="P1288">
        <v>3</v>
      </c>
      <c r="Q1288">
        <v>3</v>
      </c>
      <c r="R1288">
        <v>12</v>
      </c>
      <c r="S1288">
        <v>13</v>
      </c>
      <c r="T1288">
        <v>1</v>
      </c>
      <c r="U1288">
        <v>4</v>
      </c>
      <c r="V1288">
        <v>0</v>
      </c>
      <c r="W1288">
        <v>0</v>
      </c>
      <c r="Z1288">
        <v>1.29</v>
      </c>
      <c r="AA1288">
        <v>5.5</v>
      </c>
      <c r="AB1288">
        <v>10</v>
      </c>
    </row>
    <row r="1289" spans="1:28" hidden="1" x14ac:dyDescent="0.45">
      <c r="A1289" s="1">
        <v>98050</v>
      </c>
      <c r="B1289" t="s">
        <v>40</v>
      </c>
      <c r="C1289" t="s">
        <v>47</v>
      </c>
      <c r="D1289" s="2">
        <v>41538</v>
      </c>
      <c r="E1289" t="s">
        <v>183</v>
      </c>
      <c r="F1289" t="s">
        <v>73</v>
      </c>
      <c r="G1289">
        <v>2</v>
      </c>
      <c r="H1289">
        <v>0</v>
      </c>
      <c r="I1289" t="s">
        <v>601</v>
      </c>
      <c r="J1289">
        <v>0</v>
      </c>
      <c r="K1289">
        <v>0</v>
      </c>
      <c r="L1289" t="s">
        <v>602</v>
      </c>
      <c r="M1289" t="s">
        <v>749</v>
      </c>
      <c r="N1289">
        <v>26</v>
      </c>
      <c r="O1289">
        <v>4</v>
      </c>
      <c r="P1289">
        <v>10</v>
      </c>
      <c r="Q1289">
        <v>1</v>
      </c>
      <c r="R1289">
        <v>11</v>
      </c>
      <c r="S1289">
        <v>9</v>
      </c>
      <c r="T1289">
        <v>0</v>
      </c>
      <c r="U1289">
        <v>0</v>
      </c>
      <c r="V1289">
        <v>0</v>
      </c>
      <c r="W1289">
        <v>0</v>
      </c>
      <c r="Z1289">
        <v>1.3</v>
      </c>
      <c r="AA1289">
        <v>5.75</v>
      </c>
      <c r="AB1289">
        <v>12</v>
      </c>
    </row>
    <row r="1290" spans="1:28" hidden="1" x14ac:dyDescent="0.45">
      <c r="A1290" s="1">
        <v>98063</v>
      </c>
      <c r="B1290" t="s">
        <v>40</v>
      </c>
      <c r="C1290" t="s">
        <v>47</v>
      </c>
      <c r="D1290" s="2">
        <v>41545</v>
      </c>
      <c r="E1290" t="s">
        <v>71</v>
      </c>
      <c r="F1290" t="s">
        <v>185</v>
      </c>
      <c r="G1290">
        <v>1</v>
      </c>
      <c r="H1290">
        <v>2</v>
      </c>
      <c r="I1290" t="s">
        <v>603</v>
      </c>
      <c r="J1290">
        <v>0</v>
      </c>
      <c r="K1290">
        <v>0</v>
      </c>
      <c r="L1290" t="s">
        <v>602</v>
      </c>
      <c r="M1290" t="s">
        <v>780</v>
      </c>
      <c r="N1290">
        <v>14</v>
      </c>
      <c r="O1290">
        <v>12</v>
      </c>
      <c r="P1290">
        <v>6</v>
      </c>
      <c r="Q1290">
        <v>4</v>
      </c>
      <c r="R1290">
        <v>10</v>
      </c>
      <c r="S1290">
        <v>14</v>
      </c>
      <c r="T1290">
        <v>3</v>
      </c>
      <c r="U1290">
        <v>2</v>
      </c>
      <c r="V1290">
        <v>0</v>
      </c>
      <c r="W1290">
        <v>0</v>
      </c>
      <c r="Z1290">
        <v>1.3</v>
      </c>
      <c r="AA1290">
        <v>5.75</v>
      </c>
      <c r="AB1290">
        <v>12</v>
      </c>
    </row>
    <row r="1291" spans="1:28" hidden="1" x14ac:dyDescent="0.45">
      <c r="A1291" s="1">
        <v>98080</v>
      </c>
      <c r="B1291" t="s">
        <v>40</v>
      </c>
      <c r="C1291" t="s">
        <v>47</v>
      </c>
      <c r="D1291" s="2">
        <v>41566</v>
      </c>
      <c r="E1291" t="s">
        <v>69</v>
      </c>
      <c r="F1291" t="s">
        <v>292</v>
      </c>
      <c r="G1291">
        <v>4</v>
      </c>
      <c r="H1291">
        <v>1</v>
      </c>
      <c r="I1291" t="s">
        <v>601</v>
      </c>
      <c r="J1291">
        <v>1</v>
      </c>
      <c r="K1291">
        <v>0</v>
      </c>
      <c r="L1291" t="s">
        <v>601</v>
      </c>
      <c r="M1291" t="s">
        <v>722</v>
      </c>
      <c r="N1291">
        <v>20</v>
      </c>
      <c r="O1291">
        <v>12</v>
      </c>
      <c r="P1291">
        <v>11</v>
      </c>
      <c r="Q1291">
        <v>6</v>
      </c>
      <c r="R1291">
        <v>8</v>
      </c>
      <c r="S1291">
        <v>7</v>
      </c>
      <c r="T1291">
        <v>0</v>
      </c>
      <c r="U1291">
        <v>0</v>
      </c>
      <c r="V1291">
        <v>0</v>
      </c>
      <c r="W1291">
        <v>0</v>
      </c>
      <c r="Z1291">
        <v>1.29</v>
      </c>
      <c r="AA1291">
        <v>6</v>
      </c>
      <c r="AB1291">
        <v>12</v>
      </c>
    </row>
    <row r="1292" spans="1:28" hidden="1" x14ac:dyDescent="0.45">
      <c r="A1292" s="1">
        <v>98111</v>
      </c>
      <c r="B1292" t="s">
        <v>40</v>
      </c>
      <c r="C1292" t="s">
        <v>47</v>
      </c>
      <c r="D1292" s="2">
        <v>41587</v>
      </c>
      <c r="E1292" t="s">
        <v>183</v>
      </c>
      <c r="F1292" t="s">
        <v>185</v>
      </c>
      <c r="G1292">
        <v>2</v>
      </c>
      <c r="H1292">
        <v>2</v>
      </c>
      <c r="I1292" t="s">
        <v>602</v>
      </c>
      <c r="J1292">
        <v>1</v>
      </c>
      <c r="K1292">
        <v>0</v>
      </c>
      <c r="L1292" t="s">
        <v>601</v>
      </c>
      <c r="M1292" t="s">
        <v>722</v>
      </c>
      <c r="N1292">
        <v>17</v>
      </c>
      <c r="O1292">
        <v>11</v>
      </c>
      <c r="P1292">
        <v>7</v>
      </c>
      <c r="Q1292">
        <v>3</v>
      </c>
      <c r="R1292">
        <v>11</v>
      </c>
      <c r="S1292">
        <v>15</v>
      </c>
      <c r="T1292">
        <v>3</v>
      </c>
      <c r="U1292">
        <v>7</v>
      </c>
      <c r="V1292">
        <v>0</v>
      </c>
      <c r="W1292">
        <v>0</v>
      </c>
      <c r="Z1292">
        <v>1.29</v>
      </c>
      <c r="AA1292">
        <v>6</v>
      </c>
      <c r="AB1292">
        <v>12</v>
      </c>
    </row>
    <row r="1293" spans="1:28" hidden="1" x14ac:dyDescent="0.45">
      <c r="A1293" s="1">
        <v>98138</v>
      </c>
      <c r="B1293" t="s">
        <v>40</v>
      </c>
      <c r="C1293" t="s">
        <v>47</v>
      </c>
      <c r="D1293" s="2">
        <v>41609</v>
      </c>
      <c r="E1293" t="s">
        <v>135</v>
      </c>
      <c r="F1293" t="s">
        <v>254</v>
      </c>
      <c r="G1293">
        <v>3</v>
      </c>
      <c r="H1293">
        <v>0</v>
      </c>
      <c r="I1293" t="s">
        <v>601</v>
      </c>
      <c r="J1293">
        <v>1</v>
      </c>
      <c r="K1293">
        <v>0</v>
      </c>
      <c r="L1293" t="s">
        <v>601</v>
      </c>
      <c r="M1293" t="s">
        <v>720</v>
      </c>
      <c r="N1293">
        <v>22</v>
      </c>
      <c r="O1293">
        <v>9</v>
      </c>
      <c r="P1293">
        <v>7</v>
      </c>
      <c r="Q1293">
        <v>4</v>
      </c>
      <c r="R1293">
        <v>7</v>
      </c>
      <c r="S1293">
        <v>8</v>
      </c>
      <c r="T1293">
        <v>1</v>
      </c>
      <c r="U1293">
        <v>0</v>
      </c>
      <c r="V1293">
        <v>0</v>
      </c>
      <c r="W1293">
        <v>0</v>
      </c>
      <c r="Z1293">
        <v>1.29</v>
      </c>
      <c r="AA1293">
        <v>6</v>
      </c>
      <c r="AB1293">
        <v>13</v>
      </c>
    </row>
    <row r="1294" spans="1:28" hidden="1" x14ac:dyDescent="0.45">
      <c r="A1294" s="1">
        <v>98143</v>
      </c>
      <c r="B1294" t="s">
        <v>40</v>
      </c>
      <c r="C1294" t="s">
        <v>47</v>
      </c>
      <c r="D1294" s="2">
        <v>41612</v>
      </c>
      <c r="E1294" t="s">
        <v>70</v>
      </c>
      <c r="F1294" t="s">
        <v>292</v>
      </c>
      <c r="G1294">
        <v>5</v>
      </c>
      <c r="H1294">
        <v>1</v>
      </c>
      <c r="I1294" t="s">
        <v>601</v>
      </c>
      <c r="J1294">
        <v>3</v>
      </c>
      <c r="K1294">
        <v>0</v>
      </c>
      <c r="L1294" t="s">
        <v>601</v>
      </c>
      <c r="M1294" t="s">
        <v>757</v>
      </c>
      <c r="N1294">
        <v>28</v>
      </c>
      <c r="O1294">
        <v>14</v>
      </c>
      <c r="P1294">
        <v>12</v>
      </c>
      <c r="Q1294">
        <v>5</v>
      </c>
      <c r="R1294">
        <v>10</v>
      </c>
      <c r="S1294">
        <v>6</v>
      </c>
      <c r="T1294">
        <v>3</v>
      </c>
      <c r="U1294">
        <v>1</v>
      </c>
      <c r="V1294">
        <v>0</v>
      </c>
      <c r="W1294">
        <v>0</v>
      </c>
      <c r="Z1294">
        <v>1.29</v>
      </c>
      <c r="AA1294">
        <v>6</v>
      </c>
      <c r="AB1294">
        <v>12</v>
      </c>
    </row>
    <row r="1295" spans="1:28" hidden="1" x14ac:dyDescent="0.45">
      <c r="A1295" s="1">
        <v>98151</v>
      </c>
      <c r="B1295" t="s">
        <v>40</v>
      </c>
      <c r="C1295" t="s">
        <v>47</v>
      </c>
      <c r="D1295" s="2">
        <v>41615</v>
      </c>
      <c r="E1295" t="s">
        <v>70</v>
      </c>
      <c r="F1295" t="s">
        <v>423</v>
      </c>
      <c r="G1295">
        <v>4</v>
      </c>
      <c r="H1295">
        <v>1</v>
      </c>
      <c r="I1295" t="s">
        <v>601</v>
      </c>
      <c r="J1295">
        <v>1</v>
      </c>
      <c r="K1295">
        <v>0</v>
      </c>
      <c r="L1295" t="s">
        <v>601</v>
      </c>
      <c r="M1295" t="s">
        <v>780</v>
      </c>
      <c r="N1295">
        <v>32</v>
      </c>
      <c r="O1295">
        <v>8</v>
      </c>
      <c r="P1295">
        <v>9</v>
      </c>
      <c r="Q1295">
        <v>1</v>
      </c>
      <c r="R1295">
        <v>9</v>
      </c>
      <c r="S1295">
        <v>12</v>
      </c>
      <c r="T1295">
        <v>0</v>
      </c>
      <c r="U1295">
        <v>3</v>
      </c>
      <c r="V1295">
        <v>0</v>
      </c>
      <c r="W1295">
        <v>1</v>
      </c>
      <c r="Z1295">
        <v>1.29</v>
      </c>
      <c r="AA1295">
        <v>6</v>
      </c>
      <c r="AB1295">
        <v>12</v>
      </c>
    </row>
    <row r="1296" spans="1:28" hidden="1" x14ac:dyDescent="0.45">
      <c r="A1296" s="1">
        <v>98200</v>
      </c>
      <c r="B1296" t="s">
        <v>40</v>
      </c>
      <c r="C1296" t="s">
        <v>47</v>
      </c>
      <c r="D1296" s="2">
        <v>41640</v>
      </c>
      <c r="E1296" t="s">
        <v>69</v>
      </c>
      <c r="F1296" t="s">
        <v>80</v>
      </c>
      <c r="G1296">
        <v>2</v>
      </c>
      <c r="H1296">
        <v>0</v>
      </c>
      <c r="I1296" t="s">
        <v>601</v>
      </c>
      <c r="J1296">
        <v>0</v>
      </c>
      <c r="K1296">
        <v>0</v>
      </c>
      <c r="L1296" t="s">
        <v>602</v>
      </c>
      <c r="M1296" t="s">
        <v>786</v>
      </c>
      <c r="N1296">
        <v>28</v>
      </c>
      <c r="O1296">
        <v>8</v>
      </c>
      <c r="P1296">
        <v>6</v>
      </c>
      <c r="Q1296">
        <v>2</v>
      </c>
      <c r="R1296">
        <v>6</v>
      </c>
      <c r="S1296">
        <v>11</v>
      </c>
      <c r="T1296">
        <v>1</v>
      </c>
      <c r="U1296">
        <v>2</v>
      </c>
      <c r="V1296">
        <v>0</v>
      </c>
      <c r="W1296">
        <v>0</v>
      </c>
      <c r="Z1296">
        <v>1.29</v>
      </c>
      <c r="AA1296">
        <v>6</v>
      </c>
      <c r="AB1296">
        <v>13</v>
      </c>
    </row>
    <row r="1297" spans="1:28" hidden="1" x14ac:dyDescent="0.45">
      <c r="A1297" s="1">
        <v>98203</v>
      </c>
      <c r="B1297" t="s">
        <v>40</v>
      </c>
      <c r="C1297" t="s">
        <v>47</v>
      </c>
      <c r="D1297" s="2">
        <v>41640</v>
      </c>
      <c r="E1297" t="s">
        <v>70</v>
      </c>
      <c r="F1297" t="s">
        <v>188</v>
      </c>
      <c r="G1297">
        <v>2</v>
      </c>
      <c r="H1297">
        <v>0</v>
      </c>
      <c r="I1297" t="s">
        <v>601</v>
      </c>
      <c r="J1297">
        <v>1</v>
      </c>
      <c r="K1297">
        <v>0</v>
      </c>
      <c r="L1297" t="s">
        <v>601</v>
      </c>
      <c r="M1297" t="s">
        <v>787</v>
      </c>
      <c r="N1297">
        <v>17</v>
      </c>
      <c r="O1297">
        <v>10</v>
      </c>
      <c r="P1297">
        <v>6</v>
      </c>
      <c r="Q1297">
        <v>0</v>
      </c>
      <c r="R1297">
        <v>15</v>
      </c>
      <c r="S1297">
        <v>15</v>
      </c>
      <c r="T1297">
        <v>1</v>
      </c>
      <c r="U1297">
        <v>2</v>
      </c>
      <c r="V1297">
        <v>0</v>
      </c>
      <c r="W1297">
        <v>0</v>
      </c>
      <c r="Z1297">
        <v>1.3</v>
      </c>
      <c r="AA1297">
        <v>6</v>
      </c>
      <c r="AB1297">
        <v>11</v>
      </c>
    </row>
    <row r="1298" spans="1:28" hidden="1" x14ac:dyDescent="0.45">
      <c r="A1298" s="1">
        <v>98275</v>
      </c>
      <c r="B1298" t="s">
        <v>40</v>
      </c>
      <c r="C1298" t="s">
        <v>47</v>
      </c>
      <c r="D1298" s="2">
        <v>41693</v>
      </c>
      <c r="E1298" t="s">
        <v>70</v>
      </c>
      <c r="F1298" t="s">
        <v>254</v>
      </c>
      <c r="G1298">
        <v>4</v>
      </c>
      <c r="H1298">
        <v>3</v>
      </c>
      <c r="I1298" t="s">
        <v>601</v>
      </c>
      <c r="J1298">
        <v>3</v>
      </c>
      <c r="K1298">
        <v>2</v>
      </c>
      <c r="L1298" t="s">
        <v>601</v>
      </c>
      <c r="M1298" t="s">
        <v>765</v>
      </c>
      <c r="N1298">
        <v>21</v>
      </c>
      <c r="O1298">
        <v>14</v>
      </c>
      <c r="P1298">
        <v>10</v>
      </c>
      <c r="Q1298">
        <v>5</v>
      </c>
      <c r="R1298">
        <v>9</v>
      </c>
      <c r="S1298">
        <v>11</v>
      </c>
      <c r="T1298">
        <v>1</v>
      </c>
      <c r="U1298">
        <v>0</v>
      </c>
      <c r="V1298">
        <v>0</v>
      </c>
      <c r="W1298">
        <v>0</v>
      </c>
      <c r="Z1298">
        <v>1.3</v>
      </c>
      <c r="AA1298">
        <v>5.75</v>
      </c>
      <c r="AB1298">
        <v>12</v>
      </c>
    </row>
    <row r="1299" spans="1:28" hidden="1" x14ac:dyDescent="0.45">
      <c r="A1299" s="1">
        <v>98328</v>
      </c>
      <c r="B1299" t="s">
        <v>40</v>
      </c>
      <c r="C1299" t="s">
        <v>47</v>
      </c>
      <c r="D1299" s="2">
        <v>41734</v>
      </c>
      <c r="E1299" t="s">
        <v>183</v>
      </c>
      <c r="F1299" t="s">
        <v>78</v>
      </c>
      <c r="G1299">
        <v>3</v>
      </c>
      <c r="H1299">
        <v>0</v>
      </c>
      <c r="I1299" t="s">
        <v>601</v>
      </c>
      <c r="J1299">
        <v>1</v>
      </c>
      <c r="K1299">
        <v>0</v>
      </c>
      <c r="L1299" t="s">
        <v>601</v>
      </c>
      <c r="M1299" t="s">
        <v>722</v>
      </c>
      <c r="N1299">
        <v>18</v>
      </c>
      <c r="O1299">
        <v>4</v>
      </c>
      <c r="P1299">
        <v>8</v>
      </c>
      <c r="Q1299">
        <v>2</v>
      </c>
      <c r="R1299">
        <v>8</v>
      </c>
      <c r="S1299">
        <v>18</v>
      </c>
      <c r="T1299">
        <v>0</v>
      </c>
      <c r="U1299">
        <v>0</v>
      </c>
      <c r="V1299">
        <v>0</v>
      </c>
      <c r="W1299">
        <v>0</v>
      </c>
      <c r="Z1299">
        <v>1.29</v>
      </c>
      <c r="AA1299">
        <v>6</v>
      </c>
      <c r="AB1299">
        <v>13</v>
      </c>
    </row>
    <row r="1300" spans="1:28" hidden="1" x14ac:dyDescent="0.45">
      <c r="A1300" s="1">
        <v>98366</v>
      </c>
      <c r="B1300" t="s">
        <v>40</v>
      </c>
      <c r="C1300" t="s">
        <v>47</v>
      </c>
      <c r="D1300" s="2">
        <v>41757</v>
      </c>
      <c r="E1300" t="s">
        <v>69</v>
      </c>
      <c r="F1300" t="s">
        <v>184</v>
      </c>
      <c r="G1300">
        <v>3</v>
      </c>
      <c r="H1300">
        <v>0</v>
      </c>
      <c r="I1300" t="s">
        <v>601</v>
      </c>
      <c r="J1300">
        <v>2</v>
      </c>
      <c r="K1300">
        <v>0</v>
      </c>
      <c r="L1300" t="s">
        <v>601</v>
      </c>
      <c r="M1300" t="s">
        <v>788</v>
      </c>
      <c r="N1300">
        <v>20</v>
      </c>
      <c r="O1300">
        <v>8</v>
      </c>
      <c r="P1300">
        <v>8</v>
      </c>
      <c r="Q1300">
        <v>3</v>
      </c>
      <c r="R1300">
        <v>9</v>
      </c>
      <c r="S1300">
        <v>8</v>
      </c>
      <c r="T1300">
        <v>3</v>
      </c>
      <c r="U1300">
        <v>2</v>
      </c>
      <c r="V1300">
        <v>0</v>
      </c>
      <c r="W1300">
        <v>0</v>
      </c>
      <c r="Z1300">
        <v>1.29</v>
      </c>
      <c r="AA1300">
        <v>6</v>
      </c>
      <c r="AB1300">
        <v>12</v>
      </c>
    </row>
    <row r="1301" spans="1:28" hidden="1" x14ac:dyDescent="0.45">
      <c r="A1301" s="1">
        <v>98374</v>
      </c>
      <c r="B1301" t="s">
        <v>40</v>
      </c>
      <c r="C1301" t="s">
        <v>47</v>
      </c>
      <c r="D1301" s="2">
        <v>41763</v>
      </c>
      <c r="E1301" t="s">
        <v>69</v>
      </c>
      <c r="F1301" t="s">
        <v>185</v>
      </c>
      <c r="G1301">
        <v>1</v>
      </c>
      <c r="H1301">
        <v>0</v>
      </c>
      <c r="I1301" t="s">
        <v>601</v>
      </c>
      <c r="J1301">
        <v>1</v>
      </c>
      <c r="K1301">
        <v>0</v>
      </c>
      <c r="L1301" t="s">
        <v>601</v>
      </c>
      <c r="M1301" t="s">
        <v>765</v>
      </c>
      <c r="N1301">
        <v>15</v>
      </c>
      <c r="O1301">
        <v>11</v>
      </c>
      <c r="P1301">
        <v>4</v>
      </c>
      <c r="Q1301">
        <v>1</v>
      </c>
      <c r="R1301">
        <v>9</v>
      </c>
      <c r="S1301">
        <v>6</v>
      </c>
      <c r="T1301">
        <v>2</v>
      </c>
      <c r="U1301">
        <v>2</v>
      </c>
      <c r="V1301">
        <v>0</v>
      </c>
      <c r="W1301">
        <v>0</v>
      </c>
      <c r="Z1301">
        <v>1.29</v>
      </c>
      <c r="AA1301">
        <v>6</v>
      </c>
      <c r="AB1301">
        <v>13</v>
      </c>
    </row>
    <row r="1302" spans="1:28" hidden="1" x14ac:dyDescent="0.45">
      <c r="A1302" s="1">
        <v>98834</v>
      </c>
      <c r="B1302" t="s">
        <v>40</v>
      </c>
      <c r="C1302" t="s">
        <v>48</v>
      </c>
      <c r="D1302" s="2">
        <v>41723</v>
      </c>
      <c r="E1302" t="s">
        <v>274</v>
      </c>
      <c r="F1302" t="s">
        <v>566</v>
      </c>
      <c r="G1302">
        <v>1</v>
      </c>
      <c r="H1302">
        <v>1</v>
      </c>
      <c r="I1302" t="s">
        <v>602</v>
      </c>
      <c r="J1302">
        <v>0</v>
      </c>
      <c r="K1302">
        <v>1</v>
      </c>
      <c r="L1302" t="s">
        <v>603</v>
      </c>
      <c r="M1302" t="s">
        <v>789</v>
      </c>
      <c r="N1302">
        <v>31</v>
      </c>
      <c r="O1302">
        <v>10</v>
      </c>
      <c r="P1302">
        <v>8</v>
      </c>
      <c r="Q1302">
        <v>4</v>
      </c>
      <c r="R1302">
        <v>8</v>
      </c>
      <c r="S1302">
        <v>14</v>
      </c>
      <c r="T1302">
        <v>0</v>
      </c>
      <c r="U1302">
        <v>1</v>
      </c>
      <c r="V1302">
        <v>0</v>
      </c>
      <c r="W1302">
        <v>0</v>
      </c>
      <c r="Z1302">
        <v>1.3</v>
      </c>
      <c r="AA1302">
        <v>6</v>
      </c>
      <c r="AB1302">
        <v>11</v>
      </c>
    </row>
    <row r="1303" spans="1:28" hidden="1" x14ac:dyDescent="0.45">
      <c r="A1303" s="1">
        <v>100345</v>
      </c>
      <c r="B1303" t="s">
        <v>40</v>
      </c>
      <c r="C1303" t="s">
        <v>67</v>
      </c>
      <c r="D1303" s="2">
        <v>41643</v>
      </c>
      <c r="E1303" t="s">
        <v>359</v>
      </c>
      <c r="F1303" t="s">
        <v>567</v>
      </c>
      <c r="G1303">
        <v>4</v>
      </c>
      <c r="H1303">
        <v>0</v>
      </c>
      <c r="I1303" t="s">
        <v>601</v>
      </c>
      <c r="J1303">
        <v>1</v>
      </c>
      <c r="K1303">
        <v>0</v>
      </c>
      <c r="L1303" t="s">
        <v>601</v>
      </c>
      <c r="M1303" t="s">
        <v>790</v>
      </c>
      <c r="N1303">
        <v>16</v>
      </c>
      <c r="O1303">
        <v>10</v>
      </c>
      <c r="P1303">
        <v>11</v>
      </c>
      <c r="Q1303">
        <v>3</v>
      </c>
      <c r="R1303">
        <v>10</v>
      </c>
      <c r="S1303">
        <v>10</v>
      </c>
      <c r="T1303">
        <v>1</v>
      </c>
      <c r="U1303">
        <v>3</v>
      </c>
      <c r="V1303">
        <v>0</v>
      </c>
      <c r="W1303">
        <v>0</v>
      </c>
      <c r="Z1303">
        <v>1.29</v>
      </c>
      <c r="AA1303">
        <v>5</v>
      </c>
      <c r="AB1303">
        <v>11</v>
      </c>
    </row>
    <row r="1304" spans="1:28" hidden="1" x14ac:dyDescent="0.45">
      <c r="A1304" s="1">
        <v>100370</v>
      </c>
      <c r="B1304" t="s">
        <v>40</v>
      </c>
      <c r="C1304" t="s">
        <v>67</v>
      </c>
      <c r="D1304" s="2">
        <v>41660</v>
      </c>
      <c r="E1304" t="s">
        <v>360</v>
      </c>
      <c r="F1304" t="s">
        <v>568</v>
      </c>
      <c r="G1304">
        <v>1</v>
      </c>
      <c r="H1304">
        <v>2</v>
      </c>
      <c r="I1304" t="s">
        <v>603</v>
      </c>
      <c r="J1304">
        <v>0</v>
      </c>
      <c r="K1304">
        <v>2</v>
      </c>
      <c r="L1304" t="s">
        <v>603</v>
      </c>
      <c r="M1304" t="s">
        <v>791</v>
      </c>
      <c r="N1304">
        <v>14</v>
      </c>
      <c r="O1304">
        <v>12</v>
      </c>
      <c r="P1304">
        <v>6</v>
      </c>
      <c r="Q1304">
        <v>5</v>
      </c>
      <c r="R1304">
        <v>8</v>
      </c>
      <c r="S1304">
        <v>14</v>
      </c>
      <c r="T1304">
        <v>1</v>
      </c>
      <c r="U1304">
        <v>2</v>
      </c>
      <c r="V1304">
        <v>0</v>
      </c>
      <c r="W1304">
        <v>0</v>
      </c>
      <c r="Z1304">
        <v>1.29</v>
      </c>
      <c r="AA1304">
        <v>5.5</v>
      </c>
      <c r="AB1304">
        <v>10</v>
      </c>
    </row>
    <row r="1305" spans="1:28" hidden="1" x14ac:dyDescent="0.45">
      <c r="A1305" s="1">
        <v>100495</v>
      </c>
      <c r="B1305" t="s">
        <v>40</v>
      </c>
      <c r="C1305" t="s">
        <v>67</v>
      </c>
      <c r="D1305" s="2">
        <v>41720</v>
      </c>
      <c r="E1305" t="s">
        <v>315</v>
      </c>
      <c r="F1305" t="s">
        <v>569</v>
      </c>
      <c r="G1305">
        <v>3</v>
      </c>
      <c r="H1305">
        <v>0</v>
      </c>
      <c r="I1305" t="s">
        <v>601</v>
      </c>
      <c r="J1305">
        <v>0</v>
      </c>
      <c r="K1305">
        <v>0</v>
      </c>
      <c r="L1305" t="s">
        <v>602</v>
      </c>
      <c r="M1305" t="s">
        <v>738</v>
      </c>
      <c r="N1305">
        <v>12</v>
      </c>
      <c r="O1305">
        <v>17</v>
      </c>
      <c r="P1305">
        <v>8</v>
      </c>
      <c r="Q1305">
        <v>8</v>
      </c>
      <c r="R1305">
        <v>8</v>
      </c>
      <c r="S1305">
        <v>17</v>
      </c>
      <c r="T1305">
        <v>2</v>
      </c>
      <c r="U1305">
        <v>5</v>
      </c>
      <c r="V1305">
        <v>0</v>
      </c>
      <c r="W1305">
        <v>0</v>
      </c>
      <c r="Z1305">
        <v>1.29</v>
      </c>
      <c r="AA1305">
        <v>5.5</v>
      </c>
      <c r="AB1305">
        <v>10</v>
      </c>
    </row>
    <row r="1306" spans="1:28" hidden="1" x14ac:dyDescent="0.45">
      <c r="A1306" s="1">
        <v>100719</v>
      </c>
      <c r="B1306" t="s">
        <v>40</v>
      </c>
      <c r="C1306" t="s">
        <v>51</v>
      </c>
      <c r="D1306" s="2">
        <v>41644</v>
      </c>
      <c r="E1306" t="s">
        <v>85</v>
      </c>
      <c r="F1306" t="s">
        <v>82</v>
      </c>
      <c r="G1306">
        <v>0</v>
      </c>
      <c r="H1306">
        <v>4</v>
      </c>
      <c r="I1306" t="s">
        <v>603</v>
      </c>
      <c r="J1306">
        <v>0</v>
      </c>
      <c r="K1306">
        <v>0</v>
      </c>
      <c r="L1306" t="s">
        <v>602</v>
      </c>
      <c r="M1306" t="s">
        <v>792</v>
      </c>
      <c r="N1306">
        <v>5</v>
      </c>
      <c r="O1306">
        <v>17</v>
      </c>
      <c r="P1306">
        <v>0</v>
      </c>
      <c r="Q1306">
        <v>6</v>
      </c>
      <c r="R1306">
        <v>7</v>
      </c>
      <c r="S1306">
        <v>10</v>
      </c>
      <c r="T1306">
        <v>1</v>
      </c>
      <c r="U1306">
        <v>3</v>
      </c>
      <c r="V1306">
        <v>0</v>
      </c>
      <c r="W1306">
        <v>0</v>
      </c>
      <c r="Z1306">
        <v>12</v>
      </c>
      <c r="AA1306">
        <v>5</v>
      </c>
      <c r="AB1306">
        <v>1.29</v>
      </c>
    </row>
    <row r="1307" spans="1:28" hidden="1" x14ac:dyDescent="0.45">
      <c r="A1307" s="1">
        <v>100726</v>
      </c>
      <c r="B1307" t="s">
        <v>40</v>
      </c>
      <c r="C1307" t="s">
        <v>51</v>
      </c>
      <c r="D1307" s="2">
        <v>41657</v>
      </c>
      <c r="E1307" t="s">
        <v>82</v>
      </c>
      <c r="F1307" t="s">
        <v>373</v>
      </c>
      <c r="G1307">
        <v>3</v>
      </c>
      <c r="H1307">
        <v>0</v>
      </c>
      <c r="I1307" t="s">
        <v>601</v>
      </c>
      <c r="J1307">
        <v>2</v>
      </c>
      <c r="K1307">
        <v>0</v>
      </c>
      <c r="L1307" t="s">
        <v>601</v>
      </c>
      <c r="M1307" t="s">
        <v>793</v>
      </c>
      <c r="N1307">
        <v>19</v>
      </c>
      <c r="O1307">
        <v>10</v>
      </c>
      <c r="P1307">
        <v>6</v>
      </c>
      <c r="Q1307">
        <v>5</v>
      </c>
      <c r="R1307">
        <v>9</v>
      </c>
      <c r="S1307">
        <v>10</v>
      </c>
      <c r="T1307">
        <v>2</v>
      </c>
      <c r="U1307">
        <v>2</v>
      </c>
      <c r="V1307">
        <v>1</v>
      </c>
      <c r="W1307">
        <v>0</v>
      </c>
      <c r="Z1307">
        <v>1.3</v>
      </c>
      <c r="AA1307">
        <v>5.5</v>
      </c>
      <c r="AB1307">
        <v>8.5</v>
      </c>
    </row>
    <row r="1308" spans="1:28" hidden="1" x14ac:dyDescent="0.45">
      <c r="A1308" s="1">
        <v>100759</v>
      </c>
      <c r="B1308" t="s">
        <v>40</v>
      </c>
      <c r="C1308" t="s">
        <v>51</v>
      </c>
      <c r="D1308" s="2">
        <v>41699</v>
      </c>
      <c r="E1308" t="s">
        <v>82</v>
      </c>
      <c r="F1308" t="s">
        <v>170</v>
      </c>
      <c r="G1308">
        <v>5</v>
      </c>
      <c r="H1308">
        <v>0</v>
      </c>
      <c r="I1308" t="s">
        <v>601</v>
      </c>
      <c r="J1308">
        <v>2</v>
      </c>
      <c r="K1308">
        <v>0</v>
      </c>
      <c r="L1308" t="s">
        <v>601</v>
      </c>
      <c r="M1308" t="s">
        <v>794</v>
      </c>
      <c r="N1308">
        <v>24</v>
      </c>
      <c r="O1308">
        <v>6</v>
      </c>
      <c r="P1308">
        <v>9</v>
      </c>
      <c r="Q1308">
        <v>2</v>
      </c>
      <c r="R1308">
        <v>8</v>
      </c>
      <c r="S1308">
        <v>6</v>
      </c>
      <c r="T1308">
        <v>0</v>
      </c>
      <c r="U1308">
        <v>0</v>
      </c>
      <c r="V1308">
        <v>0</v>
      </c>
      <c r="W1308">
        <v>0</v>
      </c>
      <c r="Z1308">
        <v>1.29</v>
      </c>
      <c r="AA1308">
        <v>5.5</v>
      </c>
      <c r="AB1308">
        <v>9.5</v>
      </c>
    </row>
    <row r="1309" spans="1:28" hidden="1" x14ac:dyDescent="0.45">
      <c r="A1309" s="1">
        <v>100806</v>
      </c>
      <c r="B1309" t="s">
        <v>40</v>
      </c>
      <c r="C1309" t="s">
        <v>51</v>
      </c>
      <c r="D1309" s="2">
        <v>41756</v>
      </c>
      <c r="E1309" t="s">
        <v>82</v>
      </c>
      <c r="F1309" t="s">
        <v>170</v>
      </c>
      <c r="G1309">
        <v>6</v>
      </c>
      <c r="H1309">
        <v>0</v>
      </c>
      <c r="I1309" t="s">
        <v>601</v>
      </c>
      <c r="J1309">
        <v>2</v>
      </c>
      <c r="K1309">
        <v>0</v>
      </c>
      <c r="L1309" t="s">
        <v>601</v>
      </c>
      <c r="M1309" t="s">
        <v>795</v>
      </c>
      <c r="N1309">
        <v>24</v>
      </c>
      <c r="O1309">
        <v>10</v>
      </c>
      <c r="P1309">
        <v>10</v>
      </c>
      <c r="Q1309">
        <v>4</v>
      </c>
      <c r="R1309">
        <v>8</v>
      </c>
      <c r="S1309">
        <v>10</v>
      </c>
      <c r="T1309">
        <v>0</v>
      </c>
      <c r="U1309">
        <v>1</v>
      </c>
      <c r="V1309">
        <v>0</v>
      </c>
      <c r="W1309">
        <v>0</v>
      </c>
      <c r="Z1309">
        <v>1.3</v>
      </c>
      <c r="AA1309">
        <v>5</v>
      </c>
      <c r="AB1309">
        <v>11</v>
      </c>
    </row>
    <row r="1310" spans="1:28" hidden="1" x14ac:dyDescent="0.45">
      <c r="A1310" s="1">
        <v>100824</v>
      </c>
      <c r="B1310" t="s">
        <v>40</v>
      </c>
      <c r="C1310" t="s">
        <v>51</v>
      </c>
      <c r="D1310" s="2">
        <v>41770</v>
      </c>
      <c r="E1310" t="s">
        <v>82</v>
      </c>
      <c r="F1310" t="s">
        <v>84</v>
      </c>
      <c r="G1310">
        <v>3</v>
      </c>
      <c r="H1310">
        <v>1</v>
      </c>
      <c r="I1310" t="s">
        <v>601</v>
      </c>
      <c r="J1310">
        <v>0</v>
      </c>
      <c r="K1310">
        <v>0</v>
      </c>
      <c r="L1310" t="s">
        <v>602</v>
      </c>
      <c r="M1310" t="s">
        <v>776</v>
      </c>
      <c r="N1310">
        <v>12</v>
      </c>
      <c r="O1310">
        <v>7</v>
      </c>
      <c r="P1310">
        <v>8</v>
      </c>
      <c r="Q1310">
        <v>2</v>
      </c>
      <c r="R1310">
        <v>10</v>
      </c>
      <c r="S1310">
        <v>14</v>
      </c>
      <c r="T1310">
        <v>1</v>
      </c>
      <c r="U1310">
        <v>1</v>
      </c>
      <c r="V1310">
        <v>0</v>
      </c>
      <c r="W1310">
        <v>0</v>
      </c>
      <c r="Z1310">
        <v>1.29</v>
      </c>
      <c r="AA1310">
        <v>5.5</v>
      </c>
      <c r="AB1310">
        <v>10</v>
      </c>
    </row>
    <row r="1311" spans="1:28" hidden="1" x14ac:dyDescent="0.45">
      <c r="A1311" s="1">
        <v>101004</v>
      </c>
      <c r="B1311" t="s">
        <v>40</v>
      </c>
      <c r="C1311" t="s">
        <v>52</v>
      </c>
      <c r="D1311" s="2">
        <v>41762</v>
      </c>
      <c r="E1311" t="s">
        <v>278</v>
      </c>
      <c r="F1311" t="s">
        <v>171</v>
      </c>
      <c r="G1311">
        <v>10</v>
      </c>
      <c r="H1311">
        <v>2</v>
      </c>
      <c r="I1311" t="s">
        <v>601</v>
      </c>
      <c r="J1311">
        <v>5</v>
      </c>
      <c r="K1311">
        <v>1</v>
      </c>
      <c r="L1311" t="s">
        <v>601</v>
      </c>
      <c r="Z1311">
        <v>1.29</v>
      </c>
      <c r="AA1311">
        <v>5.5</v>
      </c>
      <c r="AB1311">
        <v>7.5</v>
      </c>
    </row>
    <row r="1312" spans="1:28" hidden="1" x14ac:dyDescent="0.45">
      <c r="A1312" s="1">
        <v>101015</v>
      </c>
      <c r="B1312" t="s">
        <v>40</v>
      </c>
      <c r="C1312" t="s">
        <v>68</v>
      </c>
      <c r="D1312" s="2">
        <v>41503</v>
      </c>
      <c r="E1312" t="s">
        <v>344</v>
      </c>
      <c r="F1312" t="s">
        <v>83</v>
      </c>
      <c r="G1312">
        <v>0</v>
      </c>
      <c r="H1312">
        <v>3</v>
      </c>
      <c r="I1312" t="s">
        <v>603</v>
      </c>
      <c r="J1312">
        <v>0</v>
      </c>
      <c r="K1312">
        <v>3</v>
      </c>
      <c r="L1312" t="s">
        <v>603</v>
      </c>
      <c r="Z1312">
        <v>9.5</v>
      </c>
      <c r="AA1312">
        <v>5.5</v>
      </c>
      <c r="AB1312">
        <v>1.29</v>
      </c>
    </row>
    <row r="1313" spans="1:28" hidden="1" x14ac:dyDescent="0.45">
      <c r="A1313" s="1">
        <v>101035</v>
      </c>
      <c r="B1313" t="s">
        <v>40</v>
      </c>
      <c r="C1313" t="s">
        <v>68</v>
      </c>
      <c r="D1313" s="2">
        <v>41539</v>
      </c>
      <c r="E1313" t="s">
        <v>361</v>
      </c>
      <c r="F1313" t="s">
        <v>83</v>
      </c>
      <c r="G1313">
        <v>0</v>
      </c>
      <c r="H1313">
        <v>1</v>
      </c>
      <c r="I1313" t="s">
        <v>603</v>
      </c>
      <c r="J1313">
        <v>0</v>
      </c>
      <c r="K1313">
        <v>1</v>
      </c>
      <c r="L1313" t="s">
        <v>603</v>
      </c>
      <c r="Z1313">
        <v>10</v>
      </c>
      <c r="AA1313">
        <v>5.5</v>
      </c>
      <c r="AB1313">
        <v>1.29</v>
      </c>
    </row>
    <row r="1314" spans="1:28" hidden="1" x14ac:dyDescent="0.45">
      <c r="A1314" s="1">
        <v>101173</v>
      </c>
      <c r="B1314" t="s">
        <v>40</v>
      </c>
      <c r="C1314" t="s">
        <v>68</v>
      </c>
      <c r="D1314" s="2">
        <v>41748</v>
      </c>
      <c r="E1314" t="s">
        <v>206</v>
      </c>
      <c r="F1314" t="s">
        <v>83</v>
      </c>
      <c r="G1314">
        <v>0</v>
      </c>
      <c r="H1314">
        <v>4</v>
      </c>
      <c r="I1314" t="s">
        <v>603</v>
      </c>
      <c r="J1314">
        <v>0</v>
      </c>
      <c r="K1314">
        <v>2</v>
      </c>
      <c r="L1314" t="s">
        <v>603</v>
      </c>
      <c r="Z1314">
        <v>10</v>
      </c>
      <c r="AA1314">
        <v>5.5</v>
      </c>
      <c r="AB1314">
        <v>1.29</v>
      </c>
    </row>
    <row r="1315" spans="1:28" hidden="1" x14ac:dyDescent="0.45">
      <c r="A1315" s="1">
        <v>101184</v>
      </c>
      <c r="B1315" t="s">
        <v>40</v>
      </c>
      <c r="C1315" t="s">
        <v>68</v>
      </c>
      <c r="D1315" s="2">
        <v>41762</v>
      </c>
      <c r="E1315" t="s">
        <v>140</v>
      </c>
      <c r="F1315" t="s">
        <v>83</v>
      </c>
      <c r="G1315">
        <v>1</v>
      </c>
      <c r="H1315">
        <v>1</v>
      </c>
      <c r="I1315" t="s">
        <v>602</v>
      </c>
      <c r="J1315">
        <v>0</v>
      </c>
      <c r="K1315">
        <v>0</v>
      </c>
      <c r="L1315" t="s">
        <v>602</v>
      </c>
      <c r="Z1315">
        <v>6.5</v>
      </c>
      <c r="AA1315">
        <v>5.5</v>
      </c>
      <c r="AB1315">
        <v>1.29</v>
      </c>
    </row>
    <row r="1316" spans="1:28" hidden="1" x14ac:dyDescent="0.45">
      <c r="A1316" s="1">
        <v>101292</v>
      </c>
      <c r="B1316" t="s">
        <v>40</v>
      </c>
      <c r="C1316" t="s">
        <v>65</v>
      </c>
      <c r="D1316" s="2">
        <v>41664</v>
      </c>
      <c r="E1316" t="s">
        <v>205</v>
      </c>
      <c r="F1316" t="s">
        <v>204</v>
      </c>
      <c r="G1316">
        <v>1</v>
      </c>
      <c r="H1316">
        <v>0</v>
      </c>
      <c r="I1316" t="s">
        <v>601</v>
      </c>
      <c r="J1316">
        <v>1</v>
      </c>
      <c r="K1316">
        <v>0</v>
      </c>
      <c r="L1316" t="s">
        <v>601</v>
      </c>
      <c r="Z1316">
        <v>1.3</v>
      </c>
      <c r="AA1316">
        <v>5</v>
      </c>
      <c r="AB1316">
        <v>10</v>
      </c>
    </row>
    <row r="1317" spans="1:28" hidden="1" x14ac:dyDescent="0.45">
      <c r="A1317" s="1">
        <v>101375</v>
      </c>
      <c r="B1317" t="s">
        <v>40</v>
      </c>
      <c r="C1317" t="s">
        <v>53</v>
      </c>
      <c r="D1317" s="2">
        <v>41503</v>
      </c>
      <c r="E1317" t="s">
        <v>145</v>
      </c>
      <c r="F1317" t="s">
        <v>87</v>
      </c>
      <c r="G1317">
        <v>0</v>
      </c>
      <c r="H1317">
        <v>1</v>
      </c>
      <c r="I1317" t="s">
        <v>603</v>
      </c>
      <c r="J1317">
        <v>0</v>
      </c>
      <c r="K1317">
        <v>1</v>
      </c>
      <c r="L1317" t="s">
        <v>603</v>
      </c>
      <c r="N1317">
        <v>9</v>
      </c>
      <c r="O1317">
        <v>15</v>
      </c>
      <c r="P1317">
        <v>3</v>
      </c>
      <c r="Q1317">
        <v>7</v>
      </c>
      <c r="R1317">
        <v>9</v>
      </c>
      <c r="S1317">
        <v>17</v>
      </c>
      <c r="T1317">
        <v>1</v>
      </c>
      <c r="U1317">
        <v>1</v>
      </c>
      <c r="V1317">
        <v>0</v>
      </c>
      <c r="W1317">
        <v>0</v>
      </c>
      <c r="Z1317">
        <v>10</v>
      </c>
      <c r="AA1317">
        <v>5.25</v>
      </c>
      <c r="AB1317">
        <v>1.29</v>
      </c>
    </row>
    <row r="1318" spans="1:28" hidden="1" x14ac:dyDescent="0.45">
      <c r="A1318" s="1">
        <v>101435</v>
      </c>
      <c r="B1318" t="s">
        <v>40</v>
      </c>
      <c r="C1318" t="s">
        <v>53</v>
      </c>
      <c r="D1318" s="2">
        <v>41552</v>
      </c>
      <c r="E1318" t="s">
        <v>362</v>
      </c>
      <c r="F1318" t="s">
        <v>348</v>
      </c>
      <c r="G1318">
        <v>0</v>
      </c>
      <c r="H1318">
        <v>2</v>
      </c>
      <c r="I1318" t="s">
        <v>603</v>
      </c>
      <c r="J1318">
        <v>0</v>
      </c>
      <c r="K1318">
        <v>1</v>
      </c>
      <c r="L1318" t="s">
        <v>603</v>
      </c>
      <c r="N1318">
        <v>17</v>
      </c>
      <c r="O1318">
        <v>7</v>
      </c>
      <c r="P1318">
        <v>3</v>
      </c>
      <c r="Q1318">
        <v>3</v>
      </c>
      <c r="R1318">
        <v>21</v>
      </c>
      <c r="S1318">
        <v>26</v>
      </c>
      <c r="T1318">
        <v>2</v>
      </c>
      <c r="U1318">
        <v>3</v>
      </c>
      <c r="V1318">
        <v>0</v>
      </c>
      <c r="W1318">
        <v>0</v>
      </c>
      <c r="Z1318">
        <v>1.29</v>
      </c>
      <c r="AA1318">
        <v>5.5</v>
      </c>
      <c r="AB1318">
        <v>9.5</v>
      </c>
    </row>
    <row r="1319" spans="1:28" hidden="1" x14ac:dyDescent="0.45">
      <c r="A1319" s="1">
        <v>101519</v>
      </c>
      <c r="B1319" t="s">
        <v>40</v>
      </c>
      <c r="C1319" t="s">
        <v>53</v>
      </c>
      <c r="D1319" s="2">
        <v>41664</v>
      </c>
      <c r="E1319" t="s">
        <v>173</v>
      </c>
      <c r="F1319" t="s">
        <v>317</v>
      </c>
      <c r="G1319">
        <v>2</v>
      </c>
      <c r="H1319">
        <v>2</v>
      </c>
      <c r="I1319" t="s">
        <v>602</v>
      </c>
      <c r="J1319">
        <v>1</v>
      </c>
      <c r="K1319">
        <v>0</v>
      </c>
      <c r="L1319" t="s">
        <v>601</v>
      </c>
      <c r="N1319">
        <v>18</v>
      </c>
      <c r="O1319">
        <v>6</v>
      </c>
      <c r="P1319">
        <v>4</v>
      </c>
      <c r="Q1319">
        <v>1</v>
      </c>
      <c r="R1319">
        <v>17</v>
      </c>
      <c r="S1319">
        <v>25</v>
      </c>
      <c r="T1319">
        <v>2</v>
      </c>
      <c r="U1319">
        <v>2</v>
      </c>
      <c r="V1319">
        <v>0</v>
      </c>
      <c r="W1319">
        <v>0</v>
      </c>
      <c r="Z1319">
        <v>1.29</v>
      </c>
      <c r="AA1319">
        <v>5.5</v>
      </c>
      <c r="AB1319">
        <v>9.5</v>
      </c>
    </row>
    <row r="1320" spans="1:28" hidden="1" x14ac:dyDescent="0.45">
      <c r="A1320" s="1">
        <v>101528</v>
      </c>
      <c r="B1320" t="s">
        <v>40</v>
      </c>
      <c r="C1320" t="s">
        <v>53</v>
      </c>
      <c r="D1320" s="2">
        <v>41670</v>
      </c>
      <c r="E1320" t="s">
        <v>348</v>
      </c>
      <c r="F1320" t="s">
        <v>173</v>
      </c>
      <c r="G1320">
        <v>1</v>
      </c>
      <c r="H1320">
        <v>2</v>
      </c>
      <c r="I1320" t="s">
        <v>603</v>
      </c>
      <c r="J1320">
        <v>0</v>
      </c>
      <c r="K1320">
        <v>1</v>
      </c>
      <c r="L1320" t="s">
        <v>603</v>
      </c>
      <c r="N1320">
        <v>16</v>
      </c>
      <c r="O1320">
        <v>20</v>
      </c>
      <c r="P1320">
        <v>5</v>
      </c>
      <c r="Q1320">
        <v>6</v>
      </c>
      <c r="R1320">
        <v>18</v>
      </c>
      <c r="S1320">
        <v>17</v>
      </c>
      <c r="T1320">
        <v>0</v>
      </c>
      <c r="U1320">
        <v>1</v>
      </c>
      <c r="V1320">
        <v>0</v>
      </c>
      <c r="W1320">
        <v>0</v>
      </c>
      <c r="Z1320">
        <v>10</v>
      </c>
      <c r="AA1320">
        <v>5.5</v>
      </c>
      <c r="AB1320">
        <v>1.29</v>
      </c>
    </row>
    <row r="1321" spans="1:28" hidden="1" x14ac:dyDescent="0.45">
      <c r="A1321" s="1">
        <v>101579</v>
      </c>
      <c r="B1321" t="s">
        <v>40</v>
      </c>
      <c r="C1321" t="s">
        <v>53</v>
      </c>
      <c r="D1321" s="2">
        <v>41706</v>
      </c>
      <c r="E1321" t="s">
        <v>362</v>
      </c>
      <c r="F1321" t="s">
        <v>87</v>
      </c>
      <c r="G1321">
        <v>1</v>
      </c>
      <c r="H1321">
        <v>6</v>
      </c>
      <c r="I1321" t="s">
        <v>603</v>
      </c>
      <c r="J1321">
        <v>1</v>
      </c>
      <c r="K1321">
        <v>1</v>
      </c>
      <c r="L1321" t="s">
        <v>602</v>
      </c>
      <c r="N1321">
        <v>12</v>
      </c>
      <c r="O1321">
        <v>18</v>
      </c>
      <c r="P1321">
        <v>3</v>
      </c>
      <c r="Q1321">
        <v>12</v>
      </c>
      <c r="R1321">
        <v>15</v>
      </c>
      <c r="S1321">
        <v>9</v>
      </c>
      <c r="T1321">
        <v>1</v>
      </c>
      <c r="U1321">
        <v>0</v>
      </c>
      <c r="V1321">
        <v>0</v>
      </c>
      <c r="W1321">
        <v>0</v>
      </c>
      <c r="Z1321">
        <v>9</v>
      </c>
      <c r="AA1321">
        <v>5.75</v>
      </c>
      <c r="AB1321">
        <v>1.29</v>
      </c>
    </row>
    <row r="1322" spans="1:28" hidden="1" x14ac:dyDescent="0.45">
      <c r="A1322" s="1">
        <v>101670</v>
      </c>
      <c r="B1322" t="s">
        <v>40</v>
      </c>
      <c r="C1322" t="s">
        <v>53</v>
      </c>
      <c r="D1322" s="2">
        <v>41769</v>
      </c>
      <c r="E1322" t="s">
        <v>262</v>
      </c>
      <c r="F1322" t="s">
        <v>89</v>
      </c>
      <c r="G1322">
        <v>4</v>
      </c>
      <c r="H1322">
        <v>1</v>
      </c>
      <c r="I1322" t="s">
        <v>601</v>
      </c>
      <c r="J1322">
        <v>2</v>
      </c>
      <c r="K1322">
        <v>0</v>
      </c>
      <c r="L1322" t="s">
        <v>601</v>
      </c>
      <c r="N1322">
        <v>22</v>
      </c>
      <c r="O1322">
        <v>11</v>
      </c>
      <c r="P1322">
        <v>11</v>
      </c>
      <c r="Q1322">
        <v>4</v>
      </c>
      <c r="R1322">
        <v>12</v>
      </c>
      <c r="S1322">
        <v>20</v>
      </c>
      <c r="T1322">
        <v>0</v>
      </c>
      <c r="U1322">
        <v>5</v>
      </c>
      <c r="V1322">
        <v>0</v>
      </c>
      <c r="W1322">
        <v>0</v>
      </c>
      <c r="Z1322">
        <v>1.29</v>
      </c>
      <c r="AA1322">
        <v>5.5</v>
      </c>
      <c r="AB1322">
        <v>9.5</v>
      </c>
    </row>
    <row r="1323" spans="1:28" hidden="1" x14ac:dyDescent="0.45">
      <c r="A1323" s="1">
        <v>101868</v>
      </c>
      <c r="B1323" t="s">
        <v>40</v>
      </c>
      <c r="C1323" t="s">
        <v>54</v>
      </c>
      <c r="D1323" s="2">
        <v>41693</v>
      </c>
      <c r="E1323" t="s">
        <v>238</v>
      </c>
      <c r="F1323" t="s">
        <v>570</v>
      </c>
      <c r="G1323">
        <v>1</v>
      </c>
      <c r="H1323">
        <v>2</v>
      </c>
      <c r="I1323" t="s">
        <v>603</v>
      </c>
      <c r="J1323">
        <v>0</v>
      </c>
      <c r="K1323">
        <v>1</v>
      </c>
      <c r="L1323" t="s">
        <v>603</v>
      </c>
      <c r="Z1323">
        <v>1.3</v>
      </c>
      <c r="AA1323">
        <v>5</v>
      </c>
      <c r="AB1323">
        <v>10</v>
      </c>
    </row>
    <row r="1324" spans="1:28" hidden="1" x14ac:dyDescent="0.45">
      <c r="A1324" s="1">
        <v>101975</v>
      </c>
      <c r="B1324" t="s">
        <v>40</v>
      </c>
      <c r="C1324" t="s">
        <v>54</v>
      </c>
      <c r="D1324" s="2">
        <v>41770</v>
      </c>
      <c r="E1324" t="s">
        <v>363</v>
      </c>
      <c r="F1324" t="s">
        <v>570</v>
      </c>
      <c r="G1324">
        <v>2</v>
      </c>
      <c r="H1324">
        <v>1</v>
      </c>
      <c r="I1324" t="s">
        <v>601</v>
      </c>
      <c r="J1324">
        <v>2</v>
      </c>
      <c r="K1324">
        <v>1</v>
      </c>
      <c r="L1324" t="s">
        <v>601</v>
      </c>
      <c r="Z1324">
        <v>1.3</v>
      </c>
      <c r="AA1324">
        <v>5.5</v>
      </c>
      <c r="AB1324">
        <v>9</v>
      </c>
    </row>
    <row r="1325" spans="1:28" hidden="1" x14ac:dyDescent="0.45">
      <c r="A1325" s="1">
        <v>101993</v>
      </c>
      <c r="B1325" t="s">
        <v>40</v>
      </c>
      <c r="C1325" t="s">
        <v>55</v>
      </c>
      <c r="D1325" s="2">
        <v>41511</v>
      </c>
      <c r="E1325" t="s">
        <v>146</v>
      </c>
      <c r="F1325" t="s">
        <v>349</v>
      </c>
      <c r="G1325">
        <v>5</v>
      </c>
      <c r="H1325">
        <v>0</v>
      </c>
      <c r="I1325" t="s">
        <v>601</v>
      </c>
      <c r="J1325">
        <v>3</v>
      </c>
      <c r="K1325">
        <v>0</v>
      </c>
      <c r="L1325" t="s">
        <v>601</v>
      </c>
      <c r="N1325">
        <v>14</v>
      </c>
      <c r="O1325">
        <v>7</v>
      </c>
      <c r="P1325">
        <v>5</v>
      </c>
      <c r="Q1325">
        <v>1</v>
      </c>
      <c r="R1325">
        <v>11</v>
      </c>
      <c r="S1325">
        <v>9</v>
      </c>
      <c r="T1325">
        <v>0</v>
      </c>
      <c r="U1325">
        <v>1</v>
      </c>
      <c r="V1325">
        <v>0</v>
      </c>
      <c r="W1325">
        <v>0</v>
      </c>
      <c r="Z1325">
        <v>1.29</v>
      </c>
      <c r="AA1325">
        <v>5.25</v>
      </c>
      <c r="AB1325">
        <v>10</v>
      </c>
    </row>
    <row r="1326" spans="1:28" hidden="1" x14ac:dyDescent="0.45">
      <c r="A1326" s="1">
        <v>102032</v>
      </c>
      <c r="B1326" t="s">
        <v>40</v>
      </c>
      <c r="C1326" t="s">
        <v>55</v>
      </c>
      <c r="D1326" s="2">
        <v>41542</v>
      </c>
      <c r="E1326" t="s">
        <v>350</v>
      </c>
      <c r="F1326" t="s">
        <v>94</v>
      </c>
      <c r="G1326">
        <v>1</v>
      </c>
      <c r="H1326">
        <v>2</v>
      </c>
      <c r="I1326" t="s">
        <v>603</v>
      </c>
      <c r="J1326">
        <v>0</v>
      </c>
      <c r="K1326">
        <v>0</v>
      </c>
      <c r="L1326" t="s">
        <v>602</v>
      </c>
      <c r="N1326">
        <v>11</v>
      </c>
      <c r="O1326">
        <v>12</v>
      </c>
      <c r="P1326">
        <v>3</v>
      </c>
      <c r="Q1326">
        <v>5</v>
      </c>
      <c r="R1326">
        <v>23</v>
      </c>
      <c r="S1326">
        <v>9</v>
      </c>
      <c r="T1326">
        <v>8</v>
      </c>
      <c r="U1326">
        <v>2</v>
      </c>
      <c r="V1326">
        <v>1</v>
      </c>
      <c r="W1326">
        <v>0</v>
      </c>
      <c r="Z1326">
        <v>10</v>
      </c>
      <c r="AA1326">
        <v>5.5</v>
      </c>
      <c r="AB1326">
        <v>1.29</v>
      </c>
    </row>
    <row r="1327" spans="1:28" hidden="1" x14ac:dyDescent="0.45">
      <c r="A1327" s="1">
        <v>102042</v>
      </c>
      <c r="B1327" t="s">
        <v>40</v>
      </c>
      <c r="C1327" t="s">
        <v>55</v>
      </c>
      <c r="D1327" s="2">
        <v>41545</v>
      </c>
      <c r="E1327" t="s">
        <v>96</v>
      </c>
      <c r="F1327" t="s">
        <v>349</v>
      </c>
      <c r="G1327">
        <v>1</v>
      </c>
      <c r="H1327">
        <v>0</v>
      </c>
      <c r="I1327" t="s">
        <v>601</v>
      </c>
      <c r="J1327">
        <v>1</v>
      </c>
      <c r="K1327">
        <v>0</v>
      </c>
      <c r="L1327" t="s">
        <v>601</v>
      </c>
      <c r="N1327">
        <v>5</v>
      </c>
      <c r="O1327">
        <v>13</v>
      </c>
      <c r="P1327">
        <v>4</v>
      </c>
      <c r="Q1327">
        <v>3</v>
      </c>
      <c r="R1327">
        <v>14</v>
      </c>
      <c r="S1327">
        <v>21</v>
      </c>
      <c r="T1327">
        <v>3</v>
      </c>
      <c r="U1327">
        <v>5</v>
      </c>
      <c r="V1327">
        <v>0</v>
      </c>
      <c r="W1327">
        <v>0</v>
      </c>
      <c r="Z1327">
        <v>1.29</v>
      </c>
      <c r="AA1327">
        <v>5.25</v>
      </c>
      <c r="AB1327">
        <v>10</v>
      </c>
    </row>
    <row r="1328" spans="1:28" hidden="1" x14ac:dyDescent="0.45">
      <c r="A1328" s="1">
        <v>102078</v>
      </c>
      <c r="B1328" t="s">
        <v>40</v>
      </c>
      <c r="C1328" t="s">
        <v>55</v>
      </c>
      <c r="D1328" s="2">
        <v>41576</v>
      </c>
      <c r="E1328" t="s">
        <v>364</v>
      </c>
      <c r="F1328" t="s">
        <v>93</v>
      </c>
      <c r="G1328">
        <v>0</v>
      </c>
      <c r="H1328">
        <v>3</v>
      </c>
      <c r="I1328" t="s">
        <v>603</v>
      </c>
      <c r="J1328">
        <v>0</v>
      </c>
      <c r="K1328">
        <v>1</v>
      </c>
      <c r="L1328" t="s">
        <v>603</v>
      </c>
      <c r="N1328">
        <v>12</v>
      </c>
      <c r="O1328">
        <v>20</v>
      </c>
      <c r="P1328">
        <v>4</v>
      </c>
      <c r="Q1328">
        <v>8</v>
      </c>
      <c r="R1328">
        <v>17</v>
      </c>
      <c r="S1328">
        <v>12</v>
      </c>
      <c r="T1328">
        <v>3</v>
      </c>
      <c r="U1328">
        <v>1</v>
      </c>
      <c r="V1328">
        <v>0</v>
      </c>
      <c r="W1328">
        <v>0</v>
      </c>
      <c r="Z1328">
        <v>10</v>
      </c>
      <c r="AA1328">
        <v>5.5</v>
      </c>
      <c r="AB1328">
        <v>1.29</v>
      </c>
    </row>
    <row r="1329" spans="1:28" hidden="1" x14ac:dyDescent="0.45">
      <c r="A1329" s="1">
        <v>102093</v>
      </c>
      <c r="B1329" t="s">
        <v>40</v>
      </c>
      <c r="C1329" t="s">
        <v>55</v>
      </c>
      <c r="D1329" s="2">
        <v>41581</v>
      </c>
      <c r="E1329" t="s">
        <v>146</v>
      </c>
      <c r="F1329" t="s">
        <v>437</v>
      </c>
      <c r="G1329">
        <v>2</v>
      </c>
      <c r="H1329">
        <v>0</v>
      </c>
      <c r="I1329" t="s">
        <v>601</v>
      </c>
      <c r="J1329">
        <v>2</v>
      </c>
      <c r="K1329">
        <v>0</v>
      </c>
      <c r="L1329" t="s">
        <v>601</v>
      </c>
      <c r="N1329">
        <v>15</v>
      </c>
      <c r="O1329">
        <v>2</v>
      </c>
      <c r="P1329">
        <v>8</v>
      </c>
      <c r="Q1329">
        <v>0</v>
      </c>
      <c r="R1329">
        <v>15</v>
      </c>
      <c r="S1329">
        <v>21</v>
      </c>
      <c r="T1329">
        <v>5</v>
      </c>
      <c r="U1329">
        <v>2</v>
      </c>
      <c r="V1329">
        <v>0</v>
      </c>
      <c r="W1329">
        <v>1</v>
      </c>
      <c r="Z1329">
        <v>1.3</v>
      </c>
      <c r="AA1329">
        <v>5</v>
      </c>
      <c r="AB1329">
        <v>11</v>
      </c>
    </row>
    <row r="1330" spans="1:28" hidden="1" x14ac:dyDescent="0.45">
      <c r="A1330" s="1">
        <v>102109</v>
      </c>
      <c r="B1330" t="s">
        <v>40</v>
      </c>
      <c r="C1330" t="s">
        <v>55</v>
      </c>
      <c r="D1330" s="2">
        <v>41601</v>
      </c>
      <c r="E1330" t="s">
        <v>299</v>
      </c>
      <c r="F1330" t="s">
        <v>94</v>
      </c>
      <c r="G1330">
        <v>0</v>
      </c>
      <c r="H1330">
        <v>5</v>
      </c>
      <c r="I1330" t="s">
        <v>603</v>
      </c>
      <c r="J1330">
        <v>0</v>
      </c>
      <c r="K1330">
        <v>1</v>
      </c>
      <c r="L1330" t="s">
        <v>603</v>
      </c>
      <c r="N1330">
        <v>12</v>
      </c>
      <c r="O1330">
        <v>35</v>
      </c>
      <c r="P1330">
        <v>4</v>
      </c>
      <c r="Q1330">
        <v>15</v>
      </c>
      <c r="R1330">
        <v>15</v>
      </c>
      <c r="S1330">
        <v>7</v>
      </c>
      <c r="T1330">
        <v>1</v>
      </c>
      <c r="U1330">
        <v>2</v>
      </c>
      <c r="V1330">
        <v>0</v>
      </c>
      <c r="W1330">
        <v>0</v>
      </c>
      <c r="Z1330">
        <v>9.5</v>
      </c>
      <c r="AA1330">
        <v>5.5</v>
      </c>
      <c r="AB1330">
        <v>1.29</v>
      </c>
    </row>
    <row r="1331" spans="1:28" hidden="1" x14ac:dyDescent="0.45">
      <c r="A1331" s="1">
        <v>102129</v>
      </c>
      <c r="B1331" t="s">
        <v>40</v>
      </c>
      <c r="C1331" t="s">
        <v>55</v>
      </c>
      <c r="D1331" s="2">
        <v>41622</v>
      </c>
      <c r="E1331" t="s">
        <v>93</v>
      </c>
      <c r="F1331" t="s">
        <v>208</v>
      </c>
      <c r="G1331">
        <v>2</v>
      </c>
      <c r="H1331">
        <v>1</v>
      </c>
      <c r="I1331" t="s">
        <v>601</v>
      </c>
      <c r="J1331">
        <v>1</v>
      </c>
      <c r="K1331">
        <v>0</v>
      </c>
      <c r="L1331" t="s">
        <v>601</v>
      </c>
      <c r="N1331">
        <v>13</v>
      </c>
      <c r="O1331">
        <v>3</v>
      </c>
      <c r="P1331">
        <v>7</v>
      </c>
      <c r="Q1331">
        <v>1</v>
      </c>
      <c r="R1331">
        <v>7</v>
      </c>
      <c r="S1331">
        <v>12</v>
      </c>
      <c r="T1331">
        <v>1</v>
      </c>
      <c r="U1331">
        <v>1</v>
      </c>
      <c r="V1331">
        <v>0</v>
      </c>
      <c r="W1331">
        <v>0</v>
      </c>
      <c r="Z1331">
        <v>1.29</v>
      </c>
      <c r="AA1331">
        <v>5.5</v>
      </c>
      <c r="AB1331">
        <v>11</v>
      </c>
    </row>
    <row r="1332" spans="1:28" hidden="1" x14ac:dyDescent="0.45">
      <c r="A1332" s="1">
        <v>102169</v>
      </c>
      <c r="B1332" t="s">
        <v>40</v>
      </c>
      <c r="C1332" t="s">
        <v>55</v>
      </c>
      <c r="D1332" s="2">
        <v>41657</v>
      </c>
      <c r="E1332" t="s">
        <v>301</v>
      </c>
      <c r="F1332" t="s">
        <v>94</v>
      </c>
      <c r="G1332">
        <v>0</v>
      </c>
      <c r="H1332">
        <v>5</v>
      </c>
      <c r="I1332" t="s">
        <v>603</v>
      </c>
      <c r="J1332">
        <v>0</v>
      </c>
      <c r="K1332">
        <v>3</v>
      </c>
      <c r="L1332" t="s">
        <v>603</v>
      </c>
      <c r="N1332">
        <v>7</v>
      </c>
      <c r="O1332">
        <v>21</v>
      </c>
      <c r="P1332">
        <v>1</v>
      </c>
      <c r="Q1332">
        <v>11</v>
      </c>
      <c r="R1332">
        <v>18</v>
      </c>
      <c r="S1332">
        <v>13</v>
      </c>
      <c r="T1332">
        <v>3</v>
      </c>
      <c r="U1332">
        <v>1</v>
      </c>
      <c r="V1332">
        <v>0</v>
      </c>
      <c r="W1332">
        <v>0</v>
      </c>
      <c r="Z1332">
        <v>8.5</v>
      </c>
      <c r="AA1332">
        <v>6</v>
      </c>
      <c r="AB1332">
        <v>1.29</v>
      </c>
    </row>
    <row r="1333" spans="1:28" hidden="1" x14ac:dyDescent="0.45">
      <c r="A1333" s="1">
        <v>102194</v>
      </c>
      <c r="B1333" t="s">
        <v>40</v>
      </c>
      <c r="C1333" t="s">
        <v>55</v>
      </c>
      <c r="D1333" s="2">
        <v>41672</v>
      </c>
      <c r="E1333" t="s">
        <v>146</v>
      </c>
      <c r="F1333" t="s">
        <v>177</v>
      </c>
      <c r="G1333">
        <v>4</v>
      </c>
      <c r="H1333">
        <v>0</v>
      </c>
      <c r="I1333" t="s">
        <v>601</v>
      </c>
      <c r="J1333">
        <v>1</v>
      </c>
      <c r="K1333">
        <v>0</v>
      </c>
      <c r="L1333" t="s">
        <v>601</v>
      </c>
      <c r="N1333">
        <v>12</v>
      </c>
      <c r="O1333">
        <v>10</v>
      </c>
      <c r="P1333">
        <v>6</v>
      </c>
      <c r="Q1333">
        <v>2</v>
      </c>
      <c r="R1333">
        <v>16</v>
      </c>
      <c r="S1333">
        <v>13</v>
      </c>
      <c r="T1333">
        <v>3</v>
      </c>
      <c r="U1333">
        <v>2</v>
      </c>
      <c r="V1333">
        <v>0</v>
      </c>
      <c r="W1333">
        <v>0</v>
      </c>
      <c r="Z1333">
        <v>1.3</v>
      </c>
      <c r="AA1333">
        <v>5</v>
      </c>
      <c r="AB1333">
        <v>10</v>
      </c>
    </row>
    <row r="1334" spans="1:28" hidden="1" x14ac:dyDescent="0.45">
      <c r="A1334" s="1">
        <v>102199</v>
      </c>
      <c r="B1334" t="s">
        <v>40</v>
      </c>
      <c r="C1334" t="s">
        <v>55</v>
      </c>
      <c r="D1334" s="2">
        <v>41678</v>
      </c>
      <c r="E1334" t="s">
        <v>299</v>
      </c>
      <c r="F1334" t="s">
        <v>146</v>
      </c>
      <c r="G1334">
        <v>2</v>
      </c>
      <c r="H1334">
        <v>0</v>
      </c>
      <c r="I1334" t="s">
        <v>601</v>
      </c>
      <c r="J1334">
        <v>0</v>
      </c>
      <c r="K1334">
        <v>0</v>
      </c>
      <c r="L1334" t="s">
        <v>602</v>
      </c>
      <c r="N1334">
        <v>7</v>
      </c>
      <c r="O1334">
        <v>12</v>
      </c>
      <c r="P1334">
        <v>3</v>
      </c>
      <c r="Q1334">
        <v>1</v>
      </c>
      <c r="R1334">
        <v>21</v>
      </c>
      <c r="S1334">
        <v>8</v>
      </c>
      <c r="T1334">
        <v>2</v>
      </c>
      <c r="U1334">
        <v>2</v>
      </c>
      <c r="V1334">
        <v>0</v>
      </c>
      <c r="W1334">
        <v>1</v>
      </c>
      <c r="Z1334">
        <v>10</v>
      </c>
      <c r="AA1334">
        <v>5.25</v>
      </c>
      <c r="AB1334">
        <v>1.29</v>
      </c>
    </row>
    <row r="1335" spans="1:28" hidden="1" x14ac:dyDescent="0.45">
      <c r="A1335" s="1">
        <v>102214</v>
      </c>
      <c r="B1335" t="s">
        <v>40</v>
      </c>
      <c r="C1335" t="s">
        <v>55</v>
      </c>
      <c r="D1335" s="2">
        <v>41686</v>
      </c>
      <c r="E1335" t="s">
        <v>319</v>
      </c>
      <c r="F1335" t="s">
        <v>94</v>
      </c>
      <c r="G1335">
        <v>0</v>
      </c>
      <c r="H1335">
        <v>3</v>
      </c>
      <c r="I1335" t="s">
        <v>603</v>
      </c>
      <c r="J1335">
        <v>0</v>
      </c>
      <c r="K1335">
        <v>2</v>
      </c>
      <c r="L1335" t="s">
        <v>603</v>
      </c>
      <c r="N1335">
        <v>9</v>
      </c>
      <c r="O1335">
        <v>16</v>
      </c>
      <c r="P1335">
        <v>1</v>
      </c>
      <c r="Q1335">
        <v>7</v>
      </c>
      <c r="R1335">
        <v>16</v>
      </c>
      <c r="S1335">
        <v>14</v>
      </c>
      <c r="T1335">
        <v>3</v>
      </c>
      <c r="U1335">
        <v>4</v>
      </c>
      <c r="V1335">
        <v>0</v>
      </c>
      <c r="W1335">
        <v>0</v>
      </c>
      <c r="Z1335">
        <v>10</v>
      </c>
      <c r="AA1335">
        <v>5.25</v>
      </c>
      <c r="AB1335">
        <v>1.29</v>
      </c>
    </row>
    <row r="1336" spans="1:28" hidden="1" x14ac:dyDescent="0.45">
      <c r="A1336" s="1">
        <v>102249</v>
      </c>
      <c r="B1336" t="s">
        <v>40</v>
      </c>
      <c r="C1336" t="s">
        <v>55</v>
      </c>
      <c r="D1336" s="2">
        <v>41713</v>
      </c>
      <c r="E1336" t="s">
        <v>146</v>
      </c>
      <c r="F1336" t="s">
        <v>192</v>
      </c>
      <c r="G1336">
        <v>1</v>
      </c>
      <c r="H1336">
        <v>0</v>
      </c>
      <c r="I1336" t="s">
        <v>601</v>
      </c>
      <c r="J1336">
        <v>0</v>
      </c>
      <c r="K1336">
        <v>0</v>
      </c>
      <c r="L1336" t="s">
        <v>602</v>
      </c>
      <c r="N1336">
        <v>8</v>
      </c>
      <c r="O1336">
        <v>8</v>
      </c>
      <c r="P1336">
        <v>2</v>
      </c>
      <c r="Q1336">
        <v>4</v>
      </c>
      <c r="R1336">
        <v>11</v>
      </c>
      <c r="S1336">
        <v>17</v>
      </c>
      <c r="T1336">
        <v>3</v>
      </c>
      <c r="U1336">
        <v>3</v>
      </c>
      <c r="V1336">
        <v>0</v>
      </c>
      <c r="W1336">
        <v>0</v>
      </c>
      <c r="Z1336">
        <v>1.29</v>
      </c>
      <c r="AA1336">
        <v>5</v>
      </c>
      <c r="AB1336">
        <v>12</v>
      </c>
    </row>
    <row r="1337" spans="1:28" hidden="1" x14ac:dyDescent="0.45">
      <c r="A1337" s="1">
        <v>102931</v>
      </c>
      <c r="B1337" t="s">
        <v>40</v>
      </c>
      <c r="C1337" t="s">
        <v>56</v>
      </c>
      <c r="D1337" s="2">
        <v>41587</v>
      </c>
      <c r="E1337" t="s">
        <v>99</v>
      </c>
      <c r="F1337" t="s">
        <v>491</v>
      </c>
      <c r="G1337">
        <v>2</v>
      </c>
      <c r="H1337">
        <v>0</v>
      </c>
      <c r="I1337" t="s">
        <v>601</v>
      </c>
      <c r="J1337">
        <v>1</v>
      </c>
      <c r="K1337">
        <v>0</v>
      </c>
      <c r="L1337" t="s">
        <v>601</v>
      </c>
      <c r="N1337">
        <v>12</v>
      </c>
      <c r="O1337">
        <v>9</v>
      </c>
      <c r="P1337">
        <v>4</v>
      </c>
      <c r="Q1337">
        <v>1</v>
      </c>
      <c r="R1337">
        <v>15</v>
      </c>
      <c r="S1337">
        <v>10</v>
      </c>
      <c r="T1337">
        <v>3</v>
      </c>
      <c r="U1337">
        <v>3</v>
      </c>
      <c r="V1337">
        <v>0</v>
      </c>
      <c r="W1337">
        <v>0</v>
      </c>
      <c r="Z1337">
        <v>1.3</v>
      </c>
      <c r="AA1337">
        <v>5</v>
      </c>
      <c r="AB1337">
        <v>10</v>
      </c>
    </row>
    <row r="1338" spans="1:28" hidden="1" x14ac:dyDescent="0.45">
      <c r="A1338" s="1">
        <v>102957</v>
      </c>
      <c r="B1338" t="s">
        <v>40</v>
      </c>
      <c r="C1338" t="s">
        <v>56</v>
      </c>
      <c r="D1338" s="2">
        <v>41609</v>
      </c>
      <c r="E1338" t="s">
        <v>98</v>
      </c>
      <c r="F1338" t="s">
        <v>321</v>
      </c>
      <c r="G1338">
        <v>1</v>
      </c>
      <c r="H1338">
        <v>0</v>
      </c>
      <c r="I1338" t="s">
        <v>601</v>
      </c>
      <c r="J1338">
        <v>0</v>
      </c>
      <c r="K1338">
        <v>0</v>
      </c>
      <c r="L1338" t="s">
        <v>602</v>
      </c>
      <c r="N1338">
        <v>27</v>
      </c>
      <c r="O1338">
        <v>9</v>
      </c>
      <c r="P1338">
        <v>5</v>
      </c>
      <c r="Q1338">
        <v>4</v>
      </c>
      <c r="R1338">
        <v>10</v>
      </c>
      <c r="S1338">
        <v>9</v>
      </c>
      <c r="T1338">
        <v>2</v>
      </c>
      <c r="U1338">
        <v>1</v>
      </c>
      <c r="V1338">
        <v>0</v>
      </c>
      <c r="W1338">
        <v>0</v>
      </c>
      <c r="Z1338">
        <v>1.3</v>
      </c>
      <c r="AA1338">
        <v>5</v>
      </c>
      <c r="AB1338">
        <v>10</v>
      </c>
    </row>
    <row r="1339" spans="1:28" hidden="1" x14ac:dyDescent="0.45">
      <c r="A1339" s="1">
        <v>103021</v>
      </c>
      <c r="B1339" t="s">
        <v>40</v>
      </c>
      <c r="C1339" t="s">
        <v>56</v>
      </c>
      <c r="D1339" s="2">
        <v>41664</v>
      </c>
      <c r="E1339" t="s">
        <v>243</v>
      </c>
      <c r="F1339" t="s">
        <v>268</v>
      </c>
      <c r="G1339">
        <v>1</v>
      </c>
      <c r="H1339">
        <v>1</v>
      </c>
      <c r="I1339" t="s">
        <v>602</v>
      </c>
      <c r="J1339">
        <v>0</v>
      </c>
      <c r="K1339">
        <v>1</v>
      </c>
      <c r="L1339" t="s">
        <v>603</v>
      </c>
      <c r="N1339">
        <v>23</v>
      </c>
      <c r="O1339">
        <v>3</v>
      </c>
      <c r="P1339">
        <v>4</v>
      </c>
      <c r="Q1339">
        <v>1</v>
      </c>
      <c r="R1339">
        <v>12</v>
      </c>
      <c r="S1339">
        <v>15</v>
      </c>
      <c r="T1339">
        <v>1</v>
      </c>
      <c r="U1339">
        <v>2</v>
      </c>
      <c r="V1339">
        <v>0</v>
      </c>
      <c r="W1339">
        <v>0</v>
      </c>
      <c r="Z1339">
        <v>1.29</v>
      </c>
      <c r="AA1339">
        <v>5.25</v>
      </c>
      <c r="AB1339">
        <v>10</v>
      </c>
    </row>
    <row r="1340" spans="1:28" hidden="1" x14ac:dyDescent="0.45">
      <c r="A1340" s="1">
        <v>103067</v>
      </c>
      <c r="B1340" t="s">
        <v>40</v>
      </c>
      <c r="C1340" t="s">
        <v>56</v>
      </c>
      <c r="D1340" s="2">
        <v>41694</v>
      </c>
      <c r="E1340" t="s">
        <v>243</v>
      </c>
      <c r="F1340" t="s">
        <v>242</v>
      </c>
      <c r="G1340">
        <v>1</v>
      </c>
      <c r="H1340">
        <v>1</v>
      </c>
      <c r="I1340" t="s">
        <v>602</v>
      </c>
      <c r="J1340">
        <v>1</v>
      </c>
      <c r="K1340">
        <v>0</v>
      </c>
      <c r="L1340" t="s">
        <v>601</v>
      </c>
      <c r="N1340">
        <v>9</v>
      </c>
      <c r="O1340">
        <v>11</v>
      </c>
      <c r="P1340">
        <v>3</v>
      </c>
      <c r="Q1340">
        <v>5</v>
      </c>
      <c r="R1340">
        <v>19</v>
      </c>
      <c r="S1340">
        <v>15</v>
      </c>
      <c r="T1340">
        <v>5</v>
      </c>
      <c r="U1340">
        <v>2</v>
      </c>
      <c r="V1340">
        <v>0</v>
      </c>
      <c r="W1340">
        <v>0</v>
      </c>
      <c r="Z1340">
        <v>1.29</v>
      </c>
      <c r="AA1340">
        <v>5</v>
      </c>
      <c r="AB1340">
        <v>12</v>
      </c>
    </row>
    <row r="1341" spans="1:28" hidden="1" x14ac:dyDescent="0.45">
      <c r="A1341" s="1">
        <v>103197</v>
      </c>
      <c r="B1341" t="s">
        <v>40</v>
      </c>
      <c r="C1341" t="s">
        <v>56</v>
      </c>
      <c r="D1341" s="2">
        <v>41777</v>
      </c>
      <c r="E1341" t="s">
        <v>97</v>
      </c>
      <c r="F1341" t="s">
        <v>323</v>
      </c>
      <c r="G1341">
        <v>2</v>
      </c>
      <c r="H1341">
        <v>1</v>
      </c>
      <c r="I1341" t="s">
        <v>601</v>
      </c>
      <c r="J1341">
        <v>2</v>
      </c>
      <c r="K1341">
        <v>0</v>
      </c>
      <c r="L1341" t="s">
        <v>601</v>
      </c>
      <c r="N1341">
        <v>16</v>
      </c>
      <c r="O1341">
        <v>16</v>
      </c>
      <c r="P1341">
        <v>9</v>
      </c>
      <c r="Q1341">
        <v>5</v>
      </c>
      <c r="R1341">
        <v>17</v>
      </c>
      <c r="S1341">
        <v>13</v>
      </c>
      <c r="T1341">
        <v>0</v>
      </c>
      <c r="U1341">
        <v>1</v>
      </c>
      <c r="V1341">
        <v>2</v>
      </c>
      <c r="W1341">
        <v>1</v>
      </c>
      <c r="Z1341">
        <v>1.29</v>
      </c>
      <c r="AA1341">
        <v>5.75</v>
      </c>
      <c r="AB1341">
        <v>9</v>
      </c>
    </row>
    <row r="1342" spans="1:28" hidden="1" x14ac:dyDescent="0.45">
      <c r="A1342" s="1">
        <v>103782</v>
      </c>
      <c r="B1342" t="s">
        <v>40</v>
      </c>
      <c r="C1342" t="s">
        <v>58</v>
      </c>
      <c r="D1342" s="2">
        <v>41586</v>
      </c>
      <c r="E1342" t="s">
        <v>108</v>
      </c>
      <c r="F1342" t="s">
        <v>571</v>
      </c>
      <c r="G1342">
        <v>1</v>
      </c>
      <c r="H1342">
        <v>1</v>
      </c>
      <c r="I1342" t="s">
        <v>602</v>
      </c>
      <c r="J1342">
        <v>1</v>
      </c>
      <c r="K1342">
        <v>1</v>
      </c>
      <c r="L1342" t="s">
        <v>602</v>
      </c>
      <c r="N1342">
        <v>15</v>
      </c>
      <c r="O1342">
        <v>9</v>
      </c>
      <c r="P1342">
        <v>2</v>
      </c>
      <c r="Q1342">
        <v>5</v>
      </c>
      <c r="R1342">
        <v>8</v>
      </c>
      <c r="S1342">
        <v>21</v>
      </c>
      <c r="T1342">
        <v>1</v>
      </c>
      <c r="U1342">
        <v>2</v>
      </c>
      <c r="V1342">
        <v>0</v>
      </c>
      <c r="W1342">
        <v>0</v>
      </c>
      <c r="Z1342">
        <v>1.29</v>
      </c>
      <c r="AA1342">
        <v>5</v>
      </c>
      <c r="AB1342">
        <v>11</v>
      </c>
    </row>
    <row r="1343" spans="1:28" hidden="1" x14ac:dyDescent="0.45">
      <c r="A1343" s="1">
        <v>103911</v>
      </c>
      <c r="B1343" t="s">
        <v>40</v>
      </c>
      <c r="C1343" t="s">
        <v>58</v>
      </c>
      <c r="D1343" s="2">
        <v>41691</v>
      </c>
      <c r="E1343" t="s">
        <v>108</v>
      </c>
      <c r="F1343" t="s">
        <v>501</v>
      </c>
      <c r="G1343">
        <v>3</v>
      </c>
      <c r="H1343">
        <v>2</v>
      </c>
      <c r="I1343" t="s">
        <v>601</v>
      </c>
      <c r="J1343">
        <v>1</v>
      </c>
      <c r="K1343">
        <v>0</v>
      </c>
      <c r="L1343" t="s">
        <v>601</v>
      </c>
      <c r="N1343">
        <v>18</v>
      </c>
      <c r="O1343">
        <v>6</v>
      </c>
      <c r="P1343">
        <v>7</v>
      </c>
      <c r="Q1343">
        <v>3</v>
      </c>
      <c r="R1343">
        <v>9</v>
      </c>
      <c r="S1343">
        <v>15</v>
      </c>
      <c r="T1343">
        <v>3</v>
      </c>
      <c r="U1343">
        <v>1</v>
      </c>
      <c r="V1343">
        <v>0</v>
      </c>
      <c r="W1343">
        <v>1</v>
      </c>
      <c r="Z1343">
        <v>1.3</v>
      </c>
      <c r="AA1343">
        <v>5</v>
      </c>
      <c r="AB1343">
        <v>10</v>
      </c>
    </row>
    <row r="1344" spans="1:28" hidden="1" x14ac:dyDescent="0.45">
      <c r="A1344" s="1">
        <v>103933</v>
      </c>
      <c r="B1344" t="s">
        <v>40</v>
      </c>
      <c r="C1344" t="s">
        <v>58</v>
      </c>
      <c r="D1344" s="2">
        <v>41706</v>
      </c>
      <c r="E1344" t="s">
        <v>365</v>
      </c>
      <c r="F1344" t="s">
        <v>334</v>
      </c>
      <c r="G1344">
        <v>0</v>
      </c>
      <c r="H1344">
        <v>3</v>
      </c>
      <c r="I1344" t="s">
        <v>603</v>
      </c>
      <c r="J1344">
        <v>0</v>
      </c>
      <c r="K1344">
        <v>2</v>
      </c>
      <c r="L1344" t="s">
        <v>603</v>
      </c>
      <c r="N1344">
        <v>12</v>
      </c>
      <c r="O1344">
        <v>12</v>
      </c>
      <c r="P1344">
        <v>3</v>
      </c>
      <c r="Q1344">
        <v>8</v>
      </c>
      <c r="R1344">
        <v>23</v>
      </c>
      <c r="S1344">
        <v>10</v>
      </c>
      <c r="T1344">
        <v>2</v>
      </c>
      <c r="U1344">
        <v>3</v>
      </c>
      <c r="V1344">
        <v>0</v>
      </c>
      <c r="W1344">
        <v>0</v>
      </c>
      <c r="Z1344">
        <v>10</v>
      </c>
      <c r="AA1344">
        <v>5.25</v>
      </c>
      <c r="AB1344">
        <v>1.29</v>
      </c>
    </row>
    <row r="1345" spans="1:28" hidden="1" x14ac:dyDescent="0.45">
      <c r="A1345" s="1">
        <v>104364</v>
      </c>
      <c r="B1345" t="s">
        <v>40</v>
      </c>
      <c r="C1345" t="s">
        <v>59</v>
      </c>
      <c r="D1345" s="2">
        <v>41747</v>
      </c>
      <c r="E1345" t="s">
        <v>245</v>
      </c>
      <c r="F1345" t="s">
        <v>572</v>
      </c>
      <c r="G1345">
        <v>1</v>
      </c>
      <c r="H1345">
        <v>0</v>
      </c>
      <c r="I1345" t="s">
        <v>601</v>
      </c>
      <c r="J1345">
        <v>0</v>
      </c>
      <c r="K1345">
        <v>0</v>
      </c>
      <c r="L1345" t="s">
        <v>602</v>
      </c>
      <c r="Z1345">
        <v>1.29</v>
      </c>
      <c r="AA1345">
        <v>4.75</v>
      </c>
      <c r="AB1345">
        <v>13</v>
      </c>
    </row>
    <row r="1346" spans="1:28" hidden="1" x14ac:dyDescent="0.45">
      <c r="A1346" s="1">
        <v>104452</v>
      </c>
      <c r="B1346" t="s">
        <v>40</v>
      </c>
      <c r="C1346" t="s">
        <v>60</v>
      </c>
      <c r="D1346" s="2">
        <v>41504</v>
      </c>
      <c r="E1346" t="s">
        <v>153</v>
      </c>
      <c r="F1346" t="s">
        <v>573</v>
      </c>
      <c r="G1346">
        <v>1</v>
      </c>
      <c r="H1346">
        <v>0</v>
      </c>
      <c r="I1346" t="s">
        <v>601</v>
      </c>
      <c r="J1346">
        <v>0</v>
      </c>
      <c r="K1346">
        <v>0</v>
      </c>
      <c r="L1346" t="s">
        <v>602</v>
      </c>
      <c r="Z1346">
        <v>1.29</v>
      </c>
      <c r="AA1346">
        <v>5.5</v>
      </c>
      <c r="AB1346">
        <v>9.5</v>
      </c>
    </row>
    <row r="1347" spans="1:28" hidden="1" x14ac:dyDescent="0.45">
      <c r="A1347" s="1">
        <v>104495</v>
      </c>
      <c r="B1347" t="s">
        <v>40</v>
      </c>
      <c r="C1347" t="s">
        <v>60</v>
      </c>
      <c r="D1347" s="2">
        <v>41552</v>
      </c>
      <c r="E1347" t="s">
        <v>114</v>
      </c>
      <c r="F1347" t="s">
        <v>573</v>
      </c>
      <c r="G1347">
        <v>1</v>
      </c>
      <c r="H1347">
        <v>0</v>
      </c>
      <c r="I1347" t="s">
        <v>601</v>
      </c>
      <c r="J1347">
        <v>1</v>
      </c>
      <c r="K1347">
        <v>0</v>
      </c>
      <c r="L1347" t="s">
        <v>601</v>
      </c>
      <c r="Z1347">
        <v>1.3</v>
      </c>
      <c r="AA1347">
        <v>5</v>
      </c>
      <c r="AB1347">
        <v>10</v>
      </c>
    </row>
    <row r="1348" spans="1:28" hidden="1" x14ac:dyDescent="0.45">
      <c r="A1348" s="1">
        <v>104499</v>
      </c>
      <c r="B1348" t="s">
        <v>40</v>
      </c>
      <c r="C1348" t="s">
        <v>60</v>
      </c>
      <c r="D1348" s="2">
        <v>41553</v>
      </c>
      <c r="E1348" t="s">
        <v>111</v>
      </c>
      <c r="F1348" t="s">
        <v>531</v>
      </c>
      <c r="G1348">
        <v>0</v>
      </c>
      <c r="H1348">
        <v>1</v>
      </c>
      <c r="I1348" t="s">
        <v>603</v>
      </c>
      <c r="J1348">
        <v>0</v>
      </c>
      <c r="K1348">
        <v>1</v>
      </c>
      <c r="L1348" t="s">
        <v>603</v>
      </c>
      <c r="Z1348">
        <v>1.29</v>
      </c>
      <c r="AA1348">
        <v>5.5</v>
      </c>
      <c r="AB1348">
        <v>9.5</v>
      </c>
    </row>
    <row r="1349" spans="1:28" hidden="1" x14ac:dyDescent="0.45">
      <c r="A1349" s="1">
        <v>104656</v>
      </c>
      <c r="B1349" t="s">
        <v>40</v>
      </c>
      <c r="C1349" t="s">
        <v>60</v>
      </c>
      <c r="D1349" s="2">
        <v>41714</v>
      </c>
      <c r="E1349" t="s">
        <v>114</v>
      </c>
      <c r="F1349" t="s">
        <v>210</v>
      </c>
      <c r="G1349">
        <v>2</v>
      </c>
      <c r="H1349">
        <v>0</v>
      </c>
      <c r="I1349" t="s">
        <v>601</v>
      </c>
      <c r="J1349">
        <v>0</v>
      </c>
      <c r="K1349">
        <v>0</v>
      </c>
      <c r="L1349" t="s">
        <v>602</v>
      </c>
      <c r="Z1349">
        <v>1.29</v>
      </c>
      <c r="AA1349">
        <v>5.5</v>
      </c>
      <c r="AB1349">
        <v>9.5</v>
      </c>
    </row>
    <row r="1350" spans="1:28" hidden="1" x14ac:dyDescent="0.45">
      <c r="A1350" s="1">
        <v>104694</v>
      </c>
      <c r="B1350" t="s">
        <v>40</v>
      </c>
      <c r="C1350" t="s">
        <v>61</v>
      </c>
      <c r="D1350" s="2">
        <v>41511</v>
      </c>
      <c r="E1350" t="s">
        <v>118</v>
      </c>
      <c r="F1350" t="s">
        <v>353</v>
      </c>
      <c r="G1350">
        <v>3</v>
      </c>
      <c r="H1350">
        <v>1</v>
      </c>
      <c r="I1350" t="s">
        <v>601</v>
      </c>
      <c r="J1350">
        <v>2</v>
      </c>
      <c r="K1350">
        <v>0</v>
      </c>
      <c r="L1350" t="s">
        <v>601</v>
      </c>
      <c r="Z1350">
        <v>1.29</v>
      </c>
      <c r="AA1350">
        <v>5.25</v>
      </c>
      <c r="AB1350">
        <v>11</v>
      </c>
    </row>
    <row r="1351" spans="1:28" hidden="1" x14ac:dyDescent="0.45">
      <c r="A1351" s="1">
        <v>104729</v>
      </c>
      <c r="B1351" t="s">
        <v>40</v>
      </c>
      <c r="C1351" t="s">
        <v>61</v>
      </c>
      <c r="D1351" s="2">
        <v>41546</v>
      </c>
      <c r="E1351" t="s">
        <v>118</v>
      </c>
      <c r="F1351" t="s">
        <v>398</v>
      </c>
      <c r="G1351">
        <v>4</v>
      </c>
      <c r="H1351">
        <v>2</v>
      </c>
      <c r="I1351" t="s">
        <v>601</v>
      </c>
      <c r="J1351">
        <v>2</v>
      </c>
      <c r="K1351">
        <v>0</v>
      </c>
      <c r="L1351" t="s">
        <v>601</v>
      </c>
      <c r="Z1351">
        <v>1.29</v>
      </c>
      <c r="AA1351">
        <v>5.5</v>
      </c>
      <c r="AB1351">
        <v>9.5</v>
      </c>
    </row>
    <row r="1352" spans="1:28" hidden="1" x14ac:dyDescent="0.45">
      <c r="A1352" s="1">
        <v>104738</v>
      </c>
      <c r="B1352" t="s">
        <v>40</v>
      </c>
      <c r="C1352" t="s">
        <v>61</v>
      </c>
      <c r="D1352" s="2">
        <v>41553</v>
      </c>
      <c r="E1352" t="s">
        <v>117</v>
      </c>
      <c r="F1352" t="s">
        <v>121</v>
      </c>
      <c r="G1352">
        <v>3</v>
      </c>
      <c r="H1352">
        <v>0</v>
      </c>
      <c r="I1352" t="s">
        <v>601</v>
      </c>
      <c r="J1352">
        <v>1</v>
      </c>
      <c r="K1352">
        <v>0</v>
      </c>
      <c r="L1352" t="s">
        <v>601</v>
      </c>
      <c r="Z1352">
        <v>1.29</v>
      </c>
      <c r="AA1352">
        <v>5.5</v>
      </c>
      <c r="AB1352">
        <v>9.5</v>
      </c>
    </row>
    <row r="1353" spans="1:28" hidden="1" x14ac:dyDescent="0.45">
      <c r="A1353" s="1">
        <v>104756</v>
      </c>
      <c r="B1353" t="s">
        <v>40</v>
      </c>
      <c r="C1353" t="s">
        <v>61</v>
      </c>
      <c r="D1353" s="2">
        <v>41574</v>
      </c>
      <c r="E1353" t="s">
        <v>118</v>
      </c>
      <c r="F1353" t="s">
        <v>229</v>
      </c>
      <c r="G1353">
        <v>1</v>
      </c>
      <c r="H1353">
        <v>2</v>
      </c>
      <c r="I1353" t="s">
        <v>603</v>
      </c>
      <c r="J1353">
        <v>1</v>
      </c>
      <c r="K1353">
        <v>1</v>
      </c>
      <c r="L1353" t="s">
        <v>602</v>
      </c>
      <c r="Z1353">
        <v>1.29</v>
      </c>
      <c r="AA1353">
        <v>5.5</v>
      </c>
      <c r="AB1353">
        <v>9.5</v>
      </c>
    </row>
    <row r="1354" spans="1:28" hidden="1" x14ac:dyDescent="0.45">
      <c r="A1354" s="1">
        <v>104874</v>
      </c>
      <c r="B1354" t="s">
        <v>40</v>
      </c>
      <c r="C1354" t="s">
        <v>61</v>
      </c>
      <c r="D1354" s="2">
        <v>41686</v>
      </c>
      <c r="E1354" t="s">
        <v>117</v>
      </c>
      <c r="F1354" t="s">
        <v>214</v>
      </c>
      <c r="G1354">
        <v>3</v>
      </c>
      <c r="H1354">
        <v>0</v>
      </c>
      <c r="I1354" t="s">
        <v>601</v>
      </c>
      <c r="J1354">
        <v>2</v>
      </c>
      <c r="K1354">
        <v>0</v>
      </c>
      <c r="L1354" t="s">
        <v>601</v>
      </c>
      <c r="Z1354">
        <v>1.3</v>
      </c>
      <c r="AA1354">
        <v>5.5</v>
      </c>
      <c r="AB1354">
        <v>9</v>
      </c>
    </row>
    <row r="1355" spans="1:28" hidden="1" x14ac:dyDescent="0.45">
      <c r="A1355" s="1">
        <v>104886</v>
      </c>
      <c r="B1355" t="s">
        <v>40</v>
      </c>
      <c r="C1355" t="s">
        <v>61</v>
      </c>
      <c r="D1355" s="2">
        <v>41693</v>
      </c>
      <c r="E1355" t="s">
        <v>115</v>
      </c>
      <c r="F1355" t="s">
        <v>366</v>
      </c>
      <c r="G1355">
        <v>3</v>
      </c>
      <c r="H1355">
        <v>1</v>
      </c>
      <c r="I1355" t="s">
        <v>601</v>
      </c>
      <c r="J1355">
        <v>0</v>
      </c>
      <c r="K1355">
        <v>1</v>
      </c>
      <c r="L1355" t="s">
        <v>603</v>
      </c>
      <c r="Z1355">
        <v>1.3</v>
      </c>
      <c r="AA1355">
        <v>5.5</v>
      </c>
      <c r="AB1355">
        <v>9</v>
      </c>
    </row>
    <row r="1356" spans="1:28" hidden="1" x14ac:dyDescent="0.45">
      <c r="A1356" s="1">
        <v>104931</v>
      </c>
      <c r="B1356" t="s">
        <v>40</v>
      </c>
      <c r="C1356" t="s">
        <v>61</v>
      </c>
      <c r="D1356" s="2">
        <v>41731</v>
      </c>
      <c r="E1356" t="s">
        <v>366</v>
      </c>
      <c r="F1356" t="s">
        <v>117</v>
      </c>
      <c r="G1356">
        <v>0</v>
      </c>
      <c r="H1356">
        <v>2</v>
      </c>
      <c r="I1356" t="s">
        <v>603</v>
      </c>
      <c r="J1356">
        <v>0</v>
      </c>
      <c r="K1356">
        <v>2</v>
      </c>
      <c r="L1356" t="s">
        <v>603</v>
      </c>
      <c r="Z1356">
        <v>9</v>
      </c>
      <c r="AA1356">
        <v>5.75</v>
      </c>
      <c r="AB1356">
        <v>1.29</v>
      </c>
    </row>
    <row r="1357" spans="1:28" hidden="1" x14ac:dyDescent="0.45">
      <c r="A1357" s="1">
        <v>104957</v>
      </c>
      <c r="B1357" t="s">
        <v>40</v>
      </c>
      <c r="C1357" t="s">
        <v>61</v>
      </c>
      <c r="D1357" s="2">
        <v>41756</v>
      </c>
      <c r="E1357" t="s">
        <v>115</v>
      </c>
      <c r="F1357" t="s">
        <v>399</v>
      </c>
      <c r="G1357">
        <v>2</v>
      </c>
      <c r="H1357">
        <v>2</v>
      </c>
      <c r="I1357" t="s">
        <v>602</v>
      </c>
      <c r="J1357">
        <v>0</v>
      </c>
      <c r="K1357">
        <v>1</v>
      </c>
      <c r="L1357" t="s">
        <v>603</v>
      </c>
      <c r="Z1357">
        <v>1.29</v>
      </c>
      <c r="AA1357">
        <v>5.25</v>
      </c>
      <c r="AB1357">
        <v>10</v>
      </c>
    </row>
    <row r="1358" spans="1:28" hidden="1" x14ac:dyDescent="0.45">
      <c r="A1358" s="1">
        <v>105028</v>
      </c>
      <c r="B1358" t="s">
        <v>40</v>
      </c>
      <c r="C1358" t="s">
        <v>62</v>
      </c>
      <c r="D1358" s="2">
        <v>41574</v>
      </c>
      <c r="E1358" t="s">
        <v>126</v>
      </c>
      <c r="F1358" t="s">
        <v>355</v>
      </c>
      <c r="G1358">
        <v>2</v>
      </c>
      <c r="H1358">
        <v>0</v>
      </c>
      <c r="I1358" t="s">
        <v>601</v>
      </c>
      <c r="J1358">
        <v>1</v>
      </c>
      <c r="K1358">
        <v>0</v>
      </c>
      <c r="L1358" t="s">
        <v>601</v>
      </c>
      <c r="Z1358">
        <v>1.29</v>
      </c>
      <c r="AA1358">
        <v>5</v>
      </c>
      <c r="AB1358">
        <v>12</v>
      </c>
    </row>
    <row r="1359" spans="1:28" hidden="1" x14ac:dyDescent="0.45">
      <c r="A1359" s="1">
        <v>105097</v>
      </c>
      <c r="B1359" t="s">
        <v>40</v>
      </c>
      <c r="C1359" t="s">
        <v>62</v>
      </c>
      <c r="D1359" s="2">
        <v>41671</v>
      </c>
      <c r="E1359" t="s">
        <v>337</v>
      </c>
      <c r="F1359" t="s">
        <v>126</v>
      </c>
      <c r="G1359">
        <v>1</v>
      </c>
      <c r="H1359">
        <v>1</v>
      </c>
      <c r="I1359" t="s">
        <v>602</v>
      </c>
      <c r="J1359">
        <v>0</v>
      </c>
      <c r="K1359">
        <v>0</v>
      </c>
      <c r="L1359" t="s">
        <v>602</v>
      </c>
      <c r="Z1359">
        <v>12</v>
      </c>
      <c r="AA1359">
        <v>5</v>
      </c>
      <c r="AB1359">
        <v>1.29</v>
      </c>
    </row>
    <row r="1360" spans="1:28" hidden="1" x14ac:dyDescent="0.45">
      <c r="A1360" s="1">
        <v>105109</v>
      </c>
      <c r="B1360" t="s">
        <v>40</v>
      </c>
      <c r="C1360" t="s">
        <v>62</v>
      </c>
      <c r="D1360" s="2">
        <v>41679</v>
      </c>
      <c r="E1360" t="s">
        <v>125</v>
      </c>
      <c r="F1360" t="s">
        <v>337</v>
      </c>
      <c r="G1360">
        <v>4</v>
      </c>
      <c r="H1360">
        <v>1</v>
      </c>
      <c r="I1360" t="s">
        <v>601</v>
      </c>
      <c r="J1360">
        <v>2</v>
      </c>
      <c r="K1360">
        <v>0</v>
      </c>
      <c r="L1360" t="s">
        <v>601</v>
      </c>
      <c r="Z1360">
        <v>1.3</v>
      </c>
      <c r="AA1360">
        <v>5</v>
      </c>
      <c r="AB1360">
        <v>10</v>
      </c>
    </row>
    <row r="1361" spans="1:28" hidden="1" x14ac:dyDescent="0.45">
      <c r="A1361" s="1">
        <v>105128</v>
      </c>
      <c r="B1361" t="s">
        <v>40</v>
      </c>
      <c r="C1361" t="s">
        <v>62</v>
      </c>
      <c r="D1361" s="2">
        <v>41699</v>
      </c>
      <c r="E1361" t="s">
        <v>367</v>
      </c>
      <c r="F1361" t="s">
        <v>550</v>
      </c>
      <c r="G1361">
        <v>4</v>
      </c>
      <c r="H1361">
        <v>0</v>
      </c>
      <c r="I1361" t="s">
        <v>601</v>
      </c>
      <c r="J1361">
        <v>2</v>
      </c>
      <c r="K1361">
        <v>0</v>
      </c>
      <c r="L1361" t="s">
        <v>601</v>
      </c>
      <c r="Z1361">
        <v>1.3</v>
      </c>
      <c r="AA1361">
        <v>5</v>
      </c>
      <c r="AB1361">
        <v>10</v>
      </c>
    </row>
    <row r="1362" spans="1:28" hidden="1" x14ac:dyDescent="0.45">
      <c r="A1362" s="1">
        <v>105181</v>
      </c>
      <c r="B1362" t="s">
        <v>40</v>
      </c>
      <c r="C1362" t="s">
        <v>62</v>
      </c>
      <c r="D1362" s="2">
        <v>41742</v>
      </c>
      <c r="E1362" t="s">
        <v>368</v>
      </c>
      <c r="F1362" t="s">
        <v>126</v>
      </c>
      <c r="G1362">
        <v>0</v>
      </c>
      <c r="H1362">
        <v>2</v>
      </c>
      <c r="I1362" t="s">
        <v>603</v>
      </c>
      <c r="J1362">
        <v>0</v>
      </c>
      <c r="K1362">
        <v>1</v>
      </c>
      <c r="L1362" t="s">
        <v>603</v>
      </c>
      <c r="Z1362">
        <v>13</v>
      </c>
      <c r="AA1362">
        <v>4.5</v>
      </c>
      <c r="AB1362">
        <v>1.3</v>
      </c>
    </row>
    <row r="1363" spans="1:28" hidden="1" x14ac:dyDescent="0.45">
      <c r="A1363" s="1">
        <v>105247</v>
      </c>
      <c r="B1363" t="s">
        <v>40</v>
      </c>
      <c r="C1363" t="s">
        <v>63</v>
      </c>
      <c r="D1363" s="2">
        <v>41538</v>
      </c>
      <c r="E1363" t="s">
        <v>130</v>
      </c>
      <c r="F1363" t="s">
        <v>487</v>
      </c>
      <c r="G1363">
        <v>4</v>
      </c>
      <c r="H1363">
        <v>0</v>
      </c>
      <c r="I1363" t="s">
        <v>601</v>
      </c>
      <c r="J1363">
        <v>2</v>
      </c>
      <c r="K1363">
        <v>0</v>
      </c>
      <c r="L1363" t="s">
        <v>601</v>
      </c>
      <c r="Z1363">
        <v>1.29</v>
      </c>
      <c r="AA1363">
        <v>5.25</v>
      </c>
      <c r="AB1363">
        <v>10</v>
      </c>
    </row>
    <row r="1364" spans="1:28" hidden="1" x14ac:dyDescent="0.45">
      <c r="A1364" s="1">
        <v>105466</v>
      </c>
      <c r="B1364" t="s">
        <v>40</v>
      </c>
      <c r="C1364" t="s">
        <v>63</v>
      </c>
      <c r="D1364" s="2">
        <v>41742</v>
      </c>
      <c r="E1364" t="s">
        <v>130</v>
      </c>
      <c r="F1364" t="s">
        <v>250</v>
      </c>
      <c r="G1364">
        <v>4</v>
      </c>
      <c r="H1364">
        <v>1</v>
      </c>
      <c r="I1364" t="s">
        <v>601</v>
      </c>
      <c r="J1364">
        <v>2</v>
      </c>
      <c r="K1364">
        <v>1</v>
      </c>
      <c r="L1364" t="s">
        <v>601</v>
      </c>
      <c r="Z1364">
        <v>1.29</v>
      </c>
      <c r="AA1364">
        <v>5</v>
      </c>
      <c r="AB1364">
        <v>11</v>
      </c>
    </row>
    <row r="1365" spans="1:28" hidden="1" x14ac:dyDescent="0.45">
      <c r="A1365" s="1">
        <v>105614</v>
      </c>
      <c r="B1365" t="s">
        <v>40</v>
      </c>
      <c r="C1365" t="s">
        <v>64</v>
      </c>
      <c r="D1365" s="2">
        <v>41601</v>
      </c>
      <c r="E1365" t="s">
        <v>312</v>
      </c>
      <c r="F1365" t="s">
        <v>358</v>
      </c>
      <c r="G1365">
        <v>1</v>
      </c>
      <c r="H1365">
        <v>0</v>
      </c>
      <c r="I1365" t="s">
        <v>601</v>
      </c>
      <c r="J1365">
        <v>1</v>
      </c>
      <c r="K1365">
        <v>0</v>
      </c>
      <c r="L1365" t="s">
        <v>601</v>
      </c>
      <c r="Z1365">
        <v>1.29</v>
      </c>
      <c r="AA1365">
        <v>5</v>
      </c>
      <c r="AB1365">
        <v>11</v>
      </c>
    </row>
    <row r="1366" spans="1:28" hidden="1" x14ac:dyDescent="0.45">
      <c r="A1366" s="1">
        <v>105700</v>
      </c>
      <c r="B1366" t="s">
        <v>40</v>
      </c>
      <c r="C1366" t="s">
        <v>64</v>
      </c>
      <c r="D1366" s="2">
        <v>41665</v>
      </c>
      <c r="E1366" t="s">
        <v>159</v>
      </c>
      <c r="F1366" t="s">
        <v>358</v>
      </c>
      <c r="G1366">
        <v>4</v>
      </c>
      <c r="H1366">
        <v>1</v>
      </c>
      <c r="I1366" t="s">
        <v>601</v>
      </c>
      <c r="J1366">
        <v>3</v>
      </c>
      <c r="K1366">
        <v>0</v>
      </c>
      <c r="L1366" t="s">
        <v>601</v>
      </c>
      <c r="Z1366">
        <v>1.29</v>
      </c>
      <c r="AA1366">
        <v>5</v>
      </c>
      <c r="AB1366">
        <v>12</v>
      </c>
    </row>
    <row r="1367" spans="1:28" hidden="1" x14ac:dyDescent="0.45">
      <c r="A1367" s="1">
        <v>105778</v>
      </c>
      <c r="B1367" t="s">
        <v>40</v>
      </c>
      <c r="C1367" t="s">
        <v>64</v>
      </c>
      <c r="D1367" s="2">
        <v>41721</v>
      </c>
      <c r="E1367" t="s">
        <v>312</v>
      </c>
      <c r="F1367" t="s">
        <v>574</v>
      </c>
      <c r="G1367">
        <v>3</v>
      </c>
      <c r="H1367">
        <v>0</v>
      </c>
      <c r="I1367" t="s">
        <v>601</v>
      </c>
      <c r="J1367">
        <v>1</v>
      </c>
      <c r="K1367">
        <v>0</v>
      </c>
      <c r="L1367" t="s">
        <v>601</v>
      </c>
      <c r="Z1367">
        <v>1.3</v>
      </c>
      <c r="AA1367">
        <v>5</v>
      </c>
      <c r="AB1367">
        <v>10</v>
      </c>
    </row>
    <row r="1368" spans="1:28" hidden="1" x14ac:dyDescent="0.45">
      <c r="A1368" s="1">
        <v>105851</v>
      </c>
      <c r="B1368" t="s">
        <v>41</v>
      </c>
      <c r="C1368" t="s">
        <v>47</v>
      </c>
      <c r="D1368" s="2">
        <v>41895</v>
      </c>
      <c r="E1368" t="s">
        <v>183</v>
      </c>
      <c r="F1368" t="s">
        <v>254</v>
      </c>
      <c r="G1368">
        <v>4</v>
      </c>
      <c r="H1368">
        <v>2</v>
      </c>
      <c r="I1368" t="s">
        <v>601</v>
      </c>
      <c r="J1368">
        <v>1</v>
      </c>
      <c r="K1368">
        <v>1</v>
      </c>
      <c r="L1368" t="s">
        <v>602</v>
      </c>
      <c r="M1368" t="s">
        <v>750</v>
      </c>
      <c r="N1368">
        <v>29</v>
      </c>
      <c r="O1368">
        <v>11</v>
      </c>
      <c r="P1368">
        <v>9</v>
      </c>
      <c r="Q1368">
        <v>2</v>
      </c>
      <c r="R1368">
        <v>12</v>
      </c>
      <c r="S1368">
        <v>11</v>
      </c>
      <c r="T1368">
        <v>0</v>
      </c>
      <c r="U1368">
        <v>3</v>
      </c>
      <c r="V1368">
        <v>0</v>
      </c>
      <c r="W1368">
        <v>0</v>
      </c>
      <c r="Z1368">
        <v>1.3</v>
      </c>
      <c r="AA1368">
        <v>5.75</v>
      </c>
      <c r="AB1368">
        <v>12</v>
      </c>
    </row>
    <row r="1369" spans="1:28" hidden="1" x14ac:dyDescent="0.45">
      <c r="A1369" s="1">
        <v>105853</v>
      </c>
      <c r="B1369" t="s">
        <v>41</v>
      </c>
      <c r="C1369" t="s">
        <v>47</v>
      </c>
      <c r="D1369" s="2">
        <v>41895</v>
      </c>
      <c r="E1369" t="s">
        <v>70</v>
      </c>
      <c r="F1369" t="s">
        <v>473</v>
      </c>
      <c r="G1369">
        <v>0</v>
      </c>
      <c r="H1369">
        <v>1</v>
      </c>
      <c r="I1369" t="s">
        <v>603</v>
      </c>
      <c r="J1369">
        <v>0</v>
      </c>
      <c r="K1369">
        <v>1</v>
      </c>
      <c r="L1369" t="s">
        <v>603</v>
      </c>
      <c r="M1369" t="s">
        <v>751</v>
      </c>
      <c r="N1369">
        <v>18</v>
      </c>
      <c r="O1369">
        <v>5</v>
      </c>
      <c r="P1369">
        <v>1</v>
      </c>
      <c r="Q1369">
        <v>1</v>
      </c>
      <c r="R1369">
        <v>9</v>
      </c>
      <c r="S1369">
        <v>10</v>
      </c>
      <c r="T1369">
        <v>2</v>
      </c>
      <c r="U1369">
        <v>1</v>
      </c>
      <c r="V1369">
        <v>0</v>
      </c>
      <c r="W1369">
        <v>0</v>
      </c>
      <c r="Z1369">
        <v>1.3</v>
      </c>
      <c r="AA1369">
        <v>6</v>
      </c>
      <c r="AB1369">
        <v>11</v>
      </c>
    </row>
    <row r="1370" spans="1:28" hidden="1" x14ac:dyDescent="0.45">
      <c r="A1370" s="1">
        <v>105858</v>
      </c>
      <c r="B1370" t="s">
        <v>41</v>
      </c>
      <c r="C1370" t="s">
        <v>47</v>
      </c>
      <c r="D1370" s="2">
        <v>41896</v>
      </c>
      <c r="E1370" t="s">
        <v>71</v>
      </c>
      <c r="F1370" t="s">
        <v>429</v>
      </c>
      <c r="G1370">
        <v>4</v>
      </c>
      <c r="H1370">
        <v>0</v>
      </c>
      <c r="I1370" t="s">
        <v>601</v>
      </c>
      <c r="J1370">
        <v>3</v>
      </c>
      <c r="K1370">
        <v>0</v>
      </c>
      <c r="L1370" t="s">
        <v>601</v>
      </c>
      <c r="M1370" t="s">
        <v>708</v>
      </c>
      <c r="N1370">
        <v>19</v>
      </c>
      <c r="O1370">
        <v>9</v>
      </c>
      <c r="P1370">
        <v>9</v>
      </c>
      <c r="Q1370">
        <v>2</v>
      </c>
      <c r="R1370">
        <v>11</v>
      </c>
      <c r="S1370">
        <v>8</v>
      </c>
      <c r="T1370">
        <v>1</v>
      </c>
      <c r="U1370">
        <v>0</v>
      </c>
      <c r="V1370">
        <v>0</v>
      </c>
      <c r="W1370">
        <v>0</v>
      </c>
      <c r="Z1370">
        <v>1.29</v>
      </c>
      <c r="AA1370">
        <v>6.25</v>
      </c>
      <c r="AB1370">
        <v>12</v>
      </c>
    </row>
    <row r="1371" spans="1:28" hidden="1" x14ac:dyDescent="0.45">
      <c r="A1371" s="1">
        <v>105922</v>
      </c>
      <c r="B1371" t="s">
        <v>41</v>
      </c>
      <c r="C1371" t="s">
        <v>47</v>
      </c>
      <c r="D1371" s="2">
        <v>41951</v>
      </c>
      <c r="E1371" t="s">
        <v>71</v>
      </c>
      <c r="F1371" t="s">
        <v>405</v>
      </c>
      <c r="G1371">
        <v>1</v>
      </c>
      <c r="H1371">
        <v>0</v>
      </c>
      <c r="I1371" t="s">
        <v>601</v>
      </c>
      <c r="J1371">
        <v>0</v>
      </c>
      <c r="K1371">
        <v>0</v>
      </c>
      <c r="L1371" t="s">
        <v>602</v>
      </c>
      <c r="M1371" t="s">
        <v>721</v>
      </c>
      <c r="N1371">
        <v>23</v>
      </c>
      <c r="O1371">
        <v>6</v>
      </c>
      <c r="P1371">
        <v>5</v>
      </c>
      <c r="Q1371">
        <v>1</v>
      </c>
      <c r="R1371">
        <v>8</v>
      </c>
      <c r="S1371">
        <v>12</v>
      </c>
      <c r="T1371">
        <v>1</v>
      </c>
      <c r="U1371">
        <v>3</v>
      </c>
      <c r="V1371">
        <v>0</v>
      </c>
      <c r="W1371">
        <v>0</v>
      </c>
      <c r="Z1371">
        <v>1.3</v>
      </c>
      <c r="AA1371">
        <v>6</v>
      </c>
      <c r="AB1371">
        <v>11</v>
      </c>
    </row>
    <row r="1372" spans="1:28" hidden="1" x14ac:dyDescent="0.45">
      <c r="A1372" s="1">
        <v>105982</v>
      </c>
      <c r="B1372" t="s">
        <v>41</v>
      </c>
      <c r="C1372" t="s">
        <v>47</v>
      </c>
      <c r="D1372" s="2">
        <v>41993</v>
      </c>
      <c r="E1372" t="s">
        <v>135</v>
      </c>
      <c r="F1372" t="s">
        <v>405</v>
      </c>
      <c r="G1372">
        <v>3</v>
      </c>
      <c r="H1372">
        <v>0</v>
      </c>
      <c r="I1372" t="s">
        <v>601</v>
      </c>
      <c r="J1372">
        <v>0</v>
      </c>
      <c r="K1372">
        <v>0</v>
      </c>
      <c r="L1372" t="s">
        <v>602</v>
      </c>
      <c r="M1372" t="s">
        <v>708</v>
      </c>
      <c r="N1372">
        <v>15</v>
      </c>
      <c r="O1372">
        <v>6</v>
      </c>
      <c r="P1372">
        <v>3</v>
      </c>
      <c r="Q1372">
        <v>1</v>
      </c>
      <c r="R1372">
        <v>17</v>
      </c>
      <c r="S1372">
        <v>5</v>
      </c>
      <c r="T1372">
        <v>2</v>
      </c>
      <c r="U1372">
        <v>1</v>
      </c>
      <c r="V1372">
        <v>0</v>
      </c>
      <c r="W1372">
        <v>0</v>
      </c>
      <c r="Z1372">
        <v>1.29</v>
      </c>
      <c r="AA1372">
        <v>6</v>
      </c>
      <c r="AB1372">
        <v>12</v>
      </c>
    </row>
    <row r="1373" spans="1:28" hidden="1" x14ac:dyDescent="0.45">
      <c r="A1373" s="1">
        <v>105990</v>
      </c>
      <c r="B1373" t="s">
        <v>41</v>
      </c>
      <c r="C1373" t="s">
        <v>47</v>
      </c>
      <c r="D1373" s="2">
        <v>41999</v>
      </c>
      <c r="E1373" t="s">
        <v>69</v>
      </c>
      <c r="F1373" t="s">
        <v>429</v>
      </c>
      <c r="G1373">
        <v>2</v>
      </c>
      <c r="H1373">
        <v>1</v>
      </c>
      <c r="I1373" t="s">
        <v>601</v>
      </c>
      <c r="J1373">
        <v>1</v>
      </c>
      <c r="K1373">
        <v>0</v>
      </c>
      <c r="L1373" t="s">
        <v>601</v>
      </c>
      <c r="M1373" t="s">
        <v>710</v>
      </c>
      <c r="N1373">
        <v>15</v>
      </c>
      <c r="O1373">
        <v>16</v>
      </c>
      <c r="P1373">
        <v>5</v>
      </c>
      <c r="Q1373">
        <v>2</v>
      </c>
      <c r="R1373">
        <v>6</v>
      </c>
      <c r="S1373">
        <v>15</v>
      </c>
      <c r="T1373">
        <v>1</v>
      </c>
      <c r="U1373">
        <v>4</v>
      </c>
      <c r="V1373">
        <v>1</v>
      </c>
      <c r="W1373">
        <v>0</v>
      </c>
      <c r="Z1373">
        <v>1.29</v>
      </c>
      <c r="AA1373">
        <v>6</v>
      </c>
      <c r="AB1373">
        <v>13</v>
      </c>
    </row>
    <row r="1374" spans="1:28" hidden="1" x14ac:dyDescent="0.45">
      <c r="A1374" s="1">
        <v>106060</v>
      </c>
      <c r="B1374" t="s">
        <v>41</v>
      </c>
      <c r="C1374" t="s">
        <v>47</v>
      </c>
      <c r="D1374" s="2">
        <v>42045</v>
      </c>
      <c r="E1374" t="s">
        <v>69</v>
      </c>
      <c r="F1374" t="s">
        <v>274</v>
      </c>
      <c r="G1374">
        <v>2</v>
      </c>
      <c r="H1374">
        <v>1</v>
      </c>
      <c r="I1374" t="s">
        <v>601</v>
      </c>
      <c r="J1374">
        <v>2</v>
      </c>
      <c r="K1374">
        <v>0</v>
      </c>
      <c r="L1374" t="s">
        <v>601</v>
      </c>
      <c r="M1374" t="s">
        <v>765</v>
      </c>
      <c r="N1374">
        <v>17</v>
      </c>
      <c r="O1374">
        <v>11</v>
      </c>
      <c r="P1374">
        <v>7</v>
      </c>
      <c r="Q1374">
        <v>4</v>
      </c>
      <c r="R1374">
        <v>13</v>
      </c>
      <c r="S1374">
        <v>14</v>
      </c>
      <c r="T1374">
        <v>2</v>
      </c>
      <c r="U1374">
        <v>2</v>
      </c>
      <c r="V1374">
        <v>0</v>
      </c>
      <c r="W1374">
        <v>0</v>
      </c>
      <c r="Z1374">
        <v>1.29</v>
      </c>
      <c r="AA1374">
        <v>6</v>
      </c>
      <c r="AB1374">
        <v>12</v>
      </c>
    </row>
    <row r="1375" spans="1:28" hidden="1" x14ac:dyDescent="0.45">
      <c r="A1375" s="1">
        <v>106066</v>
      </c>
      <c r="B1375" t="s">
        <v>41</v>
      </c>
      <c r="C1375" t="s">
        <v>47</v>
      </c>
      <c r="D1375" s="2">
        <v>42046</v>
      </c>
      <c r="E1375" t="s">
        <v>71</v>
      </c>
      <c r="F1375" t="s">
        <v>287</v>
      </c>
      <c r="G1375">
        <v>3</v>
      </c>
      <c r="H1375">
        <v>1</v>
      </c>
      <c r="I1375" t="s">
        <v>601</v>
      </c>
      <c r="J1375">
        <v>2</v>
      </c>
      <c r="K1375">
        <v>1</v>
      </c>
      <c r="L1375" t="s">
        <v>601</v>
      </c>
      <c r="M1375" t="s">
        <v>750</v>
      </c>
      <c r="N1375">
        <v>11</v>
      </c>
      <c r="O1375">
        <v>13</v>
      </c>
      <c r="P1375">
        <v>7</v>
      </c>
      <c r="Q1375">
        <v>3</v>
      </c>
      <c r="R1375">
        <v>15</v>
      </c>
      <c r="S1375">
        <v>8</v>
      </c>
      <c r="T1375">
        <v>4</v>
      </c>
      <c r="U1375">
        <v>3</v>
      </c>
      <c r="V1375">
        <v>0</v>
      </c>
      <c r="W1375">
        <v>0</v>
      </c>
      <c r="Z1375">
        <v>1.29</v>
      </c>
      <c r="AA1375">
        <v>6</v>
      </c>
      <c r="AB1375">
        <v>12</v>
      </c>
    </row>
    <row r="1376" spans="1:28" hidden="1" x14ac:dyDescent="0.45">
      <c r="A1376" s="1">
        <v>106074</v>
      </c>
      <c r="B1376" t="s">
        <v>41</v>
      </c>
      <c r="C1376" t="s">
        <v>47</v>
      </c>
      <c r="D1376" s="2">
        <v>42056</v>
      </c>
      <c r="E1376" t="s">
        <v>135</v>
      </c>
      <c r="F1376" t="s">
        <v>184</v>
      </c>
      <c r="G1376">
        <v>5</v>
      </c>
      <c r="H1376">
        <v>0</v>
      </c>
      <c r="I1376" t="s">
        <v>601</v>
      </c>
      <c r="J1376">
        <v>3</v>
      </c>
      <c r="K1376">
        <v>0</v>
      </c>
      <c r="L1376" t="s">
        <v>601</v>
      </c>
      <c r="M1376" t="s">
        <v>721</v>
      </c>
      <c r="N1376">
        <v>16</v>
      </c>
      <c r="O1376">
        <v>8</v>
      </c>
      <c r="P1376">
        <v>9</v>
      </c>
      <c r="Q1376">
        <v>1</v>
      </c>
      <c r="R1376">
        <v>9</v>
      </c>
      <c r="S1376">
        <v>8</v>
      </c>
      <c r="T1376">
        <v>3</v>
      </c>
      <c r="U1376">
        <v>2</v>
      </c>
      <c r="V1376">
        <v>0</v>
      </c>
      <c r="W1376">
        <v>0</v>
      </c>
      <c r="Z1376">
        <v>1.3</v>
      </c>
      <c r="AA1376">
        <v>6</v>
      </c>
      <c r="AB1376">
        <v>11</v>
      </c>
    </row>
    <row r="1377" spans="1:28" hidden="1" x14ac:dyDescent="0.45">
      <c r="A1377" s="1">
        <v>106110</v>
      </c>
      <c r="B1377" t="s">
        <v>41</v>
      </c>
      <c r="C1377" t="s">
        <v>47</v>
      </c>
      <c r="D1377" s="2">
        <v>42084</v>
      </c>
      <c r="E1377" t="s">
        <v>135</v>
      </c>
      <c r="F1377" t="s">
        <v>185</v>
      </c>
      <c r="G1377">
        <v>3</v>
      </c>
      <c r="H1377">
        <v>0</v>
      </c>
      <c r="I1377" t="s">
        <v>601</v>
      </c>
      <c r="J1377">
        <v>2</v>
      </c>
      <c r="K1377">
        <v>0</v>
      </c>
      <c r="L1377" t="s">
        <v>601</v>
      </c>
      <c r="M1377" t="s">
        <v>788</v>
      </c>
      <c r="N1377">
        <v>43</v>
      </c>
      <c r="O1377">
        <v>3</v>
      </c>
      <c r="P1377">
        <v>16</v>
      </c>
      <c r="Q1377">
        <v>0</v>
      </c>
      <c r="R1377">
        <v>6</v>
      </c>
      <c r="S1377">
        <v>5</v>
      </c>
      <c r="T1377">
        <v>0</v>
      </c>
      <c r="U1377">
        <v>0</v>
      </c>
      <c r="V1377">
        <v>0</v>
      </c>
      <c r="W1377">
        <v>1</v>
      </c>
      <c r="Z1377">
        <v>1.3</v>
      </c>
      <c r="AA1377">
        <v>5.5</v>
      </c>
      <c r="AB1377">
        <v>8.5</v>
      </c>
    </row>
    <row r="1378" spans="1:28" hidden="1" x14ac:dyDescent="0.45">
      <c r="A1378" s="1">
        <v>106120</v>
      </c>
      <c r="B1378" t="s">
        <v>41</v>
      </c>
      <c r="C1378" t="s">
        <v>47</v>
      </c>
      <c r="D1378" s="2">
        <v>42098</v>
      </c>
      <c r="E1378" t="s">
        <v>183</v>
      </c>
      <c r="F1378" t="s">
        <v>78</v>
      </c>
      <c r="G1378">
        <v>2</v>
      </c>
      <c r="H1378">
        <v>1</v>
      </c>
      <c r="I1378" t="s">
        <v>601</v>
      </c>
      <c r="J1378">
        <v>1</v>
      </c>
      <c r="K1378">
        <v>1</v>
      </c>
      <c r="L1378" t="s">
        <v>602</v>
      </c>
      <c r="M1378" t="s">
        <v>786</v>
      </c>
      <c r="N1378">
        <v>19</v>
      </c>
      <c r="O1378">
        <v>7</v>
      </c>
      <c r="P1378">
        <v>10</v>
      </c>
      <c r="Q1378">
        <v>2</v>
      </c>
      <c r="R1378">
        <v>5</v>
      </c>
      <c r="S1378">
        <v>22</v>
      </c>
      <c r="T1378">
        <v>1</v>
      </c>
      <c r="U1378">
        <v>6</v>
      </c>
      <c r="V1378">
        <v>0</v>
      </c>
      <c r="W1378">
        <v>0</v>
      </c>
      <c r="Z1378">
        <v>1.29</v>
      </c>
      <c r="AA1378">
        <v>5.5</v>
      </c>
      <c r="AB1378">
        <v>11</v>
      </c>
    </row>
    <row r="1379" spans="1:28" hidden="1" x14ac:dyDescent="0.45">
      <c r="A1379" s="1">
        <v>106123</v>
      </c>
      <c r="B1379" t="s">
        <v>41</v>
      </c>
      <c r="C1379" t="s">
        <v>47</v>
      </c>
      <c r="D1379" s="2">
        <v>42098</v>
      </c>
      <c r="E1379" t="s">
        <v>71</v>
      </c>
      <c r="F1379" t="s">
        <v>473</v>
      </c>
      <c r="G1379">
        <v>3</v>
      </c>
      <c r="H1379">
        <v>1</v>
      </c>
      <c r="I1379" t="s">
        <v>601</v>
      </c>
      <c r="J1379">
        <v>1</v>
      </c>
      <c r="K1379">
        <v>0</v>
      </c>
      <c r="L1379" t="s">
        <v>601</v>
      </c>
      <c r="M1379" t="s">
        <v>796</v>
      </c>
      <c r="N1379">
        <v>19</v>
      </c>
      <c r="O1379">
        <v>4</v>
      </c>
      <c r="P1379">
        <v>7</v>
      </c>
      <c r="Q1379">
        <v>2</v>
      </c>
      <c r="R1379">
        <v>15</v>
      </c>
      <c r="S1379">
        <v>12</v>
      </c>
      <c r="T1379">
        <v>0</v>
      </c>
      <c r="U1379">
        <v>1</v>
      </c>
      <c r="V1379">
        <v>0</v>
      </c>
      <c r="W1379">
        <v>0</v>
      </c>
      <c r="Z1379">
        <v>1.3</v>
      </c>
      <c r="AA1379">
        <v>5.5</v>
      </c>
      <c r="AB1379">
        <v>10</v>
      </c>
    </row>
    <row r="1380" spans="1:28" hidden="1" x14ac:dyDescent="0.45">
      <c r="A1380" s="1">
        <v>106149</v>
      </c>
      <c r="B1380" t="s">
        <v>41</v>
      </c>
      <c r="C1380" t="s">
        <v>47</v>
      </c>
      <c r="D1380" s="2">
        <v>42119</v>
      </c>
      <c r="E1380" t="s">
        <v>135</v>
      </c>
      <c r="F1380" t="s">
        <v>473</v>
      </c>
      <c r="G1380">
        <v>3</v>
      </c>
      <c r="H1380">
        <v>2</v>
      </c>
      <c r="I1380" t="s">
        <v>601</v>
      </c>
      <c r="J1380">
        <v>1</v>
      </c>
      <c r="K1380">
        <v>0</v>
      </c>
      <c r="L1380" t="s">
        <v>601</v>
      </c>
      <c r="M1380" t="s">
        <v>678</v>
      </c>
      <c r="N1380">
        <v>11</v>
      </c>
      <c r="O1380">
        <v>13</v>
      </c>
      <c r="P1380">
        <v>4</v>
      </c>
      <c r="Q1380">
        <v>4</v>
      </c>
      <c r="R1380">
        <v>13</v>
      </c>
      <c r="S1380">
        <v>11</v>
      </c>
      <c r="T1380">
        <v>1</v>
      </c>
      <c r="U1380">
        <v>2</v>
      </c>
      <c r="V1380">
        <v>0</v>
      </c>
      <c r="W1380">
        <v>0</v>
      </c>
      <c r="Z1380">
        <v>1.29</v>
      </c>
      <c r="AA1380">
        <v>6</v>
      </c>
      <c r="AB1380">
        <v>12</v>
      </c>
    </row>
    <row r="1381" spans="1:28" hidden="1" x14ac:dyDescent="0.45">
      <c r="A1381" s="1">
        <v>106178</v>
      </c>
      <c r="B1381" t="s">
        <v>41</v>
      </c>
      <c r="C1381" t="s">
        <v>47</v>
      </c>
      <c r="D1381" s="2">
        <v>42135</v>
      </c>
      <c r="E1381" t="s">
        <v>69</v>
      </c>
      <c r="F1381" t="s">
        <v>254</v>
      </c>
      <c r="G1381">
        <v>0</v>
      </c>
      <c r="H1381">
        <v>1</v>
      </c>
      <c r="I1381" t="s">
        <v>603</v>
      </c>
      <c r="J1381">
        <v>0</v>
      </c>
      <c r="K1381">
        <v>0</v>
      </c>
      <c r="L1381" t="s">
        <v>602</v>
      </c>
      <c r="M1381" t="s">
        <v>750</v>
      </c>
      <c r="N1381">
        <v>23</v>
      </c>
      <c r="O1381">
        <v>8</v>
      </c>
      <c r="P1381">
        <v>9</v>
      </c>
      <c r="Q1381">
        <v>3</v>
      </c>
      <c r="R1381">
        <v>7</v>
      </c>
      <c r="S1381">
        <v>10</v>
      </c>
      <c r="T1381">
        <v>0</v>
      </c>
      <c r="U1381">
        <v>1</v>
      </c>
      <c r="V1381">
        <v>0</v>
      </c>
      <c r="W1381">
        <v>0</v>
      </c>
      <c r="Z1381">
        <v>1.3</v>
      </c>
      <c r="AA1381">
        <v>6</v>
      </c>
      <c r="AB1381">
        <v>11</v>
      </c>
    </row>
    <row r="1382" spans="1:28" hidden="1" x14ac:dyDescent="0.45">
      <c r="A1382" s="1">
        <v>106189</v>
      </c>
      <c r="B1382" t="s">
        <v>41</v>
      </c>
      <c r="C1382" t="s">
        <v>47</v>
      </c>
      <c r="D1382" s="2">
        <v>42144</v>
      </c>
      <c r="E1382" t="s">
        <v>69</v>
      </c>
      <c r="F1382" t="s">
        <v>72</v>
      </c>
      <c r="G1382">
        <v>0</v>
      </c>
      <c r="H1382">
        <v>0</v>
      </c>
      <c r="I1382" t="s">
        <v>602</v>
      </c>
      <c r="J1382">
        <v>0</v>
      </c>
      <c r="K1382">
        <v>0</v>
      </c>
      <c r="L1382" t="s">
        <v>602</v>
      </c>
      <c r="M1382" t="s">
        <v>757</v>
      </c>
      <c r="N1382">
        <v>28</v>
      </c>
      <c r="O1382">
        <v>7</v>
      </c>
      <c r="P1382">
        <v>8</v>
      </c>
      <c r="Q1382">
        <v>3</v>
      </c>
      <c r="R1382">
        <v>6</v>
      </c>
      <c r="S1382">
        <v>8</v>
      </c>
      <c r="T1382">
        <v>1</v>
      </c>
      <c r="U1382">
        <v>0</v>
      </c>
      <c r="V1382">
        <v>0</v>
      </c>
      <c r="W1382">
        <v>0</v>
      </c>
      <c r="Z1382">
        <v>1.3</v>
      </c>
      <c r="AA1382">
        <v>6</v>
      </c>
      <c r="AB1382">
        <v>11</v>
      </c>
    </row>
    <row r="1383" spans="1:28" hidden="1" x14ac:dyDescent="0.45">
      <c r="A1383" s="1">
        <v>106542</v>
      </c>
      <c r="B1383" t="s">
        <v>41</v>
      </c>
      <c r="C1383" t="s">
        <v>48</v>
      </c>
      <c r="D1383" s="2">
        <v>42042</v>
      </c>
      <c r="E1383" t="s">
        <v>292</v>
      </c>
      <c r="F1383" t="s">
        <v>313</v>
      </c>
      <c r="G1383">
        <v>4</v>
      </c>
      <c r="H1383">
        <v>0</v>
      </c>
      <c r="I1383" t="s">
        <v>601</v>
      </c>
      <c r="J1383">
        <v>2</v>
      </c>
      <c r="K1383">
        <v>0</v>
      </c>
      <c r="L1383" t="s">
        <v>601</v>
      </c>
      <c r="M1383" t="s">
        <v>767</v>
      </c>
      <c r="N1383">
        <v>18</v>
      </c>
      <c r="O1383">
        <v>9</v>
      </c>
      <c r="P1383">
        <v>11</v>
      </c>
      <c r="Q1383">
        <v>2</v>
      </c>
      <c r="R1383">
        <v>12</v>
      </c>
      <c r="S1383">
        <v>18</v>
      </c>
      <c r="T1383">
        <v>0</v>
      </c>
      <c r="U1383">
        <v>3</v>
      </c>
      <c r="V1383">
        <v>0</v>
      </c>
      <c r="W1383">
        <v>0</v>
      </c>
      <c r="Z1383">
        <v>1.3</v>
      </c>
      <c r="AA1383">
        <v>5.75</v>
      </c>
      <c r="AB1383">
        <v>12</v>
      </c>
    </row>
    <row r="1384" spans="1:28" hidden="1" x14ac:dyDescent="0.45">
      <c r="A1384" s="1">
        <v>106695</v>
      </c>
      <c r="B1384" t="s">
        <v>41</v>
      </c>
      <c r="C1384" t="s">
        <v>48</v>
      </c>
      <c r="D1384" s="2">
        <v>42105</v>
      </c>
      <c r="E1384" t="s">
        <v>369</v>
      </c>
      <c r="F1384" t="s">
        <v>313</v>
      </c>
      <c r="G1384">
        <v>3</v>
      </c>
      <c r="H1384">
        <v>2</v>
      </c>
      <c r="I1384" t="s">
        <v>601</v>
      </c>
      <c r="J1384">
        <v>2</v>
      </c>
      <c r="K1384">
        <v>1</v>
      </c>
      <c r="L1384" t="s">
        <v>601</v>
      </c>
      <c r="M1384" t="s">
        <v>797</v>
      </c>
      <c r="N1384">
        <v>19</v>
      </c>
      <c r="O1384">
        <v>6</v>
      </c>
      <c r="P1384">
        <v>6</v>
      </c>
      <c r="Q1384">
        <v>2</v>
      </c>
      <c r="R1384">
        <v>15</v>
      </c>
      <c r="S1384">
        <v>13</v>
      </c>
      <c r="T1384">
        <v>0</v>
      </c>
      <c r="U1384">
        <v>0</v>
      </c>
      <c r="V1384">
        <v>0</v>
      </c>
      <c r="W1384">
        <v>0</v>
      </c>
      <c r="Z1384">
        <v>1.29</v>
      </c>
      <c r="AA1384">
        <v>6</v>
      </c>
      <c r="AB1384">
        <v>13</v>
      </c>
    </row>
    <row r="1385" spans="1:28" hidden="1" x14ac:dyDescent="0.45">
      <c r="A1385" s="1">
        <v>106738</v>
      </c>
      <c r="B1385" t="s">
        <v>41</v>
      </c>
      <c r="C1385" t="s">
        <v>48</v>
      </c>
      <c r="D1385" s="2">
        <v>42121</v>
      </c>
      <c r="E1385" t="s">
        <v>370</v>
      </c>
      <c r="F1385" t="s">
        <v>455</v>
      </c>
      <c r="G1385">
        <v>3</v>
      </c>
      <c r="H1385">
        <v>0</v>
      </c>
      <c r="I1385" t="s">
        <v>601</v>
      </c>
      <c r="J1385">
        <v>2</v>
      </c>
      <c r="K1385">
        <v>0</v>
      </c>
      <c r="L1385" t="s">
        <v>601</v>
      </c>
      <c r="M1385" t="s">
        <v>767</v>
      </c>
      <c r="N1385">
        <v>24</v>
      </c>
      <c r="O1385">
        <v>6</v>
      </c>
      <c r="P1385">
        <v>10</v>
      </c>
      <c r="Q1385">
        <v>1</v>
      </c>
      <c r="R1385">
        <v>8</v>
      </c>
      <c r="S1385">
        <v>12</v>
      </c>
      <c r="T1385">
        <v>1</v>
      </c>
      <c r="U1385">
        <v>1</v>
      </c>
      <c r="V1385">
        <v>0</v>
      </c>
      <c r="W1385">
        <v>1</v>
      </c>
      <c r="Z1385">
        <v>1.29</v>
      </c>
      <c r="AA1385">
        <v>6</v>
      </c>
      <c r="AB1385">
        <v>12</v>
      </c>
    </row>
    <row r="1386" spans="1:28" hidden="1" x14ac:dyDescent="0.45">
      <c r="A1386" s="1">
        <v>107929</v>
      </c>
      <c r="B1386" t="s">
        <v>41</v>
      </c>
      <c r="C1386" t="s">
        <v>67</v>
      </c>
      <c r="D1386" s="2">
        <v>41888</v>
      </c>
      <c r="E1386" t="s">
        <v>371</v>
      </c>
      <c r="F1386" t="s">
        <v>555</v>
      </c>
      <c r="G1386">
        <v>2</v>
      </c>
      <c r="H1386">
        <v>1</v>
      </c>
      <c r="I1386" t="s">
        <v>601</v>
      </c>
      <c r="J1386">
        <v>0</v>
      </c>
      <c r="K1386">
        <v>0</v>
      </c>
      <c r="L1386" t="s">
        <v>602</v>
      </c>
      <c r="M1386" t="s">
        <v>798</v>
      </c>
      <c r="N1386">
        <v>11</v>
      </c>
      <c r="O1386">
        <v>8</v>
      </c>
      <c r="P1386">
        <v>4</v>
      </c>
      <c r="Q1386">
        <v>2</v>
      </c>
      <c r="R1386">
        <v>11</v>
      </c>
      <c r="S1386">
        <v>12</v>
      </c>
      <c r="T1386">
        <v>3</v>
      </c>
      <c r="U1386">
        <v>2</v>
      </c>
      <c r="V1386">
        <v>0</v>
      </c>
      <c r="W1386">
        <v>1</v>
      </c>
      <c r="Z1386">
        <v>1.3</v>
      </c>
      <c r="AA1386">
        <v>5.25</v>
      </c>
      <c r="AB1386">
        <v>9.5</v>
      </c>
    </row>
    <row r="1387" spans="1:28" hidden="1" x14ac:dyDescent="0.45">
      <c r="A1387" s="1">
        <v>108316</v>
      </c>
      <c r="B1387" t="s">
        <v>41</v>
      </c>
      <c r="C1387" t="s">
        <v>67</v>
      </c>
      <c r="D1387" s="2">
        <v>42084</v>
      </c>
      <c r="E1387" t="s">
        <v>371</v>
      </c>
      <c r="F1387" t="s">
        <v>575</v>
      </c>
      <c r="G1387">
        <v>5</v>
      </c>
      <c r="H1387">
        <v>0</v>
      </c>
      <c r="I1387" t="s">
        <v>601</v>
      </c>
      <c r="J1387">
        <v>3</v>
      </c>
      <c r="K1387">
        <v>0</v>
      </c>
      <c r="L1387" t="s">
        <v>601</v>
      </c>
      <c r="M1387" t="s">
        <v>799</v>
      </c>
      <c r="N1387">
        <v>17</v>
      </c>
      <c r="O1387">
        <v>4</v>
      </c>
      <c r="P1387">
        <v>8</v>
      </c>
      <c r="Q1387">
        <v>0</v>
      </c>
      <c r="R1387">
        <v>9</v>
      </c>
      <c r="S1387">
        <v>12</v>
      </c>
      <c r="T1387">
        <v>0</v>
      </c>
      <c r="U1387">
        <v>1</v>
      </c>
      <c r="V1387">
        <v>0</v>
      </c>
      <c r="W1387">
        <v>1</v>
      </c>
      <c r="Z1387">
        <v>1.3</v>
      </c>
      <c r="AA1387">
        <v>5</v>
      </c>
      <c r="AB1387">
        <v>11</v>
      </c>
    </row>
    <row r="1388" spans="1:28" hidden="1" x14ac:dyDescent="0.45">
      <c r="A1388" s="1">
        <v>108369</v>
      </c>
      <c r="B1388" t="s">
        <v>41</v>
      </c>
      <c r="C1388" t="s">
        <v>67</v>
      </c>
      <c r="D1388" s="2">
        <v>42105</v>
      </c>
      <c r="E1388" t="s">
        <v>372</v>
      </c>
      <c r="F1388" t="s">
        <v>391</v>
      </c>
      <c r="G1388">
        <v>2</v>
      </c>
      <c r="H1388">
        <v>0</v>
      </c>
      <c r="I1388" t="s">
        <v>601</v>
      </c>
      <c r="J1388">
        <v>1</v>
      </c>
      <c r="K1388">
        <v>0</v>
      </c>
      <c r="L1388" t="s">
        <v>601</v>
      </c>
      <c r="M1388" t="s">
        <v>800</v>
      </c>
      <c r="N1388">
        <v>12</v>
      </c>
      <c r="O1388">
        <v>4</v>
      </c>
      <c r="P1388">
        <v>3</v>
      </c>
      <c r="Q1388">
        <v>2</v>
      </c>
      <c r="R1388">
        <v>16</v>
      </c>
      <c r="S1388">
        <v>5</v>
      </c>
      <c r="T1388">
        <v>2</v>
      </c>
      <c r="U1388">
        <v>1</v>
      </c>
      <c r="V1388">
        <v>0</v>
      </c>
      <c r="W1388">
        <v>0</v>
      </c>
      <c r="Z1388">
        <v>1.3</v>
      </c>
      <c r="AA1388">
        <v>5</v>
      </c>
      <c r="AB1388">
        <v>10</v>
      </c>
    </row>
    <row r="1389" spans="1:28" hidden="1" x14ac:dyDescent="0.45">
      <c r="A1389" s="1">
        <v>108464</v>
      </c>
      <c r="B1389" t="s">
        <v>41</v>
      </c>
      <c r="C1389" t="s">
        <v>51</v>
      </c>
      <c r="D1389" s="2">
        <v>41930</v>
      </c>
      <c r="E1389" t="s">
        <v>259</v>
      </c>
      <c r="F1389" t="s">
        <v>82</v>
      </c>
      <c r="G1389">
        <v>0</v>
      </c>
      <c r="H1389">
        <v>5</v>
      </c>
      <c r="I1389" t="s">
        <v>603</v>
      </c>
      <c r="J1389">
        <v>0</v>
      </c>
      <c r="K1389">
        <v>4</v>
      </c>
      <c r="L1389" t="s">
        <v>603</v>
      </c>
      <c r="M1389" t="s">
        <v>793</v>
      </c>
      <c r="N1389">
        <v>5</v>
      </c>
      <c r="O1389">
        <v>12</v>
      </c>
      <c r="P1389">
        <v>0</v>
      </c>
      <c r="Q1389">
        <v>6</v>
      </c>
      <c r="R1389">
        <v>13</v>
      </c>
      <c r="S1389">
        <v>9</v>
      </c>
      <c r="T1389">
        <v>0</v>
      </c>
      <c r="U1389">
        <v>0</v>
      </c>
      <c r="V1389">
        <v>0</v>
      </c>
      <c r="W1389">
        <v>0</v>
      </c>
      <c r="Z1389">
        <v>9.5</v>
      </c>
      <c r="AA1389">
        <v>5.5</v>
      </c>
      <c r="AB1389">
        <v>1.29</v>
      </c>
    </row>
    <row r="1390" spans="1:28" hidden="1" x14ac:dyDescent="0.45">
      <c r="A1390" s="1">
        <v>108474</v>
      </c>
      <c r="B1390" t="s">
        <v>41</v>
      </c>
      <c r="C1390" t="s">
        <v>51</v>
      </c>
      <c r="D1390" s="2">
        <v>41944</v>
      </c>
      <c r="E1390" t="s">
        <v>82</v>
      </c>
      <c r="F1390" t="s">
        <v>170</v>
      </c>
      <c r="G1390">
        <v>1</v>
      </c>
      <c r="H1390">
        <v>0</v>
      </c>
      <c r="I1390" t="s">
        <v>601</v>
      </c>
      <c r="J1390">
        <v>0</v>
      </c>
      <c r="K1390">
        <v>0</v>
      </c>
      <c r="L1390" t="s">
        <v>602</v>
      </c>
      <c r="M1390" t="s">
        <v>744</v>
      </c>
      <c r="N1390">
        <v>14</v>
      </c>
      <c r="O1390">
        <v>10</v>
      </c>
      <c r="P1390">
        <v>3</v>
      </c>
      <c r="Q1390">
        <v>4</v>
      </c>
      <c r="R1390">
        <v>11</v>
      </c>
      <c r="S1390">
        <v>9</v>
      </c>
      <c r="T1390">
        <v>2</v>
      </c>
      <c r="U1390">
        <v>2</v>
      </c>
      <c r="V1390">
        <v>0</v>
      </c>
      <c r="W1390">
        <v>0</v>
      </c>
      <c r="Z1390">
        <v>1.3</v>
      </c>
      <c r="AA1390">
        <v>5</v>
      </c>
      <c r="AB1390">
        <v>10</v>
      </c>
    </row>
    <row r="1391" spans="1:28" hidden="1" x14ac:dyDescent="0.45">
      <c r="A1391" s="1">
        <v>108495</v>
      </c>
      <c r="B1391" t="s">
        <v>41</v>
      </c>
      <c r="C1391" t="s">
        <v>51</v>
      </c>
      <c r="D1391" s="2">
        <v>41979</v>
      </c>
      <c r="E1391" t="s">
        <v>373</v>
      </c>
      <c r="F1391" t="s">
        <v>82</v>
      </c>
      <c r="G1391">
        <v>0</v>
      </c>
      <c r="H1391">
        <v>1</v>
      </c>
      <c r="I1391" t="s">
        <v>603</v>
      </c>
      <c r="J1391">
        <v>0</v>
      </c>
      <c r="K1391">
        <v>1</v>
      </c>
      <c r="L1391" t="s">
        <v>603</v>
      </c>
      <c r="M1391" t="s">
        <v>774</v>
      </c>
      <c r="N1391">
        <v>7</v>
      </c>
      <c r="O1391">
        <v>20</v>
      </c>
      <c r="P1391">
        <v>1</v>
      </c>
      <c r="Q1391">
        <v>6</v>
      </c>
      <c r="R1391">
        <v>10</v>
      </c>
      <c r="S1391">
        <v>9</v>
      </c>
      <c r="T1391">
        <v>1</v>
      </c>
      <c r="U1391">
        <v>1</v>
      </c>
      <c r="V1391">
        <v>1</v>
      </c>
      <c r="W1391">
        <v>0</v>
      </c>
      <c r="Z1391">
        <v>9</v>
      </c>
      <c r="AA1391">
        <v>5.5</v>
      </c>
      <c r="AB1391">
        <v>1.3</v>
      </c>
    </row>
    <row r="1392" spans="1:28" hidden="1" x14ac:dyDescent="0.45">
      <c r="A1392" s="1">
        <v>108552</v>
      </c>
      <c r="B1392" t="s">
        <v>41</v>
      </c>
      <c r="C1392" t="s">
        <v>51</v>
      </c>
      <c r="D1392" s="2">
        <v>42046</v>
      </c>
      <c r="E1392" t="s">
        <v>342</v>
      </c>
      <c r="F1392" t="s">
        <v>82</v>
      </c>
      <c r="G1392">
        <v>0</v>
      </c>
      <c r="H1392">
        <v>3</v>
      </c>
      <c r="I1392" t="s">
        <v>603</v>
      </c>
      <c r="J1392">
        <v>0</v>
      </c>
      <c r="K1392">
        <v>2</v>
      </c>
      <c r="L1392" t="s">
        <v>603</v>
      </c>
      <c r="M1392" t="s">
        <v>801</v>
      </c>
      <c r="N1392">
        <v>9</v>
      </c>
      <c r="O1392">
        <v>12</v>
      </c>
      <c r="P1392">
        <v>3</v>
      </c>
      <c r="Q1392">
        <v>6</v>
      </c>
      <c r="R1392">
        <v>9</v>
      </c>
      <c r="S1392">
        <v>14</v>
      </c>
      <c r="T1392">
        <v>0</v>
      </c>
      <c r="U1392">
        <v>0</v>
      </c>
      <c r="V1392">
        <v>0</v>
      </c>
      <c r="W1392">
        <v>0</v>
      </c>
      <c r="Z1392">
        <v>8.5</v>
      </c>
      <c r="AA1392">
        <v>6</v>
      </c>
      <c r="AB1392">
        <v>1.29</v>
      </c>
    </row>
    <row r="1393" spans="1:28" hidden="1" x14ac:dyDescent="0.45">
      <c r="A1393" s="1">
        <v>108663</v>
      </c>
      <c r="B1393" t="s">
        <v>41</v>
      </c>
      <c r="C1393" t="s">
        <v>52</v>
      </c>
      <c r="D1393" s="2">
        <v>41902</v>
      </c>
      <c r="E1393" t="s">
        <v>189</v>
      </c>
      <c r="F1393" t="s">
        <v>220</v>
      </c>
      <c r="G1393">
        <v>5</v>
      </c>
      <c r="H1393">
        <v>1</v>
      </c>
      <c r="I1393" t="s">
        <v>601</v>
      </c>
      <c r="J1393">
        <v>1</v>
      </c>
      <c r="K1393">
        <v>1</v>
      </c>
      <c r="L1393" t="s">
        <v>602</v>
      </c>
      <c r="Z1393">
        <v>1.3</v>
      </c>
      <c r="AA1393">
        <v>5</v>
      </c>
      <c r="AB1393">
        <v>11</v>
      </c>
    </row>
    <row r="1394" spans="1:28" hidden="1" x14ac:dyDescent="0.45">
      <c r="A1394" s="1">
        <v>108680</v>
      </c>
      <c r="B1394" t="s">
        <v>41</v>
      </c>
      <c r="C1394" t="s">
        <v>52</v>
      </c>
      <c r="D1394" s="2">
        <v>41930</v>
      </c>
      <c r="E1394" t="s">
        <v>189</v>
      </c>
      <c r="F1394" t="s">
        <v>279</v>
      </c>
      <c r="G1394">
        <v>5</v>
      </c>
      <c r="H1394">
        <v>1</v>
      </c>
      <c r="I1394" t="s">
        <v>601</v>
      </c>
      <c r="J1394">
        <v>2</v>
      </c>
      <c r="K1394">
        <v>0</v>
      </c>
      <c r="L1394" t="s">
        <v>601</v>
      </c>
      <c r="Z1394">
        <v>1.29</v>
      </c>
      <c r="AA1394">
        <v>5</v>
      </c>
      <c r="AB1394">
        <v>11</v>
      </c>
    </row>
    <row r="1395" spans="1:28" hidden="1" x14ac:dyDescent="0.45">
      <c r="A1395" s="1">
        <v>108685</v>
      </c>
      <c r="B1395" t="s">
        <v>41</v>
      </c>
      <c r="C1395" t="s">
        <v>52</v>
      </c>
      <c r="D1395" s="2">
        <v>41937</v>
      </c>
      <c r="E1395" t="s">
        <v>279</v>
      </c>
      <c r="F1395" t="s">
        <v>83</v>
      </c>
      <c r="G1395">
        <v>0</v>
      </c>
      <c r="H1395">
        <v>3</v>
      </c>
      <c r="I1395" t="s">
        <v>603</v>
      </c>
      <c r="J1395">
        <v>0</v>
      </c>
      <c r="K1395">
        <v>1</v>
      </c>
      <c r="L1395" t="s">
        <v>603</v>
      </c>
      <c r="Z1395">
        <v>9.5</v>
      </c>
      <c r="AA1395">
        <v>5.5</v>
      </c>
      <c r="AB1395">
        <v>1.29</v>
      </c>
    </row>
    <row r="1396" spans="1:28" hidden="1" x14ac:dyDescent="0.45">
      <c r="A1396" s="1">
        <v>108720</v>
      </c>
      <c r="B1396" t="s">
        <v>41</v>
      </c>
      <c r="C1396" t="s">
        <v>52</v>
      </c>
      <c r="D1396" s="2">
        <v>41996</v>
      </c>
      <c r="E1396" t="s">
        <v>220</v>
      </c>
      <c r="F1396" t="s">
        <v>189</v>
      </c>
      <c r="G1396">
        <v>0</v>
      </c>
      <c r="H1396">
        <v>2</v>
      </c>
      <c r="I1396" t="s">
        <v>603</v>
      </c>
      <c r="J1396">
        <v>0</v>
      </c>
      <c r="K1396">
        <v>1</v>
      </c>
      <c r="L1396" t="s">
        <v>603</v>
      </c>
      <c r="Z1396">
        <v>10</v>
      </c>
      <c r="AA1396">
        <v>5.25</v>
      </c>
      <c r="AB1396">
        <v>1.3</v>
      </c>
    </row>
    <row r="1397" spans="1:28" hidden="1" x14ac:dyDescent="0.45">
      <c r="A1397" s="1">
        <v>108730</v>
      </c>
      <c r="B1397" t="s">
        <v>41</v>
      </c>
      <c r="C1397" t="s">
        <v>52</v>
      </c>
      <c r="D1397" s="2">
        <v>42007</v>
      </c>
      <c r="E1397" t="s">
        <v>83</v>
      </c>
      <c r="F1397" t="s">
        <v>279</v>
      </c>
      <c r="G1397">
        <v>3</v>
      </c>
      <c r="H1397">
        <v>1</v>
      </c>
      <c r="I1397" t="s">
        <v>601</v>
      </c>
      <c r="J1397">
        <v>2</v>
      </c>
      <c r="K1397">
        <v>1</v>
      </c>
      <c r="L1397" t="s">
        <v>601</v>
      </c>
      <c r="Z1397">
        <v>1.29</v>
      </c>
      <c r="AA1397">
        <v>5.5</v>
      </c>
      <c r="AB1397">
        <v>9.5</v>
      </c>
    </row>
    <row r="1398" spans="1:28" hidden="1" x14ac:dyDescent="0.45">
      <c r="A1398" s="1">
        <v>108766</v>
      </c>
      <c r="B1398" t="s">
        <v>41</v>
      </c>
      <c r="C1398" t="s">
        <v>52</v>
      </c>
      <c r="D1398" s="2">
        <v>42074</v>
      </c>
      <c r="E1398" t="s">
        <v>141</v>
      </c>
      <c r="F1398" t="s">
        <v>86</v>
      </c>
      <c r="G1398">
        <v>2</v>
      </c>
      <c r="H1398">
        <v>1</v>
      </c>
      <c r="I1398" t="s">
        <v>601</v>
      </c>
      <c r="J1398">
        <v>1</v>
      </c>
      <c r="K1398">
        <v>0</v>
      </c>
      <c r="L1398" t="s">
        <v>601</v>
      </c>
      <c r="Z1398">
        <v>1.3</v>
      </c>
      <c r="AA1398">
        <v>5.25</v>
      </c>
      <c r="AB1398">
        <v>9.5</v>
      </c>
    </row>
    <row r="1399" spans="1:28" hidden="1" x14ac:dyDescent="0.45">
      <c r="A1399" s="1">
        <v>108772</v>
      </c>
      <c r="B1399" t="s">
        <v>41</v>
      </c>
      <c r="C1399" t="s">
        <v>52</v>
      </c>
      <c r="D1399" s="2">
        <v>42080</v>
      </c>
      <c r="E1399" t="s">
        <v>260</v>
      </c>
      <c r="F1399" t="s">
        <v>189</v>
      </c>
      <c r="G1399">
        <v>1</v>
      </c>
      <c r="H1399">
        <v>3</v>
      </c>
      <c r="I1399" t="s">
        <v>603</v>
      </c>
      <c r="J1399">
        <v>1</v>
      </c>
      <c r="K1399">
        <v>1</v>
      </c>
      <c r="L1399" t="s">
        <v>602</v>
      </c>
      <c r="Z1399">
        <v>10</v>
      </c>
      <c r="AA1399">
        <v>5</v>
      </c>
      <c r="AB1399">
        <v>1.3</v>
      </c>
    </row>
    <row r="1400" spans="1:28" hidden="1" x14ac:dyDescent="0.45">
      <c r="A1400" s="1">
        <v>108773</v>
      </c>
      <c r="B1400" t="s">
        <v>41</v>
      </c>
      <c r="C1400" t="s">
        <v>52</v>
      </c>
      <c r="D1400" s="2">
        <v>42080</v>
      </c>
      <c r="E1400" t="s">
        <v>83</v>
      </c>
      <c r="F1400" t="s">
        <v>345</v>
      </c>
      <c r="G1400">
        <v>2</v>
      </c>
      <c r="H1400">
        <v>2</v>
      </c>
      <c r="I1400" t="s">
        <v>602</v>
      </c>
      <c r="J1400">
        <v>0</v>
      </c>
      <c r="K1400">
        <v>0</v>
      </c>
      <c r="L1400" t="s">
        <v>602</v>
      </c>
      <c r="Z1400">
        <v>1.3</v>
      </c>
      <c r="AA1400">
        <v>5</v>
      </c>
      <c r="AB1400">
        <v>10</v>
      </c>
    </row>
    <row r="1401" spans="1:28" hidden="1" x14ac:dyDescent="0.45">
      <c r="A1401" s="1">
        <v>108807</v>
      </c>
      <c r="B1401" t="s">
        <v>41</v>
      </c>
      <c r="C1401" t="s">
        <v>52</v>
      </c>
      <c r="D1401" s="2">
        <v>42119</v>
      </c>
      <c r="E1401" t="s">
        <v>141</v>
      </c>
      <c r="F1401" t="s">
        <v>345</v>
      </c>
      <c r="G1401">
        <v>4</v>
      </c>
      <c r="H1401">
        <v>1</v>
      </c>
      <c r="I1401" t="s">
        <v>601</v>
      </c>
      <c r="J1401">
        <v>2</v>
      </c>
      <c r="K1401">
        <v>0</v>
      </c>
      <c r="L1401" t="s">
        <v>601</v>
      </c>
      <c r="Z1401">
        <v>1.29</v>
      </c>
      <c r="AA1401">
        <v>6</v>
      </c>
      <c r="AB1401">
        <v>8.5</v>
      </c>
    </row>
    <row r="1402" spans="1:28" hidden="1" x14ac:dyDescent="0.45">
      <c r="A1402" s="1">
        <v>108926</v>
      </c>
      <c r="B1402" t="s">
        <v>41</v>
      </c>
      <c r="C1402" t="s">
        <v>68</v>
      </c>
      <c r="D1402" s="2">
        <v>42035</v>
      </c>
      <c r="E1402" t="s">
        <v>344</v>
      </c>
      <c r="F1402" t="s">
        <v>190</v>
      </c>
      <c r="G1402">
        <v>1</v>
      </c>
      <c r="H1402">
        <v>0</v>
      </c>
      <c r="I1402" t="s">
        <v>601</v>
      </c>
      <c r="J1402">
        <v>0</v>
      </c>
      <c r="K1402">
        <v>0</v>
      </c>
      <c r="L1402" t="s">
        <v>602</v>
      </c>
      <c r="Z1402">
        <v>1.3</v>
      </c>
      <c r="AA1402">
        <v>5.5</v>
      </c>
      <c r="AB1402">
        <v>8.5</v>
      </c>
    </row>
    <row r="1403" spans="1:28" hidden="1" x14ac:dyDescent="0.45">
      <c r="A1403" s="1">
        <v>109194</v>
      </c>
      <c r="B1403" t="s">
        <v>41</v>
      </c>
      <c r="C1403" t="s">
        <v>53</v>
      </c>
      <c r="D1403" s="2">
        <v>41894</v>
      </c>
      <c r="E1403" t="s">
        <v>191</v>
      </c>
      <c r="F1403" t="s">
        <v>222</v>
      </c>
      <c r="G1403">
        <v>3</v>
      </c>
      <c r="H1403">
        <v>3</v>
      </c>
      <c r="I1403" t="s">
        <v>602</v>
      </c>
      <c r="J1403">
        <v>1</v>
      </c>
      <c r="K1403">
        <v>1</v>
      </c>
      <c r="L1403" t="s">
        <v>602</v>
      </c>
      <c r="N1403">
        <v>26</v>
      </c>
      <c r="O1403">
        <v>8</v>
      </c>
      <c r="P1403">
        <v>9</v>
      </c>
      <c r="Q1403">
        <v>5</v>
      </c>
      <c r="R1403">
        <v>14</v>
      </c>
      <c r="S1403">
        <v>20</v>
      </c>
      <c r="T1403">
        <v>4</v>
      </c>
      <c r="U1403">
        <v>2</v>
      </c>
      <c r="V1403">
        <v>0</v>
      </c>
      <c r="W1403">
        <v>0</v>
      </c>
      <c r="Z1403">
        <v>1.3</v>
      </c>
      <c r="AA1403">
        <v>5.5</v>
      </c>
      <c r="AB1403">
        <v>9</v>
      </c>
    </row>
    <row r="1404" spans="1:28" hidden="1" x14ac:dyDescent="0.45">
      <c r="A1404" s="1">
        <v>109303</v>
      </c>
      <c r="B1404" t="s">
        <v>41</v>
      </c>
      <c r="C1404" t="s">
        <v>53</v>
      </c>
      <c r="D1404" s="2">
        <v>41986</v>
      </c>
      <c r="E1404" t="s">
        <v>317</v>
      </c>
      <c r="F1404" t="s">
        <v>87</v>
      </c>
      <c r="G1404">
        <v>0</v>
      </c>
      <c r="H1404">
        <v>4</v>
      </c>
      <c r="I1404" t="s">
        <v>603</v>
      </c>
      <c r="J1404">
        <v>0</v>
      </c>
      <c r="K1404">
        <v>0</v>
      </c>
      <c r="L1404" t="s">
        <v>602</v>
      </c>
      <c r="N1404">
        <v>6</v>
      </c>
      <c r="O1404">
        <v>26</v>
      </c>
      <c r="P1404">
        <v>3</v>
      </c>
      <c r="Q1404">
        <v>9</v>
      </c>
      <c r="R1404">
        <v>17</v>
      </c>
      <c r="S1404">
        <v>13</v>
      </c>
      <c r="T1404">
        <v>0</v>
      </c>
      <c r="U1404">
        <v>0</v>
      </c>
      <c r="V1404">
        <v>0</v>
      </c>
      <c r="W1404">
        <v>0</v>
      </c>
      <c r="Z1404">
        <v>9.5</v>
      </c>
      <c r="AA1404">
        <v>5.75</v>
      </c>
      <c r="AB1404">
        <v>1.3</v>
      </c>
    </row>
    <row r="1405" spans="1:28" hidden="1" x14ac:dyDescent="0.45">
      <c r="A1405" s="1">
        <v>109398</v>
      </c>
      <c r="B1405" t="s">
        <v>41</v>
      </c>
      <c r="C1405" t="s">
        <v>53</v>
      </c>
      <c r="D1405" s="2">
        <v>42077</v>
      </c>
      <c r="E1405" t="s">
        <v>222</v>
      </c>
      <c r="F1405" t="s">
        <v>87</v>
      </c>
      <c r="G1405">
        <v>0</v>
      </c>
      <c r="H1405">
        <v>4</v>
      </c>
      <c r="I1405" t="s">
        <v>603</v>
      </c>
      <c r="J1405">
        <v>0</v>
      </c>
      <c r="K1405">
        <v>2</v>
      </c>
      <c r="L1405" t="s">
        <v>603</v>
      </c>
      <c r="N1405">
        <v>6</v>
      </c>
      <c r="O1405">
        <v>13</v>
      </c>
      <c r="P1405">
        <v>3</v>
      </c>
      <c r="Q1405">
        <v>7</v>
      </c>
      <c r="R1405">
        <v>20</v>
      </c>
      <c r="S1405">
        <v>16</v>
      </c>
      <c r="T1405">
        <v>3</v>
      </c>
      <c r="U1405">
        <v>3</v>
      </c>
      <c r="V1405">
        <v>0</v>
      </c>
      <c r="W1405">
        <v>0</v>
      </c>
      <c r="Z1405">
        <v>10</v>
      </c>
      <c r="AA1405">
        <v>5.75</v>
      </c>
      <c r="AB1405">
        <v>1.29</v>
      </c>
    </row>
    <row r="1406" spans="1:28" hidden="1" x14ac:dyDescent="0.45">
      <c r="A1406" s="1">
        <v>109457</v>
      </c>
      <c r="B1406" t="s">
        <v>41</v>
      </c>
      <c r="C1406" t="s">
        <v>53</v>
      </c>
      <c r="D1406" s="2">
        <v>42133</v>
      </c>
      <c r="E1406" t="s">
        <v>173</v>
      </c>
      <c r="F1406" t="s">
        <v>88</v>
      </c>
      <c r="G1406">
        <v>2</v>
      </c>
      <c r="H1406">
        <v>0</v>
      </c>
      <c r="I1406" t="s">
        <v>601</v>
      </c>
      <c r="J1406">
        <v>1</v>
      </c>
      <c r="K1406">
        <v>0</v>
      </c>
      <c r="L1406" t="s">
        <v>601</v>
      </c>
      <c r="N1406">
        <v>15</v>
      </c>
      <c r="O1406">
        <v>2</v>
      </c>
      <c r="P1406">
        <v>4</v>
      </c>
      <c r="Q1406">
        <v>0</v>
      </c>
      <c r="R1406">
        <v>16</v>
      </c>
      <c r="S1406">
        <v>11</v>
      </c>
      <c r="T1406">
        <v>2</v>
      </c>
      <c r="U1406">
        <v>3</v>
      </c>
      <c r="V1406">
        <v>0</v>
      </c>
      <c r="W1406">
        <v>0</v>
      </c>
      <c r="Z1406">
        <v>1.29</v>
      </c>
      <c r="AA1406">
        <v>5.5</v>
      </c>
      <c r="AB1406">
        <v>11</v>
      </c>
    </row>
    <row r="1407" spans="1:28" hidden="1" x14ac:dyDescent="0.45">
      <c r="A1407" s="1">
        <v>109474</v>
      </c>
      <c r="B1407" t="s">
        <v>41</v>
      </c>
      <c r="C1407" t="s">
        <v>53</v>
      </c>
      <c r="D1407" s="2">
        <v>42147</v>
      </c>
      <c r="E1407" t="s">
        <v>173</v>
      </c>
      <c r="F1407" t="s">
        <v>222</v>
      </c>
      <c r="G1407">
        <v>3</v>
      </c>
      <c r="H1407">
        <v>2</v>
      </c>
      <c r="I1407" t="s">
        <v>601</v>
      </c>
      <c r="J1407">
        <v>3</v>
      </c>
      <c r="K1407">
        <v>1</v>
      </c>
      <c r="L1407" t="s">
        <v>601</v>
      </c>
      <c r="N1407">
        <v>22</v>
      </c>
      <c r="O1407">
        <v>7</v>
      </c>
      <c r="P1407">
        <v>8</v>
      </c>
      <c r="Q1407">
        <v>4</v>
      </c>
      <c r="R1407">
        <v>11</v>
      </c>
      <c r="S1407">
        <v>3</v>
      </c>
      <c r="T1407">
        <v>0</v>
      </c>
      <c r="U1407">
        <v>0</v>
      </c>
      <c r="V1407">
        <v>0</v>
      </c>
      <c r="W1407">
        <v>0</v>
      </c>
      <c r="Z1407">
        <v>1.29</v>
      </c>
      <c r="AA1407">
        <v>5.75</v>
      </c>
      <c r="AB1407">
        <v>10</v>
      </c>
    </row>
    <row r="1408" spans="1:28" hidden="1" x14ac:dyDescent="0.45">
      <c r="A1408" s="1">
        <v>109809</v>
      </c>
      <c r="B1408" t="s">
        <v>41</v>
      </c>
      <c r="C1408" t="s">
        <v>55</v>
      </c>
      <c r="D1408" s="2">
        <v>41895</v>
      </c>
      <c r="E1408" t="s">
        <v>93</v>
      </c>
      <c r="F1408" t="s">
        <v>437</v>
      </c>
      <c r="G1408">
        <v>2</v>
      </c>
      <c r="H1408">
        <v>0</v>
      </c>
      <c r="I1408" t="s">
        <v>601</v>
      </c>
      <c r="J1408">
        <v>0</v>
      </c>
      <c r="K1408">
        <v>0</v>
      </c>
      <c r="L1408" t="s">
        <v>602</v>
      </c>
      <c r="N1408">
        <v>15</v>
      </c>
      <c r="O1408">
        <v>3</v>
      </c>
      <c r="P1408">
        <v>8</v>
      </c>
      <c r="Q1408">
        <v>2</v>
      </c>
      <c r="R1408">
        <v>12</v>
      </c>
      <c r="S1408">
        <v>11</v>
      </c>
      <c r="T1408">
        <v>1</v>
      </c>
      <c r="U1408">
        <v>1</v>
      </c>
      <c r="V1408">
        <v>0</v>
      </c>
      <c r="W1408">
        <v>0</v>
      </c>
      <c r="Z1408">
        <v>1.3</v>
      </c>
      <c r="AA1408">
        <v>5.5</v>
      </c>
      <c r="AB1408">
        <v>8.5</v>
      </c>
    </row>
    <row r="1409" spans="1:28" hidden="1" x14ac:dyDescent="0.45">
      <c r="A1409" s="1">
        <v>109912</v>
      </c>
      <c r="B1409" t="s">
        <v>41</v>
      </c>
      <c r="C1409" t="s">
        <v>55</v>
      </c>
      <c r="D1409" s="2">
        <v>41972</v>
      </c>
      <c r="E1409" t="s">
        <v>265</v>
      </c>
      <c r="F1409" t="s">
        <v>94</v>
      </c>
      <c r="G1409">
        <v>1</v>
      </c>
      <c r="H1409">
        <v>2</v>
      </c>
      <c r="I1409" t="s">
        <v>603</v>
      </c>
      <c r="J1409">
        <v>0</v>
      </c>
      <c r="K1409">
        <v>1</v>
      </c>
      <c r="L1409" t="s">
        <v>603</v>
      </c>
      <c r="N1409">
        <v>12</v>
      </c>
      <c r="O1409">
        <v>21</v>
      </c>
      <c r="P1409">
        <v>7</v>
      </c>
      <c r="Q1409">
        <v>9</v>
      </c>
      <c r="R1409">
        <v>17</v>
      </c>
      <c r="S1409">
        <v>11</v>
      </c>
      <c r="T1409">
        <v>2</v>
      </c>
      <c r="U1409">
        <v>2</v>
      </c>
      <c r="V1409">
        <v>0</v>
      </c>
      <c r="W1409">
        <v>1</v>
      </c>
      <c r="Z1409">
        <v>10</v>
      </c>
      <c r="AA1409">
        <v>6</v>
      </c>
      <c r="AB1409">
        <v>1.29</v>
      </c>
    </row>
    <row r="1410" spans="1:28" hidden="1" x14ac:dyDescent="0.45">
      <c r="A1410" s="1">
        <v>109981</v>
      </c>
      <c r="B1410" t="s">
        <v>41</v>
      </c>
      <c r="C1410" t="s">
        <v>55</v>
      </c>
      <c r="D1410" s="2">
        <v>42028</v>
      </c>
      <c r="E1410" t="s">
        <v>208</v>
      </c>
      <c r="F1410" t="s">
        <v>320</v>
      </c>
      <c r="G1410">
        <v>1</v>
      </c>
      <c r="H1410">
        <v>0</v>
      </c>
      <c r="I1410" t="s">
        <v>601</v>
      </c>
      <c r="J1410">
        <v>0</v>
      </c>
      <c r="K1410">
        <v>0</v>
      </c>
      <c r="L1410" t="s">
        <v>602</v>
      </c>
      <c r="N1410">
        <v>15</v>
      </c>
      <c r="O1410">
        <v>11</v>
      </c>
      <c r="P1410">
        <v>4</v>
      </c>
      <c r="Q1410">
        <v>1</v>
      </c>
      <c r="R1410">
        <v>12</v>
      </c>
      <c r="S1410">
        <v>8</v>
      </c>
      <c r="T1410">
        <v>0</v>
      </c>
      <c r="U1410">
        <v>3</v>
      </c>
      <c r="V1410">
        <v>0</v>
      </c>
      <c r="W1410">
        <v>0</v>
      </c>
      <c r="Z1410">
        <v>1.29</v>
      </c>
      <c r="AA1410">
        <v>5</v>
      </c>
      <c r="AB1410">
        <v>11</v>
      </c>
    </row>
    <row r="1411" spans="1:28" hidden="1" x14ac:dyDescent="0.45">
      <c r="A1411" s="1">
        <v>109997</v>
      </c>
      <c r="B1411" t="s">
        <v>41</v>
      </c>
      <c r="C1411" t="s">
        <v>55</v>
      </c>
      <c r="D1411" s="2">
        <v>42039</v>
      </c>
      <c r="E1411" t="s">
        <v>94</v>
      </c>
      <c r="F1411" t="s">
        <v>240</v>
      </c>
      <c r="G1411">
        <v>2</v>
      </c>
      <c r="H1411">
        <v>1</v>
      </c>
      <c r="I1411" t="s">
        <v>601</v>
      </c>
      <c r="J1411">
        <v>2</v>
      </c>
      <c r="K1411">
        <v>0</v>
      </c>
      <c r="L1411" t="s">
        <v>601</v>
      </c>
      <c r="N1411">
        <v>14</v>
      </c>
      <c r="O1411">
        <v>15</v>
      </c>
      <c r="P1411">
        <v>4</v>
      </c>
      <c r="Q1411">
        <v>3</v>
      </c>
      <c r="R1411">
        <v>9</v>
      </c>
      <c r="S1411">
        <v>21</v>
      </c>
      <c r="T1411">
        <v>3</v>
      </c>
      <c r="U1411">
        <v>6</v>
      </c>
      <c r="V1411">
        <v>0</v>
      </c>
      <c r="W1411">
        <v>0</v>
      </c>
      <c r="Z1411">
        <v>1.29</v>
      </c>
      <c r="AA1411">
        <v>6</v>
      </c>
      <c r="AB1411">
        <v>10</v>
      </c>
    </row>
    <row r="1412" spans="1:28" hidden="1" x14ac:dyDescent="0.45">
      <c r="A1412" s="1">
        <v>110002</v>
      </c>
      <c r="B1412" t="s">
        <v>41</v>
      </c>
      <c r="C1412" t="s">
        <v>55</v>
      </c>
      <c r="D1412" s="2">
        <v>42042</v>
      </c>
      <c r="E1412" t="s">
        <v>208</v>
      </c>
      <c r="F1412" t="s">
        <v>417</v>
      </c>
      <c r="G1412">
        <v>2</v>
      </c>
      <c r="H1412">
        <v>0</v>
      </c>
      <c r="I1412" t="s">
        <v>601</v>
      </c>
      <c r="J1412">
        <v>1</v>
      </c>
      <c r="K1412">
        <v>0</v>
      </c>
      <c r="L1412" t="s">
        <v>601</v>
      </c>
      <c r="N1412">
        <v>9</v>
      </c>
      <c r="O1412">
        <v>11</v>
      </c>
      <c r="P1412">
        <v>6</v>
      </c>
      <c r="Q1412">
        <v>3</v>
      </c>
      <c r="R1412">
        <v>12</v>
      </c>
      <c r="S1412">
        <v>18</v>
      </c>
      <c r="T1412">
        <v>2</v>
      </c>
      <c r="U1412">
        <v>1</v>
      </c>
      <c r="V1412">
        <v>0</v>
      </c>
      <c r="W1412">
        <v>0</v>
      </c>
      <c r="Z1412">
        <v>1.3</v>
      </c>
      <c r="AA1412">
        <v>5.25</v>
      </c>
      <c r="AB1412">
        <v>11</v>
      </c>
    </row>
    <row r="1413" spans="1:28" hidden="1" x14ac:dyDescent="0.45">
      <c r="A1413" s="1">
        <v>110078</v>
      </c>
      <c r="B1413" t="s">
        <v>41</v>
      </c>
      <c r="C1413" t="s">
        <v>55</v>
      </c>
      <c r="D1413" s="2">
        <v>42101</v>
      </c>
      <c r="E1413" t="s">
        <v>146</v>
      </c>
      <c r="F1413" t="s">
        <v>177</v>
      </c>
      <c r="G1413">
        <v>2</v>
      </c>
      <c r="H1413">
        <v>0</v>
      </c>
      <c r="I1413" t="s">
        <v>601</v>
      </c>
      <c r="J1413">
        <v>2</v>
      </c>
      <c r="K1413">
        <v>0</v>
      </c>
      <c r="L1413" t="s">
        <v>601</v>
      </c>
      <c r="N1413">
        <v>12</v>
      </c>
      <c r="O1413">
        <v>9</v>
      </c>
      <c r="P1413">
        <v>3</v>
      </c>
      <c r="Q1413">
        <v>2</v>
      </c>
      <c r="R1413">
        <v>13</v>
      </c>
      <c r="S1413">
        <v>17</v>
      </c>
      <c r="T1413">
        <v>1</v>
      </c>
      <c r="U1413">
        <v>0</v>
      </c>
      <c r="V1413">
        <v>0</v>
      </c>
      <c r="W1413">
        <v>0</v>
      </c>
      <c r="Z1413">
        <v>1.3</v>
      </c>
      <c r="AA1413">
        <v>5.25</v>
      </c>
      <c r="AB1413">
        <v>11</v>
      </c>
    </row>
    <row r="1414" spans="1:28" hidden="1" x14ac:dyDescent="0.45">
      <c r="A1414" s="1">
        <v>110106</v>
      </c>
      <c r="B1414" t="s">
        <v>41</v>
      </c>
      <c r="C1414" t="s">
        <v>55</v>
      </c>
      <c r="D1414" s="2">
        <v>42113</v>
      </c>
      <c r="E1414" t="s">
        <v>208</v>
      </c>
      <c r="F1414" t="s">
        <v>332</v>
      </c>
      <c r="G1414">
        <v>0</v>
      </c>
      <c r="H1414">
        <v>0</v>
      </c>
      <c r="I1414" t="s">
        <v>602</v>
      </c>
      <c r="J1414">
        <v>0</v>
      </c>
      <c r="K1414">
        <v>0</v>
      </c>
      <c r="L1414" t="s">
        <v>602</v>
      </c>
      <c r="N1414">
        <v>28</v>
      </c>
      <c r="O1414">
        <v>9</v>
      </c>
      <c r="P1414">
        <v>7</v>
      </c>
      <c r="Q1414">
        <v>4</v>
      </c>
      <c r="R1414">
        <v>14</v>
      </c>
      <c r="S1414">
        <v>16</v>
      </c>
      <c r="T1414">
        <v>1</v>
      </c>
      <c r="U1414">
        <v>4</v>
      </c>
      <c r="V1414">
        <v>0</v>
      </c>
      <c r="W1414">
        <v>0</v>
      </c>
      <c r="Z1414">
        <v>1.3</v>
      </c>
      <c r="AA1414">
        <v>5.25</v>
      </c>
      <c r="AB1414">
        <v>11</v>
      </c>
    </row>
    <row r="1415" spans="1:28" hidden="1" x14ac:dyDescent="0.45">
      <c r="A1415" s="1">
        <v>110616</v>
      </c>
      <c r="B1415" t="s">
        <v>41</v>
      </c>
      <c r="C1415" t="s">
        <v>66</v>
      </c>
      <c r="D1415" s="2">
        <v>42155</v>
      </c>
      <c r="E1415" t="s">
        <v>266</v>
      </c>
      <c r="F1415" t="s">
        <v>564</v>
      </c>
      <c r="G1415">
        <v>2</v>
      </c>
      <c r="H1415">
        <v>0</v>
      </c>
      <c r="I1415" t="s">
        <v>601</v>
      </c>
      <c r="J1415">
        <v>2</v>
      </c>
      <c r="K1415">
        <v>0</v>
      </c>
      <c r="L1415" t="s">
        <v>601</v>
      </c>
      <c r="Z1415">
        <v>1.29</v>
      </c>
      <c r="AA1415">
        <v>5.25</v>
      </c>
      <c r="AB1415">
        <v>12</v>
      </c>
    </row>
    <row r="1416" spans="1:28" hidden="1" x14ac:dyDescent="0.45">
      <c r="A1416" s="1">
        <v>110656</v>
      </c>
      <c r="B1416" t="s">
        <v>41</v>
      </c>
      <c r="C1416" t="s">
        <v>56</v>
      </c>
      <c r="D1416" s="2">
        <v>41903</v>
      </c>
      <c r="E1416" t="s">
        <v>101</v>
      </c>
      <c r="F1416" t="s">
        <v>490</v>
      </c>
      <c r="G1416">
        <v>2</v>
      </c>
      <c r="H1416">
        <v>0</v>
      </c>
      <c r="I1416" t="s">
        <v>601</v>
      </c>
      <c r="J1416">
        <v>2</v>
      </c>
      <c r="K1416">
        <v>0</v>
      </c>
      <c r="L1416" t="s">
        <v>601</v>
      </c>
      <c r="N1416">
        <v>7</v>
      </c>
      <c r="O1416">
        <v>9</v>
      </c>
      <c r="P1416">
        <v>3</v>
      </c>
      <c r="Q1416">
        <v>2</v>
      </c>
      <c r="R1416">
        <v>16</v>
      </c>
      <c r="S1416">
        <v>13</v>
      </c>
      <c r="T1416">
        <v>1</v>
      </c>
      <c r="U1416">
        <v>1</v>
      </c>
      <c r="V1416">
        <v>0</v>
      </c>
      <c r="W1416">
        <v>0</v>
      </c>
      <c r="Z1416">
        <v>1.3</v>
      </c>
      <c r="AA1416">
        <v>5</v>
      </c>
      <c r="AB1416">
        <v>11</v>
      </c>
    </row>
    <row r="1417" spans="1:28" hidden="1" x14ac:dyDescent="0.45">
      <c r="A1417" s="1">
        <v>110690</v>
      </c>
      <c r="B1417" t="s">
        <v>41</v>
      </c>
      <c r="C1417" t="s">
        <v>56</v>
      </c>
      <c r="D1417" s="2">
        <v>41930</v>
      </c>
      <c r="E1417" t="s">
        <v>101</v>
      </c>
      <c r="F1417" t="s">
        <v>268</v>
      </c>
      <c r="G1417">
        <v>3</v>
      </c>
      <c r="H1417">
        <v>0</v>
      </c>
      <c r="I1417" t="s">
        <v>601</v>
      </c>
      <c r="J1417">
        <v>3</v>
      </c>
      <c r="K1417">
        <v>0</v>
      </c>
      <c r="L1417" t="s">
        <v>601</v>
      </c>
      <c r="N1417">
        <v>14</v>
      </c>
      <c r="O1417">
        <v>11</v>
      </c>
      <c r="P1417">
        <v>8</v>
      </c>
      <c r="Q1417">
        <v>3</v>
      </c>
      <c r="R1417">
        <v>12</v>
      </c>
      <c r="S1417">
        <v>13</v>
      </c>
      <c r="T1417">
        <v>1</v>
      </c>
      <c r="U1417">
        <v>1</v>
      </c>
      <c r="V1417">
        <v>0</v>
      </c>
      <c r="W1417">
        <v>0</v>
      </c>
      <c r="Z1417">
        <v>1.3</v>
      </c>
      <c r="AA1417">
        <v>5.5</v>
      </c>
      <c r="AB1417">
        <v>9</v>
      </c>
    </row>
    <row r="1418" spans="1:28" hidden="1" x14ac:dyDescent="0.45">
      <c r="A1418" s="1">
        <v>110755</v>
      </c>
      <c r="B1418" t="s">
        <v>41</v>
      </c>
      <c r="C1418" t="s">
        <v>56</v>
      </c>
      <c r="D1418" s="2">
        <v>41973</v>
      </c>
      <c r="E1418" t="s">
        <v>98</v>
      </c>
      <c r="F1418" t="s">
        <v>105</v>
      </c>
      <c r="G1418">
        <v>2</v>
      </c>
      <c r="H1418">
        <v>1</v>
      </c>
      <c r="I1418" t="s">
        <v>601</v>
      </c>
      <c r="J1418">
        <v>1</v>
      </c>
      <c r="K1418">
        <v>1</v>
      </c>
      <c r="L1418" t="s">
        <v>602</v>
      </c>
      <c r="N1418">
        <v>16</v>
      </c>
      <c r="O1418">
        <v>16</v>
      </c>
      <c r="P1418">
        <v>3</v>
      </c>
      <c r="Q1418">
        <v>5</v>
      </c>
      <c r="R1418">
        <v>17</v>
      </c>
      <c r="S1418">
        <v>13</v>
      </c>
      <c r="T1418">
        <v>1</v>
      </c>
      <c r="U1418">
        <v>4</v>
      </c>
      <c r="V1418">
        <v>1</v>
      </c>
      <c r="W1418">
        <v>0</v>
      </c>
      <c r="Z1418">
        <v>1.3</v>
      </c>
      <c r="AA1418">
        <v>5</v>
      </c>
      <c r="AB1418">
        <v>13</v>
      </c>
    </row>
    <row r="1419" spans="1:28" hidden="1" x14ac:dyDescent="0.45">
      <c r="A1419" s="1">
        <v>110857</v>
      </c>
      <c r="B1419" t="s">
        <v>41</v>
      </c>
      <c r="C1419" t="s">
        <v>56</v>
      </c>
      <c r="D1419" s="2">
        <v>42050</v>
      </c>
      <c r="E1419" t="s">
        <v>101</v>
      </c>
      <c r="F1419" t="s">
        <v>100</v>
      </c>
      <c r="G1419">
        <v>0</v>
      </c>
      <c r="H1419">
        <v>0</v>
      </c>
      <c r="I1419" t="s">
        <v>602</v>
      </c>
      <c r="J1419">
        <v>0</v>
      </c>
      <c r="K1419">
        <v>0</v>
      </c>
      <c r="L1419" t="s">
        <v>602</v>
      </c>
      <c r="N1419">
        <v>19</v>
      </c>
      <c r="O1419">
        <v>5</v>
      </c>
      <c r="P1419">
        <v>4</v>
      </c>
      <c r="Q1419">
        <v>0</v>
      </c>
      <c r="R1419">
        <v>7</v>
      </c>
      <c r="S1419">
        <v>14</v>
      </c>
      <c r="T1419">
        <v>0</v>
      </c>
      <c r="U1419">
        <v>4</v>
      </c>
      <c r="V1419">
        <v>0</v>
      </c>
      <c r="W1419">
        <v>0</v>
      </c>
      <c r="Z1419">
        <v>1.29</v>
      </c>
      <c r="AA1419">
        <v>5.5</v>
      </c>
      <c r="AB1419">
        <v>11</v>
      </c>
    </row>
    <row r="1420" spans="1:28" hidden="1" x14ac:dyDescent="0.45">
      <c r="A1420" s="1">
        <v>110984</v>
      </c>
      <c r="B1420" t="s">
        <v>41</v>
      </c>
      <c r="C1420" t="s">
        <v>56</v>
      </c>
      <c r="D1420" s="2">
        <v>42141</v>
      </c>
      <c r="E1420" t="s">
        <v>101</v>
      </c>
      <c r="F1420" t="s">
        <v>321</v>
      </c>
      <c r="G1420">
        <v>2</v>
      </c>
      <c r="H1420">
        <v>1</v>
      </c>
      <c r="I1420" t="s">
        <v>601</v>
      </c>
      <c r="J1420">
        <v>1</v>
      </c>
      <c r="K1420">
        <v>1</v>
      </c>
      <c r="L1420" t="s">
        <v>602</v>
      </c>
      <c r="N1420">
        <v>19</v>
      </c>
      <c r="O1420">
        <v>8</v>
      </c>
      <c r="P1420">
        <v>6</v>
      </c>
      <c r="Q1420">
        <v>3</v>
      </c>
      <c r="R1420">
        <v>13</v>
      </c>
      <c r="S1420">
        <v>12</v>
      </c>
      <c r="T1420">
        <v>3</v>
      </c>
      <c r="U1420">
        <v>2</v>
      </c>
      <c r="V1420">
        <v>0</v>
      </c>
      <c r="W1420">
        <v>0</v>
      </c>
      <c r="Z1420">
        <v>1.3</v>
      </c>
      <c r="AA1420">
        <v>5.5</v>
      </c>
      <c r="AB1420">
        <v>10</v>
      </c>
    </row>
    <row r="1421" spans="1:28" hidden="1" x14ac:dyDescent="0.45">
      <c r="A1421" s="1">
        <v>111461</v>
      </c>
      <c r="B1421" t="s">
        <v>41</v>
      </c>
      <c r="C1421" t="s">
        <v>57</v>
      </c>
      <c r="D1421" s="2">
        <v>42146</v>
      </c>
      <c r="E1421" t="s">
        <v>269</v>
      </c>
      <c r="F1421" t="s">
        <v>576</v>
      </c>
      <c r="G1421">
        <v>1</v>
      </c>
      <c r="H1421">
        <v>0</v>
      </c>
      <c r="I1421" t="s">
        <v>601</v>
      </c>
      <c r="J1421">
        <v>1</v>
      </c>
      <c r="K1421">
        <v>0</v>
      </c>
      <c r="L1421" t="s">
        <v>601</v>
      </c>
      <c r="Z1421">
        <v>1.3</v>
      </c>
      <c r="AA1421">
        <v>5</v>
      </c>
      <c r="AB1421">
        <v>10</v>
      </c>
    </row>
    <row r="1422" spans="1:28" hidden="1" x14ac:dyDescent="0.45">
      <c r="A1422" s="1">
        <v>111634</v>
      </c>
      <c r="B1422" t="s">
        <v>41</v>
      </c>
      <c r="C1422" t="s">
        <v>58</v>
      </c>
      <c r="D1422" s="2">
        <v>41979</v>
      </c>
      <c r="E1422" t="s">
        <v>334</v>
      </c>
      <c r="F1422" t="s">
        <v>270</v>
      </c>
      <c r="G1422">
        <v>2</v>
      </c>
      <c r="H1422">
        <v>1</v>
      </c>
      <c r="I1422" t="s">
        <v>601</v>
      </c>
      <c r="J1422">
        <v>1</v>
      </c>
      <c r="K1422">
        <v>1</v>
      </c>
      <c r="L1422" t="s">
        <v>602</v>
      </c>
      <c r="N1422">
        <v>12</v>
      </c>
      <c r="O1422">
        <v>3</v>
      </c>
      <c r="P1422">
        <v>4</v>
      </c>
      <c r="Q1422">
        <v>2</v>
      </c>
      <c r="R1422">
        <v>10</v>
      </c>
      <c r="S1422">
        <v>16</v>
      </c>
      <c r="T1422">
        <v>1</v>
      </c>
      <c r="U1422">
        <v>2</v>
      </c>
      <c r="V1422">
        <v>0</v>
      </c>
      <c r="W1422">
        <v>0</v>
      </c>
      <c r="Z1422">
        <v>1.29</v>
      </c>
      <c r="AA1422">
        <v>5.5</v>
      </c>
      <c r="AB1422">
        <v>11</v>
      </c>
    </row>
    <row r="1423" spans="1:28" hidden="1" x14ac:dyDescent="0.45">
      <c r="A1423" s="1">
        <v>112204</v>
      </c>
      <c r="B1423" t="s">
        <v>41</v>
      </c>
      <c r="C1423" t="s">
        <v>59</v>
      </c>
      <c r="D1423" s="2">
        <v>42132</v>
      </c>
      <c r="E1423" t="s">
        <v>374</v>
      </c>
      <c r="F1423" t="s">
        <v>577</v>
      </c>
      <c r="G1423">
        <v>0</v>
      </c>
      <c r="H1423">
        <v>1</v>
      </c>
      <c r="I1423" t="s">
        <v>603</v>
      </c>
      <c r="J1423">
        <v>0</v>
      </c>
      <c r="K1423">
        <v>1</v>
      </c>
      <c r="L1423" t="s">
        <v>603</v>
      </c>
      <c r="Z1423">
        <v>1.29</v>
      </c>
      <c r="AA1423">
        <v>5.25</v>
      </c>
      <c r="AB1423">
        <v>10</v>
      </c>
    </row>
    <row r="1424" spans="1:28" hidden="1" x14ac:dyDescent="0.45">
      <c r="A1424" s="1">
        <v>112223</v>
      </c>
      <c r="B1424" t="s">
        <v>41</v>
      </c>
      <c r="C1424" t="s">
        <v>59</v>
      </c>
      <c r="D1424" s="2">
        <v>42146</v>
      </c>
      <c r="E1424" t="s">
        <v>375</v>
      </c>
      <c r="F1424" t="s">
        <v>324</v>
      </c>
      <c r="G1424">
        <v>3</v>
      </c>
      <c r="H1424">
        <v>0</v>
      </c>
      <c r="I1424" t="s">
        <v>601</v>
      </c>
      <c r="J1424">
        <v>1</v>
      </c>
      <c r="K1424">
        <v>0</v>
      </c>
      <c r="L1424" t="s">
        <v>601</v>
      </c>
      <c r="Z1424">
        <v>1.3</v>
      </c>
      <c r="AA1424">
        <v>5</v>
      </c>
      <c r="AB1424">
        <v>10</v>
      </c>
    </row>
    <row r="1425" spans="1:28" hidden="1" x14ac:dyDescent="0.45">
      <c r="A1425" s="1">
        <v>112271</v>
      </c>
      <c r="B1425" t="s">
        <v>41</v>
      </c>
      <c r="C1425" t="s">
        <v>61</v>
      </c>
      <c r="D1425" s="2">
        <v>41895</v>
      </c>
      <c r="E1425" t="s">
        <v>248</v>
      </c>
      <c r="F1425" t="s">
        <v>399</v>
      </c>
      <c r="G1425">
        <v>2</v>
      </c>
      <c r="H1425">
        <v>1</v>
      </c>
      <c r="I1425" t="s">
        <v>601</v>
      </c>
      <c r="J1425">
        <v>2</v>
      </c>
      <c r="K1425">
        <v>1</v>
      </c>
      <c r="L1425" t="s">
        <v>601</v>
      </c>
      <c r="Z1425">
        <v>1.29</v>
      </c>
      <c r="AA1425">
        <v>5.5</v>
      </c>
      <c r="AB1425">
        <v>10</v>
      </c>
    </row>
    <row r="1426" spans="1:28" hidden="1" x14ac:dyDescent="0.45">
      <c r="A1426" s="1">
        <v>112366</v>
      </c>
      <c r="B1426" t="s">
        <v>41</v>
      </c>
      <c r="C1426" t="s">
        <v>61</v>
      </c>
      <c r="D1426" s="2">
        <v>41985</v>
      </c>
      <c r="E1426" t="s">
        <v>229</v>
      </c>
      <c r="F1426" t="s">
        <v>376</v>
      </c>
      <c r="G1426">
        <v>1</v>
      </c>
      <c r="H1426">
        <v>1</v>
      </c>
      <c r="I1426" t="s">
        <v>602</v>
      </c>
      <c r="J1426">
        <v>0</v>
      </c>
      <c r="K1426">
        <v>1</v>
      </c>
      <c r="L1426" t="s">
        <v>603</v>
      </c>
      <c r="Z1426">
        <v>1.3</v>
      </c>
      <c r="AA1426">
        <v>5.75</v>
      </c>
      <c r="AB1426">
        <v>8</v>
      </c>
    </row>
    <row r="1427" spans="1:28" hidden="1" x14ac:dyDescent="0.45">
      <c r="A1427" s="1">
        <v>112385</v>
      </c>
      <c r="B1427" t="s">
        <v>41</v>
      </c>
      <c r="C1427" t="s">
        <v>61</v>
      </c>
      <c r="D1427" s="2">
        <v>42020</v>
      </c>
      <c r="E1427" t="s">
        <v>117</v>
      </c>
      <c r="F1427" t="s">
        <v>283</v>
      </c>
      <c r="G1427">
        <v>2</v>
      </c>
      <c r="H1427">
        <v>0</v>
      </c>
      <c r="I1427" t="s">
        <v>601</v>
      </c>
      <c r="J1427">
        <v>1</v>
      </c>
      <c r="K1427">
        <v>0</v>
      </c>
      <c r="L1427" t="s">
        <v>601</v>
      </c>
      <c r="Z1427">
        <v>1.3</v>
      </c>
      <c r="AA1427">
        <v>5.25</v>
      </c>
      <c r="AB1427">
        <v>9.5</v>
      </c>
    </row>
    <row r="1428" spans="1:28" hidden="1" x14ac:dyDescent="0.45">
      <c r="A1428" s="1">
        <v>112386</v>
      </c>
      <c r="B1428" t="s">
        <v>41</v>
      </c>
      <c r="C1428" t="s">
        <v>61</v>
      </c>
      <c r="D1428" s="2">
        <v>42021</v>
      </c>
      <c r="E1428" t="s">
        <v>213</v>
      </c>
      <c r="F1428" t="s">
        <v>376</v>
      </c>
      <c r="G1428">
        <v>2</v>
      </c>
      <c r="H1428">
        <v>0</v>
      </c>
      <c r="I1428" t="s">
        <v>601</v>
      </c>
      <c r="J1428">
        <v>1</v>
      </c>
      <c r="K1428">
        <v>0</v>
      </c>
      <c r="L1428" t="s">
        <v>601</v>
      </c>
      <c r="Z1428">
        <v>1.29</v>
      </c>
      <c r="AA1428">
        <v>5.75</v>
      </c>
      <c r="AB1428">
        <v>8.5</v>
      </c>
    </row>
    <row r="1429" spans="1:28" hidden="1" x14ac:dyDescent="0.45">
      <c r="A1429" s="1">
        <v>112426</v>
      </c>
      <c r="B1429" t="s">
        <v>41</v>
      </c>
      <c r="C1429" t="s">
        <v>61</v>
      </c>
      <c r="D1429" s="2">
        <v>42043</v>
      </c>
      <c r="E1429" t="s">
        <v>118</v>
      </c>
      <c r="F1429" t="s">
        <v>384</v>
      </c>
      <c r="G1429">
        <v>2</v>
      </c>
      <c r="H1429">
        <v>1</v>
      </c>
      <c r="I1429" t="s">
        <v>601</v>
      </c>
      <c r="J1429">
        <v>1</v>
      </c>
      <c r="K1429">
        <v>0</v>
      </c>
      <c r="L1429" t="s">
        <v>601</v>
      </c>
      <c r="Z1429">
        <v>1.29</v>
      </c>
      <c r="AA1429">
        <v>5</v>
      </c>
      <c r="AB1429">
        <v>11</v>
      </c>
    </row>
    <row r="1430" spans="1:28" hidden="1" x14ac:dyDescent="0.45">
      <c r="A1430" s="1">
        <v>112472</v>
      </c>
      <c r="B1430" t="s">
        <v>41</v>
      </c>
      <c r="C1430" t="s">
        <v>61</v>
      </c>
      <c r="D1430" s="2">
        <v>42078</v>
      </c>
      <c r="E1430" t="s">
        <v>376</v>
      </c>
      <c r="F1430" t="s">
        <v>118</v>
      </c>
      <c r="G1430">
        <v>1</v>
      </c>
      <c r="H1430">
        <v>2</v>
      </c>
      <c r="I1430" t="s">
        <v>603</v>
      </c>
      <c r="J1430">
        <v>0</v>
      </c>
      <c r="K1430">
        <v>1</v>
      </c>
      <c r="L1430" t="s">
        <v>603</v>
      </c>
      <c r="Z1430">
        <v>9</v>
      </c>
      <c r="AA1430">
        <v>5.5</v>
      </c>
      <c r="AB1430">
        <v>1.3</v>
      </c>
    </row>
    <row r="1431" spans="1:28" hidden="1" x14ac:dyDescent="0.45">
      <c r="A1431" s="1">
        <v>112504</v>
      </c>
      <c r="B1431" t="s">
        <v>41</v>
      </c>
      <c r="C1431" t="s">
        <v>61</v>
      </c>
      <c r="D1431" s="2">
        <v>42112</v>
      </c>
      <c r="E1431" t="s">
        <v>119</v>
      </c>
      <c r="F1431" t="s">
        <v>214</v>
      </c>
      <c r="G1431">
        <v>4</v>
      </c>
      <c r="H1431">
        <v>1</v>
      </c>
      <c r="I1431" t="s">
        <v>601</v>
      </c>
      <c r="J1431">
        <v>3</v>
      </c>
      <c r="K1431">
        <v>1</v>
      </c>
      <c r="L1431" t="s">
        <v>601</v>
      </c>
      <c r="Z1431">
        <v>1.3</v>
      </c>
      <c r="AA1431">
        <v>5.25</v>
      </c>
      <c r="AB1431">
        <v>9.5</v>
      </c>
    </row>
    <row r="1432" spans="1:28" hidden="1" x14ac:dyDescent="0.45">
      <c r="A1432" s="1">
        <v>112559</v>
      </c>
      <c r="B1432" t="s">
        <v>41</v>
      </c>
      <c r="C1432" t="s">
        <v>60</v>
      </c>
      <c r="D1432" s="2">
        <v>41861</v>
      </c>
      <c r="E1432" t="s">
        <v>111</v>
      </c>
      <c r="F1432" t="s">
        <v>447</v>
      </c>
      <c r="G1432">
        <v>1</v>
      </c>
      <c r="H1432">
        <v>0</v>
      </c>
      <c r="I1432" t="s">
        <v>601</v>
      </c>
      <c r="J1432">
        <v>1</v>
      </c>
      <c r="K1432">
        <v>0</v>
      </c>
      <c r="L1432" t="s">
        <v>601</v>
      </c>
      <c r="Z1432">
        <v>1.29</v>
      </c>
      <c r="AA1432">
        <v>5.5</v>
      </c>
      <c r="AB1432">
        <v>10</v>
      </c>
    </row>
    <row r="1433" spans="1:28" hidden="1" x14ac:dyDescent="0.45">
      <c r="A1433" s="1">
        <v>112562</v>
      </c>
      <c r="B1433" t="s">
        <v>41</v>
      </c>
      <c r="C1433" t="s">
        <v>60</v>
      </c>
      <c r="D1433" s="2">
        <v>41866</v>
      </c>
      <c r="E1433" t="s">
        <v>114</v>
      </c>
      <c r="F1433" t="s">
        <v>210</v>
      </c>
      <c r="G1433">
        <v>1</v>
      </c>
      <c r="H1433">
        <v>1</v>
      </c>
      <c r="I1433" t="s">
        <v>602</v>
      </c>
      <c r="J1433">
        <v>1</v>
      </c>
      <c r="K1433">
        <v>0</v>
      </c>
      <c r="L1433" t="s">
        <v>601</v>
      </c>
      <c r="Z1433">
        <v>1.29</v>
      </c>
      <c r="AA1433">
        <v>5.5</v>
      </c>
      <c r="AB1433">
        <v>9.5</v>
      </c>
    </row>
    <row r="1434" spans="1:28" hidden="1" x14ac:dyDescent="0.45">
      <c r="A1434" s="1">
        <v>112609</v>
      </c>
      <c r="B1434" t="s">
        <v>41</v>
      </c>
      <c r="C1434" t="s">
        <v>60</v>
      </c>
      <c r="D1434" s="2">
        <v>41910</v>
      </c>
      <c r="E1434" t="s">
        <v>153</v>
      </c>
      <c r="F1434" t="s">
        <v>486</v>
      </c>
      <c r="G1434">
        <v>2</v>
      </c>
      <c r="H1434">
        <v>2</v>
      </c>
      <c r="I1434" t="s">
        <v>602</v>
      </c>
      <c r="J1434">
        <v>2</v>
      </c>
      <c r="K1434">
        <v>0</v>
      </c>
      <c r="L1434" t="s">
        <v>601</v>
      </c>
      <c r="Z1434">
        <v>1.29</v>
      </c>
      <c r="AA1434">
        <v>5</v>
      </c>
      <c r="AB1434">
        <v>11</v>
      </c>
    </row>
    <row r="1435" spans="1:28" hidden="1" x14ac:dyDescent="0.45">
      <c r="A1435" s="1">
        <v>112660</v>
      </c>
      <c r="B1435" t="s">
        <v>41</v>
      </c>
      <c r="C1435" t="s">
        <v>60</v>
      </c>
      <c r="D1435" s="2">
        <v>41965</v>
      </c>
      <c r="E1435" t="s">
        <v>152</v>
      </c>
      <c r="F1435" t="s">
        <v>210</v>
      </c>
      <c r="G1435">
        <v>4</v>
      </c>
      <c r="H1435">
        <v>0</v>
      </c>
      <c r="I1435" t="s">
        <v>601</v>
      </c>
      <c r="J1435">
        <v>1</v>
      </c>
      <c r="K1435">
        <v>0</v>
      </c>
      <c r="L1435" t="s">
        <v>601</v>
      </c>
      <c r="Z1435">
        <v>1.29</v>
      </c>
      <c r="AA1435">
        <v>5.5</v>
      </c>
      <c r="AB1435">
        <v>10</v>
      </c>
    </row>
    <row r="1436" spans="1:28" hidden="1" x14ac:dyDescent="0.45">
      <c r="A1436" s="1">
        <v>112746</v>
      </c>
      <c r="B1436" t="s">
        <v>41</v>
      </c>
      <c r="C1436" t="s">
        <v>60</v>
      </c>
      <c r="D1436" s="2">
        <v>42055</v>
      </c>
      <c r="E1436" t="s">
        <v>153</v>
      </c>
      <c r="F1436" t="s">
        <v>565</v>
      </c>
      <c r="G1436">
        <v>3</v>
      </c>
      <c r="H1436">
        <v>2</v>
      </c>
      <c r="I1436" t="s">
        <v>601</v>
      </c>
      <c r="J1436">
        <v>1</v>
      </c>
      <c r="K1436">
        <v>1</v>
      </c>
      <c r="L1436" t="s">
        <v>602</v>
      </c>
      <c r="Z1436">
        <v>1.3</v>
      </c>
      <c r="AA1436">
        <v>5</v>
      </c>
      <c r="AB1436">
        <v>10</v>
      </c>
    </row>
    <row r="1437" spans="1:28" hidden="1" x14ac:dyDescent="0.45">
      <c r="A1437" s="1">
        <v>112754</v>
      </c>
      <c r="B1437" t="s">
        <v>41</v>
      </c>
      <c r="C1437" t="s">
        <v>60</v>
      </c>
      <c r="D1437" s="2">
        <v>42062</v>
      </c>
      <c r="E1437" t="s">
        <v>153</v>
      </c>
      <c r="F1437" t="s">
        <v>210</v>
      </c>
      <c r="G1437">
        <v>1</v>
      </c>
      <c r="H1437">
        <v>0</v>
      </c>
      <c r="I1437" t="s">
        <v>601</v>
      </c>
      <c r="J1437">
        <v>0</v>
      </c>
      <c r="K1437">
        <v>0</v>
      </c>
      <c r="L1437" t="s">
        <v>602</v>
      </c>
      <c r="Z1437">
        <v>1.29</v>
      </c>
      <c r="AA1437">
        <v>5.25</v>
      </c>
      <c r="AB1437">
        <v>10</v>
      </c>
    </row>
    <row r="1438" spans="1:28" hidden="1" x14ac:dyDescent="0.45">
      <c r="A1438" s="1">
        <v>112878</v>
      </c>
      <c r="B1438" t="s">
        <v>41</v>
      </c>
      <c r="C1438" t="s">
        <v>62</v>
      </c>
      <c r="D1438" s="2">
        <v>41979</v>
      </c>
      <c r="E1438" t="s">
        <v>310</v>
      </c>
      <c r="F1438" t="s">
        <v>122</v>
      </c>
      <c r="G1438">
        <v>0</v>
      </c>
      <c r="H1438">
        <v>3</v>
      </c>
      <c r="I1438" t="s">
        <v>603</v>
      </c>
      <c r="J1438">
        <v>0</v>
      </c>
      <c r="K1438">
        <v>2</v>
      </c>
      <c r="L1438" t="s">
        <v>603</v>
      </c>
      <c r="Z1438">
        <v>10</v>
      </c>
      <c r="AA1438">
        <v>5.25</v>
      </c>
      <c r="AB1438">
        <v>1.29</v>
      </c>
    </row>
    <row r="1439" spans="1:28" hidden="1" x14ac:dyDescent="0.45">
      <c r="A1439" s="1">
        <v>112894</v>
      </c>
      <c r="B1439" t="s">
        <v>41</v>
      </c>
      <c r="C1439" t="s">
        <v>62</v>
      </c>
      <c r="D1439" s="2">
        <v>41987</v>
      </c>
      <c r="E1439" t="s">
        <v>123</v>
      </c>
      <c r="F1439" t="s">
        <v>386</v>
      </c>
      <c r="G1439">
        <v>1</v>
      </c>
      <c r="H1439">
        <v>1</v>
      </c>
      <c r="I1439" t="s">
        <v>602</v>
      </c>
      <c r="J1439">
        <v>0</v>
      </c>
      <c r="K1439">
        <v>1</v>
      </c>
      <c r="L1439" t="s">
        <v>603</v>
      </c>
      <c r="Z1439">
        <v>1.3</v>
      </c>
      <c r="AA1439">
        <v>5</v>
      </c>
      <c r="AB1439">
        <v>11</v>
      </c>
    </row>
    <row r="1440" spans="1:28" hidden="1" x14ac:dyDescent="0.45">
      <c r="A1440" s="1">
        <v>113025</v>
      </c>
      <c r="B1440" t="s">
        <v>41</v>
      </c>
      <c r="C1440" t="s">
        <v>62</v>
      </c>
      <c r="D1440" s="2">
        <v>42105</v>
      </c>
      <c r="E1440" t="s">
        <v>377</v>
      </c>
      <c r="F1440" t="s">
        <v>122</v>
      </c>
      <c r="G1440">
        <v>1</v>
      </c>
      <c r="H1440">
        <v>3</v>
      </c>
      <c r="I1440" t="s">
        <v>603</v>
      </c>
      <c r="J1440">
        <v>0</v>
      </c>
      <c r="K1440">
        <v>2</v>
      </c>
      <c r="L1440" t="s">
        <v>603</v>
      </c>
      <c r="Z1440">
        <v>9</v>
      </c>
      <c r="AA1440">
        <v>5.25</v>
      </c>
      <c r="AB1440">
        <v>1.3</v>
      </c>
    </row>
    <row r="1441" spans="1:28" hidden="1" x14ac:dyDescent="0.45">
      <c r="A1441" s="1">
        <v>113090</v>
      </c>
      <c r="B1441" t="s">
        <v>41</v>
      </c>
      <c r="C1441" t="s">
        <v>64</v>
      </c>
      <c r="D1441" s="2">
        <v>41875</v>
      </c>
      <c r="E1441" t="s">
        <v>159</v>
      </c>
      <c r="F1441" t="s">
        <v>578</v>
      </c>
      <c r="G1441">
        <v>1</v>
      </c>
      <c r="H1441">
        <v>1</v>
      </c>
      <c r="I1441" t="s">
        <v>602</v>
      </c>
      <c r="J1441">
        <v>0</v>
      </c>
      <c r="K1441">
        <v>0</v>
      </c>
      <c r="L1441" t="s">
        <v>602</v>
      </c>
      <c r="Z1441">
        <v>1.29</v>
      </c>
      <c r="AA1441">
        <v>5</v>
      </c>
      <c r="AB1441">
        <v>11</v>
      </c>
    </row>
    <row r="1442" spans="1:28" hidden="1" x14ac:dyDescent="0.45">
      <c r="A1442" s="1">
        <v>113126</v>
      </c>
      <c r="B1442" t="s">
        <v>41</v>
      </c>
      <c r="C1442" t="s">
        <v>64</v>
      </c>
      <c r="D1442" s="2">
        <v>41910</v>
      </c>
      <c r="E1442" t="s">
        <v>159</v>
      </c>
      <c r="F1442" t="s">
        <v>165</v>
      </c>
      <c r="G1442">
        <v>4</v>
      </c>
      <c r="H1442">
        <v>0</v>
      </c>
      <c r="I1442" t="s">
        <v>601</v>
      </c>
      <c r="J1442">
        <v>4</v>
      </c>
      <c r="K1442">
        <v>0</v>
      </c>
      <c r="L1442" t="s">
        <v>601</v>
      </c>
      <c r="Z1442">
        <v>1.29</v>
      </c>
      <c r="AA1442">
        <v>4.2</v>
      </c>
      <c r="AB1442">
        <v>10</v>
      </c>
    </row>
    <row r="1443" spans="1:28" hidden="1" x14ac:dyDescent="0.45">
      <c r="A1443" s="1">
        <v>113258</v>
      </c>
      <c r="B1443" t="s">
        <v>41</v>
      </c>
      <c r="C1443" t="s">
        <v>64</v>
      </c>
      <c r="D1443" s="2">
        <v>42028</v>
      </c>
      <c r="E1443" t="s">
        <v>161</v>
      </c>
      <c r="F1443" t="s">
        <v>578</v>
      </c>
      <c r="G1443">
        <v>1</v>
      </c>
      <c r="H1443">
        <v>0</v>
      </c>
      <c r="I1443" t="s">
        <v>601</v>
      </c>
      <c r="J1443">
        <v>0</v>
      </c>
      <c r="K1443">
        <v>0</v>
      </c>
      <c r="L1443" t="s">
        <v>602</v>
      </c>
      <c r="Z1443">
        <v>1.29</v>
      </c>
      <c r="AA1443">
        <v>5.25</v>
      </c>
      <c r="AB1443">
        <v>10</v>
      </c>
    </row>
    <row r="1444" spans="1:28" hidden="1" x14ac:dyDescent="0.45">
      <c r="A1444" s="1">
        <v>113351</v>
      </c>
      <c r="B1444" t="s">
        <v>41</v>
      </c>
      <c r="C1444" t="s">
        <v>64</v>
      </c>
      <c r="D1444" s="2">
        <v>42100</v>
      </c>
      <c r="E1444" t="s">
        <v>312</v>
      </c>
      <c r="F1444" t="s">
        <v>252</v>
      </c>
      <c r="G1444">
        <v>2</v>
      </c>
      <c r="H1444">
        <v>1</v>
      </c>
      <c r="I1444" t="s">
        <v>601</v>
      </c>
      <c r="J1444">
        <v>1</v>
      </c>
      <c r="K1444">
        <v>0</v>
      </c>
      <c r="L1444" t="s">
        <v>601</v>
      </c>
      <c r="Z1444">
        <v>1.3</v>
      </c>
      <c r="AA1444">
        <v>4.75</v>
      </c>
      <c r="AB1444">
        <v>9</v>
      </c>
    </row>
    <row r="1445" spans="1:28" hidden="1" x14ac:dyDescent="0.45">
      <c r="A1445" s="1">
        <v>113375</v>
      </c>
      <c r="B1445" t="s">
        <v>41</v>
      </c>
      <c r="C1445" t="s">
        <v>64</v>
      </c>
      <c r="D1445" s="2">
        <v>42127</v>
      </c>
      <c r="E1445" t="s">
        <v>180</v>
      </c>
      <c r="F1445" t="s">
        <v>215</v>
      </c>
      <c r="G1445">
        <v>0</v>
      </c>
      <c r="H1445">
        <v>0</v>
      </c>
      <c r="I1445" t="s">
        <v>602</v>
      </c>
      <c r="J1445">
        <v>0</v>
      </c>
      <c r="K1445">
        <v>0</v>
      </c>
      <c r="L1445" t="s">
        <v>602</v>
      </c>
      <c r="Z1445">
        <v>1.29</v>
      </c>
      <c r="AA1445">
        <v>4.5</v>
      </c>
      <c r="AB1445">
        <v>9</v>
      </c>
    </row>
    <row r="1446" spans="1:28" hidden="1" x14ac:dyDescent="0.45">
      <c r="A1446" s="1">
        <v>113381</v>
      </c>
      <c r="B1446" t="s">
        <v>41</v>
      </c>
      <c r="C1446" t="s">
        <v>64</v>
      </c>
      <c r="D1446" s="2">
        <v>42134</v>
      </c>
      <c r="E1446" t="s">
        <v>378</v>
      </c>
      <c r="F1446" t="s">
        <v>252</v>
      </c>
      <c r="G1446">
        <v>2</v>
      </c>
      <c r="H1446">
        <v>0</v>
      </c>
      <c r="I1446" t="s">
        <v>601</v>
      </c>
      <c r="J1446">
        <v>2</v>
      </c>
      <c r="K1446">
        <v>0</v>
      </c>
      <c r="L1446" t="s">
        <v>601</v>
      </c>
      <c r="Z1446">
        <v>1.3</v>
      </c>
      <c r="AA1446">
        <v>4.75</v>
      </c>
      <c r="AB1446">
        <v>9</v>
      </c>
    </row>
    <row r="1447" spans="1:28" hidden="1" x14ac:dyDescent="0.45">
      <c r="A1447" s="1">
        <v>113447</v>
      </c>
      <c r="B1447" t="s">
        <v>41</v>
      </c>
      <c r="C1447" t="s">
        <v>63</v>
      </c>
      <c r="D1447" s="2">
        <v>41937</v>
      </c>
      <c r="E1447" t="s">
        <v>130</v>
      </c>
      <c r="F1447" t="s">
        <v>128</v>
      </c>
      <c r="G1447">
        <v>2</v>
      </c>
      <c r="H1447">
        <v>1</v>
      </c>
      <c r="I1447" t="s">
        <v>601</v>
      </c>
      <c r="J1447">
        <v>0</v>
      </c>
      <c r="K1447">
        <v>0</v>
      </c>
      <c r="L1447" t="s">
        <v>602</v>
      </c>
      <c r="Z1447">
        <v>1.3</v>
      </c>
      <c r="AA1447">
        <v>5</v>
      </c>
      <c r="AB1447">
        <v>10</v>
      </c>
    </row>
    <row r="1448" spans="1:28" hidden="1" x14ac:dyDescent="0.45">
      <c r="A1448" s="1">
        <v>113498</v>
      </c>
      <c r="B1448" t="s">
        <v>41</v>
      </c>
      <c r="C1448" t="s">
        <v>63</v>
      </c>
      <c r="D1448" s="2">
        <v>41985</v>
      </c>
      <c r="E1448" t="s">
        <v>130</v>
      </c>
      <c r="F1448" t="s">
        <v>284</v>
      </c>
      <c r="G1448">
        <v>4</v>
      </c>
      <c r="H1448">
        <v>1</v>
      </c>
      <c r="I1448" t="s">
        <v>601</v>
      </c>
      <c r="J1448">
        <v>3</v>
      </c>
      <c r="K1448">
        <v>1</v>
      </c>
      <c r="L1448" t="s">
        <v>601</v>
      </c>
      <c r="Z1448">
        <v>1.3</v>
      </c>
      <c r="AA1448">
        <v>5.25</v>
      </c>
      <c r="AB1448">
        <v>10</v>
      </c>
    </row>
    <row r="1449" spans="1:28" hidden="1" x14ac:dyDescent="0.45">
      <c r="A1449" s="1">
        <v>113500</v>
      </c>
      <c r="B1449" t="s">
        <v>41</v>
      </c>
      <c r="C1449" t="s">
        <v>63</v>
      </c>
      <c r="D1449" s="2">
        <v>41986</v>
      </c>
      <c r="E1449" t="s">
        <v>340</v>
      </c>
      <c r="F1449" t="s">
        <v>579</v>
      </c>
      <c r="G1449">
        <v>1</v>
      </c>
      <c r="H1449">
        <v>0</v>
      </c>
      <c r="I1449" t="s">
        <v>601</v>
      </c>
      <c r="J1449">
        <v>0</v>
      </c>
      <c r="K1449">
        <v>0</v>
      </c>
      <c r="L1449" t="s">
        <v>602</v>
      </c>
      <c r="Z1449">
        <v>1.3</v>
      </c>
      <c r="AA1449">
        <v>5</v>
      </c>
      <c r="AB1449">
        <v>10</v>
      </c>
    </row>
    <row r="1450" spans="1:28" hidden="1" x14ac:dyDescent="0.45">
      <c r="A1450" s="1">
        <v>113578</v>
      </c>
      <c r="B1450" t="s">
        <v>41</v>
      </c>
      <c r="C1450" t="s">
        <v>63</v>
      </c>
      <c r="D1450" s="2">
        <v>42058</v>
      </c>
      <c r="E1450" t="s">
        <v>130</v>
      </c>
      <c r="F1450" t="s">
        <v>357</v>
      </c>
      <c r="G1450">
        <v>1</v>
      </c>
      <c r="H1450">
        <v>2</v>
      </c>
      <c r="I1450" t="s">
        <v>603</v>
      </c>
      <c r="J1450">
        <v>1</v>
      </c>
      <c r="K1450">
        <v>1</v>
      </c>
      <c r="L1450" t="s">
        <v>602</v>
      </c>
      <c r="Z1450">
        <v>1.29</v>
      </c>
      <c r="AA1450">
        <v>5.5</v>
      </c>
      <c r="AB1450">
        <v>9.5</v>
      </c>
    </row>
    <row r="1451" spans="1:28" hidden="1" x14ac:dyDescent="0.45">
      <c r="A1451" s="1">
        <v>113584</v>
      </c>
      <c r="B1451" t="s">
        <v>41</v>
      </c>
      <c r="C1451" t="s">
        <v>63</v>
      </c>
      <c r="D1451" s="2">
        <v>42064</v>
      </c>
      <c r="E1451" t="s">
        <v>158</v>
      </c>
      <c r="F1451" t="s">
        <v>579</v>
      </c>
      <c r="G1451">
        <v>2</v>
      </c>
      <c r="H1451">
        <v>2</v>
      </c>
      <c r="I1451" t="s">
        <v>602</v>
      </c>
      <c r="J1451">
        <v>1</v>
      </c>
      <c r="K1451">
        <v>0</v>
      </c>
      <c r="L1451" t="s">
        <v>601</v>
      </c>
      <c r="Z1451">
        <v>1.3</v>
      </c>
      <c r="AA1451">
        <v>5.25</v>
      </c>
      <c r="AB1451">
        <v>9.5</v>
      </c>
    </row>
    <row r="1452" spans="1:28" hidden="1" x14ac:dyDescent="0.45">
      <c r="A1452" s="1">
        <v>113597</v>
      </c>
      <c r="B1452" t="s">
        <v>41</v>
      </c>
      <c r="C1452" t="s">
        <v>63</v>
      </c>
      <c r="D1452" s="2">
        <v>42076</v>
      </c>
      <c r="E1452" t="s">
        <v>311</v>
      </c>
      <c r="F1452" t="s">
        <v>579</v>
      </c>
      <c r="G1452">
        <v>4</v>
      </c>
      <c r="H1452">
        <v>2</v>
      </c>
      <c r="I1452" t="s">
        <v>601</v>
      </c>
      <c r="J1452">
        <v>2</v>
      </c>
      <c r="K1452">
        <v>2</v>
      </c>
      <c r="L1452" t="s">
        <v>602</v>
      </c>
      <c r="Z1452">
        <v>1.3</v>
      </c>
      <c r="AA1452">
        <v>5</v>
      </c>
      <c r="AB1452">
        <v>11</v>
      </c>
    </row>
    <row r="1453" spans="1:28" hidden="1" x14ac:dyDescent="0.45">
      <c r="A1453" s="1">
        <v>113638</v>
      </c>
      <c r="B1453" t="s">
        <v>41</v>
      </c>
      <c r="C1453" t="s">
        <v>63</v>
      </c>
      <c r="D1453" s="2">
        <v>42120</v>
      </c>
      <c r="E1453" t="s">
        <v>157</v>
      </c>
      <c r="F1453" t="s">
        <v>129</v>
      </c>
      <c r="G1453">
        <v>1</v>
      </c>
      <c r="H1453">
        <v>0</v>
      </c>
      <c r="I1453" t="s">
        <v>601</v>
      </c>
      <c r="J1453">
        <v>0</v>
      </c>
      <c r="K1453">
        <v>0</v>
      </c>
      <c r="L1453" t="s">
        <v>602</v>
      </c>
      <c r="Z1453">
        <v>1.3</v>
      </c>
      <c r="AA1453">
        <v>5.25</v>
      </c>
      <c r="AB1453">
        <v>9.5</v>
      </c>
    </row>
    <row r="1454" spans="1:28" hidden="1" x14ac:dyDescent="0.45">
      <c r="A1454" s="1">
        <v>113702</v>
      </c>
      <c r="B1454" t="s">
        <v>42</v>
      </c>
      <c r="C1454" t="s">
        <v>47</v>
      </c>
      <c r="D1454" s="2">
        <v>42225</v>
      </c>
      <c r="E1454" t="s">
        <v>69</v>
      </c>
      <c r="F1454" t="s">
        <v>423</v>
      </c>
      <c r="G1454">
        <v>0</v>
      </c>
      <c r="H1454">
        <v>2</v>
      </c>
      <c r="I1454" t="s">
        <v>603</v>
      </c>
      <c r="J1454">
        <v>0</v>
      </c>
      <c r="K1454">
        <v>1</v>
      </c>
      <c r="L1454" t="s">
        <v>603</v>
      </c>
      <c r="M1454" t="s">
        <v>710</v>
      </c>
      <c r="N1454">
        <v>22</v>
      </c>
      <c r="O1454">
        <v>8</v>
      </c>
      <c r="P1454">
        <v>6</v>
      </c>
      <c r="Q1454">
        <v>4</v>
      </c>
      <c r="R1454">
        <v>12</v>
      </c>
      <c r="S1454">
        <v>9</v>
      </c>
      <c r="T1454">
        <v>1</v>
      </c>
      <c r="U1454">
        <v>3</v>
      </c>
      <c r="V1454">
        <v>0</v>
      </c>
      <c r="W1454">
        <v>0</v>
      </c>
      <c r="Z1454">
        <v>1.29</v>
      </c>
      <c r="AA1454">
        <v>6</v>
      </c>
      <c r="AB1454">
        <v>12</v>
      </c>
    </row>
    <row r="1455" spans="1:28" hidden="1" x14ac:dyDescent="0.45">
      <c r="A1455" s="1">
        <v>113736</v>
      </c>
      <c r="B1455" t="s">
        <v>42</v>
      </c>
      <c r="C1455" t="s">
        <v>47</v>
      </c>
      <c r="D1455" s="2">
        <v>42259</v>
      </c>
      <c r="E1455" t="s">
        <v>69</v>
      </c>
      <c r="F1455" t="s">
        <v>78</v>
      </c>
      <c r="G1455">
        <v>2</v>
      </c>
      <c r="H1455">
        <v>0</v>
      </c>
      <c r="I1455" t="s">
        <v>601</v>
      </c>
      <c r="J1455">
        <v>1</v>
      </c>
      <c r="K1455">
        <v>0</v>
      </c>
      <c r="L1455" t="s">
        <v>601</v>
      </c>
      <c r="M1455" t="s">
        <v>786</v>
      </c>
      <c r="N1455">
        <v>29</v>
      </c>
      <c r="O1455">
        <v>9</v>
      </c>
      <c r="P1455">
        <v>12</v>
      </c>
      <c r="Q1455">
        <v>4</v>
      </c>
      <c r="R1455">
        <v>6</v>
      </c>
      <c r="S1455">
        <v>13</v>
      </c>
      <c r="T1455">
        <v>1</v>
      </c>
      <c r="U1455">
        <v>1</v>
      </c>
      <c r="V1455">
        <v>0</v>
      </c>
      <c r="W1455">
        <v>0</v>
      </c>
      <c r="Z1455">
        <v>1.29</v>
      </c>
      <c r="AA1455">
        <v>6</v>
      </c>
      <c r="AB1455">
        <v>12</v>
      </c>
    </row>
    <row r="1456" spans="1:28" hidden="1" x14ac:dyDescent="0.45">
      <c r="A1456" s="1">
        <v>113749</v>
      </c>
      <c r="B1456" t="s">
        <v>42</v>
      </c>
      <c r="C1456" t="s">
        <v>47</v>
      </c>
      <c r="D1456" s="2">
        <v>42266</v>
      </c>
      <c r="E1456" t="s">
        <v>135</v>
      </c>
      <c r="F1456" t="s">
        <v>423</v>
      </c>
      <c r="G1456">
        <v>1</v>
      </c>
      <c r="H1456">
        <v>2</v>
      </c>
      <c r="I1456" t="s">
        <v>603</v>
      </c>
      <c r="J1456">
        <v>1</v>
      </c>
      <c r="K1456">
        <v>2</v>
      </c>
      <c r="L1456" t="s">
        <v>603</v>
      </c>
      <c r="M1456" t="s">
        <v>802</v>
      </c>
      <c r="N1456">
        <v>27</v>
      </c>
      <c r="O1456">
        <v>6</v>
      </c>
      <c r="P1456">
        <v>8</v>
      </c>
      <c r="Q1456">
        <v>3</v>
      </c>
      <c r="R1456">
        <v>10</v>
      </c>
      <c r="S1456">
        <v>7</v>
      </c>
      <c r="T1456">
        <v>1</v>
      </c>
      <c r="U1456">
        <v>2</v>
      </c>
      <c r="V1456">
        <v>0</v>
      </c>
      <c r="W1456">
        <v>0</v>
      </c>
      <c r="Z1456">
        <v>1.29</v>
      </c>
      <c r="AA1456">
        <v>6.5</v>
      </c>
      <c r="AB1456">
        <v>11</v>
      </c>
    </row>
    <row r="1457" spans="1:28" hidden="1" x14ac:dyDescent="0.45">
      <c r="A1457" s="1">
        <v>113798</v>
      </c>
      <c r="B1457" t="s">
        <v>42</v>
      </c>
      <c r="C1457" t="s">
        <v>47</v>
      </c>
      <c r="D1457" s="2">
        <v>42308</v>
      </c>
      <c r="E1457" t="s">
        <v>135</v>
      </c>
      <c r="F1457" t="s">
        <v>292</v>
      </c>
      <c r="G1457">
        <v>2</v>
      </c>
      <c r="H1457">
        <v>1</v>
      </c>
      <c r="I1457" t="s">
        <v>601</v>
      </c>
      <c r="J1457">
        <v>0</v>
      </c>
      <c r="K1457">
        <v>0</v>
      </c>
      <c r="L1457" t="s">
        <v>602</v>
      </c>
      <c r="M1457" t="s">
        <v>802</v>
      </c>
      <c r="N1457">
        <v>21</v>
      </c>
      <c r="O1457">
        <v>5</v>
      </c>
      <c r="P1457">
        <v>5</v>
      </c>
      <c r="Q1457">
        <v>3</v>
      </c>
      <c r="R1457">
        <v>4</v>
      </c>
      <c r="S1457">
        <v>13</v>
      </c>
      <c r="T1457">
        <v>2</v>
      </c>
      <c r="U1457">
        <v>2</v>
      </c>
      <c r="V1457">
        <v>0</v>
      </c>
      <c r="W1457">
        <v>1</v>
      </c>
      <c r="Z1457">
        <v>1.29</v>
      </c>
      <c r="AA1457">
        <v>6</v>
      </c>
      <c r="AB1457">
        <v>12</v>
      </c>
    </row>
    <row r="1458" spans="1:28" hidden="1" x14ac:dyDescent="0.45">
      <c r="A1458" s="1">
        <v>113836</v>
      </c>
      <c r="B1458" t="s">
        <v>42</v>
      </c>
      <c r="C1458" t="s">
        <v>47</v>
      </c>
      <c r="D1458" s="2">
        <v>42343</v>
      </c>
      <c r="E1458" t="s">
        <v>69</v>
      </c>
      <c r="F1458" t="s">
        <v>72</v>
      </c>
      <c r="G1458">
        <v>3</v>
      </c>
      <c r="H1458">
        <v>1</v>
      </c>
      <c r="I1458" t="s">
        <v>601</v>
      </c>
      <c r="J1458">
        <v>1</v>
      </c>
      <c r="K1458">
        <v>1</v>
      </c>
      <c r="L1458" t="s">
        <v>602</v>
      </c>
      <c r="M1458" t="s">
        <v>802</v>
      </c>
      <c r="N1458">
        <v>16</v>
      </c>
      <c r="O1458">
        <v>11</v>
      </c>
      <c r="P1458">
        <v>7</v>
      </c>
      <c r="Q1458">
        <v>4</v>
      </c>
      <c r="R1458">
        <v>7</v>
      </c>
      <c r="S1458">
        <v>11</v>
      </c>
      <c r="T1458">
        <v>1</v>
      </c>
      <c r="U1458">
        <v>1</v>
      </c>
      <c r="V1458">
        <v>0</v>
      </c>
      <c r="W1458">
        <v>0</v>
      </c>
      <c r="Z1458">
        <v>1.29</v>
      </c>
      <c r="AA1458">
        <v>6</v>
      </c>
      <c r="AB1458">
        <v>13</v>
      </c>
    </row>
    <row r="1459" spans="1:28" hidden="1" x14ac:dyDescent="0.45">
      <c r="A1459" s="1">
        <v>113848</v>
      </c>
      <c r="B1459" t="s">
        <v>42</v>
      </c>
      <c r="C1459" t="s">
        <v>47</v>
      </c>
      <c r="D1459" s="2">
        <v>42350</v>
      </c>
      <c r="E1459" t="s">
        <v>135</v>
      </c>
      <c r="F1459" t="s">
        <v>254</v>
      </c>
      <c r="G1459">
        <v>2</v>
      </c>
      <c r="H1459">
        <v>1</v>
      </c>
      <c r="I1459" t="s">
        <v>601</v>
      </c>
      <c r="J1459">
        <v>1</v>
      </c>
      <c r="K1459">
        <v>0</v>
      </c>
      <c r="L1459" t="s">
        <v>601</v>
      </c>
      <c r="M1459" t="s">
        <v>802</v>
      </c>
      <c r="N1459">
        <v>13</v>
      </c>
      <c r="O1459">
        <v>13</v>
      </c>
      <c r="P1459">
        <v>5</v>
      </c>
      <c r="Q1459">
        <v>7</v>
      </c>
      <c r="R1459">
        <v>13</v>
      </c>
      <c r="S1459">
        <v>15</v>
      </c>
      <c r="T1459">
        <v>3</v>
      </c>
      <c r="U1459">
        <v>1</v>
      </c>
      <c r="V1459">
        <v>0</v>
      </c>
      <c r="W1459">
        <v>0</v>
      </c>
      <c r="Z1459">
        <v>1.3</v>
      </c>
      <c r="AA1459">
        <v>6</v>
      </c>
      <c r="AB1459">
        <v>11</v>
      </c>
    </row>
    <row r="1460" spans="1:28" hidden="1" x14ac:dyDescent="0.45">
      <c r="A1460" s="1">
        <v>113886</v>
      </c>
      <c r="B1460" t="s">
        <v>42</v>
      </c>
      <c r="C1460" t="s">
        <v>47</v>
      </c>
      <c r="D1460" s="2">
        <v>42371</v>
      </c>
      <c r="E1460" t="s">
        <v>69</v>
      </c>
      <c r="F1460" t="s">
        <v>184</v>
      </c>
      <c r="G1460">
        <v>1</v>
      </c>
      <c r="H1460">
        <v>0</v>
      </c>
      <c r="I1460" t="s">
        <v>601</v>
      </c>
      <c r="J1460">
        <v>0</v>
      </c>
      <c r="K1460">
        <v>0</v>
      </c>
      <c r="L1460" t="s">
        <v>602</v>
      </c>
      <c r="M1460" t="s">
        <v>757</v>
      </c>
      <c r="N1460">
        <v>16</v>
      </c>
      <c r="O1460">
        <v>15</v>
      </c>
      <c r="P1460">
        <v>3</v>
      </c>
      <c r="Q1460">
        <v>6</v>
      </c>
      <c r="R1460">
        <v>10</v>
      </c>
      <c r="S1460">
        <v>9</v>
      </c>
      <c r="T1460">
        <v>2</v>
      </c>
      <c r="U1460">
        <v>2</v>
      </c>
      <c r="V1460">
        <v>0</v>
      </c>
      <c r="W1460">
        <v>0</v>
      </c>
      <c r="Z1460">
        <v>1.29</v>
      </c>
      <c r="AA1460">
        <v>6.5</v>
      </c>
      <c r="AB1460">
        <v>11</v>
      </c>
    </row>
    <row r="1461" spans="1:28" hidden="1" x14ac:dyDescent="0.45">
      <c r="A1461" s="1">
        <v>114034</v>
      </c>
      <c r="B1461" t="s">
        <v>42</v>
      </c>
      <c r="C1461" t="s">
        <v>47</v>
      </c>
      <c r="D1461" s="2">
        <v>42481</v>
      </c>
      <c r="E1461" t="s">
        <v>69</v>
      </c>
      <c r="F1461" t="s">
        <v>185</v>
      </c>
      <c r="G1461">
        <v>2</v>
      </c>
      <c r="H1461">
        <v>0</v>
      </c>
      <c r="I1461" t="s">
        <v>601</v>
      </c>
      <c r="J1461">
        <v>2</v>
      </c>
      <c r="K1461">
        <v>0</v>
      </c>
      <c r="L1461" t="s">
        <v>601</v>
      </c>
      <c r="M1461" t="s">
        <v>786</v>
      </c>
      <c r="N1461">
        <v>16</v>
      </c>
      <c r="O1461">
        <v>8</v>
      </c>
      <c r="P1461">
        <v>7</v>
      </c>
      <c r="Q1461">
        <v>1</v>
      </c>
      <c r="R1461">
        <v>14</v>
      </c>
      <c r="S1461">
        <v>14</v>
      </c>
      <c r="T1461">
        <v>0</v>
      </c>
      <c r="U1461">
        <v>1</v>
      </c>
      <c r="V1461">
        <v>0</v>
      </c>
      <c r="W1461">
        <v>0</v>
      </c>
      <c r="Z1461">
        <v>1.29</v>
      </c>
      <c r="AA1461">
        <v>6</v>
      </c>
      <c r="AB1461">
        <v>13</v>
      </c>
    </row>
    <row r="1462" spans="1:28" hidden="1" x14ac:dyDescent="0.45">
      <c r="A1462" s="1">
        <v>114038</v>
      </c>
      <c r="B1462" t="s">
        <v>42</v>
      </c>
      <c r="C1462" t="s">
        <v>47</v>
      </c>
      <c r="D1462" s="2">
        <v>42483</v>
      </c>
      <c r="E1462" t="s">
        <v>135</v>
      </c>
      <c r="F1462" t="s">
        <v>78</v>
      </c>
      <c r="G1462">
        <v>4</v>
      </c>
      <c r="H1462">
        <v>0</v>
      </c>
      <c r="I1462" t="s">
        <v>601</v>
      </c>
      <c r="J1462">
        <v>2</v>
      </c>
      <c r="K1462">
        <v>0</v>
      </c>
      <c r="L1462" t="s">
        <v>601</v>
      </c>
      <c r="M1462" t="s">
        <v>802</v>
      </c>
      <c r="N1462">
        <v>11</v>
      </c>
      <c r="O1462">
        <v>14</v>
      </c>
      <c r="P1462">
        <v>6</v>
      </c>
      <c r="Q1462">
        <v>2</v>
      </c>
      <c r="R1462">
        <v>8</v>
      </c>
      <c r="S1462">
        <v>8</v>
      </c>
      <c r="T1462">
        <v>0</v>
      </c>
      <c r="U1462">
        <v>0</v>
      </c>
      <c r="V1462">
        <v>0</v>
      </c>
      <c r="W1462">
        <v>0</v>
      </c>
      <c r="Z1462">
        <v>1.3</v>
      </c>
      <c r="AA1462">
        <v>6</v>
      </c>
      <c r="AB1462">
        <v>11</v>
      </c>
    </row>
    <row r="1463" spans="1:28" hidden="1" x14ac:dyDescent="0.45">
      <c r="A1463" s="1">
        <v>114042</v>
      </c>
      <c r="B1463" t="s">
        <v>42</v>
      </c>
      <c r="C1463" t="s">
        <v>47</v>
      </c>
      <c r="D1463" s="2">
        <v>42490</v>
      </c>
      <c r="E1463" t="s">
        <v>69</v>
      </c>
      <c r="F1463" t="s">
        <v>292</v>
      </c>
      <c r="G1463">
        <v>1</v>
      </c>
      <c r="H1463">
        <v>0</v>
      </c>
      <c r="I1463" t="s">
        <v>601</v>
      </c>
      <c r="J1463">
        <v>0</v>
      </c>
      <c r="K1463">
        <v>0</v>
      </c>
      <c r="L1463" t="s">
        <v>602</v>
      </c>
      <c r="M1463" t="s">
        <v>765</v>
      </c>
      <c r="N1463">
        <v>14</v>
      </c>
      <c r="O1463">
        <v>12</v>
      </c>
      <c r="P1463">
        <v>3</v>
      </c>
      <c r="Q1463">
        <v>3</v>
      </c>
      <c r="R1463">
        <v>8</v>
      </c>
      <c r="S1463">
        <v>7</v>
      </c>
      <c r="T1463">
        <v>1</v>
      </c>
      <c r="U1463">
        <v>0</v>
      </c>
      <c r="V1463">
        <v>0</v>
      </c>
      <c r="W1463">
        <v>0</v>
      </c>
      <c r="Z1463">
        <v>1.29</v>
      </c>
      <c r="AA1463">
        <v>6.5</v>
      </c>
      <c r="AB1463">
        <v>11</v>
      </c>
    </row>
    <row r="1464" spans="1:28" hidden="1" x14ac:dyDescent="0.45">
      <c r="A1464" s="1">
        <v>114615</v>
      </c>
      <c r="B1464" t="s">
        <v>42</v>
      </c>
      <c r="C1464" t="s">
        <v>48</v>
      </c>
      <c r="D1464" s="2">
        <v>42492</v>
      </c>
      <c r="E1464" t="s">
        <v>287</v>
      </c>
      <c r="F1464" t="s">
        <v>429</v>
      </c>
      <c r="G1464">
        <v>1</v>
      </c>
      <c r="H1464">
        <v>0</v>
      </c>
      <c r="I1464" t="s">
        <v>601</v>
      </c>
      <c r="J1464">
        <v>0</v>
      </c>
      <c r="K1464">
        <v>0</v>
      </c>
      <c r="L1464" t="s">
        <v>602</v>
      </c>
      <c r="M1464" t="s">
        <v>786</v>
      </c>
      <c r="N1464">
        <v>7</v>
      </c>
      <c r="O1464">
        <v>11</v>
      </c>
      <c r="P1464">
        <v>2</v>
      </c>
      <c r="Q1464">
        <v>6</v>
      </c>
      <c r="R1464">
        <v>13</v>
      </c>
      <c r="S1464">
        <v>15</v>
      </c>
      <c r="T1464">
        <v>0</v>
      </c>
      <c r="U1464">
        <v>2</v>
      </c>
      <c r="V1464">
        <v>0</v>
      </c>
      <c r="W1464">
        <v>0</v>
      </c>
      <c r="Z1464">
        <v>1.3</v>
      </c>
      <c r="AA1464">
        <v>5.5</v>
      </c>
      <c r="AB1464">
        <v>9</v>
      </c>
    </row>
    <row r="1465" spans="1:28" hidden="1" x14ac:dyDescent="0.45">
      <c r="A1465" s="1">
        <v>115722</v>
      </c>
      <c r="B1465" t="s">
        <v>42</v>
      </c>
      <c r="C1465" t="s">
        <v>50</v>
      </c>
      <c r="D1465" s="2">
        <v>42497</v>
      </c>
      <c r="E1465" t="s">
        <v>372</v>
      </c>
      <c r="F1465" t="s">
        <v>390</v>
      </c>
      <c r="G1465">
        <v>2</v>
      </c>
      <c r="H1465">
        <v>1</v>
      </c>
      <c r="I1465" t="s">
        <v>601</v>
      </c>
      <c r="J1465">
        <v>1</v>
      </c>
      <c r="K1465">
        <v>1</v>
      </c>
      <c r="L1465" t="s">
        <v>602</v>
      </c>
      <c r="M1465" t="s">
        <v>779</v>
      </c>
      <c r="N1465">
        <v>35</v>
      </c>
      <c r="O1465">
        <v>9</v>
      </c>
      <c r="P1465">
        <v>16</v>
      </c>
      <c r="Q1465">
        <v>4</v>
      </c>
      <c r="R1465">
        <v>2</v>
      </c>
      <c r="S1465">
        <v>10</v>
      </c>
      <c r="T1465">
        <v>1</v>
      </c>
      <c r="U1465">
        <v>0</v>
      </c>
      <c r="V1465">
        <v>0</v>
      </c>
      <c r="W1465">
        <v>0</v>
      </c>
      <c r="Z1465">
        <v>1.3</v>
      </c>
      <c r="AA1465">
        <v>6</v>
      </c>
      <c r="AB1465">
        <v>11</v>
      </c>
    </row>
    <row r="1466" spans="1:28" hidden="1" x14ac:dyDescent="0.45">
      <c r="A1466" s="1">
        <v>115972</v>
      </c>
      <c r="B1466" t="s">
        <v>42</v>
      </c>
      <c r="C1466" t="s">
        <v>67</v>
      </c>
      <c r="D1466" s="2">
        <v>42322</v>
      </c>
      <c r="E1466" t="s">
        <v>379</v>
      </c>
      <c r="F1466" t="s">
        <v>575</v>
      </c>
      <c r="G1466">
        <v>3</v>
      </c>
      <c r="H1466">
        <v>1</v>
      </c>
      <c r="I1466" t="s">
        <v>601</v>
      </c>
      <c r="J1466">
        <v>2</v>
      </c>
      <c r="K1466">
        <v>1</v>
      </c>
      <c r="L1466" t="s">
        <v>601</v>
      </c>
      <c r="M1466" t="s">
        <v>782</v>
      </c>
      <c r="N1466">
        <v>28</v>
      </c>
      <c r="O1466">
        <v>7</v>
      </c>
      <c r="P1466">
        <v>12</v>
      </c>
      <c r="Q1466">
        <v>2</v>
      </c>
      <c r="R1466">
        <v>12</v>
      </c>
      <c r="S1466">
        <v>10</v>
      </c>
      <c r="T1466">
        <v>0</v>
      </c>
      <c r="U1466">
        <v>0</v>
      </c>
      <c r="V1466">
        <v>0</v>
      </c>
      <c r="W1466">
        <v>0</v>
      </c>
      <c r="Z1466">
        <v>1.29</v>
      </c>
      <c r="AA1466">
        <v>5.5</v>
      </c>
      <c r="AB1466">
        <v>9.5</v>
      </c>
    </row>
    <row r="1467" spans="1:28" hidden="1" x14ac:dyDescent="0.45">
      <c r="A1467" s="1">
        <v>116017</v>
      </c>
      <c r="B1467" t="s">
        <v>42</v>
      </c>
      <c r="C1467" t="s">
        <v>67</v>
      </c>
      <c r="D1467" s="2">
        <v>42357</v>
      </c>
      <c r="E1467" t="s">
        <v>137</v>
      </c>
      <c r="F1467" t="s">
        <v>506</v>
      </c>
      <c r="G1467">
        <v>1</v>
      </c>
      <c r="H1467">
        <v>0</v>
      </c>
      <c r="I1467" t="s">
        <v>601</v>
      </c>
      <c r="J1467">
        <v>0</v>
      </c>
      <c r="K1467">
        <v>0</v>
      </c>
      <c r="L1467" t="s">
        <v>602</v>
      </c>
      <c r="M1467" t="s">
        <v>803</v>
      </c>
      <c r="N1467">
        <v>10</v>
      </c>
      <c r="O1467">
        <v>11</v>
      </c>
      <c r="P1467">
        <v>5</v>
      </c>
      <c r="Q1467">
        <v>3</v>
      </c>
      <c r="R1467">
        <v>7</v>
      </c>
      <c r="S1467">
        <v>7</v>
      </c>
      <c r="T1467">
        <v>0</v>
      </c>
      <c r="U1467">
        <v>2</v>
      </c>
      <c r="V1467">
        <v>0</v>
      </c>
      <c r="W1467">
        <v>0</v>
      </c>
      <c r="Z1467">
        <v>1.29</v>
      </c>
      <c r="AA1467">
        <v>5</v>
      </c>
      <c r="AB1467">
        <v>12</v>
      </c>
    </row>
    <row r="1468" spans="1:28" hidden="1" x14ac:dyDescent="0.45">
      <c r="A1468" s="1">
        <v>116222</v>
      </c>
      <c r="B1468" t="s">
        <v>42</v>
      </c>
      <c r="C1468" t="s">
        <v>67</v>
      </c>
      <c r="D1468" s="2">
        <v>42462</v>
      </c>
      <c r="E1468" t="s">
        <v>201</v>
      </c>
      <c r="F1468" t="s">
        <v>575</v>
      </c>
      <c r="G1468">
        <v>1</v>
      </c>
      <c r="H1468">
        <v>2</v>
      </c>
      <c r="I1468" t="s">
        <v>603</v>
      </c>
      <c r="J1468">
        <v>1</v>
      </c>
      <c r="K1468">
        <v>1</v>
      </c>
      <c r="L1468" t="s">
        <v>602</v>
      </c>
      <c r="M1468" t="s">
        <v>803</v>
      </c>
      <c r="N1468">
        <v>20</v>
      </c>
      <c r="O1468">
        <v>13</v>
      </c>
      <c r="P1468">
        <v>8</v>
      </c>
      <c r="Q1468">
        <v>4</v>
      </c>
      <c r="R1468">
        <v>8</v>
      </c>
      <c r="S1468">
        <v>9</v>
      </c>
      <c r="T1468">
        <v>0</v>
      </c>
      <c r="U1468">
        <v>1</v>
      </c>
      <c r="V1468">
        <v>0</v>
      </c>
      <c r="W1468">
        <v>0</v>
      </c>
      <c r="Z1468">
        <v>1.3</v>
      </c>
      <c r="AA1468">
        <v>5.25</v>
      </c>
      <c r="AB1468">
        <v>9.5</v>
      </c>
    </row>
    <row r="1469" spans="1:28" hidden="1" x14ac:dyDescent="0.45">
      <c r="A1469" s="1">
        <v>116308</v>
      </c>
      <c r="B1469" t="s">
        <v>42</v>
      </c>
      <c r="C1469" t="s">
        <v>51</v>
      </c>
      <c r="D1469" s="2">
        <v>42238</v>
      </c>
      <c r="E1469" t="s">
        <v>84</v>
      </c>
      <c r="F1469" t="s">
        <v>82</v>
      </c>
      <c r="G1469">
        <v>1</v>
      </c>
      <c r="H1469">
        <v>3</v>
      </c>
      <c r="I1469" t="s">
        <v>603</v>
      </c>
      <c r="J1469">
        <v>1</v>
      </c>
      <c r="K1469">
        <v>2</v>
      </c>
      <c r="L1469" t="s">
        <v>603</v>
      </c>
      <c r="M1469" t="s">
        <v>776</v>
      </c>
      <c r="N1469">
        <v>6</v>
      </c>
      <c r="O1469">
        <v>15</v>
      </c>
      <c r="P1469">
        <v>3</v>
      </c>
      <c r="Q1469">
        <v>6</v>
      </c>
      <c r="R1469">
        <v>10</v>
      </c>
      <c r="S1469">
        <v>11</v>
      </c>
      <c r="T1469">
        <v>3</v>
      </c>
      <c r="U1469">
        <v>4</v>
      </c>
      <c r="V1469">
        <v>0</v>
      </c>
      <c r="W1469">
        <v>0</v>
      </c>
      <c r="Z1469">
        <v>9.5</v>
      </c>
      <c r="AA1469">
        <v>5.5</v>
      </c>
      <c r="AB1469">
        <v>1.29</v>
      </c>
    </row>
    <row r="1470" spans="1:28" hidden="1" x14ac:dyDescent="0.45">
      <c r="A1470" s="1">
        <v>116343</v>
      </c>
      <c r="B1470" t="s">
        <v>42</v>
      </c>
      <c r="C1470" t="s">
        <v>51</v>
      </c>
      <c r="D1470" s="2">
        <v>42281</v>
      </c>
      <c r="E1470" t="s">
        <v>278</v>
      </c>
      <c r="F1470" t="s">
        <v>82</v>
      </c>
      <c r="G1470">
        <v>1</v>
      </c>
      <c r="H1470">
        <v>2</v>
      </c>
      <c r="I1470" t="s">
        <v>603</v>
      </c>
      <c r="J1470">
        <v>1</v>
      </c>
      <c r="K1470">
        <v>2</v>
      </c>
      <c r="L1470" t="s">
        <v>603</v>
      </c>
      <c r="M1470" t="s">
        <v>804</v>
      </c>
      <c r="N1470">
        <v>7</v>
      </c>
      <c r="O1470">
        <v>12</v>
      </c>
      <c r="P1470">
        <v>3</v>
      </c>
      <c r="Q1470">
        <v>6</v>
      </c>
      <c r="R1470">
        <v>21</v>
      </c>
      <c r="S1470">
        <v>13</v>
      </c>
      <c r="T1470">
        <v>2</v>
      </c>
      <c r="U1470">
        <v>2</v>
      </c>
      <c r="V1470">
        <v>0</v>
      </c>
      <c r="W1470">
        <v>0</v>
      </c>
      <c r="Z1470">
        <v>10</v>
      </c>
      <c r="AA1470">
        <v>5.25</v>
      </c>
      <c r="AB1470">
        <v>1.29</v>
      </c>
    </row>
    <row r="1471" spans="1:28" hidden="1" x14ac:dyDescent="0.45">
      <c r="A1471" s="1">
        <v>116347</v>
      </c>
      <c r="B1471" t="s">
        <v>42</v>
      </c>
      <c r="C1471" t="s">
        <v>51</v>
      </c>
      <c r="D1471" s="2">
        <v>42294</v>
      </c>
      <c r="E1471" t="s">
        <v>373</v>
      </c>
      <c r="F1471" t="s">
        <v>82</v>
      </c>
      <c r="G1471">
        <v>0</v>
      </c>
      <c r="H1471">
        <v>1</v>
      </c>
      <c r="I1471" t="s">
        <v>603</v>
      </c>
      <c r="J1471">
        <v>0</v>
      </c>
      <c r="K1471">
        <v>1</v>
      </c>
      <c r="L1471" t="s">
        <v>603</v>
      </c>
      <c r="M1471" t="s">
        <v>764</v>
      </c>
      <c r="N1471">
        <v>2</v>
      </c>
      <c r="O1471">
        <v>18</v>
      </c>
      <c r="P1471">
        <v>1</v>
      </c>
      <c r="Q1471">
        <v>4</v>
      </c>
      <c r="R1471">
        <v>8</v>
      </c>
      <c r="S1471">
        <v>5</v>
      </c>
      <c r="T1471">
        <v>1</v>
      </c>
      <c r="U1471">
        <v>0</v>
      </c>
      <c r="V1471">
        <v>0</v>
      </c>
      <c r="W1471">
        <v>0</v>
      </c>
      <c r="Z1471">
        <v>9.5</v>
      </c>
      <c r="AA1471">
        <v>5.5</v>
      </c>
      <c r="AB1471">
        <v>1.29</v>
      </c>
    </row>
    <row r="1472" spans="1:28" hidden="1" x14ac:dyDescent="0.45">
      <c r="A1472" s="1">
        <v>116409</v>
      </c>
      <c r="B1472" t="s">
        <v>42</v>
      </c>
      <c r="C1472" t="s">
        <v>51</v>
      </c>
      <c r="D1472" s="2">
        <v>42384</v>
      </c>
      <c r="E1472" t="s">
        <v>84</v>
      </c>
      <c r="F1472" t="s">
        <v>82</v>
      </c>
      <c r="G1472">
        <v>1</v>
      </c>
      <c r="H1472">
        <v>4</v>
      </c>
      <c r="I1472" t="s">
        <v>603</v>
      </c>
      <c r="J1472">
        <v>1</v>
      </c>
      <c r="K1472">
        <v>2</v>
      </c>
      <c r="L1472" t="s">
        <v>603</v>
      </c>
      <c r="M1472" t="s">
        <v>793</v>
      </c>
      <c r="N1472">
        <v>7</v>
      </c>
      <c r="O1472">
        <v>18</v>
      </c>
      <c r="P1472">
        <v>2</v>
      </c>
      <c r="Q1472">
        <v>7</v>
      </c>
      <c r="R1472">
        <v>8</v>
      </c>
      <c r="S1472">
        <v>13</v>
      </c>
      <c r="T1472">
        <v>1</v>
      </c>
      <c r="U1472">
        <v>1</v>
      </c>
      <c r="V1472">
        <v>0</v>
      </c>
      <c r="W1472">
        <v>0</v>
      </c>
      <c r="Z1472">
        <v>9.5</v>
      </c>
      <c r="AA1472">
        <v>5.25</v>
      </c>
      <c r="AB1472">
        <v>1.3</v>
      </c>
    </row>
    <row r="1473" spans="1:28" hidden="1" x14ac:dyDescent="0.45">
      <c r="A1473" s="1">
        <v>116518</v>
      </c>
      <c r="B1473" t="s">
        <v>42</v>
      </c>
      <c r="C1473" t="s">
        <v>52</v>
      </c>
      <c r="D1473" s="2">
        <v>42231</v>
      </c>
      <c r="E1473" t="s">
        <v>141</v>
      </c>
      <c r="F1473" t="s">
        <v>171</v>
      </c>
      <c r="G1473">
        <v>1</v>
      </c>
      <c r="H1473">
        <v>0</v>
      </c>
      <c r="I1473" t="s">
        <v>601</v>
      </c>
      <c r="J1473">
        <v>0</v>
      </c>
      <c r="K1473">
        <v>0</v>
      </c>
      <c r="L1473" t="s">
        <v>602</v>
      </c>
      <c r="Z1473">
        <v>1.3</v>
      </c>
      <c r="AA1473">
        <v>5.5</v>
      </c>
      <c r="AB1473">
        <v>8.5</v>
      </c>
    </row>
    <row r="1474" spans="1:28" hidden="1" x14ac:dyDescent="0.45">
      <c r="A1474" s="1">
        <v>116521</v>
      </c>
      <c r="B1474" t="s">
        <v>42</v>
      </c>
      <c r="C1474" t="s">
        <v>52</v>
      </c>
      <c r="D1474" s="2">
        <v>42232</v>
      </c>
      <c r="E1474" t="s">
        <v>345</v>
      </c>
      <c r="F1474" t="s">
        <v>83</v>
      </c>
      <c r="G1474">
        <v>1</v>
      </c>
      <c r="H1474">
        <v>5</v>
      </c>
      <c r="I1474" t="s">
        <v>603</v>
      </c>
      <c r="J1474">
        <v>1</v>
      </c>
      <c r="K1474">
        <v>4</v>
      </c>
      <c r="L1474" t="s">
        <v>603</v>
      </c>
      <c r="Z1474">
        <v>8</v>
      </c>
      <c r="AA1474">
        <v>6</v>
      </c>
      <c r="AB1474">
        <v>1.3</v>
      </c>
    </row>
    <row r="1475" spans="1:28" hidden="1" x14ac:dyDescent="0.45">
      <c r="A1475" s="1">
        <v>116559</v>
      </c>
      <c r="B1475" t="s">
        <v>42</v>
      </c>
      <c r="C1475" t="s">
        <v>52</v>
      </c>
      <c r="D1475" s="2">
        <v>42294</v>
      </c>
      <c r="E1475" t="s">
        <v>141</v>
      </c>
      <c r="F1475" t="s">
        <v>279</v>
      </c>
      <c r="G1475">
        <v>4</v>
      </c>
      <c r="H1475">
        <v>2</v>
      </c>
      <c r="I1475" t="s">
        <v>601</v>
      </c>
      <c r="J1475">
        <v>3</v>
      </c>
      <c r="K1475">
        <v>1</v>
      </c>
      <c r="L1475" t="s">
        <v>601</v>
      </c>
      <c r="Z1475">
        <v>1.3</v>
      </c>
      <c r="AA1475">
        <v>5</v>
      </c>
      <c r="AB1475">
        <v>11</v>
      </c>
    </row>
    <row r="1476" spans="1:28" hidden="1" x14ac:dyDescent="0.45">
      <c r="A1476" s="1">
        <v>116567</v>
      </c>
      <c r="B1476" t="s">
        <v>42</v>
      </c>
      <c r="C1476" t="s">
        <v>52</v>
      </c>
      <c r="D1476" s="2">
        <v>42302</v>
      </c>
      <c r="E1476" t="s">
        <v>85</v>
      </c>
      <c r="F1476" t="s">
        <v>83</v>
      </c>
      <c r="G1476">
        <v>0</v>
      </c>
      <c r="H1476">
        <v>1</v>
      </c>
      <c r="I1476" t="s">
        <v>603</v>
      </c>
      <c r="J1476">
        <v>0</v>
      </c>
      <c r="K1476">
        <v>1</v>
      </c>
      <c r="L1476" t="s">
        <v>603</v>
      </c>
      <c r="Z1476">
        <v>9</v>
      </c>
      <c r="AA1476">
        <v>5.5</v>
      </c>
      <c r="AB1476">
        <v>1.3</v>
      </c>
    </row>
    <row r="1477" spans="1:28" hidden="1" x14ac:dyDescent="0.45">
      <c r="A1477" s="1">
        <v>116580</v>
      </c>
      <c r="B1477" t="s">
        <v>42</v>
      </c>
      <c r="C1477" t="s">
        <v>52</v>
      </c>
      <c r="D1477" s="2">
        <v>42325</v>
      </c>
      <c r="E1477" t="s">
        <v>141</v>
      </c>
      <c r="F1477" t="s">
        <v>86</v>
      </c>
      <c r="G1477">
        <v>2</v>
      </c>
      <c r="H1477">
        <v>1</v>
      </c>
      <c r="I1477" t="s">
        <v>601</v>
      </c>
      <c r="J1477">
        <v>0</v>
      </c>
      <c r="K1477">
        <v>0</v>
      </c>
      <c r="L1477" t="s">
        <v>602</v>
      </c>
      <c r="Z1477">
        <v>1.3</v>
      </c>
      <c r="AA1477">
        <v>5</v>
      </c>
      <c r="AB1477">
        <v>9.5</v>
      </c>
    </row>
    <row r="1478" spans="1:28" hidden="1" x14ac:dyDescent="0.45">
      <c r="A1478" s="1">
        <v>116605</v>
      </c>
      <c r="B1478" t="s">
        <v>42</v>
      </c>
      <c r="C1478" t="s">
        <v>52</v>
      </c>
      <c r="D1478" s="2">
        <v>42371</v>
      </c>
      <c r="E1478" t="s">
        <v>141</v>
      </c>
      <c r="F1478" t="s">
        <v>260</v>
      </c>
      <c r="G1478">
        <v>1</v>
      </c>
      <c r="H1478">
        <v>0</v>
      </c>
      <c r="I1478" t="s">
        <v>601</v>
      </c>
      <c r="J1478">
        <v>0</v>
      </c>
      <c r="K1478">
        <v>0</v>
      </c>
      <c r="L1478" t="s">
        <v>602</v>
      </c>
      <c r="Z1478">
        <v>1.29</v>
      </c>
      <c r="AA1478">
        <v>5.5</v>
      </c>
      <c r="AB1478">
        <v>10</v>
      </c>
    </row>
    <row r="1479" spans="1:28" hidden="1" x14ac:dyDescent="0.45">
      <c r="A1479" s="1">
        <v>116611</v>
      </c>
      <c r="B1479" t="s">
        <v>42</v>
      </c>
      <c r="C1479" t="s">
        <v>52</v>
      </c>
      <c r="D1479" s="2">
        <v>42392</v>
      </c>
      <c r="E1479" t="s">
        <v>141</v>
      </c>
      <c r="F1479" t="s">
        <v>85</v>
      </c>
      <c r="G1479">
        <v>3</v>
      </c>
      <c r="H1479">
        <v>1</v>
      </c>
      <c r="I1479" t="s">
        <v>601</v>
      </c>
      <c r="J1479">
        <v>2</v>
      </c>
      <c r="K1479">
        <v>1</v>
      </c>
      <c r="L1479" t="s">
        <v>601</v>
      </c>
      <c r="Z1479">
        <v>1.3</v>
      </c>
      <c r="AA1479">
        <v>5</v>
      </c>
      <c r="AB1479">
        <v>11</v>
      </c>
    </row>
    <row r="1480" spans="1:28" hidden="1" x14ac:dyDescent="0.45">
      <c r="A1480" s="1">
        <v>116620</v>
      </c>
      <c r="B1480" t="s">
        <v>42</v>
      </c>
      <c r="C1480" t="s">
        <v>52</v>
      </c>
      <c r="D1480" s="2">
        <v>42402</v>
      </c>
      <c r="E1480" t="s">
        <v>260</v>
      </c>
      <c r="F1480" t="s">
        <v>83</v>
      </c>
      <c r="G1480">
        <v>0</v>
      </c>
      <c r="H1480">
        <v>1</v>
      </c>
      <c r="I1480" t="s">
        <v>603</v>
      </c>
      <c r="J1480">
        <v>0</v>
      </c>
      <c r="K1480">
        <v>1</v>
      </c>
      <c r="L1480" t="s">
        <v>603</v>
      </c>
      <c r="Z1480">
        <v>9.5</v>
      </c>
      <c r="AA1480">
        <v>5.25</v>
      </c>
      <c r="AB1480">
        <v>1.3</v>
      </c>
    </row>
    <row r="1481" spans="1:28" hidden="1" x14ac:dyDescent="0.45">
      <c r="A1481" s="1">
        <v>116635</v>
      </c>
      <c r="B1481" t="s">
        <v>42</v>
      </c>
      <c r="C1481" t="s">
        <v>52</v>
      </c>
      <c r="D1481" s="2">
        <v>42427</v>
      </c>
      <c r="E1481" t="s">
        <v>279</v>
      </c>
      <c r="F1481" t="s">
        <v>141</v>
      </c>
      <c r="G1481">
        <v>3</v>
      </c>
      <c r="H1481">
        <v>2</v>
      </c>
      <c r="I1481" t="s">
        <v>601</v>
      </c>
      <c r="J1481">
        <v>2</v>
      </c>
      <c r="K1481">
        <v>0</v>
      </c>
      <c r="L1481" t="s">
        <v>601</v>
      </c>
      <c r="Z1481">
        <v>9.5</v>
      </c>
      <c r="AA1481">
        <v>5.25</v>
      </c>
      <c r="AB1481">
        <v>1.3</v>
      </c>
    </row>
    <row r="1482" spans="1:28" hidden="1" x14ac:dyDescent="0.45">
      <c r="A1482" s="1">
        <v>116643</v>
      </c>
      <c r="B1482" t="s">
        <v>42</v>
      </c>
      <c r="C1482" t="s">
        <v>52</v>
      </c>
      <c r="D1482" s="2">
        <v>42434</v>
      </c>
      <c r="E1482" t="s">
        <v>237</v>
      </c>
      <c r="F1482" t="s">
        <v>345</v>
      </c>
      <c r="G1482">
        <v>2</v>
      </c>
      <c r="H1482">
        <v>0</v>
      </c>
      <c r="I1482" t="s">
        <v>601</v>
      </c>
      <c r="J1482">
        <v>2</v>
      </c>
      <c r="K1482">
        <v>0</v>
      </c>
      <c r="L1482" t="s">
        <v>601</v>
      </c>
      <c r="Z1482">
        <v>1.3</v>
      </c>
      <c r="AA1482">
        <v>5</v>
      </c>
      <c r="AB1482">
        <v>10</v>
      </c>
    </row>
    <row r="1483" spans="1:28" hidden="1" x14ac:dyDescent="0.45">
      <c r="A1483" s="1">
        <v>116795</v>
      </c>
      <c r="B1483" t="s">
        <v>42</v>
      </c>
      <c r="C1483" t="s">
        <v>68</v>
      </c>
      <c r="D1483" s="2">
        <v>42398</v>
      </c>
      <c r="E1483" t="s">
        <v>140</v>
      </c>
      <c r="F1483" t="s">
        <v>261</v>
      </c>
      <c r="G1483">
        <v>0</v>
      </c>
      <c r="H1483">
        <v>1</v>
      </c>
      <c r="I1483" t="s">
        <v>603</v>
      </c>
      <c r="J1483">
        <v>0</v>
      </c>
      <c r="K1483">
        <v>1</v>
      </c>
      <c r="L1483" t="s">
        <v>603</v>
      </c>
      <c r="Z1483">
        <v>1.29</v>
      </c>
      <c r="AA1483">
        <v>5.25</v>
      </c>
      <c r="AB1483">
        <v>10</v>
      </c>
    </row>
    <row r="1484" spans="1:28" hidden="1" x14ac:dyDescent="0.45">
      <c r="A1484" s="1">
        <v>116817</v>
      </c>
      <c r="B1484" t="s">
        <v>42</v>
      </c>
      <c r="C1484" t="s">
        <v>68</v>
      </c>
      <c r="D1484" s="2">
        <v>42427</v>
      </c>
      <c r="E1484" t="s">
        <v>140</v>
      </c>
      <c r="F1484" t="s">
        <v>344</v>
      </c>
      <c r="G1484">
        <v>6</v>
      </c>
      <c r="H1484">
        <v>1</v>
      </c>
      <c r="I1484" t="s">
        <v>601</v>
      </c>
      <c r="J1484">
        <v>2</v>
      </c>
      <c r="K1484">
        <v>0</v>
      </c>
      <c r="L1484" t="s">
        <v>601</v>
      </c>
      <c r="Z1484">
        <v>1.3</v>
      </c>
      <c r="AA1484">
        <v>5.5</v>
      </c>
      <c r="AB1484">
        <v>8.5</v>
      </c>
    </row>
    <row r="1485" spans="1:28" hidden="1" x14ac:dyDescent="0.45">
      <c r="A1485" s="1">
        <v>116819</v>
      </c>
      <c r="B1485" t="s">
        <v>42</v>
      </c>
      <c r="C1485" t="s">
        <v>68</v>
      </c>
      <c r="D1485" s="2">
        <v>42427</v>
      </c>
      <c r="E1485" t="s">
        <v>205</v>
      </c>
      <c r="F1485" t="s">
        <v>495</v>
      </c>
      <c r="G1485">
        <v>4</v>
      </c>
      <c r="H1485">
        <v>1</v>
      </c>
      <c r="I1485" t="s">
        <v>601</v>
      </c>
      <c r="J1485">
        <v>2</v>
      </c>
      <c r="K1485">
        <v>0</v>
      </c>
      <c r="L1485" t="s">
        <v>601</v>
      </c>
      <c r="Z1485">
        <v>1.29</v>
      </c>
      <c r="AA1485">
        <v>5.75</v>
      </c>
      <c r="AB1485">
        <v>9</v>
      </c>
    </row>
    <row r="1486" spans="1:28" hidden="1" x14ac:dyDescent="0.45">
      <c r="A1486" s="1">
        <v>116827</v>
      </c>
      <c r="B1486" t="s">
        <v>42</v>
      </c>
      <c r="C1486" t="s">
        <v>68</v>
      </c>
      <c r="D1486" s="2">
        <v>42434</v>
      </c>
      <c r="E1486" t="s">
        <v>140</v>
      </c>
      <c r="F1486" t="s">
        <v>206</v>
      </c>
      <c r="G1486">
        <v>5</v>
      </c>
      <c r="H1486">
        <v>0</v>
      </c>
      <c r="I1486" t="s">
        <v>601</v>
      </c>
      <c r="J1486">
        <v>2</v>
      </c>
      <c r="K1486">
        <v>0</v>
      </c>
      <c r="L1486" t="s">
        <v>601</v>
      </c>
      <c r="Z1486">
        <v>1.29</v>
      </c>
      <c r="AA1486">
        <v>5.25</v>
      </c>
      <c r="AB1486">
        <v>9</v>
      </c>
    </row>
    <row r="1487" spans="1:28" hidden="1" x14ac:dyDescent="0.45">
      <c r="A1487" s="1">
        <v>116856</v>
      </c>
      <c r="B1487" t="s">
        <v>42</v>
      </c>
      <c r="C1487" t="s">
        <v>68</v>
      </c>
      <c r="D1487" s="2">
        <v>42469</v>
      </c>
      <c r="E1487" t="s">
        <v>140</v>
      </c>
      <c r="F1487" t="s">
        <v>361</v>
      </c>
      <c r="G1487">
        <v>2</v>
      </c>
      <c r="H1487">
        <v>2</v>
      </c>
      <c r="I1487" t="s">
        <v>602</v>
      </c>
      <c r="J1487">
        <v>1</v>
      </c>
      <c r="K1487">
        <v>1</v>
      </c>
      <c r="L1487" t="s">
        <v>602</v>
      </c>
      <c r="Z1487">
        <v>1.3</v>
      </c>
      <c r="AA1487">
        <v>5.5</v>
      </c>
      <c r="AB1487">
        <v>8.5</v>
      </c>
    </row>
    <row r="1488" spans="1:28" hidden="1" x14ac:dyDescent="0.45">
      <c r="A1488" s="1">
        <v>117037</v>
      </c>
      <c r="B1488" t="s">
        <v>42</v>
      </c>
      <c r="C1488" t="s">
        <v>65</v>
      </c>
      <c r="D1488" s="2">
        <v>42476</v>
      </c>
      <c r="E1488" t="s">
        <v>331</v>
      </c>
      <c r="F1488" t="s">
        <v>172</v>
      </c>
      <c r="G1488">
        <v>1</v>
      </c>
      <c r="H1488">
        <v>3</v>
      </c>
      <c r="I1488" t="s">
        <v>603</v>
      </c>
      <c r="J1488">
        <v>0</v>
      </c>
      <c r="K1488">
        <v>1</v>
      </c>
      <c r="L1488" t="s">
        <v>603</v>
      </c>
      <c r="Z1488">
        <v>1.29</v>
      </c>
      <c r="AA1488">
        <v>5</v>
      </c>
      <c r="AB1488">
        <v>8.5</v>
      </c>
    </row>
    <row r="1489" spans="1:28" hidden="1" x14ac:dyDescent="0.45">
      <c r="A1489" s="1">
        <v>117049</v>
      </c>
      <c r="B1489" t="s">
        <v>42</v>
      </c>
      <c r="C1489" t="s">
        <v>65</v>
      </c>
      <c r="D1489" s="2">
        <v>42490</v>
      </c>
      <c r="E1489" t="s">
        <v>203</v>
      </c>
      <c r="F1489" t="s">
        <v>172</v>
      </c>
      <c r="G1489">
        <v>1</v>
      </c>
      <c r="H1489">
        <v>1</v>
      </c>
      <c r="I1489" t="s">
        <v>602</v>
      </c>
      <c r="J1489">
        <v>0</v>
      </c>
      <c r="K1489">
        <v>0</v>
      </c>
      <c r="L1489" t="s">
        <v>602</v>
      </c>
      <c r="Z1489">
        <v>1.29</v>
      </c>
      <c r="AA1489">
        <v>5.5</v>
      </c>
      <c r="AB1489">
        <v>6.5</v>
      </c>
    </row>
    <row r="1490" spans="1:28" hidden="1" x14ac:dyDescent="0.45">
      <c r="A1490" s="1">
        <v>117159</v>
      </c>
      <c r="B1490" t="s">
        <v>42</v>
      </c>
      <c r="C1490" t="s">
        <v>53</v>
      </c>
      <c r="D1490" s="2">
        <v>42316</v>
      </c>
      <c r="E1490" t="s">
        <v>173</v>
      </c>
      <c r="F1490" t="s">
        <v>262</v>
      </c>
      <c r="G1490">
        <v>3</v>
      </c>
      <c r="H1490">
        <v>2</v>
      </c>
      <c r="I1490" t="s">
        <v>601</v>
      </c>
      <c r="J1490">
        <v>2</v>
      </c>
      <c r="K1490">
        <v>1</v>
      </c>
      <c r="L1490" t="s">
        <v>601</v>
      </c>
      <c r="N1490">
        <v>14</v>
      </c>
      <c r="O1490">
        <v>9</v>
      </c>
      <c r="P1490">
        <v>7</v>
      </c>
      <c r="Q1490">
        <v>3</v>
      </c>
      <c r="R1490">
        <v>10</v>
      </c>
      <c r="S1490">
        <v>16</v>
      </c>
      <c r="T1490">
        <v>3</v>
      </c>
      <c r="U1490">
        <v>4</v>
      </c>
      <c r="V1490">
        <v>0</v>
      </c>
      <c r="W1490">
        <v>0</v>
      </c>
      <c r="Z1490">
        <v>1.3</v>
      </c>
      <c r="AA1490">
        <v>6</v>
      </c>
      <c r="AB1490">
        <v>8.5</v>
      </c>
    </row>
    <row r="1491" spans="1:28" hidden="1" x14ac:dyDescent="0.45">
      <c r="A1491" s="1">
        <v>117288</v>
      </c>
      <c r="B1491" t="s">
        <v>42</v>
      </c>
      <c r="C1491" t="s">
        <v>53</v>
      </c>
      <c r="D1491" s="2">
        <v>42448</v>
      </c>
      <c r="E1491" t="s">
        <v>175</v>
      </c>
      <c r="F1491" t="s">
        <v>87</v>
      </c>
      <c r="G1491">
        <v>0</v>
      </c>
      <c r="H1491">
        <v>1</v>
      </c>
      <c r="I1491" t="s">
        <v>603</v>
      </c>
      <c r="J1491">
        <v>0</v>
      </c>
      <c r="K1491">
        <v>1</v>
      </c>
      <c r="L1491" t="s">
        <v>603</v>
      </c>
      <c r="N1491">
        <v>6</v>
      </c>
      <c r="O1491">
        <v>6</v>
      </c>
      <c r="P1491">
        <v>2</v>
      </c>
      <c r="Q1491">
        <v>3</v>
      </c>
      <c r="R1491">
        <v>21</v>
      </c>
      <c r="S1491">
        <v>13</v>
      </c>
      <c r="T1491">
        <v>1</v>
      </c>
      <c r="U1491">
        <v>1</v>
      </c>
      <c r="V1491">
        <v>0</v>
      </c>
      <c r="W1491">
        <v>0</v>
      </c>
      <c r="Z1491">
        <v>11</v>
      </c>
      <c r="AA1491">
        <v>5</v>
      </c>
      <c r="AB1491">
        <v>1.29</v>
      </c>
    </row>
    <row r="1492" spans="1:28" hidden="1" x14ac:dyDescent="0.45">
      <c r="A1492" s="1">
        <v>117352</v>
      </c>
      <c r="B1492" t="s">
        <v>42</v>
      </c>
      <c r="C1492" t="s">
        <v>53</v>
      </c>
      <c r="D1492" s="2">
        <v>42504</v>
      </c>
      <c r="E1492" t="s">
        <v>173</v>
      </c>
      <c r="F1492" t="s">
        <v>175</v>
      </c>
      <c r="G1492">
        <v>2</v>
      </c>
      <c r="H1492">
        <v>2</v>
      </c>
      <c r="I1492" t="s">
        <v>602</v>
      </c>
      <c r="J1492">
        <v>1</v>
      </c>
      <c r="K1492">
        <v>2</v>
      </c>
      <c r="L1492" t="s">
        <v>603</v>
      </c>
      <c r="N1492">
        <v>13</v>
      </c>
      <c r="O1492">
        <v>6</v>
      </c>
      <c r="P1492">
        <v>5</v>
      </c>
      <c r="Q1492">
        <v>5</v>
      </c>
      <c r="R1492">
        <v>7</v>
      </c>
      <c r="S1492">
        <v>6</v>
      </c>
      <c r="T1492">
        <v>1</v>
      </c>
      <c r="U1492">
        <v>0</v>
      </c>
      <c r="V1492">
        <v>0</v>
      </c>
      <c r="W1492">
        <v>0</v>
      </c>
      <c r="Z1492">
        <v>1.29</v>
      </c>
      <c r="AA1492">
        <v>5.75</v>
      </c>
      <c r="AB1492">
        <v>8</v>
      </c>
    </row>
    <row r="1493" spans="1:28" hidden="1" x14ac:dyDescent="0.45">
      <c r="A1493" s="1">
        <v>117621</v>
      </c>
      <c r="B1493" t="s">
        <v>42</v>
      </c>
      <c r="C1493" t="s">
        <v>54</v>
      </c>
      <c r="D1493" s="2">
        <v>42475</v>
      </c>
      <c r="E1493" t="s">
        <v>380</v>
      </c>
      <c r="F1493" t="s">
        <v>563</v>
      </c>
      <c r="G1493">
        <v>0</v>
      </c>
      <c r="H1493">
        <v>1</v>
      </c>
      <c r="I1493" t="s">
        <v>603</v>
      </c>
      <c r="J1493">
        <v>0</v>
      </c>
      <c r="K1493">
        <v>0</v>
      </c>
      <c r="L1493" t="s">
        <v>602</v>
      </c>
      <c r="Z1493">
        <v>1.29</v>
      </c>
      <c r="AA1493">
        <v>5.5</v>
      </c>
      <c r="AB1493">
        <v>10</v>
      </c>
    </row>
    <row r="1494" spans="1:28" hidden="1" x14ac:dyDescent="0.45">
      <c r="A1494" s="1">
        <v>117755</v>
      </c>
      <c r="B1494" t="s">
        <v>42</v>
      </c>
      <c r="C1494" t="s">
        <v>55</v>
      </c>
      <c r="D1494" s="2">
        <v>42308</v>
      </c>
      <c r="E1494" t="s">
        <v>319</v>
      </c>
      <c r="F1494" t="s">
        <v>93</v>
      </c>
      <c r="G1494">
        <v>0</v>
      </c>
      <c r="H1494">
        <v>2</v>
      </c>
      <c r="I1494" t="s">
        <v>603</v>
      </c>
      <c r="J1494">
        <v>0</v>
      </c>
      <c r="K1494">
        <v>1</v>
      </c>
      <c r="L1494" t="s">
        <v>603</v>
      </c>
      <c r="N1494">
        <v>6</v>
      </c>
      <c r="O1494">
        <v>14</v>
      </c>
      <c r="P1494">
        <v>0</v>
      </c>
      <c r="Q1494">
        <v>6</v>
      </c>
      <c r="R1494">
        <v>10</v>
      </c>
      <c r="S1494">
        <v>3</v>
      </c>
      <c r="T1494">
        <v>3</v>
      </c>
      <c r="U1494">
        <v>0</v>
      </c>
      <c r="V1494">
        <v>0</v>
      </c>
      <c r="W1494">
        <v>0</v>
      </c>
      <c r="Z1494">
        <v>10</v>
      </c>
      <c r="AA1494">
        <v>5.75</v>
      </c>
      <c r="AB1494">
        <v>1.29</v>
      </c>
    </row>
    <row r="1495" spans="1:28" hidden="1" x14ac:dyDescent="0.45">
      <c r="A1495" s="1">
        <v>117772</v>
      </c>
      <c r="B1495" t="s">
        <v>42</v>
      </c>
      <c r="C1495" t="s">
        <v>55</v>
      </c>
      <c r="D1495" s="2">
        <v>42316</v>
      </c>
      <c r="E1495" t="s">
        <v>93</v>
      </c>
      <c r="F1495" t="s">
        <v>208</v>
      </c>
      <c r="G1495">
        <v>3</v>
      </c>
      <c r="H1495">
        <v>0</v>
      </c>
      <c r="I1495" t="s">
        <v>601</v>
      </c>
      <c r="J1495">
        <v>0</v>
      </c>
      <c r="K1495">
        <v>0</v>
      </c>
      <c r="L1495" t="s">
        <v>602</v>
      </c>
      <c r="N1495">
        <v>20</v>
      </c>
      <c r="O1495">
        <v>5</v>
      </c>
      <c r="P1495">
        <v>9</v>
      </c>
      <c r="Q1495">
        <v>2</v>
      </c>
      <c r="R1495">
        <v>12</v>
      </c>
      <c r="S1495">
        <v>19</v>
      </c>
      <c r="T1495">
        <v>5</v>
      </c>
      <c r="U1495">
        <v>3</v>
      </c>
      <c r="V1495">
        <v>0</v>
      </c>
      <c r="W1495">
        <v>0</v>
      </c>
      <c r="Z1495">
        <v>1.3</v>
      </c>
      <c r="AA1495">
        <v>5.5</v>
      </c>
      <c r="AB1495">
        <v>10</v>
      </c>
    </row>
    <row r="1496" spans="1:28" hidden="1" x14ac:dyDescent="0.45">
      <c r="A1496" s="1">
        <v>117798</v>
      </c>
      <c r="B1496" t="s">
        <v>42</v>
      </c>
      <c r="C1496" t="s">
        <v>55</v>
      </c>
      <c r="D1496" s="2">
        <v>42343</v>
      </c>
      <c r="E1496" t="s">
        <v>96</v>
      </c>
      <c r="F1496" t="s">
        <v>93</v>
      </c>
      <c r="G1496">
        <v>1</v>
      </c>
      <c r="H1496">
        <v>1</v>
      </c>
      <c r="I1496" t="s">
        <v>602</v>
      </c>
      <c r="J1496">
        <v>0</v>
      </c>
      <c r="K1496">
        <v>0</v>
      </c>
      <c r="L1496" t="s">
        <v>602</v>
      </c>
      <c r="N1496">
        <v>10</v>
      </c>
      <c r="O1496">
        <v>16</v>
      </c>
      <c r="P1496">
        <v>3</v>
      </c>
      <c r="Q1496">
        <v>5</v>
      </c>
      <c r="R1496">
        <v>13</v>
      </c>
      <c r="S1496">
        <v>15</v>
      </c>
      <c r="T1496">
        <v>3</v>
      </c>
      <c r="U1496">
        <v>1</v>
      </c>
      <c r="V1496">
        <v>0</v>
      </c>
      <c r="W1496">
        <v>0</v>
      </c>
      <c r="Z1496">
        <v>9</v>
      </c>
      <c r="AA1496">
        <v>6</v>
      </c>
      <c r="AB1496">
        <v>1.3</v>
      </c>
    </row>
    <row r="1497" spans="1:28" hidden="1" x14ac:dyDescent="0.45">
      <c r="A1497" s="1">
        <v>117870</v>
      </c>
      <c r="B1497" t="s">
        <v>42</v>
      </c>
      <c r="C1497" t="s">
        <v>55</v>
      </c>
      <c r="D1497" s="2">
        <v>42393</v>
      </c>
      <c r="E1497" t="s">
        <v>301</v>
      </c>
      <c r="F1497" t="s">
        <v>94</v>
      </c>
      <c r="G1497">
        <v>1</v>
      </c>
      <c r="H1497">
        <v>1</v>
      </c>
      <c r="I1497" t="s">
        <v>602</v>
      </c>
      <c r="J1497">
        <v>1</v>
      </c>
      <c r="K1497">
        <v>0</v>
      </c>
      <c r="L1497" t="s">
        <v>601</v>
      </c>
      <c r="N1497">
        <v>4</v>
      </c>
      <c r="O1497">
        <v>18</v>
      </c>
      <c r="P1497">
        <v>2</v>
      </c>
      <c r="Q1497">
        <v>8</v>
      </c>
      <c r="R1497">
        <v>17</v>
      </c>
      <c r="S1497">
        <v>13</v>
      </c>
      <c r="T1497">
        <v>3</v>
      </c>
      <c r="U1497">
        <v>2</v>
      </c>
      <c r="V1497">
        <v>0</v>
      </c>
      <c r="W1497">
        <v>0</v>
      </c>
      <c r="Z1497">
        <v>9.5</v>
      </c>
      <c r="AA1497">
        <v>5.75</v>
      </c>
      <c r="AB1497">
        <v>1.3</v>
      </c>
    </row>
    <row r="1498" spans="1:28" hidden="1" x14ac:dyDescent="0.45">
      <c r="A1498" s="1">
        <v>117895</v>
      </c>
      <c r="B1498" t="s">
        <v>42</v>
      </c>
      <c r="C1498" t="s">
        <v>55</v>
      </c>
      <c r="D1498" s="2">
        <v>42413</v>
      </c>
      <c r="E1498" t="s">
        <v>94</v>
      </c>
      <c r="F1498" t="s">
        <v>437</v>
      </c>
      <c r="G1498">
        <v>4</v>
      </c>
      <c r="H1498">
        <v>2</v>
      </c>
      <c r="I1498" t="s">
        <v>601</v>
      </c>
      <c r="J1498">
        <v>3</v>
      </c>
      <c r="K1498">
        <v>1</v>
      </c>
      <c r="L1498" t="s">
        <v>601</v>
      </c>
      <c r="N1498">
        <v>19</v>
      </c>
      <c r="O1498">
        <v>10</v>
      </c>
      <c r="P1498">
        <v>9</v>
      </c>
      <c r="Q1498">
        <v>3</v>
      </c>
      <c r="R1498">
        <v>6</v>
      </c>
      <c r="S1498">
        <v>8</v>
      </c>
      <c r="T1498">
        <v>1</v>
      </c>
      <c r="U1498">
        <v>2</v>
      </c>
      <c r="V1498">
        <v>1</v>
      </c>
      <c r="W1498">
        <v>0</v>
      </c>
      <c r="Z1498">
        <v>1.29</v>
      </c>
      <c r="AA1498">
        <v>6</v>
      </c>
      <c r="AB1498">
        <v>9.5</v>
      </c>
    </row>
    <row r="1499" spans="1:28" hidden="1" x14ac:dyDescent="0.45">
      <c r="A1499" s="1">
        <v>117936</v>
      </c>
      <c r="B1499" t="s">
        <v>42</v>
      </c>
      <c r="C1499" t="s">
        <v>55</v>
      </c>
      <c r="D1499" s="2">
        <v>42434</v>
      </c>
      <c r="E1499" t="s">
        <v>94</v>
      </c>
      <c r="F1499" t="s">
        <v>364</v>
      </c>
      <c r="G1499">
        <v>7</v>
      </c>
      <c r="H1499">
        <v>1</v>
      </c>
      <c r="I1499" t="s">
        <v>601</v>
      </c>
      <c r="J1499">
        <v>1</v>
      </c>
      <c r="K1499">
        <v>0</v>
      </c>
      <c r="L1499" t="s">
        <v>601</v>
      </c>
      <c r="N1499">
        <v>20</v>
      </c>
      <c r="O1499">
        <v>8</v>
      </c>
      <c r="P1499">
        <v>12</v>
      </c>
      <c r="Q1499">
        <v>3</v>
      </c>
      <c r="R1499">
        <v>13</v>
      </c>
      <c r="S1499">
        <v>12</v>
      </c>
      <c r="T1499">
        <v>2</v>
      </c>
      <c r="U1499">
        <v>3</v>
      </c>
      <c r="V1499">
        <v>0</v>
      </c>
      <c r="W1499">
        <v>0</v>
      </c>
      <c r="Z1499">
        <v>1.3</v>
      </c>
      <c r="AA1499">
        <v>6</v>
      </c>
      <c r="AB1499">
        <v>8</v>
      </c>
    </row>
    <row r="1500" spans="1:28" hidden="1" x14ac:dyDescent="0.45">
      <c r="A1500" s="1">
        <v>117987</v>
      </c>
      <c r="B1500" t="s">
        <v>42</v>
      </c>
      <c r="C1500" t="s">
        <v>55</v>
      </c>
      <c r="D1500" s="2">
        <v>42476</v>
      </c>
      <c r="E1500" t="s">
        <v>319</v>
      </c>
      <c r="F1500" t="s">
        <v>94</v>
      </c>
      <c r="G1500">
        <v>1</v>
      </c>
      <c r="H1500">
        <v>5</v>
      </c>
      <c r="I1500" t="s">
        <v>603</v>
      </c>
      <c r="J1500">
        <v>0</v>
      </c>
      <c r="K1500">
        <v>2</v>
      </c>
      <c r="L1500" t="s">
        <v>603</v>
      </c>
      <c r="N1500">
        <v>12</v>
      </c>
      <c r="O1500">
        <v>21</v>
      </c>
      <c r="P1500">
        <v>5</v>
      </c>
      <c r="Q1500">
        <v>11</v>
      </c>
      <c r="R1500">
        <v>10</v>
      </c>
      <c r="S1500">
        <v>10</v>
      </c>
      <c r="T1500">
        <v>4</v>
      </c>
      <c r="U1500">
        <v>1</v>
      </c>
      <c r="V1500">
        <v>0</v>
      </c>
      <c r="W1500">
        <v>0</v>
      </c>
      <c r="Z1500">
        <v>9.5</v>
      </c>
      <c r="AA1500">
        <v>6</v>
      </c>
      <c r="AB1500">
        <v>1.29</v>
      </c>
    </row>
    <row r="1501" spans="1:28" hidden="1" x14ac:dyDescent="0.45">
      <c r="A1501" s="1">
        <v>118484</v>
      </c>
      <c r="B1501" t="s">
        <v>42</v>
      </c>
      <c r="C1501" t="s">
        <v>66</v>
      </c>
      <c r="D1501" s="2">
        <v>42519</v>
      </c>
      <c r="E1501" t="s">
        <v>381</v>
      </c>
      <c r="F1501" t="s">
        <v>438</v>
      </c>
      <c r="G1501">
        <v>2</v>
      </c>
      <c r="H1501">
        <v>0</v>
      </c>
      <c r="I1501" t="s">
        <v>601</v>
      </c>
      <c r="J1501">
        <v>2</v>
      </c>
      <c r="K1501">
        <v>0</v>
      </c>
      <c r="L1501" t="s">
        <v>601</v>
      </c>
      <c r="Z1501">
        <v>1.3</v>
      </c>
      <c r="AA1501">
        <v>4.2</v>
      </c>
      <c r="AB1501">
        <v>11</v>
      </c>
    </row>
    <row r="1502" spans="1:28" hidden="1" x14ac:dyDescent="0.45">
      <c r="A1502" s="1">
        <v>118486</v>
      </c>
      <c r="B1502" t="s">
        <v>42</v>
      </c>
      <c r="C1502" t="s">
        <v>66</v>
      </c>
      <c r="D1502" s="2">
        <v>42519</v>
      </c>
      <c r="E1502" t="s">
        <v>299</v>
      </c>
      <c r="F1502" t="s">
        <v>580</v>
      </c>
      <c r="G1502">
        <v>2</v>
      </c>
      <c r="H1502">
        <v>1</v>
      </c>
      <c r="I1502" t="s">
        <v>601</v>
      </c>
      <c r="J1502">
        <v>1</v>
      </c>
      <c r="K1502">
        <v>0</v>
      </c>
      <c r="L1502" t="s">
        <v>601</v>
      </c>
      <c r="Z1502">
        <v>1.3</v>
      </c>
      <c r="AA1502">
        <v>4.5</v>
      </c>
      <c r="AB1502">
        <v>9.5</v>
      </c>
    </row>
    <row r="1503" spans="1:28" hidden="1" x14ac:dyDescent="0.45">
      <c r="A1503" s="1">
        <v>118495</v>
      </c>
      <c r="B1503" t="s">
        <v>42</v>
      </c>
      <c r="C1503" t="s">
        <v>66</v>
      </c>
      <c r="D1503" s="2">
        <v>42525</v>
      </c>
      <c r="E1503" t="s">
        <v>382</v>
      </c>
      <c r="F1503" t="s">
        <v>350</v>
      </c>
      <c r="G1503">
        <v>4</v>
      </c>
      <c r="H1503">
        <v>1</v>
      </c>
      <c r="I1503" t="s">
        <v>601</v>
      </c>
      <c r="J1503">
        <v>2</v>
      </c>
      <c r="K1503">
        <v>0</v>
      </c>
      <c r="L1503" t="s">
        <v>601</v>
      </c>
      <c r="Z1503">
        <v>1.3</v>
      </c>
      <c r="AA1503">
        <v>4.5</v>
      </c>
      <c r="AB1503">
        <v>8</v>
      </c>
    </row>
    <row r="1504" spans="1:28" hidden="1" x14ac:dyDescent="0.45">
      <c r="A1504" s="1">
        <v>118512</v>
      </c>
      <c r="B1504" t="s">
        <v>42</v>
      </c>
      <c r="C1504" t="s">
        <v>56</v>
      </c>
      <c r="D1504" s="2">
        <v>42239</v>
      </c>
      <c r="E1504" t="s">
        <v>98</v>
      </c>
      <c r="F1504" t="s">
        <v>321</v>
      </c>
      <c r="G1504">
        <v>0</v>
      </c>
      <c r="H1504">
        <v>1</v>
      </c>
      <c r="I1504" t="s">
        <v>603</v>
      </c>
      <c r="J1504">
        <v>0</v>
      </c>
      <c r="K1504">
        <v>0</v>
      </c>
      <c r="L1504" t="s">
        <v>602</v>
      </c>
      <c r="N1504">
        <v>21</v>
      </c>
      <c r="O1504">
        <v>6</v>
      </c>
      <c r="P1504">
        <v>5</v>
      </c>
      <c r="Q1504">
        <v>2</v>
      </c>
      <c r="R1504">
        <v>14</v>
      </c>
      <c r="S1504">
        <v>22</v>
      </c>
      <c r="T1504">
        <v>1</v>
      </c>
      <c r="U1504">
        <v>3</v>
      </c>
      <c r="V1504">
        <v>0</v>
      </c>
      <c r="W1504">
        <v>0</v>
      </c>
      <c r="Z1504">
        <v>1.29</v>
      </c>
      <c r="AA1504">
        <v>5.5</v>
      </c>
      <c r="AB1504">
        <v>11</v>
      </c>
    </row>
    <row r="1505" spans="1:28" hidden="1" x14ac:dyDescent="0.45">
      <c r="A1505" s="1">
        <v>118571</v>
      </c>
      <c r="B1505" t="s">
        <v>42</v>
      </c>
      <c r="C1505" t="s">
        <v>56</v>
      </c>
      <c r="D1505" s="2">
        <v>42281</v>
      </c>
      <c r="E1505" t="s">
        <v>102</v>
      </c>
      <c r="F1505" t="s">
        <v>581</v>
      </c>
      <c r="G1505">
        <v>2</v>
      </c>
      <c r="H1505">
        <v>0</v>
      </c>
      <c r="I1505" t="s">
        <v>601</v>
      </c>
      <c r="J1505">
        <v>0</v>
      </c>
      <c r="K1505">
        <v>0</v>
      </c>
      <c r="L1505" t="s">
        <v>602</v>
      </c>
      <c r="N1505">
        <v>27</v>
      </c>
      <c r="O1505">
        <v>12</v>
      </c>
      <c r="P1505">
        <v>10</v>
      </c>
      <c r="Q1505">
        <v>6</v>
      </c>
      <c r="R1505">
        <v>15</v>
      </c>
      <c r="S1505">
        <v>14</v>
      </c>
      <c r="T1505">
        <v>4</v>
      </c>
      <c r="U1505">
        <v>1</v>
      </c>
      <c r="V1505">
        <v>0</v>
      </c>
      <c r="W1505">
        <v>0</v>
      </c>
      <c r="Z1505">
        <v>1.29</v>
      </c>
      <c r="AA1505">
        <v>5.5</v>
      </c>
      <c r="AB1505">
        <v>11</v>
      </c>
    </row>
    <row r="1506" spans="1:28" hidden="1" x14ac:dyDescent="0.45">
      <c r="A1506" s="1">
        <v>118600</v>
      </c>
      <c r="B1506" t="s">
        <v>42</v>
      </c>
      <c r="C1506" t="s">
        <v>56</v>
      </c>
      <c r="D1506" s="2">
        <v>42305</v>
      </c>
      <c r="E1506" t="s">
        <v>243</v>
      </c>
      <c r="F1506" t="s">
        <v>193</v>
      </c>
      <c r="G1506">
        <v>2</v>
      </c>
      <c r="H1506">
        <v>0</v>
      </c>
      <c r="I1506" t="s">
        <v>601</v>
      </c>
      <c r="J1506">
        <v>1</v>
      </c>
      <c r="K1506">
        <v>0</v>
      </c>
      <c r="L1506" t="s">
        <v>601</v>
      </c>
      <c r="N1506">
        <v>23</v>
      </c>
      <c r="O1506">
        <v>8</v>
      </c>
      <c r="P1506">
        <v>8</v>
      </c>
      <c r="Q1506">
        <v>0</v>
      </c>
      <c r="R1506">
        <v>9</v>
      </c>
      <c r="S1506">
        <v>4</v>
      </c>
      <c r="T1506">
        <v>0</v>
      </c>
      <c r="U1506">
        <v>0</v>
      </c>
      <c r="V1506">
        <v>0</v>
      </c>
      <c r="W1506">
        <v>0</v>
      </c>
      <c r="Z1506">
        <v>1.29</v>
      </c>
      <c r="AA1506">
        <v>5.5</v>
      </c>
      <c r="AB1506">
        <v>10</v>
      </c>
    </row>
    <row r="1507" spans="1:28" hidden="1" x14ac:dyDescent="0.45">
      <c r="A1507" s="1">
        <v>118696</v>
      </c>
      <c r="B1507" t="s">
        <v>42</v>
      </c>
      <c r="C1507" t="s">
        <v>56</v>
      </c>
      <c r="D1507" s="2">
        <v>42385</v>
      </c>
      <c r="E1507" t="s">
        <v>243</v>
      </c>
      <c r="F1507" t="s">
        <v>323</v>
      </c>
      <c r="G1507">
        <v>3</v>
      </c>
      <c r="H1507">
        <v>1</v>
      </c>
      <c r="I1507" t="s">
        <v>601</v>
      </c>
      <c r="J1507">
        <v>2</v>
      </c>
      <c r="K1507">
        <v>1</v>
      </c>
      <c r="L1507" t="s">
        <v>601</v>
      </c>
      <c r="N1507">
        <v>20</v>
      </c>
      <c r="O1507">
        <v>9</v>
      </c>
      <c r="P1507">
        <v>6</v>
      </c>
      <c r="Q1507">
        <v>3</v>
      </c>
      <c r="R1507">
        <v>10</v>
      </c>
      <c r="S1507">
        <v>18</v>
      </c>
      <c r="T1507">
        <v>0</v>
      </c>
      <c r="U1507">
        <v>1</v>
      </c>
      <c r="V1507">
        <v>0</v>
      </c>
      <c r="W1507">
        <v>0</v>
      </c>
      <c r="Z1507">
        <v>1.29</v>
      </c>
      <c r="AA1507">
        <v>5.75</v>
      </c>
      <c r="AB1507">
        <v>10</v>
      </c>
    </row>
    <row r="1508" spans="1:28" hidden="1" x14ac:dyDescent="0.45">
      <c r="A1508" s="1">
        <v>118697</v>
      </c>
      <c r="B1508" t="s">
        <v>42</v>
      </c>
      <c r="C1508" t="s">
        <v>56</v>
      </c>
      <c r="D1508" s="2">
        <v>42385</v>
      </c>
      <c r="E1508" t="s">
        <v>105</v>
      </c>
      <c r="F1508" t="s">
        <v>581</v>
      </c>
      <c r="G1508">
        <v>4</v>
      </c>
      <c r="H1508">
        <v>2</v>
      </c>
      <c r="I1508" t="s">
        <v>601</v>
      </c>
      <c r="J1508">
        <v>3</v>
      </c>
      <c r="K1508">
        <v>1</v>
      </c>
      <c r="L1508" t="s">
        <v>601</v>
      </c>
      <c r="N1508">
        <v>21</v>
      </c>
      <c r="O1508">
        <v>18</v>
      </c>
      <c r="P1508">
        <v>9</v>
      </c>
      <c r="Q1508">
        <v>5</v>
      </c>
      <c r="R1508">
        <v>14</v>
      </c>
      <c r="S1508">
        <v>14</v>
      </c>
      <c r="T1508">
        <v>1</v>
      </c>
      <c r="U1508">
        <v>1</v>
      </c>
      <c r="V1508">
        <v>0</v>
      </c>
      <c r="W1508">
        <v>0</v>
      </c>
      <c r="Z1508">
        <v>1.3</v>
      </c>
      <c r="AA1508">
        <v>5.5</v>
      </c>
      <c r="AB1508">
        <v>10</v>
      </c>
    </row>
    <row r="1509" spans="1:28" hidden="1" x14ac:dyDescent="0.45">
      <c r="A1509" s="1">
        <v>118762</v>
      </c>
      <c r="B1509" t="s">
        <v>42</v>
      </c>
      <c r="C1509" t="s">
        <v>56</v>
      </c>
      <c r="D1509" s="2">
        <v>42421</v>
      </c>
      <c r="E1509" t="s">
        <v>101</v>
      </c>
      <c r="F1509" t="s">
        <v>193</v>
      </c>
      <c r="G1509">
        <v>5</v>
      </c>
      <c r="H1509">
        <v>0</v>
      </c>
      <c r="I1509" t="s">
        <v>601</v>
      </c>
      <c r="J1509">
        <v>1</v>
      </c>
      <c r="K1509">
        <v>0</v>
      </c>
      <c r="L1509" t="s">
        <v>601</v>
      </c>
      <c r="N1509">
        <v>25</v>
      </c>
      <c r="O1509">
        <v>4</v>
      </c>
      <c r="P1509">
        <v>5</v>
      </c>
      <c r="Q1509">
        <v>1</v>
      </c>
      <c r="R1509">
        <v>17</v>
      </c>
      <c r="S1509">
        <v>10</v>
      </c>
      <c r="T1509">
        <v>0</v>
      </c>
      <c r="U1509">
        <v>1</v>
      </c>
      <c r="V1509">
        <v>0</v>
      </c>
      <c r="W1509">
        <v>0</v>
      </c>
      <c r="Z1509">
        <v>1.29</v>
      </c>
      <c r="AA1509">
        <v>5.5</v>
      </c>
      <c r="AB1509">
        <v>10.5</v>
      </c>
    </row>
    <row r="1510" spans="1:28" hidden="1" x14ac:dyDescent="0.45">
      <c r="A1510" s="1">
        <v>118783</v>
      </c>
      <c r="B1510" t="s">
        <v>42</v>
      </c>
      <c r="C1510" t="s">
        <v>56</v>
      </c>
      <c r="D1510" s="2">
        <v>42435</v>
      </c>
      <c r="E1510" t="s">
        <v>99</v>
      </c>
      <c r="F1510" t="s">
        <v>193</v>
      </c>
      <c r="G1510">
        <v>3</v>
      </c>
      <c r="H1510">
        <v>1</v>
      </c>
      <c r="I1510" t="s">
        <v>601</v>
      </c>
      <c r="J1510">
        <v>2</v>
      </c>
      <c r="K1510">
        <v>1</v>
      </c>
      <c r="L1510" t="s">
        <v>601</v>
      </c>
      <c r="N1510">
        <v>10</v>
      </c>
      <c r="O1510">
        <v>9</v>
      </c>
      <c r="P1510">
        <v>5</v>
      </c>
      <c r="Q1510">
        <v>4</v>
      </c>
      <c r="R1510">
        <v>13</v>
      </c>
      <c r="S1510">
        <v>12</v>
      </c>
      <c r="T1510">
        <v>1</v>
      </c>
      <c r="U1510">
        <v>1</v>
      </c>
      <c r="V1510">
        <v>0</v>
      </c>
      <c r="W1510">
        <v>0</v>
      </c>
      <c r="Z1510">
        <v>1.29</v>
      </c>
      <c r="AA1510">
        <v>5.5</v>
      </c>
      <c r="AB1510">
        <v>11</v>
      </c>
    </row>
    <row r="1511" spans="1:28" hidden="1" x14ac:dyDescent="0.45">
      <c r="A1511" s="1">
        <v>118786</v>
      </c>
      <c r="B1511" t="s">
        <v>42</v>
      </c>
      <c r="C1511" t="s">
        <v>56</v>
      </c>
      <c r="D1511" s="2">
        <v>42440</v>
      </c>
      <c r="E1511" t="s">
        <v>98</v>
      </c>
      <c r="F1511" t="s">
        <v>323</v>
      </c>
      <c r="G1511">
        <v>1</v>
      </c>
      <c r="H1511">
        <v>0</v>
      </c>
      <c r="I1511" t="s">
        <v>601</v>
      </c>
      <c r="J1511">
        <v>1</v>
      </c>
      <c r="K1511">
        <v>0</v>
      </c>
      <c r="L1511" t="s">
        <v>601</v>
      </c>
      <c r="N1511">
        <v>16</v>
      </c>
      <c r="O1511">
        <v>7</v>
      </c>
      <c r="P1511">
        <v>7</v>
      </c>
      <c r="Q1511">
        <v>2</v>
      </c>
      <c r="R1511">
        <v>12</v>
      </c>
      <c r="S1511">
        <v>15</v>
      </c>
      <c r="T1511">
        <v>0</v>
      </c>
      <c r="U1511">
        <v>3</v>
      </c>
      <c r="V1511">
        <v>0</v>
      </c>
      <c r="W1511">
        <v>0</v>
      </c>
      <c r="Z1511">
        <v>1.3</v>
      </c>
      <c r="AA1511">
        <v>5</v>
      </c>
      <c r="AB1511">
        <v>12</v>
      </c>
    </row>
    <row r="1512" spans="1:28" hidden="1" x14ac:dyDescent="0.45">
      <c r="A1512" s="1">
        <v>118791</v>
      </c>
      <c r="B1512" t="s">
        <v>42</v>
      </c>
      <c r="C1512" t="s">
        <v>56</v>
      </c>
      <c r="D1512" s="2">
        <v>42442</v>
      </c>
      <c r="E1512" t="s">
        <v>226</v>
      </c>
      <c r="F1512" t="s">
        <v>395</v>
      </c>
      <c r="G1512">
        <v>1</v>
      </c>
      <c r="H1512">
        <v>1</v>
      </c>
      <c r="I1512" t="s">
        <v>602</v>
      </c>
      <c r="J1512">
        <v>1</v>
      </c>
      <c r="K1512">
        <v>0</v>
      </c>
      <c r="L1512" t="s">
        <v>601</v>
      </c>
      <c r="N1512">
        <v>10</v>
      </c>
      <c r="O1512">
        <v>12</v>
      </c>
      <c r="P1512">
        <v>4</v>
      </c>
      <c r="Q1512">
        <v>4</v>
      </c>
      <c r="R1512">
        <v>12</v>
      </c>
      <c r="S1512">
        <v>15</v>
      </c>
      <c r="T1512">
        <v>2</v>
      </c>
      <c r="U1512">
        <v>1</v>
      </c>
      <c r="V1512">
        <v>0</v>
      </c>
      <c r="W1512">
        <v>0</v>
      </c>
      <c r="Z1512">
        <v>1.3</v>
      </c>
      <c r="AA1512">
        <v>5.25</v>
      </c>
      <c r="AB1512">
        <v>11</v>
      </c>
    </row>
    <row r="1513" spans="1:28" hidden="1" x14ac:dyDescent="0.45">
      <c r="A1513" s="1">
        <v>118794</v>
      </c>
      <c r="B1513" t="s">
        <v>42</v>
      </c>
      <c r="C1513" t="s">
        <v>56</v>
      </c>
      <c r="D1513" s="2">
        <v>42442</v>
      </c>
      <c r="E1513" t="s">
        <v>193</v>
      </c>
      <c r="F1513" t="s">
        <v>243</v>
      </c>
      <c r="G1513">
        <v>0</v>
      </c>
      <c r="H1513">
        <v>1</v>
      </c>
      <c r="I1513" t="s">
        <v>603</v>
      </c>
      <c r="J1513">
        <v>0</v>
      </c>
      <c r="K1513">
        <v>1</v>
      </c>
      <c r="L1513" t="s">
        <v>603</v>
      </c>
      <c r="N1513">
        <v>5</v>
      </c>
      <c r="O1513">
        <v>18</v>
      </c>
      <c r="P1513">
        <v>1</v>
      </c>
      <c r="Q1513">
        <v>7</v>
      </c>
      <c r="R1513">
        <v>12</v>
      </c>
      <c r="S1513">
        <v>9</v>
      </c>
      <c r="T1513">
        <v>2</v>
      </c>
      <c r="U1513">
        <v>2</v>
      </c>
      <c r="V1513">
        <v>0</v>
      </c>
      <c r="W1513">
        <v>0</v>
      </c>
      <c r="Z1513">
        <v>11</v>
      </c>
      <c r="AA1513">
        <v>5.25</v>
      </c>
      <c r="AB1513">
        <v>1.3</v>
      </c>
    </row>
    <row r="1514" spans="1:28" hidden="1" x14ac:dyDescent="0.45">
      <c r="A1514" s="1">
        <v>118801</v>
      </c>
      <c r="B1514" t="s">
        <v>42</v>
      </c>
      <c r="C1514" t="s">
        <v>56</v>
      </c>
      <c r="D1514" s="2">
        <v>42449</v>
      </c>
      <c r="E1514" t="s">
        <v>243</v>
      </c>
      <c r="F1514" t="s">
        <v>242</v>
      </c>
      <c r="G1514">
        <v>3</v>
      </c>
      <c r="H1514">
        <v>1</v>
      </c>
      <c r="I1514" t="s">
        <v>601</v>
      </c>
      <c r="J1514">
        <v>0</v>
      </c>
      <c r="K1514">
        <v>1</v>
      </c>
      <c r="L1514" t="s">
        <v>603</v>
      </c>
      <c r="N1514">
        <v>22</v>
      </c>
      <c r="O1514">
        <v>9</v>
      </c>
      <c r="P1514">
        <v>11</v>
      </c>
      <c r="Q1514">
        <v>2</v>
      </c>
      <c r="R1514">
        <v>8</v>
      </c>
      <c r="S1514">
        <v>11</v>
      </c>
      <c r="T1514">
        <v>3</v>
      </c>
      <c r="U1514">
        <v>2</v>
      </c>
      <c r="V1514">
        <v>0</v>
      </c>
      <c r="W1514">
        <v>0</v>
      </c>
      <c r="Z1514">
        <v>1.29</v>
      </c>
      <c r="AA1514">
        <v>5.5</v>
      </c>
      <c r="AB1514">
        <v>11</v>
      </c>
    </row>
    <row r="1515" spans="1:28" hidden="1" x14ac:dyDescent="0.45">
      <c r="A1515" s="1">
        <v>118807</v>
      </c>
      <c r="B1515" t="s">
        <v>42</v>
      </c>
      <c r="C1515" t="s">
        <v>56</v>
      </c>
      <c r="D1515" s="2">
        <v>42462</v>
      </c>
      <c r="E1515" t="s">
        <v>98</v>
      </c>
      <c r="F1515" t="s">
        <v>148</v>
      </c>
      <c r="G1515">
        <v>1</v>
      </c>
      <c r="H1515">
        <v>0</v>
      </c>
      <c r="I1515" t="s">
        <v>601</v>
      </c>
      <c r="J1515">
        <v>1</v>
      </c>
      <c r="K1515">
        <v>0</v>
      </c>
      <c r="L1515" t="s">
        <v>601</v>
      </c>
      <c r="N1515">
        <v>19</v>
      </c>
      <c r="O1515">
        <v>9</v>
      </c>
      <c r="P1515">
        <v>9</v>
      </c>
      <c r="Q1515">
        <v>3</v>
      </c>
      <c r="R1515">
        <v>20</v>
      </c>
      <c r="S1515">
        <v>14</v>
      </c>
      <c r="T1515">
        <v>2</v>
      </c>
      <c r="U1515">
        <v>2</v>
      </c>
      <c r="V1515">
        <v>0</v>
      </c>
      <c r="W1515">
        <v>0</v>
      </c>
      <c r="Z1515">
        <v>1.3</v>
      </c>
      <c r="AA1515">
        <v>5</v>
      </c>
      <c r="AB1515">
        <v>12</v>
      </c>
    </row>
    <row r="1516" spans="1:28" hidden="1" x14ac:dyDescent="0.45">
      <c r="A1516" s="1">
        <v>119673</v>
      </c>
      <c r="B1516" t="s">
        <v>42</v>
      </c>
      <c r="C1516" t="s">
        <v>58</v>
      </c>
      <c r="D1516" s="2">
        <v>42469</v>
      </c>
      <c r="E1516" t="s">
        <v>383</v>
      </c>
      <c r="F1516" t="s">
        <v>271</v>
      </c>
      <c r="G1516">
        <v>1</v>
      </c>
      <c r="H1516">
        <v>0</v>
      </c>
      <c r="I1516" t="s">
        <v>601</v>
      </c>
      <c r="J1516">
        <v>0</v>
      </c>
      <c r="K1516">
        <v>0</v>
      </c>
      <c r="L1516" t="s">
        <v>602</v>
      </c>
      <c r="N1516">
        <v>16</v>
      </c>
      <c r="O1516">
        <v>9</v>
      </c>
      <c r="P1516">
        <v>7</v>
      </c>
      <c r="Q1516">
        <v>1</v>
      </c>
      <c r="R1516">
        <v>13</v>
      </c>
      <c r="S1516">
        <v>12</v>
      </c>
      <c r="T1516">
        <v>2</v>
      </c>
      <c r="U1516">
        <v>2</v>
      </c>
      <c r="V1516">
        <v>0</v>
      </c>
      <c r="W1516">
        <v>0</v>
      </c>
      <c r="Z1516">
        <v>1.29</v>
      </c>
      <c r="AA1516">
        <v>5.25</v>
      </c>
      <c r="AB1516">
        <v>10</v>
      </c>
    </row>
    <row r="1517" spans="1:28" hidden="1" x14ac:dyDescent="0.45">
      <c r="A1517" s="1">
        <v>119697</v>
      </c>
      <c r="B1517" t="s">
        <v>42</v>
      </c>
      <c r="C1517" t="s">
        <v>58</v>
      </c>
      <c r="D1517" s="2">
        <v>42489</v>
      </c>
      <c r="E1517" t="s">
        <v>334</v>
      </c>
      <c r="F1517" t="s">
        <v>493</v>
      </c>
      <c r="G1517">
        <v>4</v>
      </c>
      <c r="H1517">
        <v>0</v>
      </c>
      <c r="I1517" t="s">
        <v>601</v>
      </c>
      <c r="J1517">
        <v>0</v>
      </c>
      <c r="K1517">
        <v>0</v>
      </c>
      <c r="L1517" t="s">
        <v>602</v>
      </c>
      <c r="N1517">
        <v>27</v>
      </c>
      <c r="O1517">
        <v>9</v>
      </c>
      <c r="P1517">
        <v>12</v>
      </c>
      <c r="Q1517">
        <v>2</v>
      </c>
      <c r="R1517">
        <v>6</v>
      </c>
      <c r="S1517">
        <v>8</v>
      </c>
      <c r="T1517">
        <v>1</v>
      </c>
      <c r="U1517">
        <v>1</v>
      </c>
      <c r="V1517">
        <v>0</v>
      </c>
      <c r="W1517">
        <v>0</v>
      </c>
      <c r="Z1517">
        <v>1.3</v>
      </c>
      <c r="AA1517">
        <v>5.5</v>
      </c>
      <c r="AB1517">
        <v>10</v>
      </c>
    </row>
    <row r="1518" spans="1:28" hidden="1" x14ac:dyDescent="0.45">
      <c r="A1518" s="1">
        <v>119700</v>
      </c>
      <c r="B1518" t="s">
        <v>42</v>
      </c>
      <c r="C1518" t="s">
        <v>58</v>
      </c>
      <c r="D1518" s="2">
        <v>42490</v>
      </c>
      <c r="E1518" t="s">
        <v>149</v>
      </c>
      <c r="F1518" t="s">
        <v>582</v>
      </c>
      <c r="G1518">
        <v>2</v>
      </c>
      <c r="H1518">
        <v>1</v>
      </c>
      <c r="I1518" t="s">
        <v>601</v>
      </c>
      <c r="J1518">
        <v>2</v>
      </c>
      <c r="K1518">
        <v>0</v>
      </c>
      <c r="L1518" t="s">
        <v>601</v>
      </c>
      <c r="N1518">
        <v>6</v>
      </c>
      <c r="O1518">
        <v>5</v>
      </c>
      <c r="P1518">
        <v>2</v>
      </c>
      <c r="Q1518">
        <v>2</v>
      </c>
      <c r="R1518">
        <v>11</v>
      </c>
      <c r="S1518">
        <v>20</v>
      </c>
      <c r="T1518">
        <v>1</v>
      </c>
      <c r="U1518">
        <v>2</v>
      </c>
      <c r="V1518">
        <v>0</v>
      </c>
      <c r="W1518">
        <v>0</v>
      </c>
      <c r="Z1518">
        <v>1.3</v>
      </c>
      <c r="AA1518">
        <v>5.25</v>
      </c>
      <c r="AB1518">
        <v>11</v>
      </c>
    </row>
    <row r="1519" spans="1:28" hidden="1" x14ac:dyDescent="0.45">
      <c r="A1519" s="1">
        <v>119723</v>
      </c>
      <c r="B1519" t="s">
        <v>42</v>
      </c>
      <c r="C1519" t="s">
        <v>58</v>
      </c>
      <c r="D1519" s="2">
        <v>42504</v>
      </c>
      <c r="E1519" t="s">
        <v>334</v>
      </c>
      <c r="F1519" t="s">
        <v>270</v>
      </c>
      <c r="G1519">
        <v>4</v>
      </c>
      <c r="H1519">
        <v>0</v>
      </c>
      <c r="I1519" t="s">
        <v>601</v>
      </c>
      <c r="J1519">
        <v>2</v>
      </c>
      <c r="K1519">
        <v>0</v>
      </c>
      <c r="L1519" t="s">
        <v>601</v>
      </c>
      <c r="N1519">
        <v>20</v>
      </c>
      <c r="O1519">
        <v>13</v>
      </c>
      <c r="P1519">
        <v>13</v>
      </c>
      <c r="Q1519">
        <v>3</v>
      </c>
      <c r="R1519">
        <v>10</v>
      </c>
      <c r="S1519">
        <v>8</v>
      </c>
      <c r="T1519">
        <v>1</v>
      </c>
      <c r="U1519">
        <v>1</v>
      </c>
      <c r="V1519">
        <v>0</v>
      </c>
      <c r="W1519">
        <v>0</v>
      </c>
      <c r="Z1519">
        <v>1.29</v>
      </c>
      <c r="AA1519">
        <v>6</v>
      </c>
      <c r="AB1519">
        <v>9.5</v>
      </c>
    </row>
    <row r="1520" spans="1:28" hidden="1" x14ac:dyDescent="0.45">
      <c r="A1520" s="1">
        <v>120124</v>
      </c>
      <c r="B1520" t="s">
        <v>42</v>
      </c>
      <c r="C1520" t="s">
        <v>61</v>
      </c>
      <c r="D1520" s="2">
        <v>42232</v>
      </c>
      <c r="E1520" t="s">
        <v>119</v>
      </c>
      <c r="F1520" t="s">
        <v>283</v>
      </c>
      <c r="G1520">
        <v>2</v>
      </c>
      <c r="H1520">
        <v>0</v>
      </c>
      <c r="I1520" t="s">
        <v>601</v>
      </c>
      <c r="J1520">
        <v>1</v>
      </c>
      <c r="K1520">
        <v>0</v>
      </c>
      <c r="L1520" t="s">
        <v>601</v>
      </c>
      <c r="Z1520">
        <v>1.29</v>
      </c>
      <c r="AA1520">
        <v>5</v>
      </c>
      <c r="AB1520">
        <v>11</v>
      </c>
    </row>
    <row r="1521" spans="1:28" hidden="1" x14ac:dyDescent="0.45">
      <c r="A1521" s="1">
        <v>120201</v>
      </c>
      <c r="B1521" t="s">
        <v>42</v>
      </c>
      <c r="C1521" t="s">
        <v>61</v>
      </c>
      <c r="D1521" s="2">
        <v>42308</v>
      </c>
      <c r="E1521" t="s">
        <v>325</v>
      </c>
      <c r="F1521" t="s">
        <v>119</v>
      </c>
      <c r="G1521">
        <v>3</v>
      </c>
      <c r="H1521">
        <v>6</v>
      </c>
      <c r="I1521" t="s">
        <v>603</v>
      </c>
      <c r="J1521">
        <v>1</v>
      </c>
      <c r="K1521">
        <v>3</v>
      </c>
      <c r="L1521" t="s">
        <v>603</v>
      </c>
      <c r="Z1521">
        <v>9</v>
      </c>
      <c r="AA1521">
        <v>5.5</v>
      </c>
      <c r="AB1521">
        <v>1.3</v>
      </c>
    </row>
    <row r="1522" spans="1:28" hidden="1" x14ac:dyDescent="0.45">
      <c r="A1522" s="1">
        <v>120214</v>
      </c>
      <c r="B1522" t="s">
        <v>42</v>
      </c>
      <c r="C1522" t="s">
        <v>61</v>
      </c>
      <c r="D1522" s="2">
        <v>42316</v>
      </c>
      <c r="E1522" t="s">
        <v>119</v>
      </c>
      <c r="F1522" t="s">
        <v>121</v>
      </c>
      <c r="G1522">
        <v>3</v>
      </c>
      <c r="H1522">
        <v>1</v>
      </c>
      <c r="I1522" t="s">
        <v>601</v>
      </c>
      <c r="J1522">
        <v>1</v>
      </c>
      <c r="K1522">
        <v>0</v>
      </c>
      <c r="L1522" t="s">
        <v>601</v>
      </c>
      <c r="Z1522">
        <v>1.3</v>
      </c>
      <c r="AA1522">
        <v>5.75</v>
      </c>
      <c r="AB1522">
        <v>8</v>
      </c>
    </row>
    <row r="1523" spans="1:28" hidden="1" x14ac:dyDescent="0.45">
      <c r="A1523" s="1">
        <v>120235</v>
      </c>
      <c r="B1523" t="s">
        <v>42</v>
      </c>
      <c r="C1523" t="s">
        <v>61</v>
      </c>
      <c r="D1523" s="2">
        <v>42343</v>
      </c>
      <c r="E1523" t="s">
        <v>117</v>
      </c>
      <c r="F1523" t="s">
        <v>214</v>
      </c>
      <c r="G1523">
        <v>5</v>
      </c>
      <c r="H1523">
        <v>2</v>
      </c>
      <c r="I1523" t="s">
        <v>601</v>
      </c>
      <c r="J1523">
        <v>3</v>
      </c>
      <c r="K1523">
        <v>0</v>
      </c>
      <c r="L1523" t="s">
        <v>601</v>
      </c>
      <c r="Z1523">
        <v>1.29</v>
      </c>
      <c r="AA1523">
        <v>5.5</v>
      </c>
      <c r="AB1523">
        <v>9.5</v>
      </c>
    </row>
    <row r="1524" spans="1:28" hidden="1" x14ac:dyDescent="0.45">
      <c r="A1524" s="1">
        <v>120239</v>
      </c>
      <c r="B1524" t="s">
        <v>42</v>
      </c>
      <c r="C1524" t="s">
        <v>61</v>
      </c>
      <c r="D1524" s="2">
        <v>42344</v>
      </c>
      <c r="E1524" t="s">
        <v>118</v>
      </c>
      <c r="F1524" t="s">
        <v>229</v>
      </c>
      <c r="G1524">
        <v>3</v>
      </c>
      <c r="H1524">
        <v>0</v>
      </c>
      <c r="I1524" t="s">
        <v>601</v>
      </c>
      <c r="J1524">
        <v>1</v>
      </c>
      <c r="K1524">
        <v>0</v>
      </c>
      <c r="L1524" t="s">
        <v>601</v>
      </c>
      <c r="Z1524">
        <v>1.3</v>
      </c>
      <c r="AA1524">
        <v>5.25</v>
      </c>
      <c r="AB1524">
        <v>9.5</v>
      </c>
    </row>
    <row r="1525" spans="1:28" hidden="1" x14ac:dyDescent="0.45">
      <c r="A1525" s="1">
        <v>120279</v>
      </c>
      <c r="B1525" t="s">
        <v>42</v>
      </c>
      <c r="C1525" t="s">
        <v>61</v>
      </c>
      <c r="D1525" s="2">
        <v>42395</v>
      </c>
      <c r="E1525" t="s">
        <v>117</v>
      </c>
      <c r="F1525" t="s">
        <v>229</v>
      </c>
      <c r="G1525">
        <v>0</v>
      </c>
      <c r="H1525">
        <v>0</v>
      </c>
      <c r="I1525" t="s">
        <v>602</v>
      </c>
      <c r="J1525">
        <v>0</v>
      </c>
      <c r="K1525">
        <v>0</v>
      </c>
      <c r="L1525" t="s">
        <v>602</v>
      </c>
      <c r="Z1525">
        <v>1.29</v>
      </c>
      <c r="AA1525">
        <v>6</v>
      </c>
      <c r="AB1525">
        <v>8.5</v>
      </c>
    </row>
    <row r="1526" spans="1:28" hidden="1" x14ac:dyDescent="0.45">
      <c r="A1526" s="1">
        <v>120286</v>
      </c>
      <c r="B1526" t="s">
        <v>42</v>
      </c>
      <c r="C1526" t="s">
        <v>61</v>
      </c>
      <c r="D1526" s="2">
        <v>42397</v>
      </c>
      <c r="E1526" t="s">
        <v>118</v>
      </c>
      <c r="F1526" t="s">
        <v>214</v>
      </c>
      <c r="G1526">
        <v>1</v>
      </c>
      <c r="H1526">
        <v>2</v>
      </c>
      <c r="I1526" t="s">
        <v>603</v>
      </c>
      <c r="J1526">
        <v>0</v>
      </c>
      <c r="K1526">
        <v>1</v>
      </c>
      <c r="L1526" t="s">
        <v>603</v>
      </c>
      <c r="Z1526">
        <v>1.3</v>
      </c>
      <c r="AA1526">
        <v>5</v>
      </c>
      <c r="AB1526">
        <v>11</v>
      </c>
    </row>
    <row r="1527" spans="1:28" hidden="1" x14ac:dyDescent="0.45">
      <c r="A1527" s="1">
        <v>120291</v>
      </c>
      <c r="B1527" t="s">
        <v>42</v>
      </c>
      <c r="C1527" t="s">
        <v>61</v>
      </c>
      <c r="D1527" s="2">
        <v>42399</v>
      </c>
      <c r="E1527" t="s">
        <v>115</v>
      </c>
      <c r="F1527" t="s">
        <v>249</v>
      </c>
      <c r="G1527">
        <v>0</v>
      </c>
      <c r="H1527">
        <v>0</v>
      </c>
      <c r="I1527" t="s">
        <v>602</v>
      </c>
      <c r="J1527">
        <v>0</v>
      </c>
      <c r="K1527">
        <v>0</v>
      </c>
      <c r="L1527" t="s">
        <v>602</v>
      </c>
      <c r="Z1527">
        <v>1.3</v>
      </c>
      <c r="AA1527">
        <v>5.5</v>
      </c>
      <c r="AB1527">
        <v>8.5</v>
      </c>
    </row>
    <row r="1528" spans="1:28" hidden="1" x14ac:dyDescent="0.45">
      <c r="A1528" s="1">
        <v>120326</v>
      </c>
      <c r="B1528" t="s">
        <v>42</v>
      </c>
      <c r="C1528" t="s">
        <v>61</v>
      </c>
      <c r="D1528" s="2">
        <v>42427</v>
      </c>
      <c r="E1528" t="s">
        <v>119</v>
      </c>
      <c r="F1528" t="s">
        <v>398</v>
      </c>
      <c r="G1528">
        <v>2</v>
      </c>
      <c r="H1528">
        <v>0</v>
      </c>
      <c r="I1528" t="s">
        <v>601</v>
      </c>
      <c r="J1528">
        <v>0</v>
      </c>
      <c r="K1528">
        <v>0</v>
      </c>
      <c r="L1528" t="s">
        <v>602</v>
      </c>
      <c r="Z1528">
        <v>1.29</v>
      </c>
      <c r="AA1528">
        <v>5.75</v>
      </c>
      <c r="AB1528">
        <v>9</v>
      </c>
    </row>
    <row r="1529" spans="1:28" hidden="1" x14ac:dyDescent="0.45">
      <c r="A1529" s="1">
        <v>120351</v>
      </c>
      <c r="B1529" t="s">
        <v>42</v>
      </c>
      <c r="C1529" t="s">
        <v>61</v>
      </c>
      <c r="D1529" s="2">
        <v>42447</v>
      </c>
      <c r="E1529" t="s">
        <v>121</v>
      </c>
      <c r="F1529" t="s">
        <v>249</v>
      </c>
      <c r="G1529">
        <v>2</v>
      </c>
      <c r="H1529">
        <v>1</v>
      </c>
      <c r="I1529" t="s">
        <v>601</v>
      </c>
      <c r="J1529">
        <v>2</v>
      </c>
      <c r="K1529">
        <v>1</v>
      </c>
      <c r="L1529" t="s">
        <v>601</v>
      </c>
      <c r="Z1529">
        <v>1.3</v>
      </c>
      <c r="AA1529">
        <v>5.25</v>
      </c>
      <c r="AB1529">
        <v>9.5</v>
      </c>
    </row>
    <row r="1530" spans="1:28" hidden="1" x14ac:dyDescent="0.45">
      <c r="A1530" s="1">
        <v>120370</v>
      </c>
      <c r="B1530" t="s">
        <v>42</v>
      </c>
      <c r="C1530" t="s">
        <v>61</v>
      </c>
      <c r="D1530" s="2">
        <v>42469</v>
      </c>
      <c r="E1530" t="s">
        <v>384</v>
      </c>
      <c r="F1530" t="s">
        <v>117</v>
      </c>
      <c r="G1530">
        <v>0</v>
      </c>
      <c r="H1530">
        <v>1</v>
      </c>
      <c r="I1530" t="s">
        <v>603</v>
      </c>
      <c r="J1530">
        <v>0</v>
      </c>
      <c r="K1530">
        <v>0</v>
      </c>
      <c r="L1530" t="s">
        <v>602</v>
      </c>
      <c r="Z1530">
        <v>9.5</v>
      </c>
      <c r="AA1530">
        <v>5.25</v>
      </c>
      <c r="AB1530">
        <v>1.3</v>
      </c>
    </row>
    <row r="1531" spans="1:28" hidden="1" x14ac:dyDescent="0.45">
      <c r="A1531" s="1">
        <v>120388</v>
      </c>
      <c r="B1531" t="s">
        <v>42</v>
      </c>
      <c r="C1531" t="s">
        <v>61</v>
      </c>
      <c r="D1531" s="2">
        <v>42479</v>
      </c>
      <c r="E1531" t="s">
        <v>119</v>
      </c>
      <c r="F1531" t="s">
        <v>115</v>
      </c>
      <c r="G1531">
        <v>2</v>
      </c>
      <c r="H1531">
        <v>0</v>
      </c>
      <c r="I1531" t="s">
        <v>601</v>
      </c>
      <c r="J1531">
        <v>1</v>
      </c>
      <c r="K1531">
        <v>0</v>
      </c>
      <c r="L1531" t="s">
        <v>601</v>
      </c>
      <c r="Z1531">
        <v>1.3</v>
      </c>
      <c r="AA1531">
        <v>5</v>
      </c>
      <c r="AB1531">
        <v>10</v>
      </c>
    </row>
    <row r="1532" spans="1:28" hidden="1" x14ac:dyDescent="0.45">
      <c r="A1532" s="1">
        <v>120437</v>
      </c>
      <c r="B1532" t="s">
        <v>42</v>
      </c>
      <c r="C1532" t="s">
        <v>60</v>
      </c>
      <c r="D1532" s="2">
        <v>42225</v>
      </c>
      <c r="E1532" t="s">
        <v>153</v>
      </c>
      <c r="F1532" t="s">
        <v>565</v>
      </c>
      <c r="G1532">
        <v>1</v>
      </c>
      <c r="H1532">
        <v>0</v>
      </c>
      <c r="I1532" t="s">
        <v>601</v>
      </c>
      <c r="J1532">
        <v>0</v>
      </c>
      <c r="K1532">
        <v>0</v>
      </c>
      <c r="L1532" t="s">
        <v>602</v>
      </c>
      <c r="Z1532">
        <v>1.3</v>
      </c>
      <c r="AA1532">
        <v>5</v>
      </c>
      <c r="AB1532">
        <v>10</v>
      </c>
    </row>
    <row r="1533" spans="1:28" hidden="1" x14ac:dyDescent="0.45">
      <c r="A1533" s="1">
        <v>120483</v>
      </c>
      <c r="B1533" t="s">
        <v>42</v>
      </c>
      <c r="C1533" t="s">
        <v>60</v>
      </c>
      <c r="D1533" s="2">
        <v>42274</v>
      </c>
      <c r="E1533" t="s">
        <v>111</v>
      </c>
      <c r="F1533" t="s">
        <v>446</v>
      </c>
      <c r="G1533">
        <v>1</v>
      </c>
      <c r="H1533">
        <v>0</v>
      </c>
      <c r="I1533" t="s">
        <v>601</v>
      </c>
      <c r="J1533">
        <v>1</v>
      </c>
      <c r="K1533">
        <v>0</v>
      </c>
      <c r="L1533" t="s">
        <v>601</v>
      </c>
      <c r="Z1533">
        <v>1.29</v>
      </c>
      <c r="AA1533">
        <v>5.5</v>
      </c>
      <c r="AB1533">
        <v>10</v>
      </c>
    </row>
    <row r="1534" spans="1:28" hidden="1" x14ac:dyDescent="0.45">
      <c r="A1534" s="1">
        <v>120534</v>
      </c>
      <c r="B1534" t="s">
        <v>42</v>
      </c>
      <c r="C1534" t="s">
        <v>60</v>
      </c>
      <c r="D1534" s="2">
        <v>42328</v>
      </c>
      <c r="E1534" t="s">
        <v>152</v>
      </c>
      <c r="F1534" t="s">
        <v>246</v>
      </c>
      <c r="G1534">
        <v>5</v>
      </c>
      <c r="H1534">
        <v>0</v>
      </c>
      <c r="I1534" t="s">
        <v>601</v>
      </c>
      <c r="J1534">
        <v>2</v>
      </c>
      <c r="K1534">
        <v>0</v>
      </c>
      <c r="L1534" t="s">
        <v>601</v>
      </c>
      <c r="Z1534">
        <v>1.3</v>
      </c>
      <c r="AA1534">
        <v>5.25</v>
      </c>
      <c r="AB1534">
        <v>9</v>
      </c>
    </row>
    <row r="1535" spans="1:28" hidden="1" x14ac:dyDescent="0.45">
      <c r="A1535" s="1">
        <v>120613</v>
      </c>
      <c r="B1535" t="s">
        <v>42</v>
      </c>
      <c r="C1535" t="s">
        <v>60</v>
      </c>
      <c r="D1535" s="2">
        <v>42407</v>
      </c>
      <c r="E1535" t="s">
        <v>153</v>
      </c>
      <c r="F1535" t="s">
        <v>446</v>
      </c>
      <c r="G1535">
        <v>1</v>
      </c>
      <c r="H1535">
        <v>2</v>
      </c>
      <c r="I1535" t="s">
        <v>603</v>
      </c>
      <c r="J1535">
        <v>1</v>
      </c>
      <c r="K1535">
        <v>1</v>
      </c>
      <c r="L1535" t="s">
        <v>602</v>
      </c>
      <c r="Z1535">
        <v>1.29</v>
      </c>
      <c r="AA1535">
        <v>5.25</v>
      </c>
      <c r="AB1535">
        <v>10</v>
      </c>
    </row>
    <row r="1536" spans="1:28" hidden="1" x14ac:dyDescent="0.45">
      <c r="A1536" s="1">
        <v>120614</v>
      </c>
      <c r="B1536" t="s">
        <v>42</v>
      </c>
      <c r="C1536" t="s">
        <v>60</v>
      </c>
      <c r="D1536" s="2">
        <v>42412</v>
      </c>
      <c r="E1536" t="s">
        <v>152</v>
      </c>
      <c r="F1536" t="s">
        <v>583</v>
      </c>
      <c r="G1536">
        <v>2</v>
      </c>
      <c r="H1536">
        <v>0</v>
      </c>
      <c r="I1536" t="s">
        <v>601</v>
      </c>
      <c r="J1536">
        <v>0</v>
      </c>
      <c r="K1536">
        <v>0</v>
      </c>
      <c r="L1536" t="s">
        <v>602</v>
      </c>
      <c r="Z1536">
        <v>1.3</v>
      </c>
      <c r="AA1536">
        <v>5.25</v>
      </c>
      <c r="AB1536">
        <v>9.5</v>
      </c>
    </row>
    <row r="1537" spans="1:28" hidden="1" x14ac:dyDescent="0.45">
      <c r="A1537" s="1">
        <v>120657</v>
      </c>
      <c r="B1537" t="s">
        <v>42</v>
      </c>
      <c r="C1537" t="s">
        <v>62</v>
      </c>
      <c r="D1537" s="2">
        <v>42232</v>
      </c>
      <c r="E1537" t="s">
        <v>126</v>
      </c>
      <c r="F1537" t="s">
        <v>367</v>
      </c>
      <c r="G1537">
        <v>4</v>
      </c>
      <c r="H1537">
        <v>0</v>
      </c>
      <c r="I1537" t="s">
        <v>601</v>
      </c>
      <c r="J1537">
        <v>0</v>
      </c>
      <c r="K1537">
        <v>0</v>
      </c>
      <c r="L1537" t="s">
        <v>602</v>
      </c>
      <c r="Z1537">
        <v>1.3</v>
      </c>
      <c r="AA1537">
        <v>5.5</v>
      </c>
      <c r="AB1537">
        <v>9</v>
      </c>
    </row>
    <row r="1538" spans="1:28" hidden="1" x14ac:dyDescent="0.45">
      <c r="A1538" s="1">
        <v>120698</v>
      </c>
      <c r="B1538" t="s">
        <v>42</v>
      </c>
      <c r="C1538" t="s">
        <v>62</v>
      </c>
      <c r="D1538" s="2">
        <v>42268</v>
      </c>
      <c r="E1538" t="s">
        <v>123</v>
      </c>
      <c r="F1538" t="s">
        <v>355</v>
      </c>
      <c r="G1538">
        <v>1</v>
      </c>
      <c r="H1538">
        <v>0</v>
      </c>
      <c r="I1538" t="s">
        <v>601</v>
      </c>
      <c r="J1538">
        <v>0</v>
      </c>
      <c r="K1538">
        <v>0</v>
      </c>
      <c r="L1538" t="s">
        <v>602</v>
      </c>
      <c r="Z1538">
        <v>1.29</v>
      </c>
      <c r="AA1538">
        <v>5</v>
      </c>
      <c r="AB1538">
        <v>12</v>
      </c>
    </row>
    <row r="1539" spans="1:28" hidden="1" x14ac:dyDescent="0.45">
      <c r="A1539" s="1">
        <v>120715</v>
      </c>
      <c r="B1539" t="s">
        <v>42</v>
      </c>
      <c r="C1539" t="s">
        <v>62</v>
      </c>
      <c r="D1539" s="2">
        <v>42281</v>
      </c>
      <c r="E1539" t="s">
        <v>123</v>
      </c>
      <c r="F1539" t="s">
        <v>448</v>
      </c>
      <c r="G1539">
        <v>5</v>
      </c>
      <c r="H1539">
        <v>1</v>
      </c>
      <c r="I1539" t="s">
        <v>601</v>
      </c>
      <c r="J1539">
        <v>2</v>
      </c>
      <c r="K1539">
        <v>0</v>
      </c>
      <c r="L1539" t="s">
        <v>601</v>
      </c>
      <c r="Z1539">
        <v>1.29</v>
      </c>
      <c r="AA1539">
        <v>5.5</v>
      </c>
      <c r="AB1539">
        <v>10</v>
      </c>
    </row>
    <row r="1540" spans="1:28" hidden="1" x14ac:dyDescent="0.45">
      <c r="A1540" s="1">
        <v>120751</v>
      </c>
      <c r="B1540" t="s">
        <v>42</v>
      </c>
      <c r="C1540" t="s">
        <v>62</v>
      </c>
      <c r="D1540" s="2">
        <v>42340</v>
      </c>
      <c r="E1540" t="s">
        <v>385</v>
      </c>
      <c r="F1540" t="s">
        <v>122</v>
      </c>
      <c r="G1540">
        <v>0</v>
      </c>
      <c r="H1540">
        <v>4</v>
      </c>
      <c r="I1540" t="s">
        <v>603</v>
      </c>
      <c r="J1540">
        <v>0</v>
      </c>
      <c r="K1540">
        <v>3</v>
      </c>
      <c r="L1540" t="s">
        <v>603</v>
      </c>
      <c r="Z1540">
        <v>11</v>
      </c>
      <c r="AA1540">
        <v>5</v>
      </c>
      <c r="AB1540">
        <v>1.29</v>
      </c>
    </row>
    <row r="1541" spans="1:28" hidden="1" x14ac:dyDescent="0.45">
      <c r="A1541" s="1">
        <v>120773</v>
      </c>
      <c r="B1541" t="s">
        <v>42</v>
      </c>
      <c r="C1541" t="s">
        <v>62</v>
      </c>
      <c r="D1541" s="2">
        <v>42358</v>
      </c>
      <c r="E1541" t="s">
        <v>126</v>
      </c>
      <c r="F1541" t="s">
        <v>377</v>
      </c>
      <c r="G1541">
        <v>3</v>
      </c>
      <c r="H1541">
        <v>1</v>
      </c>
      <c r="I1541" t="s">
        <v>601</v>
      </c>
      <c r="J1541">
        <v>1</v>
      </c>
      <c r="K1541">
        <v>1</v>
      </c>
      <c r="L1541" t="s">
        <v>602</v>
      </c>
      <c r="Z1541">
        <v>1.29</v>
      </c>
      <c r="AA1541">
        <v>4.5</v>
      </c>
      <c r="AB1541">
        <v>15</v>
      </c>
    </row>
    <row r="1542" spans="1:28" hidden="1" x14ac:dyDescent="0.45">
      <c r="A1542" s="1">
        <v>120795</v>
      </c>
      <c r="B1542" t="s">
        <v>42</v>
      </c>
      <c r="C1542" t="s">
        <v>62</v>
      </c>
      <c r="D1542" s="2">
        <v>42375</v>
      </c>
      <c r="E1542" t="s">
        <v>125</v>
      </c>
      <c r="F1542" t="s">
        <v>310</v>
      </c>
      <c r="G1542">
        <v>3</v>
      </c>
      <c r="H1542">
        <v>0</v>
      </c>
      <c r="I1542" t="s">
        <v>601</v>
      </c>
      <c r="J1542">
        <v>2</v>
      </c>
      <c r="K1542">
        <v>0</v>
      </c>
      <c r="L1542" t="s">
        <v>601</v>
      </c>
      <c r="Z1542">
        <v>1.3</v>
      </c>
      <c r="AA1542">
        <v>5</v>
      </c>
      <c r="AB1542">
        <v>11</v>
      </c>
    </row>
    <row r="1543" spans="1:28" hidden="1" x14ac:dyDescent="0.45">
      <c r="A1543" s="1">
        <v>120830</v>
      </c>
      <c r="B1543" t="s">
        <v>42</v>
      </c>
      <c r="C1543" t="s">
        <v>62</v>
      </c>
      <c r="D1543" s="2">
        <v>42400</v>
      </c>
      <c r="E1543" t="s">
        <v>386</v>
      </c>
      <c r="F1543" t="s">
        <v>126</v>
      </c>
      <c r="G1543">
        <v>1</v>
      </c>
      <c r="H1543">
        <v>4</v>
      </c>
      <c r="I1543" t="s">
        <v>603</v>
      </c>
      <c r="J1543">
        <v>0</v>
      </c>
      <c r="K1543">
        <v>2</v>
      </c>
      <c r="L1543" t="s">
        <v>603</v>
      </c>
      <c r="Z1543">
        <v>11</v>
      </c>
      <c r="AA1543">
        <v>5</v>
      </c>
      <c r="AB1543">
        <v>1.29</v>
      </c>
    </row>
    <row r="1544" spans="1:28" hidden="1" x14ac:dyDescent="0.45">
      <c r="A1544" s="1">
        <v>120834</v>
      </c>
      <c r="B1544" t="s">
        <v>42</v>
      </c>
      <c r="C1544" t="s">
        <v>62</v>
      </c>
      <c r="D1544" s="2">
        <v>42405</v>
      </c>
      <c r="E1544" t="s">
        <v>387</v>
      </c>
      <c r="F1544" t="s">
        <v>126</v>
      </c>
      <c r="G1544">
        <v>0</v>
      </c>
      <c r="H1544">
        <v>5</v>
      </c>
      <c r="I1544" t="s">
        <v>603</v>
      </c>
      <c r="J1544">
        <v>0</v>
      </c>
      <c r="K1544">
        <v>1</v>
      </c>
      <c r="L1544" t="s">
        <v>603</v>
      </c>
      <c r="Z1544">
        <v>11</v>
      </c>
      <c r="AA1544">
        <v>4.75</v>
      </c>
      <c r="AB1544">
        <v>1.3</v>
      </c>
    </row>
    <row r="1545" spans="1:28" hidden="1" x14ac:dyDescent="0.45">
      <c r="A1545" s="1">
        <v>120907</v>
      </c>
      <c r="B1545" t="s">
        <v>42</v>
      </c>
      <c r="C1545" t="s">
        <v>62</v>
      </c>
      <c r="D1545" s="2">
        <v>42469</v>
      </c>
      <c r="E1545" t="s">
        <v>310</v>
      </c>
      <c r="F1545" t="s">
        <v>126</v>
      </c>
      <c r="G1545">
        <v>1</v>
      </c>
      <c r="H1545">
        <v>2</v>
      </c>
      <c r="I1545" t="s">
        <v>603</v>
      </c>
      <c r="J1545">
        <v>1</v>
      </c>
      <c r="K1545">
        <v>1</v>
      </c>
      <c r="L1545" t="s">
        <v>602</v>
      </c>
      <c r="Z1545">
        <v>12</v>
      </c>
      <c r="AA1545">
        <v>4.75</v>
      </c>
      <c r="AB1545">
        <v>1.3</v>
      </c>
    </row>
    <row r="1546" spans="1:28" hidden="1" x14ac:dyDescent="0.45">
      <c r="A1546" s="1">
        <v>120920</v>
      </c>
      <c r="B1546" t="s">
        <v>42</v>
      </c>
      <c r="C1546" t="s">
        <v>62</v>
      </c>
      <c r="D1546" s="2">
        <v>42477</v>
      </c>
      <c r="E1546" t="s">
        <v>122</v>
      </c>
      <c r="F1546" t="s">
        <v>355</v>
      </c>
      <c r="G1546">
        <v>4</v>
      </c>
      <c r="H1546">
        <v>0</v>
      </c>
      <c r="I1546" t="s">
        <v>601</v>
      </c>
      <c r="J1546">
        <v>2</v>
      </c>
      <c r="K1546">
        <v>0</v>
      </c>
      <c r="L1546" t="s">
        <v>601</v>
      </c>
      <c r="Z1546">
        <v>1.29</v>
      </c>
      <c r="AA1546">
        <v>5.5</v>
      </c>
      <c r="AB1546">
        <v>10</v>
      </c>
    </row>
    <row r="1547" spans="1:28" hidden="1" x14ac:dyDescent="0.45">
      <c r="A1547" s="1">
        <v>120953</v>
      </c>
      <c r="B1547" t="s">
        <v>42</v>
      </c>
      <c r="C1547" t="s">
        <v>62</v>
      </c>
      <c r="D1547" s="2">
        <v>42504</v>
      </c>
      <c r="E1547" t="s">
        <v>122</v>
      </c>
      <c r="F1547" t="s">
        <v>124</v>
      </c>
      <c r="G1547">
        <v>4</v>
      </c>
      <c r="H1547">
        <v>0</v>
      </c>
      <c r="I1547" t="s">
        <v>601</v>
      </c>
      <c r="J1547">
        <v>1</v>
      </c>
      <c r="K1547">
        <v>0</v>
      </c>
      <c r="L1547" t="s">
        <v>601</v>
      </c>
      <c r="Z1547">
        <v>1.29</v>
      </c>
      <c r="AA1547">
        <v>5.5</v>
      </c>
      <c r="AB1547">
        <v>9.5</v>
      </c>
    </row>
    <row r="1548" spans="1:28" hidden="1" x14ac:dyDescent="0.45">
      <c r="A1548" s="1">
        <v>121124</v>
      </c>
      <c r="B1548" t="s">
        <v>42</v>
      </c>
      <c r="C1548" t="s">
        <v>63</v>
      </c>
      <c r="D1548" s="2">
        <v>42393</v>
      </c>
      <c r="E1548" t="s">
        <v>130</v>
      </c>
      <c r="F1548" t="s">
        <v>402</v>
      </c>
      <c r="G1548">
        <v>2</v>
      </c>
      <c r="H1548">
        <v>1</v>
      </c>
      <c r="I1548" t="s">
        <v>601</v>
      </c>
      <c r="J1548">
        <v>2</v>
      </c>
      <c r="K1548">
        <v>0</v>
      </c>
      <c r="L1548" t="s">
        <v>601</v>
      </c>
      <c r="Z1548">
        <v>1.29</v>
      </c>
      <c r="AA1548">
        <v>5.5</v>
      </c>
      <c r="AB1548">
        <v>11</v>
      </c>
    </row>
    <row r="1549" spans="1:28" hidden="1" x14ac:dyDescent="0.45">
      <c r="A1549" s="1">
        <v>121255</v>
      </c>
      <c r="B1549" t="s">
        <v>42</v>
      </c>
      <c r="C1549" t="s">
        <v>63</v>
      </c>
      <c r="D1549" s="2">
        <v>42505</v>
      </c>
      <c r="E1549" t="s">
        <v>130</v>
      </c>
      <c r="F1549" t="s">
        <v>128</v>
      </c>
      <c r="G1549">
        <v>2</v>
      </c>
      <c r="H1549">
        <v>1</v>
      </c>
      <c r="I1549" t="s">
        <v>601</v>
      </c>
      <c r="J1549">
        <v>1</v>
      </c>
      <c r="K1549">
        <v>0</v>
      </c>
      <c r="L1549" t="s">
        <v>601</v>
      </c>
      <c r="Z1549">
        <v>1.29</v>
      </c>
      <c r="AA1549">
        <v>5.5</v>
      </c>
      <c r="AB1549">
        <v>9.5</v>
      </c>
    </row>
    <row r="1550" spans="1:28" hidden="1" x14ac:dyDescent="0.45">
      <c r="A1550" s="1">
        <v>121332</v>
      </c>
      <c r="B1550" t="s">
        <v>42</v>
      </c>
      <c r="C1550" t="s">
        <v>64</v>
      </c>
      <c r="D1550" s="2">
        <v>42308</v>
      </c>
      <c r="E1550" t="s">
        <v>358</v>
      </c>
      <c r="F1550" t="s">
        <v>178</v>
      </c>
      <c r="G1550">
        <v>0</v>
      </c>
      <c r="H1550">
        <v>2</v>
      </c>
      <c r="I1550" t="s">
        <v>603</v>
      </c>
      <c r="J1550">
        <v>0</v>
      </c>
      <c r="K1550">
        <v>0</v>
      </c>
      <c r="L1550" t="s">
        <v>602</v>
      </c>
      <c r="Z1550">
        <v>11</v>
      </c>
      <c r="AA1550">
        <v>5</v>
      </c>
      <c r="AB1550">
        <v>1.29</v>
      </c>
    </row>
    <row r="1551" spans="1:28" hidden="1" x14ac:dyDescent="0.45">
      <c r="A1551" s="1">
        <v>121385</v>
      </c>
      <c r="B1551" t="s">
        <v>42</v>
      </c>
      <c r="C1551" t="s">
        <v>64</v>
      </c>
      <c r="D1551" s="2">
        <v>42359</v>
      </c>
      <c r="E1551" t="s">
        <v>133</v>
      </c>
      <c r="F1551" t="s">
        <v>272</v>
      </c>
      <c r="G1551">
        <v>1</v>
      </c>
      <c r="H1551">
        <v>2</v>
      </c>
      <c r="I1551" t="s">
        <v>603</v>
      </c>
      <c r="J1551">
        <v>1</v>
      </c>
      <c r="K1551">
        <v>0</v>
      </c>
      <c r="L1551" t="s">
        <v>601</v>
      </c>
      <c r="Z1551">
        <v>1.3</v>
      </c>
      <c r="AA1551">
        <v>5</v>
      </c>
      <c r="AB1551">
        <v>10</v>
      </c>
    </row>
    <row r="1552" spans="1:28" hidden="1" x14ac:dyDescent="0.45">
      <c r="A1552" s="1">
        <v>121391</v>
      </c>
      <c r="B1552" t="s">
        <v>42</v>
      </c>
      <c r="C1552" t="s">
        <v>64</v>
      </c>
      <c r="D1552" s="2">
        <v>42373</v>
      </c>
      <c r="E1552" t="s">
        <v>161</v>
      </c>
      <c r="F1552" t="s">
        <v>389</v>
      </c>
      <c r="G1552">
        <v>4</v>
      </c>
      <c r="H1552">
        <v>2</v>
      </c>
      <c r="I1552" t="s">
        <v>601</v>
      </c>
      <c r="J1552">
        <v>2</v>
      </c>
      <c r="K1552">
        <v>2</v>
      </c>
      <c r="L1552" t="s">
        <v>602</v>
      </c>
      <c r="Z1552">
        <v>1.29</v>
      </c>
      <c r="AA1552">
        <v>4.75</v>
      </c>
      <c r="AB1552">
        <v>13</v>
      </c>
    </row>
    <row r="1553" spans="1:28" hidden="1" x14ac:dyDescent="0.45">
      <c r="A1553" s="1">
        <v>121403</v>
      </c>
      <c r="B1553" t="s">
        <v>42</v>
      </c>
      <c r="C1553" t="s">
        <v>64</v>
      </c>
      <c r="D1553" s="2">
        <v>42386</v>
      </c>
      <c r="E1553" t="s">
        <v>378</v>
      </c>
      <c r="F1553" t="s">
        <v>578</v>
      </c>
      <c r="G1553">
        <v>3</v>
      </c>
      <c r="H1553">
        <v>1</v>
      </c>
      <c r="I1553" t="s">
        <v>601</v>
      </c>
      <c r="J1553">
        <v>0</v>
      </c>
      <c r="K1553">
        <v>1</v>
      </c>
      <c r="L1553" t="s">
        <v>603</v>
      </c>
      <c r="Z1553">
        <v>1.3</v>
      </c>
      <c r="AA1553">
        <v>5</v>
      </c>
      <c r="AB1553">
        <v>9.5</v>
      </c>
    </row>
    <row r="1554" spans="1:28" hidden="1" x14ac:dyDescent="0.45">
      <c r="A1554" s="1">
        <v>121445</v>
      </c>
      <c r="B1554" t="s">
        <v>42</v>
      </c>
      <c r="C1554" t="s">
        <v>64</v>
      </c>
      <c r="D1554" s="2">
        <v>42421</v>
      </c>
      <c r="E1554" t="s">
        <v>178</v>
      </c>
      <c r="F1554" t="s">
        <v>312</v>
      </c>
      <c r="G1554">
        <v>4</v>
      </c>
      <c r="H1554">
        <v>0</v>
      </c>
      <c r="I1554" t="s">
        <v>601</v>
      </c>
      <c r="J1554">
        <v>1</v>
      </c>
      <c r="K1554">
        <v>0</v>
      </c>
      <c r="L1554" t="s">
        <v>601</v>
      </c>
      <c r="Z1554">
        <v>1.29</v>
      </c>
      <c r="AA1554">
        <v>5</v>
      </c>
      <c r="AB1554">
        <v>11</v>
      </c>
    </row>
    <row r="1555" spans="1:28" hidden="1" x14ac:dyDescent="0.45">
      <c r="A1555" s="1">
        <v>121461</v>
      </c>
      <c r="B1555" t="s">
        <v>42</v>
      </c>
      <c r="C1555" t="s">
        <v>64</v>
      </c>
      <c r="D1555" s="2">
        <v>42435</v>
      </c>
      <c r="E1555" t="s">
        <v>388</v>
      </c>
      <c r="F1555" t="s">
        <v>159</v>
      </c>
      <c r="G1555">
        <v>2</v>
      </c>
      <c r="H1555">
        <v>1</v>
      </c>
      <c r="I1555" t="s">
        <v>601</v>
      </c>
      <c r="J1555">
        <v>0</v>
      </c>
      <c r="K1555">
        <v>1</v>
      </c>
      <c r="L1555" t="s">
        <v>603</v>
      </c>
      <c r="Z1555">
        <v>12</v>
      </c>
      <c r="AA1555">
        <v>5</v>
      </c>
      <c r="AB1555">
        <v>1.29</v>
      </c>
    </row>
    <row r="1556" spans="1:28" hidden="1" x14ac:dyDescent="0.45">
      <c r="A1556" s="1">
        <v>121494</v>
      </c>
      <c r="B1556" t="s">
        <v>42</v>
      </c>
      <c r="C1556" t="s">
        <v>64</v>
      </c>
      <c r="D1556" s="2">
        <v>42470</v>
      </c>
      <c r="E1556" t="s">
        <v>389</v>
      </c>
      <c r="F1556" t="s">
        <v>178</v>
      </c>
      <c r="G1556">
        <v>2</v>
      </c>
      <c r="H1556">
        <v>5</v>
      </c>
      <c r="I1556" t="s">
        <v>603</v>
      </c>
      <c r="J1556">
        <v>0</v>
      </c>
      <c r="K1556">
        <v>2</v>
      </c>
      <c r="L1556" t="s">
        <v>603</v>
      </c>
      <c r="Z1556">
        <v>13</v>
      </c>
      <c r="AA1556">
        <v>4.75</v>
      </c>
      <c r="AB1556">
        <v>1.29</v>
      </c>
    </row>
    <row r="1557" spans="1:28" hidden="1" x14ac:dyDescent="0.45">
      <c r="A1557" s="1">
        <v>121550</v>
      </c>
      <c r="B1557" t="s">
        <v>43</v>
      </c>
      <c r="C1557" t="s">
        <v>47</v>
      </c>
      <c r="D1557" s="2">
        <v>42630</v>
      </c>
      <c r="E1557" t="s">
        <v>135</v>
      </c>
      <c r="F1557" t="s">
        <v>370</v>
      </c>
      <c r="G1557">
        <v>4</v>
      </c>
      <c r="H1557">
        <v>0</v>
      </c>
      <c r="I1557" t="s">
        <v>601</v>
      </c>
      <c r="J1557">
        <v>2</v>
      </c>
      <c r="K1557">
        <v>0</v>
      </c>
      <c r="L1557" t="s">
        <v>601</v>
      </c>
      <c r="M1557" t="s">
        <v>786</v>
      </c>
      <c r="N1557">
        <v>20</v>
      </c>
      <c r="O1557">
        <v>6</v>
      </c>
      <c r="P1557">
        <v>12</v>
      </c>
      <c r="Q1557">
        <v>2</v>
      </c>
      <c r="R1557">
        <v>8</v>
      </c>
      <c r="S1557">
        <v>11</v>
      </c>
      <c r="T1557">
        <v>1</v>
      </c>
      <c r="U1557">
        <v>1</v>
      </c>
      <c r="V1557">
        <v>1</v>
      </c>
      <c r="W1557">
        <v>0</v>
      </c>
      <c r="Z1557">
        <v>1.29</v>
      </c>
      <c r="AA1557">
        <v>6</v>
      </c>
      <c r="AB1557">
        <v>12</v>
      </c>
    </row>
    <row r="1558" spans="1:28" hidden="1" x14ac:dyDescent="0.45">
      <c r="A1558" s="1">
        <v>121576</v>
      </c>
      <c r="B1558" t="s">
        <v>43</v>
      </c>
      <c r="C1558" t="s">
        <v>47</v>
      </c>
      <c r="D1558" s="2">
        <v>42658</v>
      </c>
      <c r="E1558" t="s">
        <v>69</v>
      </c>
      <c r="F1558" t="s">
        <v>254</v>
      </c>
      <c r="G1558">
        <v>3</v>
      </c>
      <c r="H1558">
        <v>2</v>
      </c>
      <c r="I1558" t="s">
        <v>601</v>
      </c>
      <c r="J1558">
        <v>2</v>
      </c>
      <c r="K1558">
        <v>1</v>
      </c>
      <c r="L1558" t="s">
        <v>601</v>
      </c>
      <c r="M1558" t="s">
        <v>786</v>
      </c>
      <c r="N1558">
        <v>16</v>
      </c>
      <c r="O1558">
        <v>13</v>
      </c>
      <c r="P1558">
        <v>6</v>
      </c>
      <c r="Q1558">
        <v>6</v>
      </c>
      <c r="R1558">
        <v>7</v>
      </c>
      <c r="S1558">
        <v>10</v>
      </c>
      <c r="T1558">
        <v>0</v>
      </c>
      <c r="U1558">
        <v>1</v>
      </c>
      <c r="V1558">
        <v>1</v>
      </c>
      <c r="W1558">
        <v>0</v>
      </c>
      <c r="Z1558">
        <v>1.29</v>
      </c>
      <c r="AA1558">
        <v>6.5</v>
      </c>
      <c r="AB1558">
        <v>11</v>
      </c>
    </row>
    <row r="1559" spans="1:28" hidden="1" x14ac:dyDescent="0.45">
      <c r="A1559" s="1">
        <v>121591</v>
      </c>
      <c r="B1559" t="s">
        <v>43</v>
      </c>
      <c r="C1559" t="s">
        <v>47</v>
      </c>
      <c r="D1559" s="2">
        <v>42665</v>
      </c>
      <c r="E1559" t="s">
        <v>70</v>
      </c>
      <c r="F1559" t="s">
        <v>185</v>
      </c>
      <c r="G1559">
        <v>2</v>
      </c>
      <c r="H1559">
        <v>1</v>
      </c>
      <c r="I1559" t="s">
        <v>601</v>
      </c>
      <c r="J1559">
        <v>2</v>
      </c>
      <c r="K1559">
        <v>0</v>
      </c>
      <c r="L1559" t="s">
        <v>601</v>
      </c>
      <c r="M1559" t="s">
        <v>788</v>
      </c>
      <c r="N1559">
        <v>21</v>
      </c>
      <c r="O1559">
        <v>6</v>
      </c>
      <c r="P1559">
        <v>7</v>
      </c>
      <c r="Q1559">
        <v>1</v>
      </c>
      <c r="R1559">
        <v>9</v>
      </c>
      <c r="S1559">
        <v>13</v>
      </c>
      <c r="T1559">
        <v>1</v>
      </c>
      <c r="U1559">
        <v>3</v>
      </c>
      <c r="V1559">
        <v>0</v>
      </c>
      <c r="W1559">
        <v>0</v>
      </c>
      <c r="Z1559">
        <v>1.29</v>
      </c>
      <c r="AA1559">
        <v>6</v>
      </c>
      <c r="AB1559">
        <v>13</v>
      </c>
    </row>
    <row r="1560" spans="1:28" hidden="1" x14ac:dyDescent="0.45">
      <c r="A1560" s="1">
        <v>121614</v>
      </c>
      <c r="B1560" t="s">
        <v>43</v>
      </c>
      <c r="C1560" t="s">
        <v>47</v>
      </c>
      <c r="D1560" s="2">
        <v>42680</v>
      </c>
      <c r="E1560" t="s">
        <v>70</v>
      </c>
      <c r="F1560" t="s">
        <v>74</v>
      </c>
      <c r="G1560">
        <v>6</v>
      </c>
      <c r="H1560">
        <v>1</v>
      </c>
      <c r="I1560" t="s">
        <v>601</v>
      </c>
      <c r="J1560">
        <v>3</v>
      </c>
      <c r="K1560">
        <v>0</v>
      </c>
      <c r="L1560" t="s">
        <v>601</v>
      </c>
      <c r="M1560" t="s">
        <v>780</v>
      </c>
      <c r="N1560">
        <v>28</v>
      </c>
      <c r="O1560">
        <v>11</v>
      </c>
      <c r="P1560">
        <v>17</v>
      </c>
      <c r="Q1560">
        <v>8</v>
      </c>
      <c r="R1560">
        <v>14</v>
      </c>
      <c r="S1560">
        <v>10</v>
      </c>
      <c r="T1560">
        <v>1</v>
      </c>
      <c r="U1560">
        <v>2</v>
      </c>
      <c r="V1560">
        <v>0</v>
      </c>
      <c r="W1560">
        <v>0</v>
      </c>
      <c r="Z1560">
        <v>1.29</v>
      </c>
      <c r="AA1560">
        <v>6</v>
      </c>
      <c r="AB1560">
        <v>12</v>
      </c>
    </row>
    <row r="1561" spans="1:28" hidden="1" x14ac:dyDescent="0.45">
      <c r="A1561" s="1">
        <v>121653</v>
      </c>
      <c r="B1561" t="s">
        <v>43</v>
      </c>
      <c r="C1561" t="s">
        <v>47</v>
      </c>
      <c r="D1561" s="2">
        <v>42715</v>
      </c>
      <c r="E1561" t="s">
        <v>70</v>
      </c>
      <c r="F1561" t="s">
        <v>423</v>
      </c>
      <c r="G1561">
        <v>2</v>
      </c>
      <c r="H1561">
        <v>2</v>
      </c>
      <c r="I1561" t="s">
        <v>602</v>
      </c>
      <c r="J1561">
        <v>1</v>
      </c>
      <c r="K1561">
        <v>2</v>
      </c>
      <c r="L1561" t="s">
        <v>603</v>
      </c>
      <c r="M1561" t="s">
        <v>720</v>
      </c>
      <c r="N1561">
        <v>18</v>
      </c>
      <c r="O1561">
        <v>7</v>
      </c>
      <c r="P1561">
        <v>3</v>
      </c>
      <c r="Q1561">
        <v>3</v>
      </c>
      <c r="R1561">
        <v>7</v>
      </c>
      <c r="S1561">
        <v>8</v>
      </c>
      <c r="T1561">
        <v>2</v>
      </c>
      <c r="U1561">
        <v>0</v>
      </c>
      <c r="V1561">
        <v>0</v>
      </c>
      <c r="W1561">
        <v>0</v>
      </c>
      <c r="Z1561">
        <v>1.3</v>
      </c>
      <c r="AA1561">
        <v>6</v>
      </c>
      <c r="AB1561">
        <v>11</v>
      </c>
    </row>
    <row r="1562" spans="1:28" hidden="1" x14ac:dyDescent="0.45">
      <c r="A1562" s="1">
        <v>121659</v>
      </c>
      <c r="B1562" t="s">
        <v>43</v>
      </c>
      <c r="C1562" t="s">
        <v>47</v>
      </c>
      <c r="D1562" s="2">
        <v>42718</v>
      </c>
      <c r="E1562" t="s">
        <v>135</v>
      </c>
      <c r="F1562" t="s">
        <v>74</v>
      </c>
      <c r="G1562">
        <v>2</v>
      </c>
      <c r="H1562">
        <v>0</v>
      </c>
      <c r="I1562" t="s">
        <v>601</v>
      </c>
      <c r="J1562">
        <v>1</v>
      </c>
      <c r="K1562">
        <v>0</v>
      </c>
      <c r="L1562" t="s">
        <v>601</v>
      </c>
      <c r="M1562" t="s">
        <v>750</v>
      </c>
      <c r="N1562">
        <v>13</v>
      </c>
      <c r="O1562">
        <v>5</v>
      </c>
      <c r="P1562">
        <v>7</v>
      </c>
      <c r="Q1562">
        <v>2</v>
      </c>
      <c r="R1562">
        <v>16</v>
      </c>
      <c r="S1562">
        <v>20</v>
      </c>
      <c r="T1562">
        <v>1</v>
      </c>
      <c r="U1562">
        <v>2</v>
      </c>
      <c r="V1562">
        <v>0</v>
      </c>
      <c r="W1562">
        <v>0</v>
      </c>
      <c r="Z1562">
        <v>1.29</v>
      </c>
      <c r="AA1562">
        <v>6.5</v>
      </c>
      <c r="AB1562">
        <v>11</v>
      </c>
    </row>
    <row r="1563" spans="1:28" hidden="1" x14ac:dyDescent="0.45">
      <c r="A1563" s="1">
        <v>121679</v>
      </c>
      <c r="B1563" t="s">
        <v>43</v>
      </c>
      <c r="C1563" t="s">
        <v>47</v>
      </c>
      <c r="D1563" s="2">
        <v>42730</v>
      </c>
      <c r="E1563" t="s">
        <v>188</v>
      </c>
      <c r="F1563" t="s">
        <v>135</v>
      </c>
      <c r="G1563">
        <v>0</v>
      </c>
      <c r="H1563">
        <v>3</v>
      </c>
      <c r="I1563" t="s">
        <v>603</v>
      </c>
      <c r="J1563">
        <v>0</v>
      </c>
      <c r="K1563">
        <v>0</v>
      </c>
      <c r="L1563" t="s">
        <v>602</v>
      </c>
      <c r="M1563" t="s">
        <v>802</v>
      </c>
      <c r="N1563">
        <v>10</v>
      </c>
      <c r="O1563">
        <v>16</v>
      </c>
      <c r="P1563">
        <v>3</v>
      </c>
      <c r="Q1563">
        <v>6</v>
      </c>
      <c r="R1563">
        <v>11</v>
      </c>
      <c r="S1563">
        <v>14</v>
      </c>
      <c r="T1563">
        <v>1</v>
      </c>
      <c r="U1563">
        <v>0</v>
      </c>
      <c r="V1563">
        <v>0</v>
      </c>
      <c r="W1563">
        <v>0</v>
      </c>
      <c r="Z1563">
        <v>10</v>
      </c>
      <c r="AA1563">
        <v>5.5</v>
      </c>
      <c r="AB1563">
        <v>1.3</v>
      </c>
    </row>
    <row r="1564" spans="1:28" hidden="1" x14ac:dyDescent="0.45">
      <c r="A1564" s="1">
        <v>121684</v>
      </c>
      <c r="B1564" t="s">
        <v>43</v>
      </c>
      <c r="C1564" t="s">
        <v>47</v>
      </c>
      <c r="D1564" s="2">
        <v>42731</v>
      </c>
      <c r="E1564" t="s">
        <v>70</v>
      </c>
      <c r="F1564" t="s">
        <v>78</v>
      </c>
      <c r="G1564">
        <v>4</v>
      </c>
      <c r="H1564">
        <v>1</v>
      </c>
      <c r="I1564" t="s">
        <v>601</v>
      </c>
      <c r="J1564">
        <v>2</v>
      </c>
      <c r="K1564">
        <v>1</v>
      </c>
      <c r="L1564" t="s">
        <v>601</v>
      </c>
      <c r="M1564" t="s">
        <v>780</v>
      </c>
      <c r="N1564">
        <v>20</v>
      </c>
      <c r="O1564">
        <v>6</v>
      </c>
      <c r="P1564">
        <v>6</v>
      </c>
      <c r="Q1564">
        <v>2</v>
      </c>
      <c r="R1564">
        <v>9</v>
      </c>
      <c r="S1564">
        <v>6</v>
      </c>
      <c r="T1564">
        <v>0</v>
      </c>
      <c r="U1564">
        <v>1</v>
      </c>
      <c r="V1564">
        <v>0</v>
      </c>
      <c r="W1564">
        <v>0</v>
      </c>
      <c r="Z1564">
        <v>1.3</v>
      </c>
      <c r="AA1564">
        <v>5.5</v>
      </c>
      <c r="AB1564">
        <v>10</v>
      </c>
    </row>
    <row r="1565" spans="1:28" hidden="1" x14ac:dyDescent="0.45">
      <c r="A1565" s="1">
        <v>121694</v>
      </c>
      <c r="B1565" t="s">
        <v>43</v>
      </c>
      <c r="C1565" t="s">
        <v>47</v>
      </c>
      <c r="D1565" s="2">
        <v>42736</v>
      </c>
      <c r="E1565" t="s">
        <v>69</v>
      </c>
      <c r="F1565" t="s">
        <v>405</v>
      </c>
      <c r="G1565">
        <v>2</v>
      </c>
      <c r="H1565">
        <v>0</v>
      </c>
      <c r="I1565" t="s">
        <v>601</v>
      </c>
      <c r="J1565">
        <v>1</v>
      </c>
      <c r="K1565">
        <v>0</v>
      </c>
      <c r="L1565" t="s">
        <v>601</v>
      </c>
      <c r="M1565" t="s">
        <v>749</v>
      </c>
      <c r="N1565">
        <v>22</v>
      </c>
      <c r="O1565">
        <v>7</v>
      </c>
      <c r="P1565">
        <v>7</v>
      </c>
      <c r="Q1565">
        <v>4</v>
      </c>
      <c r="R1565">
        <v>9</v>
      </c>
      <c r="S1565">
        <v>7</v>
      </c>
      <c r="T1565">
        <v>1</v>
      </c>
      <c r="U1565">
        <v>1</v>
      </c>
      <c r="V1565">
        <v>0</v>
      </c>
      <c r="W1565">
        <v>0</v>
      </c>
      <c r="Z1565">
        <v>1.29</v>
      </c>
      <c r="AA1565">
        <v>5.5</v>
      </c>
      <c r="AB1565">
        <v>9.5</v>
      </c>
    </row>
    <row r="1566" spans="1:28" hidden="1" x14ac:dyDescent="0.45">
      <c r="A1566" s="1">
        <v>121741</v>
      </c>
      <c r="B1566" t="s">
        <v>43</v>
      </c>
      <c r="C1566" t="s">
        <v>47</v>
      </c>
      <c r="D1566" s="2">
        <v>42770</v>
      </c>
      <c r="E1566" t="s">
        <v>290</v>
      </c>
      <c r="F1566" t="s">
        <v>454</v>
      </c>
      <c r="G1566">
        <v>1</v>
      </c>
      <c r="H1566">
        <v>0</v>
      </c>
      <c r="I1566" t="s">
        <v>601</v>
      </c>
      <c r="J1566">
        <v>0</v>
      </c>
      <c r="K1566">
        <v>0</v>
      </c>
      <c r="L1566" t="s">
        <v>602</v>
      </c>
      <c r="M1566" t="s">
        <v>720</v>
      </c>
      <c r="N1566">
        <v>17</v>
      </c>
      <c r="O1566">
        <v>8</v>
      </c>
      <c r="P1566">
        <v>5</v>
      </c>
      <c r="Q1566">
        <v>0</v>
      </c>
      <c r="R1566">
        <v>8</v>
      </c>
      <c r="S1566">
        <v>11</v>
      </c>
      <c r="T1566">
        <v>0</v>
      </c>
      <c r="U1566">
        <v>1</v>
      </c>
      <c r="V1566">
        <v>0</v>
      </c>
      <c r="W1566">
        <v>0</v>
      </c>
      <c r="Z1566">
        <v>1.29</v>
      </c>
      <c r="AA1566">
        <v>6</v>
      </c>
      <c r="AB1566">
        <v>13</v>
      </c>
    </row>
    <row r="1567" spans="1:28" hidden="1" x14ac:dyDescent="0.45">
      <c r="A1567" s="1">
        <v>121746</v>
      </c>
      <c r="B1567" t="s">
        <v>43</v>
      </c>
      <c r="C1567" t="s">
        <v>47</v>
      </c>
      <c r="D1567" s="2">
        <v>42777</v>
      </c>
      <c r="E1567" t="s">
        <v>69</v>
      </c>
      <c r="F1567" t="s">
        <v>188</v>
      </c>
      <c r="G1567">
        <v>2</v>
      </c>
      <c r="H1567">
        <v>0</v>
      </c>
      <c r="I1567" t="s">
        <v>601</v>
      </c>
      <c r="J1567">
        <v>1</v>
      </c>
      <c r="K1567">
        <v>0</v>
      </c>
      <c r="L1567" t="s">
        <v>601</v>
      </c>
      <c r="M1567" t="s">
        <v>720</v>
      </c>
      <c r="N1567">
        <v>17</v>
      </c>
      <c r="O1567">
        <v>9</v>
      </c>
      <c r="P1567">
        <v>7</v>
      </c>
      <c r="Q1567">
        <v>4</v>
      </c>
      <c r="R1567">
        <v>12</v>
      </c>
      <c r="S1567">
        <v>9</v>
      </c>
      <c r="T1567">
        <v>3</v>
      </c>
      <c r="U1567">
        <v>1</v>
      </c>
      <c r="V1567">
        <v>0</v>
      </c>
      <c r="W1567">
        <v>1</v>
      </c>
      <c r="Z1567">
        <v>1.29</v>
      </c>
      <c r="AA1567">
        <v>6</v>
      </c>
      <c r="AB1567">
        <v>13</v>
      </c>
    </row>
    <row r="1568" spans="1:28" hidden="1" x14ac:dyDescent="0.45">
      <c r="A1568" s="1">
        <v>121771</v>
      </c>
      <c r="B1568" t="s">
        <v>43</v>
      </c>
      <c r="C1568" t="s">
        <v>47</v>
      </c>
      <c r="D1568" s="2">
        <v>42799</v>
      </c>
      <c r="E1568" t="s">
        <v>72</v>
      </c>
      <c r="F1568" t="s">
        <v>135</v>
      </c>
      <c r="G1568">
        <v>0</v>
      </c>
      <c r="H1568">
        <v>2</v>
      </c>
      <c r="I1568" t="s">
        <v>603</v>
      </c>
      <c r="J1568">
        <v>0</v>
      </c>
      <c r="K1568">
        <v>1</v>
      </c>
      <c r="L1568" t="s">
        <v>603</v>
      </c>
      <c r="M1568" t="s">
        <v>710</v>
      </c>
      <c r="N1568">
        <v>11</v>
      </c>
      <c r="O1568">
        <v>14</v>
      </c>
      <c r="P1568">
        <v>3</v>
      </c>
      <c r="Q1568">
        <v>7</v>
      </c>
      <c r="R1568">
        <v>11</v>
      </c>
      <c r="S1568">
        <v>4</v>
      </c>
      <c r="T1568">
        <v>1</v>
      </c>
      <c r="U1568">
        <v>0</v>
      </c>
      <c r="V1568">
        <v>0</v>
      </c>
      <c r="W1568">
        <v>0</v>
      </c>
      <c r="Z1568">
        <v>11</v>
      </c>
      <c r="AA1568">
        <v>6.5</v>
      </c>
      <c r="AB1568">
        <v>1.29</v>
      </c>
    </row>
    <row r="1569" spans="1:28" hidden="1" x14ac:dyDescent="0.45">
      <c r="A1569" s="1">
        <v>121790</v>
      </c>
      <c r="B1569" t="s">
        <v>43</v>
      </c>
      <c r="C1569" t="s">
        <v>47</v>
      </c>
      <c r="D1569" s="2">
        <v>42826</v>
      </c>
      <c r="E1569" t="s">
        <v>183</v>
      </c>
      <c r="F1569" t="s">
        <v>405</v>
      </c>
      <c r="G1569">
        <v>1</v>
      </c>
      <c r="H1569">
        <v>2</v>
      </c>
      <c r="I1569" t="s">
        <v>603</v>
      </c>
      <c r="J1569">
        <v>1</v>
      </c>
      <c r="K1569">
        <v>2</v>
      </c>
      <c r="L1569" t="s">
        <v>603</v>
      </c>
      <c r="M1569" t="s">
        <v>787</v>
      </c>
      <c r="N1569">
        <v>24</v>
      </c>
      <c r="O1569">
        <v>8</v>
      </c>
      <c r="P1569">
        <v>11</v>
      </c>
      <c r="Q1569">
        <v>3</v>
      </c>
      <c r="R1569">
        <v>12</v>
      </c>
      <c r="S1569">
        <v>14</v>
      </c>
      <c r="T1569">
        <v>3</v>
      </c>
      <c r="U1569">
        <v>2</v>
      </c>
      <c r="V1569">
        <v>0</v>
      </c>
      <c r="W1569">
        <v>0</v>
      </c>
      <c r="Z1569">
        <v>1.3</v>
      </c>
      <c r="AA1569">
        <v>5.75</v>
      </c>
      <c r="AB1569">
        <v>12</v>
      </c>
    </row>
    <row r="1570" spans="1:28" hidden="1" x14ac:dyDescent="0.45">
      <c r="A1570" s="1">
        <v>121855</v>
      </c>
      <c r="B1570" t="s">
        <v>43</v>
      </c>
      <c r="C1570" t="s">
        <v>47</v>
      </c>
      <c r="D1570" s="2">
        <v>42861</v>
      </c>
      <c r="E1570" t="s">
        <v>135</v>
      </c>
      <c r="F1570" t="s">
        <v>405</v>
      </c>
      <c r="G1570">
        <v>5</v>
      </c>
      <c r="H1570">
        <v>0</v>
      </c>
      <c r="I1570" t="s">
        <v>601</v>
      </c>
      <c r="J1570">
        <v>1</v>
      </c>
      <c r="K1570">
        <v>0</v>
      </c>
      <c r="L1570" t="s">
        <v>601</v>
      </c>
      <c r="M1570" t="s">
        <v>780</v>
      </c>
      <c r="N1570">
        <v>26</v>
      </c>
      <c r="O1570">
        <v>5</v>
      </c>
      <c r="P1570">
        <v>12</v>
      </c>
      <c r="Q1570">
        <v>2</v>
      </c>
      <c r="R1570">
        <v>12</v>
      </c>
      <c r="S1570">
        <v>8</v>
      </c>
      <c r="T1570">
        <v>1</v>
      </c>
      <c r="U1570">
        <v>3</v>
      </c>
      <c r="V1570">
        <v>0</v>
      </c>
      <c r="W1570">
        <v>0</v>
      </c>
      <c r="Z1570">
        <v>1.29</v>
      </c>
      <c r="AA1570">
        <v>6.5</v>
      </c>
      <c r="AB1570">
        <v>11</v>
      </c>
    </row>
    <row r="1571" spans="1:28" hidden="1" x14ac:dyDescent="0.45">
      <c r="A1571" s="1">
        <v>121885</v>
      </c>
      <c r="B1571" t="s">
        <v>43</v>
      </c>
      <c r="C1571" t="s">
        <v>47</v>
      </c>
      <c r="D1571" s="2">
        <v>42876</v>
      </c>
      <c r="E1571" t="s">
        <v>74</v>
      </c>
      <c r="F1571" t="s">
        <v>135</v>
      </c>
      <c r="G1571">
        <v>0</v>
      </c>
      <c r="H1571">
        <v>5</v>
      </c>
      <c r="I1571" t="s">
        <v>603</v>
      </c>
      <c r="J1571">
        <v>0</v>
      </c>
      <c r="K1571">
        <v>4</v>
      </c>
      <c r="L1571" t="s">
        <v>603</v>
      </c>
      <c r="M1571" t="s">
        <v>786</v>
      </c>
      <c r="N1571">
        <v>6</v>
      </c>
      <c r="O1571">
        <v>15</v>
      </c>
      <c r="P1571">
        <v>3</v>
      </c>
      <c r="Q1571">
        <v>9</v>
      </c>
      <c r="R1571">
        <v>12</v>
      </c>
      <c r="S1571">
        <v>10</v>
      </c>
      <c r="T1571">
        <v>1</v>
      </c>
      <c r="U1571">
        <v>0</v>
      </c>
      <c r="V1571">
        <v>0</v>
      </c>
      <c r="W1571">
        <v>0</v>
      </c>
      <c r="Z1571">
        <v>11</v>
      </c>
      <c r="AA1571">
        <v>6</v>
      </c>
      <c r="AB1571">
        <v>1.3</v>
      </c>
    </row>
    <row r="1572" spans="1:28" hidden="1" x14ac:dyDescent="0.45">
      <c r="A1572" s="1">
        <v>122203</v>
      </c>
      <c r="B1572" t="s">
        <v>43</v>
      </c>
      <c r="C1572" t="s">
        <v>48</v>
      </c>
      <c r="D1572" s="2">
        <v>42756</v>
      </c>
      <c r="E1572" t="s">
        <v>184</v>
      </c>
      <c r="F1572" t="s">
        <v>295</v>
      </c>
      <c r="G1572">
        <v>4</v>
      </c>
      <c r="H1572">
        <v>0</v>
      </c>
      <c r="I1572" t="s">
        <v>601</v>
      </c>
      <c r="J1572">
        <v>1</v>
      </c>
      <c r="K1572">
        <v>0</v>
      </c>
      <c r="L1572" t="s">
        <v>601</v>
      </c>
      <c r="M1572" t="s">
        <v>805</v>
      </c>
      <c r="N1572">
        <v>24</v>
      </c>
      <c r="O1572">
        <v>11</v>
      </c>
      <c r="P1572">
        <v>6</v>
      </c>
      <c r="Q1572">
        <v>4</v>
      </c>
      <c r="R1572">
        <v>9</v>
      </c>
      <c r="S1572">
        <v>7</v>
      </c>
      <c r="T1572">
        <v>0</v>
      </c>
      <c r="U1572">
        <v>1</v>
      </c>
      <c r="V1572">
        <v>0</v>
      </c>
      <c r="W1572">
        <v>0</v>
      </c>
      <c r="Z1572">
        <v>1.29</v>
      </c>
      <c r="AA1572">
        <v>6</v>
      </c>
      <c r="AB1572">
        <v>12</v>
      </c>
    </row>
    <row r="1573" spans="1:28" hidden="1" x14ac:dyDescent="0.45">
      <c r="A1573" s="1">
        <v>122928</v>
      </c>
      <c r="B1573" t="s">
        <v>43</v>
      </c>
      <c r="C1573" t="s">
        <v>49</v>
      </c>
      <c r="D1573" s="2">
        <v>42830</v>
      </c>
      <c r="E1573" t="s">
        <v>186</v>
      </c>
      <c r="F1573" t="s">
        <v>422</v>
      </c>
      <c r="G1573">
        <v>2</v>
      </c>
      <c r="H1573">
        <v>0</v>
      </c>
      <c r="I1573" t="s">
        <v>601</v>
      </c>
      <c r="J1573">
        <v>0</v>
      </c>
      <c r="K1573">
        <v>0</v>
      </c>
      <c r="L1573" t="s">
        <v>602</v>
      </c>
      <c r="M1573" t="s">
        <v>768</v>
      </c>
      <c r="N1573">
        <v>8</v>
      </c>
      <c r="O1573">
        <v>5</v>
      </c>
      <c r="P1573">
        <v>3</v>
      </c>
      <c r="Q1573">
        <v>1</v>
      </c>
      <c r="R1573">
        <v>10</v>
      </c>
      <c r="S1573">
        <v>8</v>
      </c>
      <c r="T1573">
        <v>1</v>
      </c>
      <c r="U1573">
        <v>1</v>
      </c>
      <c r="V1573">
        <v>0</v>
      </c>
      <c r="W1573">
        <v>0</v>
      </c>
      <c r="Z1573">
        <v>1.3</v>
      </c>
      <c r="AA1573">
        <v>5.75</v>
      </c>
      <c r="AB1573">
        <v>12</v>
      </c>
    </row>
    <row r="1574" spans="1:28" hidden="1" x14ac:dyDescent="0.45">
      <c r="A1574" s="1">
        <v>123654</v>
      </c>
      <c r="B1574" t="s">
        <v>43</v>
      </c>
      <c r="C1574" t="s">
        <v>67</v>
      </c>
      <c r="D1574" s="2">
        <v>42626</v>
      </c>
      <c r="E1574" t="s">
        <v>359</v>
      </c>
      <c r="F1574" t="s">
        <v>584</v>
      </c>
      <c r="G1574">
        <v>0</v>
      </c>
      <c r="H1574">
        <v>1</v>
      </c>
      <c r="I1574" t="s">
        <v>603</v>
      </c>
      <c r="J1574">
        <v>0</v>
      </c>
      <c r="K1574">
        <v>0</v>
      </c>
      <c r="L1574" t="s">
        <v>602</v>
      </c>
      <c r="M1574" t="s">
        <v>806</v>
      </c>
      <c r="T1574">
        <v>3</v>
      </c>
      <c r="U1574">
        <v>1</v>
      </c>
      <c r="V1574">
        <v>0</v>
      </c>
      <c r="W1574">
        <v>0</v>
      </c>
      <c r="Z1574">
        <v>1.3</v>
      </c>
      <c r="AA1574">
        <v>5.25</v>
      </c>
      <c r="AB1574">
        <v>10</v>
      </c>
    </row>
    <row r="1575" spans="1:28" hidden="1" x14ac:dyDescent="0.45">
      <c r="A1575" s="1">
        <v>123663</v>
      </c>
      <c r="B1575" t="s">
        <v>43</v>
      </c>
      <c r="C1575" t="s">
        <v>67</v>
      </c>
      <c r="D1575" s="2">
        <v>42630</v>
      </c>
      <c r="E1575" t="s">
        <v>390</v>
      </c>
      <c r="F1575" t="s">
        <v>584</v>
      </c>
      <c r="G1575">
        <v>2</v>
      </c>
      <c r="H1575">
        <v>0</v>
      </c>
      <c r="I1575" t="s">
        <v>601</v>
      </c>
      <c r="J1575">
        <v>1</v>
      </c>
      <c r="K1575">
        <v>0</v>
      </c>
      <c r="L1575" t="s">
        <v>601</v>
      </c>
      <c r="M1575" t="s">
        <v>807</v>
      </c>
      <c r="T1575">
        <v>0</v>
      </c>
      <c r="U1575">
        <v>1</v>
      </c>
      <c r="V1575">
        <v>0</v>
      </c>
      <c r="W1575">
        <v>0</v>
      </c>
      <c r="Z1575">
        <v>1.29</v>
      </c>
      <c r="AA1575">
        <v>5</v>
      </c>
      <c r="AB1575">
        <v>11</v>
      </c>
    </row>
    <row r="1576" spans="1:28" hidden="1" x14ac:dyDescent="0.45">
      <c r="A1576" s="1">
        <v>124040</v>
      </c>
      <c r="B1576" t="s">
        <v>43</v>
      </c>
      <c r="C1576" t="s">
        <v>67</v>
      </c>
      <c r="D1576" s="2">
        <v>42833</v>
      </c>
      <c r="E1576" t="s">
        <v>201</v>
      </c>
      <c r="F1576" t="s">
        <v>585</v>
      </c>
      <c r="G1576">
        <v>9</v>
      </c>
      <c r="H1576">
        <v>0</v>
      </c>
      <c r="I1576" t="s">
        <v>601</v>
      </c>
      <c r="J1576">
        <v>3</v>
      </c>
      <c r="K1576">
        <v>0</v>
      </c>
      <c r="L1576" t="s">
        <v>601</v>
      </c>
      <c r="M1576" t="s">
        <v>808</v>
      </c>
      <c r="T1576">
        <v>1</v>
      </c>
      <c r="U1576">
        <v>0</v>
      </c>
      <c r="V1576">
        <v>0</v>
      </c>
      <c r="W1576">
        <v>0</v>
      </c>
      <c r="Z1576">
        <v>1.29</v>
      </c>
      <c r="AA1576">
        <v>5.25</v>
      </c>
      <c r="AB1576">
        <v>10</v>
      </c>
    </row>
    <row r="1577" spans="1:28" hidden="1" x14ac:dyDescent="0.45">
      <c r="A1577" s="1">
        <v>124091</v>
      </c>
      <c r="B1577" t="s">
        <v>43</v>
      </c>
      <c r="C1577" t="s">
        <v>67</v>
      </c>
      <c r="D1577" s="2">
        <v>42854</v>
      </c>
      <c r="E1577" t="s">
        <v>391</v>
      </c>
      <c r="F1577" t="s">
        <v>536</v>
      </c>
      <c r="G1577">
        <v>1</v>
      </c>
      <c r="H1577">
        <v>1</v>
      </c>
      <c r="I1577" t="s">
        <v>602</v>
      </c>
      <c r="J1577">
        <v>0</v>
      </c>
      <c r="K1577">
        <v>1</v>
      </c>
      <c r="L1577" t="s">
        <v>603</v>
      </c>
      <c r="M1577" t="s">
        <v>809</v>
      </c>
      <c r="T1577">
        <v>2</v>
      </c>
      <c r="U1577">
        <v>2</v>
      </c>
      <c r="V1577">
        <v>0</v>
      </c>
      <c r="W1577">
        <v>0</v>
      </c>
      <c r="Z1577">
        <v>9</v>
      </c>
      <c r="AA1577">
        <v>5.5</v>
      </c>
      <c r="AB1577">
        <v>1.3</v>
      </c>
    </row>
    <row r="1578" spans="1:28" hidden="1" x14ac:dyDescent="0.45">
      <c r="A1578" s="1">
        <v>124108</v>
      </c>
      <c r="B1578" t="s">
        <v>43</v>
      </c>
      <c r="C1578" t="s">
        <v>51</v>
      </c>
      <c r="D1578" s="2">
        <v>42602</v>
      </c>
      <c r="E1578" t="s">
        <v>83</v>
      </c>
      <c r="F1578" t="s">
        <v>373</v>
      </c>
      <c r="G1578">
        <v>2</v>
      </c>
      <c r="H1578">
        <v>1</v>
      </c>
      <c r="I1578" t="s">
        <v>601</v>
      </c>
      <c r="J1578">
        <v>0</v>
      </c>
      <c r="K1578">
        <v>1</v>
      </c>
      <c r="L1578" t="s">
        <v>603</v>
      </c>
      <c r="M1578" t="s">
        <v>793</v>
      </c>
      <c r="N1578">
        <v>18</v>
      </c>
      <c r="O1578">
        <v>9</v>
      </c>
      <c r="P1578">
        <v>3</v>
      </c>
      <c r="Q1578">
        <v>3</v>
      </c>
      <c r="R1578">
        <v>10</v>
      </c>
      <c r="S1578">
        <v>7</v>
      </c>
      <c r="T1578">
        <v>0</v>
      </c>
      <c r="U1578">
        <v>0</v>
      </c>
      <c r="V1578">
        <v>0</v>
      </c>
      <c r="W1578">
        <v>0</v>
      </c>
      <c r="Z1578">
        <v>1.3</v>
      </c>
      <c r="AA1578">
        <v>5.5</v>
      </c>
      <c r="AB1578">
        <v>9</v>
      </c>
    </row>
    <row r="1579" spans="1:28" hidden="1" x14ac:dyDescent="0.45">
      <c r="A1579" s="1">
        <v>124185</v>
      </c>
      <c r="B1579" t="s">
        <v>43</v>
      </c>
      <c r="C1579" t="s">
        <v>51</v>
      </c>
      <c r="D1579" s="2">
        <v>42710</v>
      </c>
      <c r="E1579" t="s">
        <v>168</v>
      </c>
      <c r="F1579" t="s">
        <v>169</v>
      </c>
      <c r="G1579">
        <v>5</v>
      </c>
      <c r="H1579">
        <v>1</v>
      </c>
      <c r="I1579" t="s">
        <v>601</v>
      </c>
      <c r="J1579">
        <v>3</v>
      </c>
      <c r="K1579">
        <v>0</v>
      </c>
      <c r="L1579" t="s">
        <v>601</v>
      </c>
      <c r="M1579" t="s">
        <v>775</v>
      </c>
      <c r="N1579">
        <v>12</v>
      </c>
      <c r="O1579">
        <v>8</v>
      </c>
      <c r="P1579">
        <v>7</v>
      </c>
      <c r="Q1579">
        <v>1</v>
      </c>
      <c r="R1579">
        <v>10</v>
      </c>
      <c r="S1579">
        <v>15</v>
      </c>
      <c r="T1579">
        <v>2</v>
      </c>
      <c r="U1579">
        <v>1</v>
      </c>
      <c r="V1579">
        <v>0</v>
      </c>
      <c r="W1579">
        <v>0</v>
      </c>
      <c r="Z1579">
        <v>1.3</v>
      </c>
      <c r="AA1579">
        <v>5.25</v>
      </c>
      <c r="AB1579">
        <v>9.5</v>
      </c>
    </row>
    <row r="1580" spans="1:28" hidden="1" x14ac:dyDescent="0.45">
      <c r="A1580" s="1">
        <v>124224</v>
      </c>
      <c r="B1580" t="s">
        <v>43</v>
      </c>
      <c r="C1580" t="s">
        <v>51</v>
      </c>
      <c r="D1580" s="2">
        <v>42764</v>
      </c>
      <c r="E1580" t="s">
        <v>82</v>
      </c>
      <c r="F1580" t="s">
        <v>189</v>
      </c>
      <c r="G1580">
        <v>4</v>
      </c>
      <c r="H1580">
        <v>0</v>
      </c>
      <c r="I1580" t="s">
        <v>601</v>
      </c>
      <c r="J1580">
        <v>1</v>
      </c>
      <c r="K1580">
        <v>0</v>
      </c>
      <c r="L1580" t="s">
        <v>601</v>
      </c>
      <c r="M1580" t="s">
        <v>793</v>
      </c>
      <c r="N1580">
        <v>16</v>
      </c>
      <c r="O1580">
        <v>5</v>
      </c>
      <c r="P1580">
        <v>6</v>
      </c>
      <c r="Q1580">
        <v>1</v>
      </c>
      <c r="R1580">
        <v>6</v>
      </c>
      <c r="S1580">
        <v>16</v>
      </c>
      <c r="T1580">
        <v>0</v>
      </c>
      <c r="U1580">
        <v>1</v>
      </c>
      <c r="V1580">
        <v>0</v>
      </c>
      <c r="W1580">
        <v>0</v>
      </c>
      <c r="Z1580">
        <v>1.29</v>
      </c>
      <c r="AA1580">
        <v>5.5</v>
      </c>
      <c r="AB1580">
        <v>10</v>
      </c>
    </row>
    <row r="1581" spans="1:28" hidden="1" x14ac:dyDescent="0.45">
      <c r="A1581" s="1">
        <v>124256</v>
      </c>
      <c r="B1581" t="s">
        <v>43</v>
      </c>
      <c r="C1581" t="s">
        <v>51</v>
      </c>
      <c r="D1581" s="2">
        <v>42805</v>
      </c>
      <c r="E1581" t="s">
        <v>168</v>
      </c>
      <c r="F1581" t="s">
        <v>373</v>
      </c>
      <c r="G1581">
        <v>1</v>
      </c>
      <c r="H1581">
        <v>0</v>
      </c>
      <c r="I1581" t="s">
        <v>601</v>
      </c>
      <c r="J1581">
        <v>0</v>
      </c>
      <c r="K1581">
        <v>0</v>
      </c>
      <c r="L1581" t="s">
        <v>602</v>
      </c>
      <c r="M1581" t="s">
        <v>810</v>
      </c>
      <c r="N1581">
        <v>14</v>
      </c>
      <c r="O1581">
        <v>6</v>
      </c>
      <c r="P1581">
        <v>6</v>
      </c>
      <c r="Q1581">
        <v>0</v>
      </c>
      <c r="R1581">
        <v>9</v>
      </c>
      <c r="S1581">
        <v>12</v>
      </c>
      <c r="T1581">
        <v>1</v>
      </c>
      <c r="U1581">
        <v>6</v>
      </c>
      <c r="V1581">
        <v>0</v>
      </c>
      <c r="W1581">
        <v>0</v>
      </c>
      <c r="Z1581">
        <v>1.3</v>
      </c>
      <c r="AA1581">
        <v>5.25</v>
      </c>
      <c r="AB1581">
        <v>9.5</v>
      </c>
    </row>
    <row r="1582" spans="1:28" hidden="1" x14ac:dyDescent="0.45">
      <c r="A1582" s="1">
        <v>124266</v>
      </c>
      <c r="B1582" t="s">
        <v>43</v>
      </c>
      <c r="C1582" t="s">
        <v>51</v>
      </c>
      <c r="D1582" s="2">
        <v>42812</v>
      </c>
      <c r="E1582" t="s">
        <v>83</v>
      </c>
      <c r="F1582" t="s">
        <v>278</v>
      </c>
      <c r="G1582">
        <v>4</v>
      </c>
      <c r="H1582">
        <v>0</v>
      </c>
      <c r="I1582" t="s">
        <v>601</v>
      </c>
      <c r="J1582">
        <v>2</v>
      </c>
      <c r="K1582">
        <v>0</v>
      </c>
      <c r="L1582" t="s">
        <v>601</v>
      </c>
      <c r="M1582" t="s">
        <v>811</v>
      </c>
      <c r="N1582">
        <v>10</v>
      </c>
      <c r="O1582">
        <v>4</v>
      </c>
      <c r="P1582">
        <v>6</v>
      </c>
      <c r="Q1582">
        <v>2</v>
      </c>
      <c r="R1582">
        <v>13</v>
      </c>
      <c r="S1582">
        <v>14</v>
      </c>
      <c r="T1582">
        <v>2</v>
      </c>
      <c r="U1582">
        <v>2</v>
      </c>
      <c r="V1582">
        <v>0</v>
      </c>
      <c r="W1582">
        <v>0</v>
      </c>
      <c r="Z1582">
        <v>1.3</v>
      </c>
      <c r="AA1582">
        <v>5.25</v>
      </c>
      <c r="AB1582">
        <v>9.5</v>
      </c>
    </row>
    <row r="1583" spans="1:28" hidden="1" x14ac:dyDescent="0.45">
      <c r="A1583" s="1">
        <v>124315</v>
      </c>
      <c r="B1583" t="s">
        <v>43</v>
      </c>
      <c r="C1583" t="s">
        <v>51</v>
      </c>
      <c r="D1583" s="2">
        <v>42873</v>
      </c>
      <c r="E1583" t="s">
        <v>342</v>
      </c>
      <c r="F1583" t="s">
        <v>82</v>
      </c>
      <c r="G1583">
        <v>0</v>
      </c>
      <c r="H1583">
        <v>5</v>
      </c>
      <c r="I1583" t="s">
        <v>603</v>
      </c>
      <c r="J1583">
        <v>0</v>
      </c>
      <c r="K1583">
        <v>3</v>
      </c>
      <c r="L1583" t="s">
        <v>603</v>
      </c>
      <c r="M1583" t="s">
        <v>812</v>
      </c>
      <c r="N1583">
        <v>3</v>
      </c>
      <c r="O1583">
        <v>25</v>
      </c>
      <c r="P1583">
        <v>2</v>
      </c>
      <c r="Q1583">
        <v>13</v>
      </c>
      <c r="R1583">
        <v>11</v>
      </c>
      <c r="S1583">
        <v>6</v>
      </c>
      <c r="T1583">
        <v>0</v>
      </c>
      <c r="U1583">
        <v>0</v>
      </c>
      <c r="V1583">
        <v>0</v>
      </c>
      <c r="W1583">
        <v>0</v>
      </c>
      <c r="Z1583">
        <v>9</v>
      </c>
      <c r="AA1583">
        <v>5.75</v>
      </c>
      <c r="AB1583">
        <v>1.29</v>
      </c>
    </row>
    <row r="1584" spans="1:28" hidden="1" x14ac:dyDescent="0.45">
      <c r="A1584" s="1">
        <v>124332</v>
      </c>
      <c r="B1584" t="s">
        <v>43</v>
      </c>
      <c r="C1584" t="s">
        <v>52</v>
      </c>
      <c r="D1584" s="2">
        <v>42602</v>
      </c>
      <c r="E1584" t="s">
        <v>84</v>
      </c>
      <c r="F1584" t="s">
        <v>557</v>
      </c>
      <c r="G1584">
        <v>3</v>
      </c>
      <c r="H1584">
        <v>0</v>
      </c>
      <c r="I1584" t="s">
        <v>601</v>
      </c>
      <c r="J1584">
        <v>2</v>
      </c>
      <c r="K1584">
        <v>0</v>
      </c>
      <c r="L1584" t="s">
        <v>601</v>
      </c>
      <c r="Z1584">
        <v>1.29</v>
      </c>
      <c r="AA1584">
        <v>6</v>
      </c>
      <c r="AB1584">
        <v>8</v>
      </c>
    </row>
    <row r="1585" spans="1:28" hidden="1" x14ac:dyDescent="0.45">
      <c r="A1585" s="1">
        <v>124343</v>
      </c>
      <c r="B1585" t="s">
        <v>43</v>
      </c>
      <c r="C1585" t="s">
        <v>52</v>
      </c>
      <c r="D1585" s="2">
        <v>42623</v>
      </c>
      <c r="E1585" t="s">
        <v>279</v>
      </c>
      <c r="F1585" t="s">
        <v>141</v>
      </c>
      <c r="G1585">
        <v>0</v>
      </c>
      <c r="H1585">
        <v>1</v>
      </c>
      <c r="I1585" t="s">
        <v>603</v>
      </c>
      <c r="J1585">
        <v>0</v>
      </c>
      <c r="K1585">
        <v>1</v>
      </c>
      <c r="L1585" t="s">
        <v>603</v>
      </c>
      <c r="Z1585">
        <v>10</v>
      </c>
      <c r="AA1585">
        <v>5.25</v>
      </c>
      <c r="AB1585">
        <v>1.3</v>
      </c>
    </row>
    <row r="1586" spans="1:28" hidden="1" x14ac:dyDescent="0.45">
      <c r="A1586" s="1">
        <v>124349</v>
      </c>
      <c r="B1586" t="s">
        <v>43</v>
      </c>
      <c r="C1586" t="s">
        <v>52</v>
      </c>
      <c r="D1586" s="2">
        <v>42630</v>
      </c>
      <c r="E1586" t="s">
        <v>141</v>
      </c>
      <c r="F1586" t="s">
        <v>557</v>
      </c>
      <c r="G1586">
        <v>1</v>
      </c>
      <c r="H1586">
        <v>2</v>
      </c>
      <c r="I1586" t="s">
        <v>603</v>
      </c>
      <c r="J1586">
        <v>0</v>
      </c>
      <c r="K1586">
        <v>0</v>
      </c>
      <c r="L1586" t="s">
        <v>602</v>
      </c>
      <c r="Z1586">
        <v>1.29</v>
      </c>
      <c r="AA1586">
        <v>5</v>
      </c>
      <c r="AB1586">
        <v>12</v>
      </c>
    </row>
    <row r="1587" spans="1:28" hidden="1" x14ac:dyDescent="0.45">
      <c r="A1587" s="1">
        <v>124491</v>
      </c>
      <c r="B1587" t="s">
        <v>43</v>
      </c>
      <c r="C1587" t="s">
        <v>52</v>
      </c>
      <c r="D1587" s="2">
        <v>42851</v>
      </c>
      <c r="E1587" t="s">
        <v>141</v>
      </c>
      <c r="F1587" t="s">
        <v>260</v>
      </c>
      <c r="G1587">
        <v>3</v>
      </c>
      <c r="H1587">
        <v>2</v>
      </c>
      <c r="I1587" t="s">
        <v>601</v>
      </c>
      <c r="J1587">
        <v>1</v>
      </c>
      <c r="K1587">
        <v>0</v>
      </c>
      <c r="L1587" t="s">
        <v>601</v>
      </c>
      <c r="Z1587">
        <v>1.29</v>
      </c>
      <c r="AA1587">
        <v>5.5</v>
      </c>
      <c r="AB1587">
        <v>7.5</v>
      </c>
    </row>
    <row r="1588" spans="1:28" hidden="1" x14ac:dyDescent="0.45">
      <c r="A1588" s="1">
        <v>124871</v>
      </c>
      <c r="B1588" t="s">
        <v>43</v>
      </c>
      <c r="C1588" t="s">
        <v>53</v>
      </c>
      <c r="D1588" s="2">
        <v>42622</v>
      </c>
      <c r="E1588" t="s">
        <v>262</v>
      </c>
      <c r="F1588" t="s">
        <v>87</v>
      </c>
      <c r="G1588">
        <v>0</v>
      </c>
      <c r="H1588">
        <v>2</v>
      </c>
      <c r="I1588" t="s">
        <v>603</v>
      </c>
      <c r="J1588">
        <v>0</v>
      </c>
      <c r="K1588">
        <v>0</v>
      </c>
      <c r="L1588" t="s">
        <v>602</v>
      </c>
      <c r="N1588">
        <v>9</v>
      </c>
      <c r="O1588">
        <v>18</v>
      </c>
      <c r="P1588">
        <v>2</v>
      </c>
      <c r="Q1588">
        <v>2</v>
      </c>
      <c r="R1588">
        <v>13</v>
      </c>
      <c r="S1588">
        <v>12</v>
      </c>
      <c r="T1588">
        <v>2</v>
      </c>
      <c r="U1588">
        <v>4</v>
      </c>
      <c r="V1588">
        <v>0</v>
      </c>
      <c r="W1588">
        <v>0</v>
      </c>
      <c r="Z1588">
        <v>10</v>
      </c>
      <c r="AA1588">
        <v>5.5</v>
      </c>
      <c r="AB1588">
        <v>1.3</v>
      </c>
    </row>
    <row r="1589" spans="1:28" hidden="1" x14ac:dyDescent="0.45">
      <c r="A1589" s="1">
        <v>124962</v>
      </c>
      <c r="B1589" t="s">
        <v>43</v>
      </c>
      <c r="C1589" t="s">
        <v>53</v>
      </c>
      <c r="D1589" s="2">
        <v>42700</v>
      </c>
      <c r="E1589" t="s">
        <v>87</v>
      </c>
      <c r="F1589" t="s">
        <v>191</v>
      </c>
      <c r="G1589">
        <v>2</v>
      </c>
      <c r="H1589">
        <v>1</v>
      </c>
      <c r="I1589" t="s">
        <v>601</v>
      </c>
      <c r="J1589">
        <v>1</v>
      </c>
      <c r="K1589">
        <v>1</v>
      </c>
      <c r="L1589" t="s">
        <v>602</v>
      </c>
      <c r="N1589">
        <v>13</v>
      </c>
      <c r="O1589">
        <v>13</v>
      </c>
      <c r="P1589">
        <v>8</v>
      </c>
      <c r="Q1589">
        <v>4</v>
      </c>
      <c r="R1589">
        <v>8</v>
      </c>
      <c r="S1589">
        <v>11</v>
      </c>
      <c r="T1589">
        <v>0</v>
      </c>
      <c r="U1589">
        <v>0</v>
      </c>
      <c r="V1589">
        <v>0</v>
      </c>
      <c r="W1589">
        <v>0</v>
      </c>
      <c r="Z1589">
        <v>1.29</v>
      </c>
      <c r="AA1589">
        <v>6</v>
      </c>
      <c r="AB1589">
        <v>10</v>
      </c>
    </row>
    <row r="1590" spans="1:28" hidden="1" x14ac:dyDescent="0.45">
      <c r="A1590" s="1">
        <v>124970</v>
      </c>
      <c r="B1590" t="s">
        <v>43</v>
      </c>
      <c r="C1590" t="s">
        <v>53</v>
      </c>
      <c r="D1590" s="2">
        <v>42706</v>
      </c>
      <c r="E1590" t="s">
        <v>264</v>
      </c>
      <c r="F1590" t="s">
        <v>87</v>
      </c>
      <c r="G1590">
        <v>1</v>
      </c>
      <c r="H1590">
        <v>3</v>
      </c>
      <c r="I1590" t="s">
        <v>603</v>
      </c>
      <c r="J1590">
        <v>1</v>
      </c>
      <c r="K1590">
        <v>2</v>
      </c>
      <c r="L1590" t="s">
        <v>603</v>
      </c>
      <c r="N1590">
        <v>9</v>
      </c>
      <c r="O1590">
        <v>15</v>
      </c>
      <c r="P1590">
        <v>3</v>
      </c>
      <c r="Q1590">
        <v>6</v>
      </c>
      <c r="R1590">
        <v>12</v>
      </c>
      <c r="S1590">
        <v>13</v>
      </c>
      <c r="T1590">
        <v>3</v>
      </c>
      <c r="U1590">
        <v>2</v>
      </c>
      <c r="V1590">
        <v>0</v>
      </c>
      <c r="W1590">
        <v>0</v>
      </c>
      <c r="Z1590">
        <v>10</v>
      </c>
      <c r="AA1590">
        <v>5.75</v>
      </c>
      <c r="AB1590">
        <v>1.29</v>
      </c>
    </row>
    <row r="1591" spans="1:28" hidden="1" x14ac:dyDescent="0.45">
      <c r="A1591" s="1">
        <v>124997</v>
      </c>
      <c r="B1591" t="s">
        <v>43</v>
      </c>
      <c r="C1591" t="s">
        <v>53</v>
      </c>
      <c r="D1591" s="2">
        <v>42724</v>
      </c>
      <c r="E1591" t="s">
        <v>173</v>
      </c>
      <c r="F1591" t="s">
        <v>317</v>
      </c>
      <c r="G1591">
        <v>1</v>
      </c>
      <c r="H1591">
        <v>1</v>
      </c>
      <c r="I1591" t="s">
        <v>602</v>
      </c>
      <c r="J1591">
        <v>0</v>
      </c>
      <c r="K1591">
        <v>1</v>
      </c>
      <c r="L1591" t="s">
        <v>603</v>
      </c>
      <c r="N1591">
        <v>23</v>
      </c>
      <c r="O1591">
        <v>8</v>
      </c>
      <c r="P1591">
        <v>8</v>
      </c>
      <c r="Q1591">
        <v>3</v>
      </c>
      <c r="R1591">
        <v>10</v>
      </c>
      <c r="S1591">
        <v>19</v>
      </c>
      <c r="T1591">
        <v>1</v>
      </c>
      <c r="U1591">
        <v>2</v>
      </c>
      <c r="V1591">
        <v>0</v>
      </c>
      <c r="W1591">
        <v>0</v>
      </c>
      <c r="Z1591">
        <v>1.3</v>
      </c>
      <c r="AA1591">
        <v>5.5</v>
      </c>
      <c r="AB1591">
        <v>10</v>
      </c>
    </row>
    <row r="1592" spans="1:28" hidden="1" x14ac:dyDescent="0.45">
      <c r="A1592" s="1">
        <v>125078</v>
      </c>
      <c r="B1592" t="s">
        <v>43</v>
      </c>
      <c r="C1592" t="s">
        <v>53</v>
      </c>
      <c r="D1592" s="2">
        <v>42811</v>
      </c>
      <c r="E1592" t="s">
        <v>173</v>
      </c>
      <c r="F1592" t="s">
        <v>546</v>
      </c>
      <c r="G1592">
        <v>1</v>
      </c>
      <c r="H1592">
        <v>0</v>
      </c>
      <c r="I1592" t="s">
        <v>601</v>
      </c>
      <c r="J1592">
        <v>1</v>
      </c>
      <c r="K1592">
        <v>0</v>
      </c>
      <c r="L1592" t="s">
        <v>601</v>
      </c>
      <c r="N1592">
        <v>10</v>
      </c>
      <c r="O1592">
        <v>14</v>
      </c>
      <c r="P1592">
        <v>2</v>
      </c>
      <c r="Q1592">
        <v>2</v>
      </c>
      <c r="R1592">
        <v>12</v>
      </c>
      <c r="S1592">
        <v>23</v>
      </c>
      <c r="T1592">
        <v>1</v>
      </c>
      <c r="U1592">
        <v>3</v>
      </c>
      <c r="V1592">
        <v>0</v>
      </c>
      <c r="W1592">
        <v>0</v>
      </c>
      <c r="Z1592">
        <v>1.3</v>
      </c>
      <c r="AA1592">
        <v>5.5</v>
      </c>
      <c r="AB1592">
        <v>10.5</v>
      </c>
    </row>
    <row r="1593" spans="1:28" hidden="1" x14ac:dyDescent="0.45">
      <c r="A1593" s="1">
        <v>125096</v>
      </c>
      <c r="B1593" t="s">
        <v>43</v>
      </c>
      <c r="C1593" t="s">
        <v>53</v>
      </c>
      <c r="D1593" s="2">
        <v>42829</v>
      </c>
      <c r="E1593" t="s">
        <v>173</v>
      </c>
      <c r="F1593" t="s">
        <v>174</v>
      </c>
      <c r="G1593">
        <v>3</v>
      </c>
      <c r="H1593">
        <v>0</v>
      </c>
      <c r="I1593" t="s">
        <v>601</v>
      </c>
      <c r="J1593">
        <v>1</v>
      </c>
      <c r="K1593">
        <v>0</v>
      </c>
      <c r="L1593" t="s">
        <v>601</v>
      </c>
      <c r="N1593">
        <v>17</v>
      </c>
      <c r="O1593">
        <v>16</v>
      </c>
      <c r="P1593">
        <v>10</v>
      </c>
      <c r="Q1593">
        <v>6</v>
      </c>
      <c r="R1593">
        <v>6</v>
      </c>
      <c r="S1593">
        <v>12</v>
      </c>
      <c r="T1593">
        <v>1</v>
      </c>
      <c r="U1593">
        <v>3</v>
      </c>
      <c r="V1593">
        <v>0</v>
      </c>
      <c r="W1593">
        <v>0</v>
      </c>
      <c r="Z1593">
        <v>1.29</v>
      </c>
      <c r="AA1593">
        <v>5.75</v>
      </c>
      <c r="AB1593">
        <v>10</v>
      </c>
    </row>
    <row r="1594" spans="1:28" hidden="1" x14ac:dyDescent="0.45">
      <c r="A1594" s="1">
        <v>125134</v>
      </c>
      <c r="B1594" t="s">
        <v>43</v>
      </c>
      <c r="C1594" t="s">
        <v>53</v>
      </c>
      <c r="D1594" s="2">
        <v>42854</v>
      </c>
      <c r="E1594" t="s">
        <v>173</v>
      </c>
      <c r="F1594" t="s">
        <v>175</v>
      </c>
      <c r="G1594">
        <v>0</v>
      </c>
      <c r="H1594">
        <v>0</v>
      </c>
      <c r="I1594" t="s">
        <v>602</v>
      </c>
      <c r="J1594">
        <v>0</v>
      </c>
      <c r="K1594">
        <v>0</v>
      </c>
      <c r="L1594" t="s">
        <v>602</v>
      </c>
      <c r="N1594">
        <v>23</v>
      </c>
      <c r="O1594">
        <v>5</v>
      </c>
      <c r="P1594">
        <v>4</v>
      </c>
      <c r="Q1594">
        <v>0</v>
      </c>
      <c r="R1594">
        <v>8</v>
      </c>
      <c r="S1594">
        <v>13</v>
      </c>
      <c r="T1594">
        <v>2</v>
      </c>
      <c r="U1594">
        <v>2</v>
      </c>
      <c r="V1594">
        <v>0</v>
      </c>
      <c r="W1594">
        <v>0</v>
      </c>
      <c r="Z1594">
        <v>1.29</v>
      </c>
      <c r="AA1594">
        <v>5.75</v>
      </c>
      <c r="AB1594">
        <v>10</v>
      </c>
    </row>
    <row r="1595" spans="1:28" hidden="1" x14ac:dyDescent="0.45">
      <c r="A1595" s="1">
        <v>125600</v>
      </c>
      <c r="B1595" t="s">
        <v>43</v>
      </c>
      <c r="C1595" t="s">
        <v>55</v>
      </c>
      <c r="D1595" s="2">
        <v>42701</v>
      </c>
      <c r="E1595" t="s">
        <v>392</v>
      </c>
      <c r="F1595" t="s">
        <v>146</v>
      </c>
      <c r="G1595">
        <v>0</v>
      </c>
      <c r="H1595">
        <v>3</v>
      </c>
      <c r="I1595" t="s">
        <v>603</v>
      </c>
      <c r="J1595">
        <v>0</v>
      </c>
      <c r="K1595">
        <v>2</v>
      </c>
      <c r="L1595" t="s">
        <v>603</v>
      </c>
      <c r="N1595">
        <v>11</v>
      </c>
      <c r="O1595">
        <v>7</v>
      </c>
      <c r="P1595">
        <v>1</v>
      </c>
      <c r="Q1595">
        <v>5</v>
      </c>
      <c r="R1595">
        <v>9</v>
      </c>
      <c r="S1595">
        <v>6</v>
      </c>
      <c r="T1595">
        <v>2</v>
      </c>
      <c r="U1595">
        <v>2</v>
      </c>
      <c r="V1595">
        <v>0</v>
      </c>
      <c r="W1595">
        <v>0</v>
      </c>
      <c r="Z1595">
        <v>11</v>
      </c>
      <c r="AA1595">
        <v>5.25</v>
      </c>
      <c r="AB1595">
        <v>1.3</v>
      </c>
    </row>
    <row r="1596" spans="1:28" hidden="1" x14ac:dyDescent="0.45">
      <c r="A1596" s="1">
        <v>125625</v>
      </c>
      <c r="B1596" t="s">
        <v>43</v>
      </c>
      <c r="C1596" t="s">
        <v>55</v>
      </c>
      <c r="D1596" s="2">
        <v>42721</v>
      </c>
      <c r="E1596" t="s">
        <v>146</v>
      </c>
      <c r="F1596" t="s">
        <v>303</v>
      </c>
      <c r="G1596">
        <v>1</v>
      </c>
      <c r="H1596">
        <v>0</v>
      </c>
      <c r="I1596" t="s">
        <v>601</v>
      </c>
      <c r="J1596">
        <v>0</v>
      </c>
      <c r="K1596">
        <v>0</v>
      </c>
      <c r="L1596" t="s">
        <v>602</v>
      </c>
      <c r="N1596">
        <v>16</v>
      </c>
      <c r="O1596">
        <v>11</v>
      </c>
      <c r="P1596">
        <v>3</v>
      </c>
      <c r="Q1596">
        <v>3</v>
      </c>
      <c r="R1596">
        <v>15</v>
      </c>
      <c r="S1596">
        <v>11</v>
      </c>
      <c r="T1596">
        <v>2</v>
      </c>
      <c r="U1596">
        <v>1</v>
      </c>
      <c r="V1596">
        <v>0</v>
      </c>
      <c r="W1596">
        <v>0</v>
      </c>
      <c r="Z1596">
        <v>1.29</v>
      </c>
      <c r="AA1596">
        <v>5.5</v>
      </c>
      <c r="AB1596">
        <v>9.5</v>
      </c>
    </row>
    <row r="1597" spans="1:28" hidden="1" x14ac:dyDescent="0.45">
      <c r="A1597" s="1">
        <v>125660</v>
      </c>
      <c r="B1597" t="s">
        <v>43</v>
      </c>
      <c r="C1597" t="s">
        <v>55</v>
      </c>
      <c r="D1597" s="2">
        <v>42757</v>
      </c>
      <c r="E1597" t="s">
        <v>393</v>
      </c>
      <c r="F1597" t="s">
        <v>93</v>
      </c>
      <c r="G1597">
        <v>0</v>
      </c>
      <c r="H1597">
        <v>4</v>
      </c>
      <c r="I1597" t="s">
        <v>603</v>
      </c>
      <c r="J1597">
        <v>0</v>
      </c>
      <c r="K1597">
        <v>1</v>
      </c>
      <c r="L1597" t="s">
        <v>603</v>
      </c>
      <c r="N1597">
        <v>14</v>
      </c>
      <c r="O1597">
        <v>14</v>
      </c>
      <c r="P1597">
        <v>6</v>
      </c>
      <c r="Q1597">
        <v>7</v>
      </c>
      <c r="R1597">
        <v>12</v>
      </c>
      <c r="S1597">
        <v>4</v>
      </c>
      <c r="T1597">
        <v>3</v>
      </c>
      <c r="U1597">
        <v>1</v>
      </c>
      <c r="V1597">
        <v>0</v>
      </c>
      <c r="W1597">
        <v>0</v>
      </c>
      <c r="Z1597">
        <v>9.5</v>
      </c>
      <c r="AA1597">
        <v>6</v>
      </c>
      <c r="AB1597">
        <v>1.29</v>
      </c>
    </row>
    <row r="1598" spans="1:28" hidden="1" x14ac:dyDescent="0.45">
      <c r="A1598" s="1">
        <v>125673</v>
      </c>
      <c r="B1598" t="s">
        <v>43</v>
      </c>
      <c r="C1598" t="s">
        <v>55</v>
      </c>
      <c r="D1598" s="2">
        <v>42770</v>
      </c>
      <c r="E1598" t="s">
        <v>146</v>
      </c>
      <c r="F1598" t="s">
        <v>463</v>
      </c>
      <c r="G1598">
        <v>2</v>
      </c>
      <c r="H1598">
        <v>0</v>
      </c>
      <c r="I1598" t="s">
        <v>601</v>
      </c>
      <c r="J1598">
        <v>1</v>
      </c>
      <c r="K1598">
        <v>0</v>
      </c>
      <c r="L1598" t="s">
        <v>601</v>
      </c>
      <c r="N1598">
        <v>12</v>
      </c>
      <c r="O1598">
        <v>15</v>
      </c>
      <c r="P1598">
        <v>4</v>
      </c>
      <c r="Q1598">
        <v>2</v>
      </c>
      <c r="R1598">
        <v>10</v>
      </c>
      <c r="S1598">
        <v>15</v>
      </c>
      <c r="T1598">
        <v>1</v>
      </c>
      <c r="U1598">
        <v>1</v>
      </c>
      <c r="V1598">
        <v>0</v>
      </c>
      <c r="W1598">
        <v>0</v>
      </c>
      <c r="Z1598">
        <v>1.29</v>
      </c>
      <c r="AA1598">
        <v>5</v>
      </c>
      <c r="AB1598">
        <v>15</v>
      </c>
    </row>
    <row r="1599" spans="1:28" hidden="1" x14ac:dyDescent="0.45">
      <c r="A1599" s="1">
        <v>125678</v>
      </c>
      <c r="B1599" t="s">
        <v>43</v>
      </c>
      <c r="C1599" t="s">
        <v>55</v>
      </c>
      <c r="D1599" s="2">
        <v>42771</v>
      </c>
      <c r="E1599" t="s">
        <v>177</v>
      </c>
      <c r="F1599" t="s">
        <v>392</v>
      </c>
      <c r="G1599">
        <v>3</v>
      </c>
      <c r="H1599">
        <v>2</v>
      </c>
      <c r="I1599" t="s">
        <v>601</v>
      </c>
      <c r="J1599">
        <v>0</v>
      </c>
      <c r="K1599">
        <v>1</v>
      </c>
      <c r="L1599" t="s">
        <v>603</v>
      </c>
      <c r="N1599">
        <v>13</v>
      </c>
      <c r="O1599">
        <v>11</v>
      </c>
      <c r="P1599">
        <v>6</v>
      </c>
      <c r="Q1599">
        <v>5</v>
      </c>
      <c r="R1599">
        <v>6</v>
      </c>
      <c r="S1599">
        <v>22</v>
      </c>
      <c r="T1599">
        <v>2</v>
      </c>
      <c r="U1599">
        <v>2</v>
      </c>
      <c r="V1599">
        <v>0</v>
      </c>
      <c r="W1599">
        <v>0</v>
      </c>
      <c r="Z1599">
        <v>1.3</v>
      </c>
      <c r="AA1599">
        <v>5.25</v>
      </c>
      <c r="AB1599">
        <v>11</v>
      </c>
    </row>
    <row r="1600" spans="1:28" hidden="1" x14ac:dyDescent="0.45">
      <c r="A1600" s="1">
        <v>125682</v>
      </c>
      <c r="B1600" t="s">
        <v>43</v>
      </c>
      <c r="C1600" t="s">
        <v>55</v>
      </c>
      <c r="D1600" s="2">
        <v>42777</v>
      </c>
      <c r="E1600" t="s">
        <v>381</v>
      </c>
      <c r="F1600" t="s">
        <v>93</v>
      </c>
      <c r="G1600">
        <v>0</v>
      </c>
      <c r="H1600">
        <v>6</v>
      </c>
      <c r="I1600" t="s">
        <v>603</v>
      </c>
      <c r="J1600">
        <v>0</v>
      </c>
      <c r="K1600">
        <v>2</v>
      </c>
      <c r="L1600" t="s">
        <v>603</v>
      </c>
      <c r="N1600">
        <v>9</v>
      </c>
      <c r="O1600">
        <v>21</v>
      </c>
      <c r="P1600">
        <v>4</v>
      </c>
      <c r="Q1600">
        <v>9</v>
      </c>
      <c r="R1600">
        <v>16</v>
      </c>
      <c r="S1600">
        <v>9</v>
      </c>
      <c r="T1600">
        <v>1</v>
      </c>
      <c r="U1600">
        <v>3</v>
      </c>
      <c r="V1600">
        <v>0</v>
      </c>
      <c r="W1600">
        <v>0</v>
      </c>
      <c r="Z1600">
        <v>10</v>
      </c>
      <c r="AA1600">
        <v>5.5</v>
      </c>
      <c r="AB1600">
        <v>1.3</v>
      </c>
    </row>
    <row r="1601" spans="1:28" hidden="1" x14ac:dyDescent="0.45">
      <c r="A1601" s="1">
        <v>125824</v>
      </c>
      <c r="B1601" t="s">
        <v>43</v>
      </c>
      <c r="C1601" t="s">
        <v>55</v>
      </c>
      <c r="D1601" s="2">
        <v>42861</v>
      </c>
      <c r="E1601" t="s">
        <v>146</v>
      </c>
      <c r="F1601" t="s">
        <v>393</v>
      </c>
      <c r="G1601">
        <v>1</v>
      </c>
      <c r="H1601">
        <v>0</v>
      </c>
      <c r="I1601" t="s">
        <v>601</v>
      </c>
      <c r="J1601">
        <v>0</v>
      </c>
      <c r="K1601">
        <v>0</v>
      </c>
      <c r="L1601" t="s">
        <v>602</v>
      </c>
      <c r="N1601">
        <v>14</v>
      </c>
      <c r="O1601">
        <v>7</v>
      </c>
      <c r="P1601">
        <v>5</v>
      </c>
      <c r="Q1601">
        <v>3</v>
      </c>
      <c r="R1601">
        <v>6</v>
      </c>
      <c r="S1601">
        <v>10</v>
      </c>
      <c r="T1601">
        <v>3</v>
      </c>
      <c r="U1601">
        <v>3</v>
      </c>
      <c r="V1601">
        <v>1</v>
      </c>
      <c r="W1601">
        <v>0</v>
      </c>
      <c r="Z1601">
        <v>1.3</v>
      </c>
      <c r="AA1601">
        <v>5.25</v>
      </c>
      <c r="AB1601">
        <v>11</v>
      </c>
    </row>
    <row r="1602" spans="1:28" hidden="1" x14ac:dyDescent="0.45">
      <c r="A1602" s="1">
        <v>126336</v>
      </c>
      <c r="B1602" t="s">
        <v>43</v>
      </c>
      <c r="C1602" t="s">
        <v>56</v>
      </c>
      <c r="D1602" s="2">
        <v>42623</v>
      </c>
      <c r="E1602" t="s">
        <v>98</v>
      </c>
      <c r="F1602" t="s">
        <v>323</v>
      </c>
      <c r="G1602">
        <v>3</v>
      </c>
      <c r="H1602">
        <v>1</v>
      </c>
      <c r="I1602" t="s">
        <v>601</v>
      </c>
      <c r="J1602">
        <v>3</v>
      </c>
      <c r="K1602">
        <v>1</v>
      </c>
      <c r="L1602" t="s">
        <v>601</v>
      </c>
      <c r="N1602">
        <v>23</v>
      </c>
      <c r="O1602">
        <v>9</v>
      </c>
      <c r="P1602">
        <v>10</v>
      </c>
      <c r="Q1602">
        <v>3</v>
      </c>
      <c r="R1602">
        <v>10</v>
      </c>
      <c r="S1602">
        <v>12</v>
      </c>
      <c r="T1602">
        <v>1</v>
      </c>
      <c r="U1602">
        <v>2</v>
      </c>
      <c r="V1602">
        <v>0</v>
      </c>
      <c r="W1602">
        <v>0</v>
      </c>
      <c r="Z1602">
        <v>1.3</v>
      </c>
      <c r="AA1602">
        <v>5</v>
      </c>
      <c r="AB1602">
        <v>12</v>
      </c>
    </row>
    <row r="1603" spans="1:28" hidden="1" x14ac:dyDescent="0.45">
      <c r="A1603" s="1">
        <v>126366</v>
      </c>
      <c r="B1603" t="s">
        <v>43</v>
      </c>
      <c r="C1603" t="s">
        <v>56</v>
      </c>
      <c r="D1603" s="2">
        <v>42637</v>
      </c>
      <c r="E1603" t="s">
        <v>193</v>
      </c>
      <c r="F1603" t="s">
        <v>98</v>
      </c>
      <c r="G1603">
        <v>0</v>
      </c>
      <c r="H1603">
        <v>1</v>
      </c>
      <c r="I1603" t="s">
        <v>603</v>
      </c>
      <c r="J1603">
        <v>0</v>
      </c>
      <c r="K1603">
        <v>0</v>
      </c>
      <c r="L1603" t="s">
        <v>602</v>
      </c>
      <c r="N1603">
        <v>4</v>
      </c>
      <c r="O1603">
        <v>15</v>
      </c>
      <c r="P1603">
        <v>2</v>
      </c>
      <c r="Q1603">
        <v>7</v>
      </c>
      <c r="R1603">
        <v>16</v>
      </c>
      <c r="S1603">
        <v>10</v>
      </c>
      <c r="T1603">
        <v>3</v>
      </c>
      <c r="U1603">
        <v>3</v>
      </c>
      <c r="V1603">
        <v>0</v>
      </c>
      <c r="W1603">
        <v>0</v>
      </c>
      <c r="Z1603">
        <v>11</v>
      </c>
      <c r="AA1603">
        <v>5.5</v>
      </c>
      <c r="AB1603">
        <v>1.29</v>
      </c>
    </row>
    <row r="1604" spans="1:28" hidden="1" x14ac:dyDescent="0.45">
      <c r="A1604" s="1">
        <v>126380</v>
      </c>
      <c r="B1604" t="s">
        <v>43</v>
      </c>
      <c r="C1604" t="s">
        <v>56</v>
      </c>
      <c r="D1604" s="2">
        <v>42645</v>
      </c>
      <c r="E1604" t="s">
        <v>148</v>
      </c>
      <c r="F1604" t="s">
        <v>98</v>
      </c>
      <c r="G1604">
        <v>0</v>
      </c>
      <c r="H1604">
        <v>3</v>
      </c>
      <c r="I1604" t="s">
        <v>603</v>
      </c>
      <c r="J1604">
        <v>0</v>
      </c>
      <c r="K1604">
        <v>0</v>
      </c>
      <c r="L1604" t="s">
        <v>602</v>
      </c>
      <c r="N1604">
        <v>6</v>
      </c>
      <c r="O1604">
        <v>26</v>
      </c>
      <c r="P1604">
        <v>3</v>
      </c>
      <c r="Q1604">
        <v>11</v>
      </c>
      <c r="R1604">
        <v>21</v>
      </c>
      <c r="S1604">
        <v>20</v>
      </c>
      <c r="T1604">
        <v>2</v>
      </c>
      <c r="U1604">
        <v>1</v>
      </c>
      <c r="V1604">
        <v>0</v>
      </c>
      <c r="W1604">
        <v>0</v>
      </c>
      <c r="Z1604">
        <v>10</v>
      </c>
      <c r="AA1604">
        <v>5</v>
      </c>
      <c r="AB1604">
        <v>1.3</v>
      </c>
    </row>
    <row r="1605" spans="1:28" hidden="1" x14ac:dyDescent="0.45">
      <c r="A1605" s="1">
        <v>126411</v>
      </c>
      <c r="B1605" t="s">
        <v>43</v>
      </c>
      <c r="C1605" t="s">
        <v>56</v>
      </c>
      <c r="D1605" s="2">
        <v>42669</v>
      </c>
      <c r="E1605" t="s">
        <v>243</v>
      </c>
      <c r="F1605" t="s">
        <v>148</v>
      </c>
      <c r="G1605">
        <v>2</v>
      </c>
      <c r="H1605">
        <v>0</v>
      </c>
      <c r="I1605" t="s">
        <v>601</v>
      </c>
      <c r="J1605">
        <v>0</v>
      </c>
      <c r="K1605">
        <v>0</v>
      </c>
      <c r="L1605" t="s">
        <v>602</v>
      </c>
      <c r="N1605">
        <v>35</v>
      </c>
      <c r="O1605">
        <v>7</v>
      </c>
      <c r="P1605">
        <v>10</v>
      </c>
      <c r="Q1605">
        <v>2</v>
      </c>
      <c r="R1605">
        <v>7</v>
      </c>
      <c r="S1605">
        <v>9</v>
      </c>
      <c r="T1605">
        <v>1</v>
      </c>
      <c r="U1605">
        <v>2</v>
      </c>
      <c r="V1605">
        <v>0</v>
      </c>
      <c r="W1605">
        <v>0</v>
      </c>
      <c r="Z1605">
        <v>1.29</v>
      </c>
      <c r="AA1605">
        <v>5.5</v>
      </c>
      <c r="AB1605">
        <v>11</v>
      </c>
    </row>
    <row r="1606" spans="1:28" hidden="1" x14ac:dyDescent="0.45">
      <c r="A1606" s="1">
        <v>126457</v>
      </c>
      <c r="B1606" t="s">
        <v>43</v>
      </c>
      <c r="C1606" t="s">
        <v>56</v>
      </c>
      <c r="D1606" s="2">
        <v>42708</v>
      </c>
      <c r="E1606" t="s">
        <v>226</v>
      </c>
      <c r="F1606" t="s">
        <v>193</v>
      </c>
      <c r="G1606">
        <v>2</v>
      </c>
      <c r="H1606">
        <v>1</v>
      </c>
      <c r="I1606" t="s">
        <v>601</v>
      </c>
      <c r="J1606">
        <v>1</v>
      </c>
      <c r="K1606">
        <v>0</v>
      </c>
      <c r="L1606" t="s">
        <v>601</v>
      </c>
      <c r="N1606">
        <v>19</v>
      </c>
      <c r="O1606">
        <v>7</v>
      </c>
      <c r="P1606">
        <v>7</v>
      </c>
      <c r="Q1606">
        <v>2</v>
      </c>
      <c r="R1606">
        <v>16</v>
      </c>
      <c r="S1606">
        <v>22</v>
      </c>
      <c r="T1606">
        <v>2</v>
      </c>
      <c r="U1606">
        <v>2</v>
      </c>
      <c r="V1606">
        <v>0</v>
      </c>
      <c r="W1606">
        <v>0</v>
      </c>
      <c r="Z1606">
        <v>1.29</v>
      </c>
      <c r="AA1606">
        <v>5.5</v>
      </c>
      <c r="AB1606">
        <v>11</v>
      </c>
    </row>
    <row r="1607" spans="1:28" hidden="1" x14ac:dyDescent="0.45">
      <c r="A1607" s="1">
        <v>126495</v>
      </c>
      <c r="B1607" t="s">
        <v>43</v>
      </c>
      <c r="C1607" t="s">
        <v>56</v>
      </c>
      <c r="D1607" s="2">
        <v>42742</v>
      </c>
      <c r="E1607" t="s">
        <v>243</v>
      </c>
      <c r="F1607" t="s">
        <v>304</v>
      </c>
      <c r="G1607">
        <v>2</v>
      </c>
      <c r="H1607">
        <v>1</v>
      </c>
      <c r="I1607" t="s">
        <v>601</v>
      </c>
      <c r="J1607">
        <v>0</v>
      </c>
      <c r="K1607">
        <v>1</v>
      </c>
      <c r="L1607" t="s">
        <v>603</v>
      </c>
      <c r="N1607">
        <v>23</v>
      </c>
      <c r="O1607">
        <v>9</v>
      </c>
      <c r="P1607">
        <v>9</v>
      </c>
      <c r="Q1607">
        <v>2</v>
      </c>
      <c r="R1607">
        <v>15</v>
      </c>
      <c r="S1607">
        <v>16</v>
      </c>
      <c r="T1607">
        <v>1</v>
      </c>
      <c r="U1607">
        <v>0</v>
      </c>
      <c r="V1607">
        <v>0</v>
      </c>
      <c r="W1607">
        <v>1</v>
      </c>
      <c r="Z1607">
        <v>1.29</v>
      </c>
      <c r="AA1607">
        <v>5.5</v>
      </c>
      <c r="AB1607">
        <v>10</v>
      </c>
    </row>
    <row r="1608" spans="1:28" hidden="1" x14ac:dyDescent="0.45">
      <c r="A1608" s="1">
        <v>126499</v>
      </c>
      <c r="B1608" t="s">
        <v>43</v>
      </c>
      <c r="C1608" t="s">
        <v>56</v>
      </c>
      <c r="D1608" s="2">
        <v>42743</v>
      </c>
      <c r="E1608" t="s">
        <v>102</v>
      </c>
      <c r="F1608" t="s">
        <v>586</v>
      </c>
      <c r="G1608">
        <v>1</v>
      </c>
      <c r="H1608">
        <v>0</v>
      </c>
      <c r="I1608" t="s">
        <v>601</v>
      </c>
      <c r="J1608">
        <v>0</v>
      </c>
      <c r="K1608">
        <v>0</v>
      </c>
      <c r="L1608" t="s">
        <v>602</v>
      </c>
      <c r="N1608">
        <v>22</v>
      </c>
      <c r="O1608">
        <v>2</v>
      </c>
      <c r="P1608">
        <v>5</v>
      </c>
      <c r="Q1608">
        <v>1</v>
      </c>
      <c r="R1608">
        <v>15</v>
      </c>
      <c r="S1608">
        <v>11</v>
      </c>
      <c r="T1608">
        <v>2</v>
      </c>
      <c r="U1608">
        <v>2</v>
      </c>
      <c r="V1608">
        <v>0</v>
      </c>
      <c r="W1608">
        <v>0</v>
      </c>
      <c r="Z1608">
        <v>1.29</v>
      </c>
      <c r="AA1608">
        <v>5.25</v>
      </c>
      <c r="AB1608">
        <v>12</v>
      </c>
    </row>
    <row r="1609" spans="1:28" hidden="1" x14ac:dyDescent="0.45">
      <c r="A1609" s="1">
        <v>126546</v>
      </c>
      <c r="B1609" t="s">
        <v>43</v>
      </c>
      <c r="C1609" t="s">
        <v>56</v>
      </c>
      <c r="D1609" s="2">
        <v>42776</v>
      </c>
      <c r="E1609" t="s">
        <v>243</v>
      </c>
      <c r="F1609" t="s">
        <v>242</v>
      </c>
      <c r="G1609">
        <v>2</v>
      </c>
      <c r="H1609">
        <v>0</v>
      </c>
      <c r="I1609" t="s">
        <v>601</v>
      </c>
      <c r="J1609">
        <v>0</v>
      </c>
      <c r="K1609">
        <v>0</v>
      </c>
      <c r="L1609" t="s">
        <v>602</v>
      </c>
      <c r="N1609">
        <v>20</v>
      </c>
      <c r="O1609">
        <v>6</v>
      </c>
      <c r="P1609">
        <v>8</v>
      </c>
      <c r="Q1609">
        <v>3</v>
      </c>
      <c r="R1609">
        <v>7</v>
      </c>
      <c r="S1609">
        <v>11</v>
      </c>
      <c r="T1609">
        <v>1</v>
      </c>
      <c r="U1609">
        <v>2</v>
      </c>
      <c r="V1609">
        <v>0</v>
      </c>
      <c r="W1609">
        <v>0</v>
      </c>
      <c r="Z1609">
        <v>1.29</v>
      </c>
      <c r="AA1609">
        <v>5.75</v>
      </c>
      <c r="AB1609">
        <v>10</v>
      </c>
    </row>
    <row r="1610" spans="1:28" hidden="1" x14ac:dyDescent="0.45">
      <c r="A1610" s="1">
        <v>126602</v>
      </c>
      <c r="B1610" t="s">
        <v>43</v>
      </c>
      <c r="C1610" t="s">
        <v>56</v>
      </c>
      <c r="D1610" s="2">
        <v>42813</v>
      </c>
      <c r="E1610" t="s">
        <v>148</v>
      </c>
      <c r="F1610" t="s">
        <v>243</v>
      </c>
      <c r="G1610">
        <v>2</v>
      </c>
      <c r="H1610">
        <v>3</v>
      </c>
      <c r="I1610" t="s">
        <v>603</v>
      </c>
      <c r="J1610">
        <v>0</v>
      </c>
      <c r="K1610">
        <v>3</v>
      </c>
      <c r="L1610" t="s">
        <v>603</v>
      </c>
      <c r="N1610">
        <v>10</v>
      </c>
      <c r="O1610">
        <v>11</v>
      </c>
      <c r="P1610">
        <v>4</v>
      </c>
      <c r="Q1610">
        <v>6</v>
      </c>
      <c r="R1610">
        <v>25</v>
      </c>
      <c r="S1610">
        <v>16</v>
      </c>
      <c r="T1610">
        <v>3</v>
      </c>
      <c r="U1610">
        <v>4</v>
      </c>
      <c r="V1610">
        <v>0</v>
      </c>
      <c r="W1610">
        <v>0</v>
      </c>
      <c r="Z1610">
        <v>11</v>
      </c>
      <c r="AA1610">
        <v>5.5</v>
      </c>
      <c r="AB1610">
        <v>1.29</v>
      </c>
    </row>
    <row r="1611" spans="1:28" hidden="1" x14ac:dyDescent="0.45">
      <c r="A1611" s="1">
        <v>126632</v>
      </c>
      <c r="B1611" t="s">
        <v>43</v>
      </c>
      <c r="C1611" t="s">
        <v>56</v>
      </c>
      <c r="D1611" s="2">
        <v>42840</v>
      </c>
      <c r="E1611" t="s">
        <v>394</v>
      </c>
      <c r="F1611" t="s">
        <v>98</v>
      </c>
      <c r="G1611">
        <v>0</v>
      </c>
      <c r="H1611">
        <v>2</v>
      </c>
      <c r="I1611" t="s">
        <v>603</v>
      </c>
      <c r="J1611">
        <v>0</v>
      </c>
      <c r="K1611">
        <v>2</v>
      </c>
      <c r="L1611" t="s">
        <v>603</v>
      </c>
      <c r="N1611">
        <v>6</v>
      </c>
      <c r="O1611">
        <v>14</v>
      </c>
      <c r="P1611">
        <v>2</v>
      </c>
      <c r="Q1611">
        <v>7</v>
      </c>
      <c r="R1611">
        <v>19</v>
      </c>
      <c r="S1611">
        <v>12</v>
      </c>
      <c r="T1611">
        <v>4</v>
      </c>
      <c r="U1611">
        <v>1</v>
      </c>
      <c r="V1611">
        <v>0</v>
      </c>
      <c r="W1611">
        <v>0</v>
      </c>
      <c r="Z1611">
        <v>9</v>
      </c>
      <c r="AA1611">
        <v>5.75</v>
      </c>
      <c r="AB1611">
        <v>1.29</v>
      </c>
    </row>
    <row r="1612" spans="1:28" hidden="1" x14ac:dyDescent="0.45">
      <c r="A1612" s="1">
        <v>126686</v>
      </c>
      <c r="B1612" t="s">
        <v>43</v>
      </c>
      <c r="C1612" t="s">
        <v>56</v>
      </c>
      <c r="D1612" s="2">
        <v>42882</v>
      </c>
      <c r="E1612" t="s">
        <v>322</v>
      </c>
      <c r="F1612" t="s">
        <v>268</v>
      </c>
      <c r="G1612">
        <v>1</v>
      </c>
      <c r="H1612">
        <v>0</v>
      </c>
      <c r="I1612" t="s">
        <v>601</v>
      </c>
      <c r="J1612">
        <v>0</v>
      </c>
      <c r="K1612">
        <v>0</v>
      </c>
      <c r="L1612" t="s">
        <v>602</v>
      </c>
      <c r="N1612">
        <v>13</v>
      </c>
      <c r="O1612">
        <v>6</v>
      </c>
      <c r="P1612">
        <v>6</v>
      </c>
      <c r="Q1612">
        <v>3</v>
      </c>
      <c r="R1612">
        <v>15</v>
      </c>
      <c r="S1612">
        <v>8</v>
      </c>
      <c r="T1612">
        <v>1</v>
      </c>
      <c r="U1612">
        <v>0</v>
      </c>
      <c r="V1612">
        <v>0</v>
      </c>
      <c r="W1612">
        <v>0</v>
      </c>
      <c r="Z1612">
        <v>1.29</v>
      </c>
      <c r="AA1612">
        <v>6</v>
      </c>
      <c r="AB1612">
        <v>9.5</v>
      </c>
    </row>
    <row r="1613" spans="1:28" hidden="1" x14ac:dyDescent="0.45">
      <c r="A1613" s="1">
        <v>126804</v>
      </c>
      <c r="B1613" t="s">
        <v>43</v>
      </c>
      <c r="C1613" t="s">
        <v>57</v>
      </c>
      <c r="D1613" s="2">
        <v>42665</v>
      </c>
      <c r="E1613" t="s">
        <v>395</v>
      </c>
      <c r="F1613" t="s">
        <v>587</v>
      </c>
      <c r="G1613">
        <v>3</v>
      </c>
      <c r="H1613">
        <v>0</v>
      </c>
      <c r="I1613" t="s">
        <v>601</v>
      </c>
      <c r="J1613">
        <v>1</v>
      </c>
      <c r="K1613">
        <v>0</v>
      </c>
      <c r="L1613" t="s">
        <v>601</v>
      </c>
      <c r="Z1613">
        <v>1.3</v>
      </c>
      <c r="AA1613">
        <v>4.75</v>
      </c>
      <c r="AB1613">
        <v>12</v>
      </c>
    </row>
    <row r="1614" spans="1:28" hidden="1" x14ac:dyDescent="0.45">
      <c r="A1614" s="1">
        <v>127148</v>
      </c>
      <c r="B1614" t="s">
        <v>43</v>
      </c>
      <c r="C1614" t="s">
        <v>57</v>
      </c>
      <c r="D1614" s="2">
        <v>42873</v>
      </c>
      <c r="E1614" t="s">
        <v>396</v>
      </c>
      <c r="F1614" t="s">
        <v>588</v>
      </c>
      <c r="G1614">
        <v>2</v>
      </c>
      <c r="H1614">
        <v>1</v>
      </c>
      <c r="I1614" t="s">
        <v>601</v>
      </c>
      <c r="J1614">
        <v>0</v>
      </c>
      <c r="K1614">
        <v>1</v>
      </c>
      <c r="L1614" t="s">
        <v>603</v>
      </c>
      <c r="Z1614">
        <v>1.3</v>
      </c>
      <c r="AA1614">
        <v>4.5</v>
      </c>
      <c r="AB1614">
        <v>10</v>
      </c>
    </row>
    <row r="1615" spans="1:28" hidden="1" x14ac:dyDescent="0.45">
      <c r="A1615" s="1">
        <v>127158</v>
      </c>
      <c r="B1615" t="s">
        <v>43</v>
      </c>
      <c r="C1615" t="s">
        <v>58</v>
      </c>
      <c r="D1615" s="2">
        <v>42594</v>
      </c>
      <c r="E1615" t="s">
        <v>365</v>
      </c>
      <c r="F1615" t="s">
        <v>334</v>
      </c>
      <c r="G1615">
        <v>0</v>
      </c>
      <c r="H1615">
        <v>1</v>
      </c>
      <c r="I1615" t="s">
        <v>603</v>
      </c>
      <c r="J1615">
        <v>0</v>
      </c>
      <c r="K1615">
        <v>0</v>
      </c>
      <c r="L1615" t="s">
        <v>602</v>
      </c>
      <c r="N1615">
        <v>10</v>
      </c>
      <c r="O1615">
        <v>9</v>
      </c>
      <c r="P1615">
        <v>0</v>
      </c>
      <c r="Q1615">
        <v>6</v>
      </c>
      <c r="R1615">
        <v>15</v>
      </c>
      <c r="S1615">
        <v>16</v>
      </c>
      <c r="T1615">
        <v>3</v>
      </c>
      <c r="U1615">
        <v>3</v>
      </c>
      <c r="V1615">
        <v>0</v>
      </c>
      <c r="W1615">
        <v>0</v>
      </c>
      <c r="Z1615">
        <v>13</v>
      </c>
      <c r="AA1615">
        <v>4.75</v>
      </c>
      <c r="AB1615">
        <v>1.29</v>
      </c>
    </row>
    <row r="1616" spans="1:28" hidden="1" x14ac:dyDescent="0.45">
      <c r="A1616" s="1">
        <v>127257</v>
      </c>
      <c r="B1616" t="s">
        <v>43</v>
      </c>
      <c r="C1616" t="s">
        <v>58</v>
      </c>
      <c r="D1616" s="2">
        <v>42666</v>
      </c>
      <c r="E1616" t="s">
        <v>334</v>
      </c>
      <c r="F1616" t="s">
        <v>309</v>
      </c>
      <c r="G1616">
        <v>0</v>
      </c>
      <c r="H1616">
        <v>0</v>
      </c>
      <c r="I1616" t="s">
        <v>602</v>
      </c>
      <c r="J1616">
        <v>0</v>
      </c>
      <c r="K1616">
        <v>0</v>
      </c>
      <c r="L1616" t="s">
        <v>602</v>
      </c>
      <c r="N1616">
        <v>17</v>
      </c>
      <c r="O1616">
        <v>0</v>
      </c>
      <c r="P1616">
        <v>3</v>
      </c>
      <c r="Q1616">
        <v>0</v>
      </c>
      <c r="R1616">
        <v>4</v>
      </c>
      <c r="S1616">
        <v>10</v>
      </c>
      <c r="T1616">
        <v>0</v>
      </c>
      <c r="U1616">
        <v>2</v>
      </c>
      <c r="V1616">
        <v>0</v>
      </c>
      <c r="W1616">
        <v>0</v>
      </c>
      <c r="Z1616">
        <v>1.29</v>
      </c>
      <c r="AA1616">
        <v>5.5</v>
      </c>
      <c r="AB1616">
        <v>11</v>
      </c>
    </row>
    <row r="1617" spans="1:28" hidden="1" x14ac:dyDescent="0.45">
      <c r="A1617" s="1">
        <v>127378</v>
      </c>
      <c r="B1617" t="s">
        <v>43</v>
      </c>
      <c r="C1617" t="s">
        <v>58</v>
      </c>
      <c r="D1617" s="2">
        <v>42770</v>
      </c>
      <c r="E1617" t="s">
        <v>374</v>
      </c>
      <c r="F1617" t="s">
        <v>334</v>
      </c>
      <c r="G1617">
        <v>1</v>
      </c>
      <c r="H1617">
        <v>3</v>
      </c>
      <c r="I1617" t="s">
        <v>603</v>
      </c>
      <c r="J1617">
        <v>1</v>
      </c>
      <c r="K1617">
        <v>1</v>
      </c>
      <c r="L1617" t="s">
        <v>602</v>
      </c>
      <c r="N1617">
        <v>7</v>
      </c>
      <c r="O1617">
        <v>21</v>
      </c>
      <c r="P1617">
        <v>1</v>
      </c>
      <c r="Q1617">
        <v>8</v>
      </c>
      <c r="R1617">
        <v>12</v>
      </c>
      <c r="S1617">
        <v>5</v>
      </c>
      <c r="T1617">
        <v>1</v>
      </c>
      <c r="U1617">
        <v>2</v>
      </c>
      <c r="V1617">
        <v>0</v>
      </c>
      <c r="W1617">
        <v>0</v>
      </c>
      <c r="Z1617">
        <v>11</v>
      </c>
      <c r="AA1617">
        <v>5.5</v>
      </c>
      <c r="AB1617">
        <v>1.3</v>
      </c>
    </row>
    <row r="1618" spans="1:28" hidden="1" x14ac:dyDescent="0.45">
      <c r="A1618" s="1">
        <v>127471</v>
      </c>
      <c r="B1618" t="s">
        <v>43</v>
      </c>
      <c r="C1618" t="s">
        <v>58</v>
      </c>
      <c r="D1618" s="2">
        <v>42833</v>
      </c>
      <c r="E1618" t="s">
        <v>149</v>
      </c>
      <c r="F1618" t="s">
        <v>109</v>
      </c>
      <c r="G1618">
        <v>1</v>
      </c>
      <c r="H1618">
        <v>4</v>
      </c>
      <c r="I1618" t="s">
        <v>603</v>
      </c>
      <c r="J1618">
        <v>1</v>
      </c>
      <c r="K1618">
        <v>1</v>
      </c>
      <c r="L1618" t="s">
        <v>602</v>
      </c>
      <c r="N1618">
        <v>16</v>
      </c>
      <c r="O1618">
        <v>14</v>
      </c>
      <c r="P1618">
        <v>5</v>
      </c>
      <c r="Q1618">
        <v>6</v>
      </c>
      <c r="R1618">
        <v>13</v>
      </c>
      <c r="S1618">
        <v>10</v>
      </c>
      <c r="T1618">
        <v>3</v>
      </c>
      <c r="U1618">
        <v>1</v>
      </c>
      <c r="V1618">
        <v>0</v>
      </c>
      <c r="W1618">
        <v>0</v>
      </c>
      <c r="Z1618">
        <v>1.29</v>
      </c>
      <c r="AA1618">
        <v>6</v>
      </c>
      <c r="AB1618">
        <v>9.5</v>
      </c>
    </row>
    <row r="1619" spans="1:28" hidden="1" x14ac:dyDescent="0.45">
      <c r="A1619" s="1">
        <v>127476</v>
      </c>
      <c r="B1619" t="s">
        <v>43</v>
      </c>
      <c r="C1619" t="s">
        <v>58</v>
      </c>
      <c r="D1619" s="2">
        <v>42839</v>
      </c>
      <c r="E1619" t="s">
        <v>375</v>
      </c>
      <c r="F1619" t="s">
        <v>334</v>
      </c>
      <c r="G1619">
        <v>0</v>
      </c>
      <c r="H1619">
        <v>2</v>
      </c>
      <c r="I1619" t="s">
        <v>603</v>
      </c>
      <c r="J1619">
        <v>0</v>
      </c>
      <c r="K1619">
        <v>1</v>
      </c>
      <c r="L1619" t="s">
        <v>603</v>
      </c>
      <c r="N1619">
        <v>17</v>
      </c>
      <c r="O1619">
        <v>10</v>
      </c>
      <c r="P1619">
        <v>4</v>
      </c>
      <c r="Q1619">
        <v>2</v>
      </c>
      <c r="R1619">
        <v>13</v>
      </c>
      <c r="S1619">
        <v>12</v>
      </c>
      <c r="T1619">
        <v>2</v>
      </c>
      <c r="U1619">
        <v>1</v>
      </c>
      <c r="V1619">
        <v>0</v>
      </c>
      <c r="W1619">
        <v>0</v>
      </c>
      <c r="Z1619">
        <v>11</v>
      </c>
      <c r="AA1619">
        <v>5.5</v>
      </c>
      <c r="AB1619">
        <v>1.3</v>
      </c>
    </row>
    <row r="1620" spans="1:28" hidden="1" x14ac:dyDescent="0.45">
      <c r="A1620" s="1">
        <v>127533</v>
      </c>
      <c r="B1620" t="s">
        <v>43</v>
      </c>
      <c r="C1620" t="s">
        <v>58</v>
      </c>
      <c r="D1620" s="2">
        <v>42875</v>
      </c>
      <c r="E1620" t="s">
        <v>309</v>
      </c>
      <c r="F1620" t="s">
        <v>365</v>
      </c>
      <c r="G1620">
        <v>1</v>
      </c>
      <c r="H1620">
        <v>0</v>
      </c>
      <c r="I1620" t="s">
        <v>601</v>
      </c>
      <c r="J1620">
        <v>0</v>
      </c>
      <c r="K1620">
        <v>0</v>
      </c>
      <c r="L1620" t="s">
        <v>602</v>
      </c>
      <c r="N1620">
        <v>12</v>
      </c>
      <c r="O1620">
        <v>4</v>
      </c>
      <c r="P1620">
        <v>3</v>
      </c>
      <c r="Q1620">
        <v>0</v>
      </c>
      <c r="R1620">
        <v>17</v>
      </c>
      <c r="S1620">
        <v>20</v>
      </c>
      <c r="T1620">
        <v>3</v>
      </c>
      <c r="U1620">
        <v>2</v>
      </c>
      <c r="V1620">
        <v>0</v>
      </c>
      <c r="W1620">
        <v>0</v>
      </c>
      <c r="Z1620">
        <v>1.29</v>
      </c>
      <c r="AA1620">
        <v>5.5</v>
      </c>
      <c r="AB1620">
        <v>11</v>
      </c>
    </row>
    <row r="1621" spans="1:28" hidden="1" x14ac:dyDescent="0.45">
      <c r="A1621" s="1">
        <v>127910</v>
      </c>
      <c r="B1621" t="s">
        <v>43</v>
      </c>
      <c r="C1621" t="s">
        <v>59</v>
      </c>
      <c r="D1621" s="2">
        <v>42874</v>
      </c>
      <c r="E1621" t="s">
        <v>397</v>
      </c>
      <c r="F1621" t="s">
        <v>582</v>
      </c>
      <c r="G1621">
        <v>6</v>
      </c>
      <c r="H1621">
        <v>2</v>
      </c>
      <c r="I1621" t="s">
        <v>601</v>
      </c>
      <c r="J1621">
        <v>3</v>
      </c>
      <c r="K1621">
        <v>0</v>
      </c>
      <c r="L1621" t="s">
        <v>601</v>
      </c>
      <c r="Z1621">
        <v>1.29</v>
      </c>
      <c r="AA1621">
        <v>5.25</v>
      </c>
      <c r="AB1621">
        <v>10</v>
      </c>
    </row>
    <row r="1622" spans="1:28" hidden="1" x14ac:dyDescent="0.45">
      <c r="A1622" s="1">
        <v>128047</v>
      </c>
      <c r="B1622" t="s">
        <v>43</v>
      </c>
      <c r="C1622" t="s">
        <v>61</v>
      </c>
      <c r="D1622" s="2">
        <v>42707</v>
      </c>
      <c r="E1622" t="s">
        <v>327</v>
      </c>
      <c r="F1622" t="s">
        <v>119</v>
      </c>
      <c r="G1622">
        <v>0</v>
      </c>
      <c r="H1622">
        <v>0</v>
      </c>
      <c r="I1622" t="s">
        <v>602</v>
      </c>
      <c r="J1622">
        <v>0</v>
      </c>
      <c r="K1622">
        <v>0</v>
      </c>
      <c r="L1622" t="s">
        <v>602</v>
      </c>
      <c r="Z1622">
        <v>11</v>
      </c>
      <c r="AA1622">
        <v>5</v>
      </c>
      <c r="AB1622">
        <v>1.29</v>
      </c>
    </row>
    <row r="1623" spans="1:28" hidden="1" x14ac:dyDescent="0.45">
      <c r="A1623" s="1">
        <v>128051</v>
      </c>
      <c r="B1623" t="s">
        <v>43</v>
      </c>
      <c r="C1623" t="s">
        <v>61</v>
      </c>
      <c r="D1623" s="2">
        <v>42708</v>
      </c>
      <c r="E1623" t="s">
        <v>118</v>
      </c>
      <c r="F1623" t="s">
        <v>589</v>
      </c>
      <c r="G1623">
        <v>6</v>
      </c>
      <c r="H1623">
        <v>1</v>
      </c>
      <c r="I1623" t="s">
        <v>601</v>
      </c>
      <c r="J1623">
        <v>2</v>
      </c>
      <c r="K1623">
        <v>0</v>
      </c>
      <c r="L1623" t="s">
        <v>601</v>
      </c>
      <c r="Z1623">
        <v>1.3</v>
      </c>
      <c r="AA1623">
        <v>5</v>
      </c>
      <c r="AB1623">
        <v>11</v>
      </c>
    </row>
    <row r="1624" spans="1:28" hidden="1" x14ac:dyDescent="0.45">
      <c r="A1624" s="1">
        <v>128103</v>
      </c>
      <c r="B1624" t="s">
        <v>43</v>
      </c>
      <c r="C1624" t="s">
        <v>61</v>
      </c>
      <c r="D1624" s="2">
        <v>42771</v>
      </c>
      <c r="E1624" t="s">
        <v>327</v>
      </c>
      <c r="F1624" t="s">
        <v>117</v>
      </c>
      <c r="G1624">
        <v>0</v>
      </c>
      <c r="H1624">
        <v>2</v>
      </c>
      <c r="I1624" t="s">
        <v>603</v>
      </c>
      <c r="J1624">
        <v>0</v>
      </c>
      <c r="K1624">
        <v>0</v>
      </c>
      <c r="L1624" t="s">
        <v>602</v>
      </c>
      <c r="Z1624">
        <v>10</v>
      </c>
      <c r="AA1624">
        <v>5</v>
      </c>
      <c r="AB1624">
        <v>1.3</v>
      </c>
    </row>
    <row r="1625" spans="1:28" hidden="1" x14ac:dyDescent="0.45">
      <c r="A1625" s="1">
        <v>128115</v>
      </c>
      <c r="B1625" t="s">
        <v>43</v>
      </c>
      <c r="C1625" t="s">
        <v>61</v>
      </c>
      <c r="D1625" s="2">
        <v>42778</v>
      </c>
      <c r="E1625" t="s">
        <v>119</v>
      </c>
      <c r="F1625" t="s">
        <v>121</v>
      </c>
      <c r="G1625">
        <v>3</v>
      </c>
      <c r="H1625">
        <v>0</v>
      </c>
      <c r="I1625" t="s">
        <v>601</v>
      </c>
      <c r="J1625">
        <v>0</v>
      </c>
      <c r="K1625">
        <v>0</v>
      </c>
      <c r="L1625" t="s">
        <v>602</v>
      </c>
      <c r="Z1625">
        <v>1.3</v>
      </c>
      <c r="AA1625">
        <v>5</v>
      </c>
      <c r="AB1625">
        <v>10</v>
      </c>
    </row>
    <row r="1626" spans="1:28" hidden="1" x14ac:dyDescent="0.45">
      <c r="A1626" s="1">
        <v>128121</v>
      </c>
      <c r="B1626" t="s">
        <v>43</v>
      </c>
      <c r="C1626" t="s">
        <v>61</v>
      </c>
      <c r="D1626" s="2">
        <v>42785</v>
      </c>
      <c r="E1626" t="s">
        <v>398</v>
      </c>
      <c r="F1626" t="s">
        <v>118</v>
      </c>
      <c r="G1626">
        <v>0</v>
      </c>
      <c r="H1626">
        <v>1</v>
      </c>
      <c r="I1626" t="s">
        <v>603</v>
      </c>
      <c r="J1626">
        <v>0</v>
      </c>
      <c r="K1626">
        <v>0</v>
      </c>
      <c r="L1626" t="s">
        <v>602</v>
      </c>
      <c r="Z1626">
        <v>9.5</v>
      </c>
      <c r="AA1626">
        <v>5.5</v>
      </c>
      <c r="AB1626">
        <v>1.29</v>
      </c>
    </row>
    <row r="1627" spans="1:28" hidden="1" x14ac:dyDescent="0.45">
      <c r="A1627" s="1">
        <v>128146</v>
      </c>
      <c r="B1627" t="s">
        <v>43</v>
      </c>
      <c r="C1627" t="s">
        <v>61</v>
      </c>
      <c r="D1627" s="2">
        <v>42805</v>
      </c>
      <c r="E1627" t="s">
        <v>399</v>
      </c>
      <c r="F1627" t="s">
        <v>119</v>
      </c>
      <c r="G1627">
        <v>1</v>
      </c>
      <c r="H1627">
        <v>3</v>
      </c>
      <c r="I1627" t="s">
        <v>603</v>
      </c>
      <c r="J1627">
        <v>0</v>
      </c>
      <c r="K1627">
        <v>1</v>
      </c>
      <c r="L1627" t="s">
        <v>603</v>
      </c>
      <c r="Z1627">
        <v>10</v>
      </c>
      <c r="AA1627">
        <v>5.25</v>
      </c>
      <c r="AB1627">
        <v>1.29</v>
      </c>
    </row>
    <row r="1628" spans="1:28" hidden="1" x14ac:dyDescent="0.45">
      <c r="A1628" s="1">
        <v>128148</v>
      </c>
      <c r="B1628" t="s">
        <v>43</v>
      </c>
      <c r="C1628" t="s">
        <v>61</v>
      </c>
      <c r="D1628" s="2">
        <v>42806</v>
      </c>
      <c r="E1628" t="s">
        <v>117</v>
      </c>
      <c r="F1628" t="s">
        <v>248</v>
      </c>
      <c r="G1628">
        <v>3</v>
      </c>
      <c r="H1628">
        <v>0</v>
      </c>
      <c r="I1628" t="s">
        <v>601</v>
      </c>
      <c r="J1628">
        <v>0</v>
      </c>
      <c r="K1628">
        <v>0</v>
      </c>
      <c r="L1628" t="s">
        <v>602</v>
      </c>
      <c r="Z1628">
        <v>1.29</v>
      </c>
      <c r="AA1628">
        <v>5.5</v>
      </c>
      <c r="AB1628">
        <v>9.5</v>
      </c>
    </row>
    <row r="1629" spans="1:28" hidden="1" x14ac:dyDescent="0.45">
      <c r="A1629" s="1">
        <v>128155</v>
      </c>
      <c r="B1629" t="s">
        <v>43</v>
      </c>
      <c r="C1629" t="s">
        <v>61</v>
      </c>
      <c r="D1629" s="2">
        <v>42812</v>
      </c>
      <c r="E1629" t="s">
        <v>119</v>
      </c>
      <c r="F1629" t="s">
        <v>115</v>
      </c>
      <c r="G1629">
        <v>1</v>
      </c>
      <c r="H1629">
        <v>0</v>
      </c>
      <c r="I1629" t="s">
        <v>601</v>
      </c>
      <c r="J1629">
        <v>0</v>
      </c>
      <c r="K1629">
        <v>0</v>
      </c>
      <c r="L1629" t="s">
        <v>602</v>
      </c>
      <c r="Z1629">
        <v>1.3</v>
      </c>
      <c r="AA1629">
        <v>5.25</v>
      </c>
      <c r="AB1629">
        <v>9.5</v>
      </c>
    </row>
    <row r="1630" spans="1:28" hidden="1" x14ac:dyDescent="0.45">
      <c r="A1630" s="1">
        <v>128172</v>
      </c>
      <c r="B1630" t="s">
        <v>43</v>
      </c>
      <c r="C1630" t="s">
        <v>61</v>
      </c>
      <c r="D1630" s="2">
        <v>42830</v>
      </c>
      <c r="E1630" t="s">
        <v>117</v>
      </c>
      <c r="F1630" t="s">
        <v>213</v>
      </c>
      <c r="G1630">
        <v>4</v>
      </c>
      <c r="H1630">
        <v>1</v>
      </c>
      <c r="I1630" t="s">
        <v>601</v>
      </c>
      <c r="J1630">
        <v>1</v>
      </c>
      <c r="K1630">
        <v>0</v>
      </c>
      <c r="L1630" t="s">
        <v>601</v>
      </c>
      <c r="Z1630">
        <v>1.3</v>
      </c>
      <c r="AA1630">
        <v>5</v>
      </c>
      <c r="AB1630">
        <v>10</v>
      </c>
    </row>
    <row r="1631" spans="1:28" hidden="1" x14ac:dyDescent="0.45">
      <c r="A1631" s="1">
        <v>128282</v>
      </c>
      <c r="B1631" t="s">
        <v>43</v>
      </c>
      <c r="C1631" t="s">
        <v>60</v>
      </c>
      <c r="D1631" s="2">
        <v>42637</v>
      </c>
      <c r="E1631" t="s">
        <v>152</v>
      </c>
      <c r="F1631" t="s">
        <v>446</v>
      </c>
      <c r="G1631">
        <v>2</v>
      </c>
      <c r="H1631">
        <v>1</v>
      </c>
      <c r="I1631" t="s">
        <v>601</v>
      </c>
      <c r="J1631">
        <v>0</v>
      </c>
      <c r="K1631">
        <v>0</v>
      </c>
      <c r="L1631" t="s">
        <v>602</v>
      </c>
      <c r="Z1631">
        <v>1.3</v>
      </c>
      <c r="AA1631">
        <v>5</v>
      </c>
      <c r="AB1631">
        <v>10</v>
      </c>
    </row>
    <row r="1632" spans="1:28" hidden="1" x14ac:dyDescent="0.45">
      <c r="A1632" s="1">
        <v>128396</v>
      </c>
      <c r="B1632" t="s">
        <v>43</v>
      </c>
      <c r="C1632" t="s">
        <v>60</v>
      </c>
      <c r="D1632" s="2">
        <v>42757</v>
      </c>
      <c r="E1632" t="s">
        <v>111</v>
      </c>
      <c r="F1632" t="s">
        <v>446</v>
      </c>
      <c r="G1632">
        <v>3</v>
      </c>
      <c r="H1632">
        <v>1</v>
      </c>
      <c r="I1632" t="s">
        <v>601</v>
      </c>
      <c r="J1632">
        <v>1</v>
      </c>
      <c r="K1632">
        <v>0</v>
      </c>
      <c r="L1632" t="s">
        <v>601</v>
      </c>
      <c r="Z1632">
        <v>1.29</v>
      </c>
      <c r="AA1632">
        <v>5.5</v>
      </c>
      <c r="AB1632">
        <v>9.5</v>
      </c>
    </row>
    <row r="1633" spans="1:28" hidden="1" x14ac:dyDescent="0.45">
      <c r="A1633" s="1">
        <v>128426</v>
      </c>
      <c r="B1633" t="s">
        <v>43</v>
      </c>
      <c r="C1633" t="s">
        <v>60</v>
      </c>
      <c r="D1633" s="2">
        <v>42777</v>
      </c>
      <c r="E1633" t="s">
        <v>152</v>
      </c>
      <c r="F1633" t="s">
        <v>590</v>
      </c>
      <c r="G1633">
        <v>0</v>
      </c>
      <c r="H1633">
        <v>1</v>
      </c>
      <c r="I1633" t="s">
        <v>603</v>
      </c>
      <c r="J1633">
        <v>0</v>
      </c>
      <c r="K1633">
        <v>0</v>
      </c>
      <c r="L1633" t="s">
        <v>602</v>
      </c>
      <c r="Z1633">
        <v>1.3</v>
      </c>
      <c r="AA1633">
        <v>5.25</v>
      </c>
      <c r="AB1633">
        <v>9.5</v>
      </c>
    </row>
    <row r="1634" spans="1:28" hidden="1" x14ac:dyDescent="0.45">
      <c r="A1634" s="1">
        <v>128446</v>
      </c>
      <c r="B1634" t="s">
        <v>43</v>
      </c>
      <c r="C1634" t="s">
        <v>60</v>
      </c>
      <c r="D1634" s="2">
        <v>42792</v>
      </c>
      <c r="E1634" t="s">
        <v>152</v>
      </c>
      <c r="F1634" t="s">
        <v>112</v>
      </c>
      <c r="G1634">
        <v>3</v>
      </c>
      <c r="H1634">
        <v>1</v>
      </c>
      <c r="I1634" t="s">
        <v>601</v>
      </c>
      <c r="J1634">
        <v>2</v>
      </c>
      <c r="K1634">
        <v>0</v>
      </c>
      <c r="L1634" t="s">
        <v>601</v>
      </c>
      <c r="Z1634">
        <v>1.3</v>
      </c>
      <c r="AA1634">
        <v>5.25</v>
      </c>
      <c r="AB1634">
        <v>9.5</v>
      </c>
    </row>
    <row r="1635" spans="1:28" hidden="1" x14ac:dyDescent="0.45">
      <c r="A1635" s="1">
        <v>128467</v>
      </c>
      <c r="B1635" t="s">
        <v>43</v>
      </c>
      <c r="C1635" t="s">
        <v>62</v>
      </c>
      <c r="D1635" s="2">
        <v>42595</v>
      </c>
      <c r="E1635" t="s">
        <v>400</v>
      </c>
      <c r="F1635" t="s">
        <v>126</v>
      </c>
      <c r="G1635">
        <v>0</v>
      </c>
      <c r="H1635">
        <v>2</v>
      </c>
      <c r="I1635" t="s">
        <v>603</v>
      </c>
      <c r="J1635">
        <v>0</v>
      </c>
      <c r="K1635">
        <v>1</v>
      </c>
      <c r="L1635" t="s">
        <v>603</v>
      </c>
      <c r="Z1635">
        <v>10</v>
      </c>
      <c r="AA1635">
        <v>5</v>
      </c>
      <c r="AB1635">
        <v>1.3</v>
      </c>
    </row>
    <row r="1636" spans="1:28" hidden="1" x14ac:dyDescent="0.45">
      <c r="A1636" s="1">
        <v>128476</v>
      </c>
      <c r="B1636" t="s">
        <v>43</v>
      </c>
      <c r="C1636" t="s">
        <v>62</v>
      </c>
      <c r="D1636" s="2">
        <v>42602</v>
      </c>
      <c r="E1636" t="s">
        <v>122</v>
      </c>
      <c r="F1636" t="s">
        <v>367</v>
      </c>
      <c r="G1636">
        <v>1</v>
      </c>
      <c r="H1636">
        <v>0</v>
      </c>
      <c r="I1636" t="s">
        <v>601</v>
      </c>
      <c r="J1636">
        <v>0</v>
      </c>
      <c r="K1636">
        <v>0</v>
      </c>
      <c r="L1636" t="s">
        <v>602</v>
      </c>
      <c r="Z1636">
        <v>1.29</v>
      </c>
      <c r="AA1636">
        <v>5.5</v>
      </c>
      <c r="AB1636">
        <v>9.5</v>
      </c>
    </row>
    <row r="1637" spans="1:28" hidden="1" x14ac:dyDescent="0.45">
      <c r="A1637" s="1">
        <v>128494</v>
      </c>
      <c r="B1637" t="s">
        <v>43</v>
      </c>
      <c r="C1637" t="s">
        <v>62</v>
      </c>
      <c r="D1637" s="2">
        <v>42623</v>
      </c>
      <c r="E1637" t="s">
        <v>123</v>
      </c>
      <c r="F1637" t="s">
        <v>386</v>
      </c>
      <c r="G1637">
        <v>3</v>
      </c>
      <c r="H1637">
        <v>0</v>
      </c>
      <c r="I1637" t="s">
        <v>601</v>
      </c>
      <c r="J1637">
        <v>1</v>
      </c>
      <c r="K1637">
        <v>0</v>
      </c>
      <c r="L1637" t="s">
        <v>601</v>
      </c>
      <c r="Z1637">
        <v>1.29</v>
      </c>
      <c r="AA1637">
        <v>5</v>
      </c>
      <c r="AB1637">
        <v>12</v>
      </c>
    </row>
    <row r="1638" spans="1:28" hidden="1" x14ac:dyDescent="0.45">
      <c r="A1638" s="1">
        <v>128539</v>
      </c>
      <c r="B1638" t="s">
        <v>43</v>
      </c>
      <c r="C1638" t="s">
        <v>62</v>
      </c>
      <c r="D1638" s="2">
        <v>42672</v>
      </c>
      <c r="E1638" t="s">
        <v>338</v>
      </c>
      <c r="F1638" t="s">
        <v>122</v>
      </c>
      <c r="G1638">
        <v>0</v>
      </c>
      <c r="H1638">
        <v>0</v>
      </c>
      <c r="I1638" t="s">
        <v>602</v>
      </c>
      <c r="J1638">
        <v>0</v>
      </c>
      <c r="K1638">
        <v>0</v>
      </c>
      <c r="L1638" t="s">
        <v>602</v>
      </c>
      <c r="Z1638">
        <v>9</v>
      </c>
      <c r="AA1638">
        <v>5.75</v>
      </c>
      <c r="AB1638">
        <v>1.29</v>
      </c>
    </row>
    <row r="1639" spans="1:28" hidden="1" x14ac:dyDescent="0.45">
      <c r="A1639" s="1">
        <v>128555</v>
      </c>
      <c r="B1639" t="s">
        <v>43</v>
      </c>
      <c r="C1639" t="s">
        <v>62</v>
      </c>
      <c r="D1639" s="2">
        <v>42700</v>
      </c>
      <c r="E1639" t="s">
        <v>387</v>
      </c>
      <c r="F1639" t="s">
        <v>122</v>
      </c>
      <c r="G1639">
        <v>0</v>
      </c>
      <c r="H1639">
        <v>0</v>
      </c>
      <c r="I1639" t="s">
        <v>602</v>
      </c>
      <c r="J1639">
        <v>0</v>
      </c>
      <c r="K1639">
        <v>0</v>
      </c>
      <c r="L1639" t="s">
        <v>602</v>
      </c>
      <c r="Z1639">
        <v>10</v>
      </c>
      <c r="AA1639">
        <v>5.25</v>
      </c>
      <c r="AB1639">
        <v>1.29</v>
      </c>
    </row>
    <row r="1640" spans="1:28" hidden="1" x14ac:dyDescent="0.45">
      <c r="A1640" s="1">
        <v>128577</v>
      </c>
      <c r="B1640" t="s">
        <v>43</v>
      </c>
      <c r="C1640" t="s">
        <v>62</v>
      </c>
      <c r="D1640" s="2">
        <v>42715</v>
      </c>
      <c r="E1640" t="s">
        <v>401</v>
      </c>
      <c r="F1640" t="s">
        <v>122</v>
      </c>
      <c r="G1640">
        <v>0</v>
      </c>
      <c r="H1640">
        <v>4</v>
      </c>
      <c r="I1640" t="s">
        <v>603</v>
      </c>
      <c r="J1640">
        <v>0</v>
      </c>
      <c r="K1640">
        <v>2</v>
      </c>
      <c r="L1640" t="s">
        <v>603</v>
      </c>
      <c r="Z1640">
        <v>10</v>
      </c>
      <c r="AA1640">
        <v>5.25</v>
      </c>
      <c r="AB1640">
        <v>1.29</v>
      </c>
    </row>
    <row r="1641" spans="1:28" hidden="1" x14ac:dyDescent="0.45">
      <c r="A1641" s="1">
        <v>128692</v>
      </c>
      <c r="B1641" t="s">
        <v>43</v>
      </c>
      <c r="C1641" t="s">
        <v>62</v>
      </c>
      <c r="D1641" s="2">
        <v>42812</v>
      </c>
      <c r="E1641" t="s">
        <v>356</v>
      </c>
      <c r="F1641" t="s">
        <v>126</v>
      </c>
      <c r="G1641">
        <v>0</v>
      </c>
      <c r="H1641">
        <v>0</v>
      </c>
      <c r="I1641" t="s">
        <v>602</v>
      </c>
      <c r="J1641">
        <v>0</v>
      </c>
      <c r="K1641">
        <v>0</v>
      </c>
      <c r="L1641" t="s">
        <v>602</v>
      </c>
      <c r="Z1641">
        <v>11</v>
      </c>
      <c r="AA1641">
        <v>5</v>
      </c>
      <c r="AB1641">
        <v>1.3</v>
      </c>
    </row>
    <row r="1642" spans="1:28" hidden="1" x14ac:dyDescent="0.45">
      <c r="A1642" s="1">
        <v>128759</v>
      </c>
      <c r="B1642" t="s">
        <v>43</v>
      </c>
      <c r="C1642" t="s">
        <v>62</v>
      </c>
      <c r="D1642" s="2">
        <v>42869</v>
      </c>
      <c r="E1642" t="s">
        <v>125</v>
      </c>
      <c r="F1642" t="s">
        <v>355</v>
      </c>
      <c r="G1642">
        <v>4</v>
      </c>
      <c r="H1642">
        <v>0</v>
      </c>
      <c r="I1642" t="s">
        <v>601</v>
      </c>
      <c r="J1642">
        <v>3</v>
      </c>
      <c r="K1642">
        <v>0</v>
      </c>
      <c r="L1642" t="s">
        <v>601</v>
      </c>
      <c r="Z1642">
        <v>1.3</v>
      </c>
      <c r="AA1642">
        <v>5.5</v>
      </c>
      <c r="AB1642">
        <v>9.5</v>
      </c>
    </row>
    <row r="1643" spans="1:28" hidden="1" x14ac:dyDescent="0.45">
      <c r="A1643" s="1">
        <v>128768</v>
      </c>
      <c r="B1643" t="s">
        <v>43</v>
      </c>
      <c r="C1643" t="s">
        <v>62</v>
      </c>
      <c r="D1643" s="2">
        <v>42876</v>
      </c>
      <c r="E1643" t="s">
        <v>123</v>
      </c>
      <c r="F1643" t="s">
        <v>591</v>
      </c>
      <c r="G1643">
        <v>4</v>
      </c>
      <c r="H1643">
        <v>1</v>
      </c>
      <c r="I1643" t="s">
        <v>601</v>
      </c>
      <c r="J1643">
        <v>3</v>
      </c>
      <c r="K1643">
        <v>0</v>
      </c>
      <c r="L1643" t="s">
        <v>601</v>
      </c>
      <c r="Z1643">
        <v>1.29</v>
      </c>
      <c r="AA1643">
        <v>5.25</v>
      </c>
      <c r="AB1643">
        <v>10</v>
      </c>
    </row>
    <row r="1644" spans="1:28" hidden="1" x14ac:dyDescent="0.45">
      <c r="A1644" s="1">
        <v>128951</v>
      </c>
      <c r="B1644" t="s">
        <v>43</v>
      </c>
      <c r="C1644" t="s">
        <v>63</v>
      </c>
      <c r="D1644" s="2">
        <v>42784</v>
      </c>
      <c r="E1644" t="s">
        <v>340</v>
      </c>
      <c r="F1644" t="s">
        <v>129</v>
      </c>
      <c r="G1644">
        <v>0</v>
      </c>
      <c r="H1644">
        <v>0</v>
      </c>
      <c r="I1644" t="s">
        <v>602</v>
      </c>
      <c r="J1644">
        <v>0</v>
      </c>
      <c r="K1644">
        <v>0</v>
      </c>
      <c r="L1644" t="s">
        <v>602</v>
      </c>
      <c r="Z1644">
        <v>1.3</v>
      </c>
      <c r="AA1644">
        <v>5</v>
      </c>
      <c r="AB1644">
        <v>10</v>
      </c>
    </row>
    <row r="1645" spans="1:28" hidden="1" x14ac:dyDescent="0.45">
      <c r="A1645" s="1">
        <v>128968</v>
      </c>
      <c r="B1645" t="s">
        <v>43</v>
      </c>
      <c r="C1645" t="s">
        <v>63</v>
      </c>
      <c r="D1645" s="2">
        <v>42798</v>
      </c>
      <c r="E1645" t="s">
        <v>158</v>
      </c>
      <c r="F1645" t="s">
        <v>402</v>
      </c>
      <c r="G1645">
        <v>1</v>
      </c>
      <c r="H1645">
        <v>0</v>
      </c>
      <c r="I1645" t="s">
        <v>601</v>
      </c>
      <c r="J1645">
        <v>1</v>
      </c>
      <c r="K1645">
        <v>0</v>
      </c>
      <c r="L1645" t="s">
        <v>601</v>
      </c>
      <c r="Z1645">
        <v>1.3</v>
      </c>
      <c r="AA1645">
        <v>5</v>
      </c>
      <c r="AB1645">
        <v>10</v>
      </c>
    </row>
    <row r="1646" spans="1:28" hidden="1" x14ac:dyDescent="0.45">
      <c r="A1646" s="1">
        <v>129043</v>
      </c>
      <c r="B1646" t="s">
        <v>43</v>
      </c>
      <c r="C1646" t="s">
        <v>63</v>
      </c>
      <c r="D1646" s="2">
        <v>42868</v>
      </c>
      <c r="E1646" t="s">
        <v>340</v>
      </c>
      <c r="F1646" t="s">
        <v>128</v>
      </c>
      <c r="G1646">
        <v>2</v>
      </c>
      <c r="H1646">
        <v>1</v>
      </c>
      <c r="I1646" t="s">
        <v>601</v>
      </c>
      <c r="J1646">
        <v>0</v>
      </c>
      <c r="K1646">
        <v>1</v>
      </c>
      <c r="L1646" t="s">
        <v>603</v>
      </c>
      <c r="Z1646">
        <v>1.3</v>
      </c>
      <c r="AA1646">
        <v>4.75</v>
      </c>
      <c r="AB1646">
        <v>12</v>
      </c>
    </row>
    <row r="1647" spans="1:28" hidden="1" x14ac:dyDescent="0.45">
      <c r="A1647" s="1">
        <v>129052</v>
      </c>
      <c r="B1647" t="s">
        <v>43</v>
      </c>
      <c r="C1647" t="s">
        <v>63</v>
      </c>
      <c r="D1647" s="2">
        <v>42875</v>
      </c>
      <c r="E1647" t="s">
        <v>285</v>
      </c>
      <c r="F1647" t="s">
        <v>198</v>
      </c>
      <c r="G1647">
        <v>1</v>
      </c>
      <c r="H1647">
        <v>1</v>
      </c>
      <c r="I1647" t="s">
        <v>602</v>
      </c>
      <c r="J1647">
        <v>1</v>
      </c>
      <c r="K1647">
        <v>0</v>
      </c>
      <c r="L1647" t="s">
        <v>601</v>
      </c>
      <c r="Z1647">
        <v>1.3</v>
      </c>
      <c r="AA1647">
        <v>4.75</v>
      </c>
      <c r="AB1647">
        <v>9</v>
      </c>
    </row>
    <row r="1648" spans="1:28" hidden="1" x14ac:dyDescent="0.45">
      <c r="A1648" s="1">
        <v>129070</v>
      </c>
      <c r="B1648" t="s">
        <v>43</v>
      </c>
      <c r="C1648" t="s">
        <v>63</v>
      </c>
      <c r="D1648" s="2">
        <v>42889</v>
      </c>
      <c r="E1648" t="s">
        <v>198</v>
      </c>
      <c r="F1648" t="s">
        <v>130</v>
      </c>
      <c r="G1648">
        <v>1</v>
      </c>
      <c r="H1648">
        <v>3</v>
      </c>
      <c r="I1648" t="s">
        <v>603</v>
      </c>
      <c r="J1648">
        <v>1</v>
      </c>
      <c r="K1648">
        <v>2</v>
      </c>
      <c r="L1648" t="s">
        <v>603</v>
      </c>
      <c r="Z1648">
        <v>8.5</v>
      </c>
      <c r="AA1648">
        <v>5.5</v>
      </c>
      <c r="AB1648">
        <v>1.3</v>
      </c>
    </row>
    <row r="1649" spans="1:28" hidden="1" x14ac:dyDescent="0.45">
      <c r="A1649" s="1">
        <v>129074</v>
      </c>
      <c r="B1649" t="s">
        <v>43</v>
      </c>
      <c r="C1649" t="s">
        <v>63</v>
      </c>
      <c r="D1649" s="2">
        <v>42889</v>
      </c>
      <c r="E1649" t="s">
        <v>402</v>
      </c>
      <c r="F1649" t="s">
        <v>420</v>
      </c>
      <c r="G1649">
        <v>1</v>
      </c>
      <c r="H1649">
        <v>0</v>
      </c>
      <c r="I1649" t="s">
        <v>601</v>
      </c>
      <c r="J1649">
        <v>1</v>
      </c>
      <c r="K1649">
        <v>0</v>
      </c>
      <c r="L1649" t="s">
        <v>601</v>
      </c>
      <c r="Z1649">
        <v>1.29</v>
      </c>
      <c r="AA1649">
        <v>6</v>
      </c>
      <c r="AB1649">
        <v>8</v>
      </c>
    </row>
    <row r="1650" spans="1:28" hidden="1" x14ac:dyDescent="0.45">
      <c r="A1650" s="1">
        <v>129082</v>
      </c>
      <c r="B1650" t="s">
        <v>43</v>
      </c>
      <c r="C1650" t="s">
        <v>64</v>
      </c>
      <c r="D1650" s="2">
        <v>42624</v>
      </c>
      <c r="E1650" t="s">
        <v>159</v>
      </c>
      <c r="F1650" t="s">
        <v>389</v>
      </c>
      <c r="G1650">
        <v>2</v>
      </c>
      <c r="H1650">
        <v>1</v>
      </c>
      <c r="I1650" t="s">
        <v>601</v>
      </c>
      <c r="J1650">
        <v>2</v>
      </c>
      <c r="K1650">
        <v>0</v>
      </c>
      <c r="L1650" t="s">
        <v>601</v>
      </c>
      <c r="Z1650">
        <v>1.3</v>
      </c>
      <c r="AA1650">
        <v>5</v>
      </c>
      <c r="AB1650">
        <v>11</v>
      </c>
    </row>
    <row r="1651" spans="1:28" hidden="1" x14ac:dyDescent="0.45">
      <c r="A1651" s="1">
        <v>129096</v>
      </c>
      <c r="B1651" t="s">
        <v>43</v>
      </c>
      <c r="C1651" t="s">
        <v>64</v>
      </c>
      <c r="D1651" s="2">
        <v>42638</v>
      </c>
      <c r="E1651" t="s">
        <v>273</v>
      </c>
      <c r="F1651" t="s">
        <v>178</v>
      </c>
      <c r="G1651">
        <v>1</v>
      </c>
      <c r="H1651">
        <v>0</v>
      </c>
      <c r="I1651" t="s">
        <v>601</v>
      </c>
      <c r="J1651">
        <v>0</v>
      </c>
      <c r="K1651">
        <v>0</v>
      </c>
      <c r="L1651" t="s">
        <v>602</v>
      </c>
      <c r="Z1651">
        <v>10</v>
      </c>
      <c r="AA1651">
        <v>5.25</v>
      </c>
      <c r="AB1651">
        <v>1.29</v>
      </c>
    </row>
    <row r="1652" spans="1:28" hidden="1" x14ac:dyDescent="0.45">
      <c r="A1652" s="1">
        <v>129106</v>
      </c>
      <c r="B1652" t="s">
        <v>43</v>
      </c>
      <c r="C1652" t="s">
        <v>64</v>
      </c>
      <c r="D1652" s="2">
        <v>42645</v>
      </c>
      <c r="E1652" t="s">
        <v>358</v>
      </c>
      <c r="F1652" t="s">
        <v>159</v>
      </c>
      <c r="G1652">
        <v>0</v>
      </c>
      <c r="H1652">
        <v>0</v>
      </c>
      <c r="I1652" t="s">
        <v>602</v>
      </c>
      <c r="J1652">
        <v>0</v>
      </c>
      <c r="K1652">
        <v>0</v>
      </c>
      <c r="L1652" t="s">
        <v>602</v>
      </c>
      <c r="Z1652">
        <v>9.5</v>
      </c>
      <c r="AA1652">
        <v>5.25</v>
      </c>
      <c r="AB1652">
        <v>1.3</v>
      </c>
    </row>
    <row r="1653" spans="1:28" hidden="1" x14ac:dyDescent="0.45">
      <c r="A1653" s="1">
        <v>129156</v>
      </c>
      <c r="B1653" t="s">
        <v>43</v>
      </c>
      <c r="C1653" t="s">
        <v>64</v>
      </c>
      <c r="D1653" s="2">
        <v>42714</v>
      </c>
      <c r="E1653" t="s">
        <v>133</v>
      </c>
      <c r="F1653" t="s">
        <v>272</v>
      </c>
      <c r="G1653">
        <v>4</v>
      </c>
      <c r="H1653">
        <v>0</v>
      </c>
      <c r="I1653" t="s">
        <v>601</v>
      </c>
      <c r="J1653">
        <v>1</v>
      </c>
      <c r="K1653">
        <v>0</v>
      </c>
      <c r="L1653" t="s">
        <v>601</v>
      </c>
      <c r="Z1653">
        <v>1.29</v>
      </c>
      <c r="AA1653">
        <v>4.5</v>
      </c>
      <c r="AB1653">
        <v>15</v>
      </c>
    </row>
    <row r="1654" spans="1:28" hidden="1" x14ac:dyDescent="0.45">
      <c r="A1654" s="1">
        <v>129157</v>
      </c>
      <c r="B1654" t="s">
        <v>43</v>
      </c>
      <c r="C1654" t="s">
        <v>64</v>
      </c>
      <c r="D1654" s="2">
        <v>42714</v>
      </c>
      <c r="E1654" t="s">
        <v>378</v>
      </c>
      <c r="F1654" t="s">
        <v>358</v>
      </c>
      <c r="G1654">
        <v>0</v>
      </c>
      <c r="H1654">
        <v>0</v>
      </c>
      <c r="I1654" t="s">
        <v>602</v>
      </c>
      <c r="J1654">
        <v>0</v>
      </c>
      <c r="K1654">
        <v>0</v>
      </c>
      <c r="L1654" t="s">
        <v>602</v>
      </c>
      <c r="Z1654">
        <v>1.29</v>
      </c>
      <c r="AA1654">
        <v>5</v>
      </c>
      <c r="AB1654">
        <v>12</v>
      </c>
    </row>
    <row r="1655" spans="1:28" hidden="1" x14ac:dyDescent="0.45">
      <c r="A1655" s="1">
        <v>129250</v>
      </c>
      <c r="B1655" t="s">
        <v>43</v>
      </c>
      <c r="C1655" t="s">
        <v>64</v>
      </c>
      <c r="D1655" s="2">
        <v>42792</v>
      </c>
      <c r="E1655" t="s">
        <v>178</v>
      </c>
      <c r="F1655" t="s">
        <v>470</v>
      </c>
      <c r="G1655">
        <v>0</v>
      </c>
      <c r="H1655">
        <v>1</v>
      </c>
      <c r="I1655" t="s">
        <v>603</v>
      </c>
      <c r="J1655">
        <v>0</v>
      </c>
      <c r="K1655">
        <v>1</v>
      </c>
      <c r="L1655" t="s">
        <v>603</v>
      </c>
      <c r="Z1655">
        <v>1.29</v>
      </c>
      <c r="AA1655">
        <v>5.5</v>
      </c>
      <c r="AB1655">
        <v>9.5</v>
      </c>
    </row>
    <row r="1656" spans="1:28" hidden="1" x14ac:dyDescent="0.45">
      <c r="A1656" s="1">
        <v>129307</v>
      </c>
      <c r="B1656" t="s">
        <v>43</v>
      </c>
      <c r="C1656" t="s">
        <v>64</v>
      </c>
      <c r="D1656" s="2">
        <v>42848</v>
      </c>
      <c r="E1656" t="s">
        <v>358</v>
      </c>
      <c r="F1656" t="s">
        <v>378</v>
      </c>
      <c r="G1656">
        <v>4</v>
      </c>
      <c r="H1656">
        <v>3</v>
      </c>
      <c r="I1656" t="s">
        <v>601</v>
      </c>
      <c r="J1656">
        <v>4</v>
      </c>
      <c r="K1656">
        <v>2</v>
      </c>
      <c r="L1656" t="s">
        <v>601</v>
      </c>
      <c r="Z1656">
        <v>9.5</v>
      </c>
      <c r="AA1656">
        <v>4.75</v>
      </c>
      <c r="AB1656">
        <v>1.29</v>
      </c>
    </row>
    <row r="1657" spans="1:28" x14ac:dyDescent="0.45">
      <c r="A1657" s="1">
        <v>129324</v>
      </c>
      <c r="B1657" t="s">
        <v>44</v>
      </c>
      <c r="C1657" t="s">
        <v>47</v>
      </c>
      <c r="D1657" s="6">
        <v>42960</v>
      </c>
      <c r="E1657" t="s">
        <v>71</v>
      </c>
      <c r="F1657" t="s">
        <v>423</v>
      </c>
      <c r="G1657">
        <v>4</v>
      </c>
      <c r="H1657">
        <v>0</v>
      </c>
      <c r="I1657" t="s">
        <v>601</v>
      </c>
      <c r="J1657">
        <v>1</v>
      </c>
      <c r="K1657">
        <v>0</v>
      </c>
      <c r="L1657" t="s">
        <v>601</v>
      </c>
      <c r="M1657" t="s">
        <v>710</v>
      </c>
      <c r="N1657">
        <v>22</v>
      </c>
      <c r="O1657">
        <v>9</v>
      </c>
      <c r="P1657">
        <v>6</v>
      </c>
      <c r="Q1657">
        <v>1</v>
      </c>
      <c r="R1657">
        <v>19</v>
      </c>
      <c r="S1657">
        <v>7</v>
      </c>
      <c r="T1657">
        <v>2</v>
      </c>
      <c r="U1657">
        <v>2</v>
      </c>
      <c r="V1657">
        <v>0</v>
      </c>
      <c r="W1657">
        <v>0</v>
      </c>
      <c r="Z1657">
        <v>1.3</v>
      </c>
      <c r="AA1657">
        <v>5.75</v>
      </c>
      <c r="AB1657">
        <v>12</v>
      </c>
    </row>
    <row r="1658" spans="1:28" hidden="1" x14ac:dyDescent="0.45">
      <c r="A1658" s="1">
        <v>129336</v>
      </c>
      <c r="B1658" t="s">
        <v>44</v>
      </c>
      <c r="C1658" t="s">
        <v>47</v>
      </c>
      <c r="D1658" s="2">
        <v>42973</v>
      </c>
      <c r="E1658" t="s">
        <v>370</v>
      </c>
      <c r="F1658" t="s">
        <v>135</v>
      </c>
      <c r="G1658">
        <v>1</v>
      </c>
      <c r="H1658">
        <v>2</v>
      </c>
      <c r="I1658" t="s">
        <v>603</v>
      </c>
      <c r="J1658">
        <v>1</v>
      </c>
      <c r="K1658">
        <v>1</v>
      </c>
      <c r="L1658" t="s">
        <v>602</v>
      </c>
      <c r="M1658" t="s">
        <v>678</v>
      </c>
      <c r="N1658">
        <v>9</v>
      </c>
      <c r="O1658">
        <v>19</v>
      </c>
      <c r="P1658">
        <v>3</v>
      </c>
      <c r="Q1658">
        <v>8</v>
      </c>
      <c r="R1658">
        <v>13</v>
      </c>
      <c r="S1658">
        <v>14</v>
      </c>
      <c r="T1658">
        <v>5</v>
      </c>
      <c r="U1658">
        <v>4</v>
      </c>
      <c r="V1658">
        <v>0</v>
      </c>
      <c r="W1658">
        <v>1</v>
      </c>
      <c r="Z1658">
        <v>11</v>
      </c>
      <c r="AA1658">
        <v>6</v>
      </c>
      <c r="AB1658">
        <v>1.3</v>
      </c>
    </row>
    <row r="1659" spans="1:28" x14ac:dyDescent="0.45">
      <c r="A1659" s="1">
        <v>129359</v>
      </c>
      <c r="B1659" t="s">
        <v>44</v>
      </c>
      <c r="C1659" t="s">
        <v>47</v>
      </c>
      <c r="D1659" s="6">
        <v>42994</v>
      </c>
      <c r="E1659" t="s">
        <v>70</v>
      </c>
      <c r="F1659" t="s">
        <v>287</v>
      </c>
      <c r="G1659">
        <v>1</v>
      </c>
      <c r="H1659">
        <v>1</v>
      </c>
      <c r="I1659" t="s">
        <v>602</v>
      </c>
      <c r="J1659">
        <v>1</v>
      </c>
      <c r="K1659">
        <v>1</v>
      </c>
      <c r="L1659" t="s">
        <v>602</v>
      </c>
      <c r="M1659" t="s">
        <v>796</v>
      </c>
      <c r="N1659">
        <v>35</v>
      </c>
      <c r="O1659">
        <v>5</v>
      </c>
      <c r="P1659">
        <v>9</v>
      </c>
      <c r="Q1659">
        <v>4</v>
      </c>
      <c r="R1659">
        <v>7</v>
      </c>
      <c r="S1659">
        <v>9</v>
      </c>
      <c r="T1659">
        <v>1</v>
      </c>
      <c r="U1659">
        <v>2</v>
      </c>
      <c r="V1659">
        <v>0</v>
      </c>
      <c r="W1659">
        <v>0</v>
      </c>
      <c r="Z1659">
        <v>1.29</v>
      </c>
      <c r="AA1659">
        <v>6</v>
      </c>
      <c r="AB1659">
        <v>13</v>
      </c>
    </row>
    <row r="1660" spans="1:28" hidden="1" x14ac:dyDescent="0.45">
      <c r="A1660" s="1">
        <v>129412</v>
      </c>
      <c r="B1660" t="s">
        <v>44</v>
      </c>
      <c r="C1660" t="s">
        <v>47</v>
      </c>
      <c r="D1660" s="2">
        <v>43036</v>
      </c>
      <c r="E1660" t="s">
        <v>185</v>
      </c>
      <c r="F1660" t="s">
        <v>135</v>
      </c>
      <c r="G1660">
        <v>2</v>
      </c>
      <c r="H1660">
        <v>3</v>
      </c>
      <c r="I1660" t="s">
        <v>603</v>
      </c>
      <c r="J1660">
        <v>1</v>
      </c>
      <c r="K1660">
        <v>2</v>
      </c>
      <c r="L1660" t="s">
        <v>603</v>
      </c>
      <c r="M1660" t="s">
        <v>765</v>
      </c>
      <c r="N1660">
        <v>6</v>
      </c>
      <c r="O1660">
        <v>15</v>
      </c>
      <c r="P1660">
        <v>4</v>
      </c>
      <c r="Q1660">
        <v>5</v>
      </c>
      <c r="R1660">
        <v>10</v>
      </c>
      <c r="S1660">
        <v>7</v>
      </c>
      <c r="T1660">
        <v>2</v>
      </c>
      <c r="U1660">
        <v>3</v>
      </c>
      <c r="V1660">
        <v>0</v>
      </c>
      <c r="W1660">
        <v>0</v>
      </c>
      <c r="Z1660">
        <v>11</v>
      </c>
      <c r="AA1660">
        <v>6.5</v>
      </c>
      <c r="AB1660">
        <v>1.28</v>
      </c>
    </row>
    <row r="1661" spans="1:28" x14ac:dyDescent="0.45">
      <c r="A1661" s="1">
        <v>129425</v>
      </c>
      <c r="B1661" t="s">
        <v>44</v>
      </c>
      <c r="C1661" t="s">
        <v>47</v>
      </c>
      <c r="D1661" s="6">
        <v>43044</v>
      </c>
      <c r="E1661" t="s">
        <v>290</v>
      </c>
      <c r="F1661" t="s">
        <v>405</v>
      </c>
      <c r="G1661">
        <v>1</v>
      </c>
      <c r="H1661">
        <v>0</v>
      </c>
      <c r="I1661" t="s">
        <v>601</v>
      </c>
      <c r="J1661">
        <v>0</v>
      </c>
      <c r="K1661">
        <v>0</v>
      </c>
      <c r="L1661" t="s">
        <v>602</v>
      </c>
      <c r="M1661" t="s">
        <v>750</v>
      </c>
      <c r="N1661">
        <v>12</v>
      </c>
      <c r="O1661">
        <v>11</v>
      </c>
      <c r="P1661">
        <v>2</v>
      </c>
      <c r="Q1661">
        <v>3</v>
      </c>
      <c r="R1661">
        <v>6</v>
      </c>
      <c r="S1661">
        <v>7</v>
      </c>
      <c r="T1661">
        <v>0</v>
      </c>
      <c r="U1661">
        <v>2</v>
      </c>
      <c r="V1661">
        <v>0</v>
      </c>
      <c r="W1661">
        <v>0</v>
      </c>
      <c r="Z1661">
        <v>1.28</v>
      </c>
      <c r="AA1661">
        <v>6</v>
      </c>
      <c r="AB1661">
        <v>12</v>
      </c>
    </row>
    <row r="1662" spans="1:28" x14ac:dyDescent="0.45">
      <c r="A1662" s="1">
        <v>129432</v>
      </c>
      <c r="B1662" t="s">
        <v>44</v>
      </c>
      <c r="C1662" t="s">
        <v>47</v>
      </c>
      <c r="D1662" s="6">
        <v>43057</v>
      </c>
      <c r="E1662" t="s">
        <v>71</v>
      </c>
      <c r="F1662" t="s">
        <v>184</v>
      </c>
      <c r="G1662">
        <v>4</v>
      </c>
      <c r="H1662">
        <v>1</v>
      </c>
      <c r="I1662" t="s">
        <v>601</v>
      </c>
      <c r="J1662">
        <v>2</v>
      </c>
      <c r="K1662">
        <v>1</v>
      </c>
      <c r="L1662" t="s">
        <v>601</v>
      </c>
      <c r="M1662" t="s">
        <v>787</v>
      </c>
      <c r="N1662">
        <v>16</v>
      </c>
      <c r="O1662">
        <v>12</v>
      </c>
      <c r="P1662">
        <v>7</v>
      </c>
      <c r="Q1662">
        <v>5</v>
      </c>
      <c r="R1662">
        <v>10</v>
      </c>
      <c r="S1662">
        <v>9</v>
      </c>
      <c r="T1662">
        <v>1</v>
      </c>
      <c r="U1662">
        <v>1</v>
      </c>
      <c r="V1662">
        <v>0</v>
      </c>
      <c r="W1662">
        <v>0</v>
      </c>
      <c r="Z1662">
        <v>1.28</v>
      </c>
      <c r="AA1662">
        <v>5.75</v>
      </c>
      <c r="AB1662">
        <v>13</v>
      </c>
    </row>
    <row r="1663" spans="1:28" x14ac:dyDescent="0.45">
      <c r="A1663" s="1">
        <v>129471</v>
      </c>
      <c r="B1663" t="s">
        <v>44</v>
      </c>
      <c r="C1663" t="s">
        <v>47</v>
      </c>
      <c r="D1663" s="6">
        <v>43078</v>
      </c>
      <c r="E1663" t="s">
        <v>290</v>
      </c>
      <c r="F1663" t="s">
        <v>78</v>
      </c>
      <c r="G1663">
        <v>5</v>
      </c>
      <c r="H1663">
        <v>1</v>
      </c>
      <c r="I1663" t="s">
        <v>601</v>
      </c>
      <c r="J1663">
        <v>1</v>
      </c>
      <c r="K1663">
        <v>0</v>
      </c>
      <c r="L1663" t="s">
        <v>601</v>
      </c>
      <c r="M1663" t="s">
        <v>796</v>
      </c>
      <c r="N1663">
        <v>20</v>
      </c>
      <c r="O1663">
        <v>4</v>
      </c>
      <c r="P1663">
        <v>11</v>
      </c>
      <c r="Q1663">
        <v>3</v>
      </c>
      <c r="R1663">
        <v>12</v>
      </c>
      <c r="S1663">
        <v>9</v>
      </c>
      <c r="T1663">
        <v>1</v>
      </c>
      <c r="U1663">
        <v>0</v>
      </c>
      <c r="V1663">
        <v>0</v>
      </c>
      <c r="W1663">
        <v>0</v>
      </c>
      <c r="Z1663">
        <v>1.28</v>
      </c>
      <c r="AA1663">
        <v>6.5</v>
      </c>
      <c r="AB1663">
        <v>11</v>
      </c>
    </row>
    <row r="1664" spans="1:28" x14ac:dyDescent="0.45">
      <c r="A1664" s="1">
        <v>129473</v>
      </c>
      <c r="B1664" t="s">
        <v>44</v>
      </c>
      <c r="C1664" t="s">
        <v>47</v>
      </c>
      <c r="D1664" s="6">
        <v>43079</v>
      </c>
      <c r="E1664" t="s">
        <v>70</v>
      </c>
      <c r="F1664" t="s">
        <v>291</v>
      </c>
      <c r="G1664">
        <v>1</v>
      </c>
      <c r="H1664">
        <v>1</v>
      </c>
      <c r="I1664" t="s">
        <v>602</v>
      </c>
      <c r="J1664">
        <v>1</v>
      </c>
      <c r="K1664">
        <v>0</v>
      </c>
      <c r="L1664" t="s">
        <v>601</v>
      </c>
      <c r="M1664" t="s">
        <v>787</v>
      </c>
      <c r="N1664">
        <v>23</v>
      </c>
      <c r="O1664">
        <v>3</v>
      </c>
      <c r="P1664">
        <v>3</v>
      </c>
      <c r="Q1664">
        <v>2</v>
      </c>
      <c r="R1664">
        <v>8</v>
      </c>
      <c r="S1664">
        <v>11</v>
      </c>
      <c r="T1664">
        <v>1</v>
      </c>
      <c r="U1664">
        <v>3</v>
      </c>
      <c r="V1664">
        <v>0</v>
      </c>
      <c r="W1664">
        <v>0</v>
      </c>
      <c r="Z1664">
        <v>1.3</v>
      </c>
      <c r="AA1664">
        <v>6</v>
      </c>
      <c r="AB1664">
        <v>11</v>
      </c>
    </row>
    <row r="1665" spans="1:28" x14ac:dyDescent="0.45">
      <c r="A1665" s="1">
        <v>129480</v>
      </c>
      <c r="B1665" t="s">
        <v>44</v>
      </c>
      <c r="C1665" t="s">
        <v>47</v>
      </c>
      <c r="D1665" s="6">
        <v>43082</v>
      </c>
      <c r="E1665" t="s">
        <v>71</v>
      </c>
      <c r="F1665" t="s">
        <v>370</v>
      </c>
      <c r="G1665">
        <v>1</v>
      </c>
      <c r="H1665">
        <v>0</v>
      </c>
      <c r="I1665" t="s">
        <v>601</v>
      </c>
      <c r="J1665">
        <v>1</v>
      </c>
      <c r="K1665">
        <v>0</v>
      </c>
      <c r="L1665" t="s">
        <v>601</v>
      </c>
      <c r="M1665" t="s">
        <v>813</v>
      </c>
      <c r="N1665">
        <v>9</v>
      </c>
      <c r="O1665">
        <v>14</v>
      </c>
      <c r="P1665">
        <v>2</v>
      </c>
      <c r="Q1665">
        <v>7</v>
      </c>
      <c r="R1665">
        <v>14</v>
      </c>
      <c r="S1665">
        <v>12</v>
      </c>
      <c r="T1665">
        <v>1</v>
      </c>
      <c r="U1665">
        <v>2</v>
      </c>
      <c r="V1665">
        <v>0</v>
      </c>
      <c r="W1665">
        <v>0</v>
      </c>
      <c r="Z1665">
        <v>1.28</v>
      </c>
      <c r="AA1665">
        <v>6</v>
      </c>
      <c r="AB1665">
        <v>12</v>
      </c>
    </row>
    <row r="1666" spans="1:28" x14ac:dyDescent="0.45">
      <c r="A1666" s="1">
        <v>130568</v>
      </c>
      <c r="B1666" t="s">
        <v>44</v>
      </c>
      <c r="C1666" t="s">
        <v>51</v>
      </c>
      <c r="D1666" s="6">
        <v>42953</v>
      </c>
      <c r="E1666" t="s">
        <v>168</v>
      </c>
      <c r="F1666" t="s">
        <v>278</v>
      </c>
      <c r="G1666">
        <v>2</v>
      </c>
      <c r="H1666">
        <v>0</v>
      </c>
      <c r="I1666" t="s">
        <v>601</v>
      </c>
      <c r="J1666">
        <v>1</v>
      </c>
      <c r="K1666">
        <v>0</v>
      </c>
      <c r="L1666" t="s">
        <v>601</v>
      </c>
      <c r="M1666" t="s">
        <v>810</v>
      </c>
      <c r="N1666">
        <v>17</v>
      </c>
      <c r="O1666">
        <v>5</v>
      </c>
      <c r="P1666">
        <v>7</v>
      </c>
      <c r="Q1666">
        <v>3</v>
      </c>
      <c r="R1666">
        <v>10</v>
      </c>
      <c r="S1666">
        <v>17</v>
      </c>
      <c r="T1666">
        <v>1</v>
      </c>
      <c r="U1666">
        <v>3</v>
      </c>
      <c r="V1666">
        <v>0</v>
      </c>
      <c r="W1666">
        <v>1</v>
      </c>
      <c r="Z1666">
        <v>1.3</v>
      </c>
      <c r="AA1666">
        <v>5</v>
      </c>
      <c r="AB1666">
        <v>10</v>
      </c>
    </row>
    <row r="1667" spans="1:28" x14ac:dyDescent="0.45">
      <c r="A1667" s="1">
        <v>130576</v>
      </c>
      <c r="B1667" t="s">
        <v>44</v>
      </c>
      <c r="C1667" t="s">
        <v>51</v>
      </c>
      <c r="D1667" s="6">
        <v>42966</v>
      </c>
      <c r="E1667" t="s">
        <v>168</v>
      </c>
      <c r="F1667" t="s">
        <v>167</v>
      </c>
      <c r="G1667">
        <v>2</v>
      </c>
      <c r="H1667">
        <v>1</v>
      </c>
      <c r="I1667" t="s">
        <v>601</v>
      </c>
      <c r="J1667">
        <v>1</v>
      </c>
      <c r="K1667">
        <v>0</v>
      </c>
      <c r="L1667" t="s">
        <v>601</v>
      </c>
      <c r="M1667" t="s">
        <v>814</v>
      </c>
      <c r="N1667">
        <v>10</v>
      </c>
      <c r="O1667">
        <v>9</v>
      </c>
      <c r="P1667">
        <v>6</v>
      </c>
      <c r="Q1667">
        <v>1</v>
      </c>
      <c r="R1667">
        <v>11</v>
      </c>
      <c r="S1667">
        <v>15</v>
      </c>
      <c r="T1667">
        <v>3</v>
      </c>
      <c r="U1667">
        <v>1</v>
      </c>
      <c r="V1667">
        <v>0</v>
      </c>
      <c r="W1667">
        <v>0</v>
      </c>
      <c r="Z1667">
        <v>1.3</v>
      </c>
      <c r="AA1667">
        <v>5.25</v>
      </c>
      <c r="AB1667">
        <v>9.5</v>
      </c>
    </row>
    <row r="1668" spans="1:28" x14ac:dyDescent="0.45">
      <c r="A1668" s="1">
        <v>130591</v>
      </c>
      <c r="B1668" t="s">
        <v>44</v>
      </c>
      <c r="C1668" t="s">
        <v>51</v>
      </c>
      <c r="D1668" s="6">
        <v>42987</v>
      </c>
      <c r="E1668" t="s">
        <v>83</v>
      </c>
      <c r="F1668" t="s">
        <v>167</v>
      </c>
      <c r="G1668">
        <v>4</v>
      </c>
      <c r="H1668">
        <v>1</v>
      </c>
      <c r="I1668" t="s">
        <v>601</v>
      </c>
      <c r="J1668">
        <v>1</v>
      </c>
      <c r="K1668">
        <v>0</v>
      </c>
      <c r="L1668" t="s">
        <v>601</v>
      </c>
      <c r="M1668" t="s">
        <v>812</v>
      </c>
      <c r="N1668">
        <v>19</v>
      </c>
      <c r="O1668">
        <v>7</v>
      </c>
      <c r="P1668">
        <v>10</v>
      </c>
      <c r="Q1668">
        <v>1</v>
      </c>
      <c r="R1668">
        <v>6</v>
      </c>
      <c r="S1668">
        <v>9</v>
      </c>
      <c r="T1668">
        <v>1</v>
      </c>
      <c r="U1668">
        <v>2</v>
      </c>
      <c r="V1668">
        <v>0</v>
      </c>
      <c r="W1668">
        <v>0</v>
      </c>
      <c r="Z1668">
        <v>1.3</v>
      </c>
      <c r="AA1668">
        <v>5</v>
      </c>
      <c r="AB1668">
        <v>10</v>
      </c>
    </row>
    <row r="1669" spans="1:28" x14ac:dyDescent="0.45">
      <c r="A1669" s="1">
        <v>130643</v>
      </c>
      <c r="B1669" t="s">
        <v>44</v>
      </c>
      <c r="C1669" t="s">
        <v>51</v>
      </c>
      <c r="D1669" s="6">
        <v>43057</v>
      </c>
      <c r="E1669" t="s">
        <v>83</v>
      </c>
      <c r="F1669" t="s">
        <v>278</v>
      </c>
      <c r="G1669">
        <v>0</v>
      </c>
      <c r="H1669">
        <v>2</v>
      </c>
      <c r="I1669" t="s">
        <v>603</v>
      </c>
      <c r="J1669">
        <v>0</v>
      </c>
      <c r="K1669">
        <v>0</v>
      </c>
      <c r="L1669" t="s">
        <v>602</v>
      </c>
      <c r="M1669" t="s">
        <v>815</v>
      </c>
      <c r="N1669">
        <v>17</v>
      </c>
      <c r="O1669">
        <v>4</v>
      </c>
      <c r="P1669">
        <v>4</v>
      </c>
      <c r="Q1669">
        <v>2</v>
      </c>
      <c r="R1669">
        <v>7</v>
      </c>
      <c r="S1669">
        <v>7</v>
      </c>
      <c r="T1669">
        <v>1</v>
      </c>
      <c r="U1669">
        <v>0</v>
      </c>
      <c r="V1669">
        <v>0</v>
      </c>
      <c r="W1669">
        <v>1</v>
      </c>
      <c r="Z1669">
        <v>1.3</v>
      </c>
      <c r="AA1669">
        <v>5.25</v>
      </c>
      <c r="AB1669">
        <v>9</v>
      </c>
    </row>
    <row r="1670" spans="1:28" x14ac:dyDescent="0.45">
      <c r="A1670" s="1">
        <v>130715</v>
      </c>
      <c r="B1670" t="s">
        <v>44</v>
      </c>
      <c r="C1670" t="s">
        <v>52</v>
      </c>
      <c r="D1670" s="6">
        <v>43008</v>
      </c>
      <c r="E1670" t="s">
        <v>85</v>
      </c>
      <c r="F1670" t="s">
        <v>495</v>
      </c>
      <c r="G1670">
        <v>2</v>
      </c>
      <c r="H1670">
        <v>1</v>
      </c>
      <c r="I1670" t="s">
        <v>601</v>
      </c>
      <c r="J1670">
        <v>1</v>
      </c>
      <c r="K1670">
        <v>1</v>
      </c>
      <c r="L1670" t="s">
        <v>602</v>
      </c>
      <c r="Z1670">
        <v>1.29</v>
      </c>
      <c r="AA1670">
        <v>5</v>
      </c>
      <c r="AB1670">
        <v>11</v>
      </c>
    </row>
    <row r="1671" spans="1:28" x14ac:dyDescent="0.45">
      <c r="A1671" s="1">
        <v>130728</v>
      </c>
      <c r="B1671" t="s">
        <v>44</v>
      </c>
      <c r="C1671" t="s">
        <v>52</v>
      </c>
      <c r="D1671" s="6">
        <v>43036</v>
      </c>
      <c r="E1671" t="s">
        <v>86</v>
      </c>
      <c r="F1671" t="s">
        <v>495</v>
      </c>
      <c r="G1671">
        <v>3</v>
      </c>
      <c r="H1671">
        <v>2</v>
      </c>
      <c r="I1671" t="s">
        <v>601</v>
      </c>
      <c r="J1671">
        <v>1</v>
      </c>
      <c r="K1671">
        <v>1</v>
      </c>
      <c r="L1671" t="s">
        <v>602</v>
      </c>
      <c r="Z1671">
        <v>1.28</v>
      </c>
      <c r="AA1671">
        <v>5.25</v>
      </c>
      <c r="AB1671">
        <v>10</v>
      </c>
    </row>
    <row r="1672" spans="1:28" x14ac:dyDescent="0.45">
      <c r="A1672" s="1">
        <v>130744</v>
      </c>
      <c r="B1672" t="s">
        <v>44</v>
      </c>
      <c r="C1672" t="s">
        <v>52</v>
      </c>
      <c r="D1672" s="6">
        <v>43067</v>
      </c>
      <c r="E1672" t="s">
        <v>170</v>
      </c>
      <c r="F1672" t="s">
        <v>495</v>
      </c>
      <c r="G1672">
        <v>4</v>
      </c>
      <c r="H1672">
        <v>0</v>
      </c>
      <c r="I1672" t="s">
        <v>601</v>
      </c>
      <c r="J1672">
        <v>2</v>
      </c>
      <c r="K1672">
        <v>0</v>
      </c>
      <c r="L1672" t="s">
        <v>601</v>
      </c>
      <c r="Z1672">
        <v>1.28</v>
      </c>
      <c r="AA1672">
        <v>5.5</v>
      </c>
      <c r="AB1672">
        <v>10</v>
      </c>
    </row>
    <row r="1673" spans="1:28" x14ac:dyDescent="0.45">
      <c r="A1673" s="1">
        <v>130822</v>
      </c>
      <c r="B1673" t="s">
        <v>44</v>
      </c>
      <c r="C1673" t="s">
        <v>68</v>
      </c>
      <c r="D1673" s="6">
        <v>43064</v>
      </c>
      <c r="E1673" t="s">
        <v>260</v>
      </c>
      <c r="F1673" t="s">
        <v>204</v>
      </c>
      <c r="G1673">
        <v>2</v>
      </c>
      <c r="H1673">
        <v>0</v>
      </c>
      <c r="I1673" t="s">
        <v>601</v>
      </c>
      <c r="J1673">
        <v>0</v>
      </c>
      <c r="K1673">
        <v>0</v>
      </c>
      <c r="L1673" t="s">
        <v>602</v>
      </c>
      <c r="Z1673">
        <v>1.3</v>
      </c>
      <c r="AA1673">
        <v>5.25</v>
      </c>
      <c r="AB1673">
        <v>9.5</v>
      </c>
    </row>
    <row r="1674" spans="1:28" hidden="1" x14ac:dyDescent="0.45">
      <c r="A1674" s="1">
        <v>131233</v>
      </c>
      <c r="B1674" t="s">
        <v>44</v>
      </c>
      <c r="C1674" t="s">
        <v>55</v>
      </c>
      <c r="D1674" s="2">
        <v>42967</v>
      </c>
      <c r="E1674" t="s">
        <v>95</v>
      </c>
      <c r="F1674" t="s">
        <v>94</v>
      </c>
      <c r="G1674">
        <v>0</v>
      </c>
      <c r="H1674">
        <v>3</v>
      </c>
      <c r="I1674" t="s">
        <v>603</v>
      </c>
      <c r="J1674">
        <v>0</v>
      </c>
      <c r="K1674">
        <v>2</v>
      </c>
      <c r="L1674" t="s">
        <v>603</v>
      </c>
      <c r="N1674">
        <v>12</v>
      </c>
      <c r="O1674">
        <v>16</v>
      </c>
      <c r="P1674">
        <v>6</v>
      </c>
      <c r="Q1674">
        <v>8</v>
      </c>
      <c r="R1674">
        <v>16</v>
      </c>
      <c r="S1674">
        <v>12</v>
      </c>
      <c r="T1674">
        <v>5</v>
      </c>
      <c r="U1674">
        <v>1</v>
      </c>
      <c r="V1674">
        <v>0</v>
      </c>
      <c r="W1674">
        <v>1</v>
      </c>
      <c r="Z1674">
        <v>9.5</v>
      </c>
      <c r="AA1674">
        <v>5.75</v>
      </c>
      <c r="AB1674">
        <v>1.3</v>
      </c>
    </row>
    <row r="1675" spans="1:28" hidden="1" x14ac:dyDescent="0.45">
      <c r="A1675" s="1">
        <v>131238</v>
      </c>
      <c r="B1675" t="s">
        <v>44</v>
      </c>
      <c r="C1675" t="s">
        <v>55</v>
      </c>
      <c r="D1675" s="2">
        <v>42973</v>
      </c>
      <c r="E1675" t="s">
        <v>381</v>
      </c>
      <c r="F1675" t="s">
        <v>93</v>
      </c>
      <c r="G1675">
        <v>0</v>
      </c>
      <c r="H1675">
        <v>2</v>
      </c>
      <c r="I1675" t="s">
        <v>603</v>
      </c>
      <c r="J1675">
        <v>0</v>
      </c>
      <c r="K1675">
        <v>0</v>
      </c>
      <c r="L1675" t="s">
        <v>602</v>
      </c>
      <c r="N1675">
        <v>11</v>
      </c>
      <c r="O1675">
        <v>23</v>
      </c>
      <c r="P1675">
        <v>2</v>
      </c>
      <c r="Q1675">
        <v>11</v>
      </c>
      <c r="R1675">
        <v>12</v>
      </c>
      <c r="S1675">
        <v>10</v>
      </c>
      <c r="T1675">
        <v>2</v>
      </c>
      <c r="U1675">
        <v>3</v>
      </c>
      <c r="V1675">
        <v>0</v>
      </c>
      <c r="W1675">
        <v>0</v>
      </c>
      <c r="Z1675">
        <v>10</v>
      </c>
      <c r="AA1675">
        <v>5.75</v>
      </c>
      <c r="AB1675">
        <v>1.29</v>
      </c>
    </row>
    <row r="1676" spans="1:28" hidden="1" x14ac:dyDescent="0.45">
      <c r="A1676" s="1">
        <v>131300</v>
      </c>
      <c r="B1676" t="s">
        <v>44</v>
      </c>
      <c r="C1676" t="s">
        <v>55</v>
      </c>
      <c r="D1676" s="2">
        <v>43022</v>
      </c>
      <c r="E1676" t="s">
        <v>319</v>
      </c>
      <c r="F1676" t="s">
        <v>94</v>
      </c>
      <c r="G1676">
        <v>1</v>
      </c>
      <c r="H1676">
        <v>2</v>
      </c>
      <c r="I1676" t="s">
        <v>603</v>
      </c>
      <c r="J1676">
        <v>0</v>
      </c>
      <c r="K1676">
        <v>1</v>
      </c>
      <c r="L1676" t="s">
        <v>603</v>
      </c>
      <c r="N1676">
        <v>8</v>
      </c>
      <c r="O1676">
        <v>16</v>
      </c>
      <c r="P1676">
        <v>3</v>
      </c>
      <c r="Q1676">
        <v>6</v>
      </c>
      <c r="R1676">
        <v>23</v>
      </c>
      <c r="S1676">
        <v>8</v>
      </c>
      <c r="T1676">
        <v>2</v>
      </c>
      <c r="U1676">
        <v>3</v>
      </c>
      <c r="V1676">
        <v>0</v>
      </c>
      <c r="W1676">
        <v>0</v>
      </c>
      <c r="Z1676">
        <v>10</v>
      </c>
      <c r="AA1676">
        <v>5.75</v>
      </c>
      <c r="AB1676">
        <v>1.29</v>
      </c>
    </row>
    <row r="1677" spans="1:28" x14ac:dyDescent="0.45">
      <c r="A1677" s="1">
        <v>131376</v>
      </c>
      <c r="B1677" t="s">
        <v>44</v>
      </c>
      <c r="C1677" t="s">
        <v>55</v>
      </c>
      <c r="D1677" s="6">
        <v>43084</v>
      </c>
      <c r="E1677" t="s">
        <v>240</v>
      </c>
      <c r="F1677" t="s">
        <v>320</v>
      </c>
      <c r="G1677">
        <v>0</v>
      </c>
      <c r="H1677">
        <v>0</v>
      </c>
      <c r="I1677" t="s">
        <v>602</v>
      </c>
      <c r="J1677">
        <v>0</v>
      </c>
      <c r="K1677">
        <v>0</v>
      </c>
      <c r="L1677" t="s">
        <v>602</v>
      </c>
      <c r="N1677">
        <v>16</v>
      </c>
      <c r="O1677">
        <v>10</v>
      </c>
      <c r="P1677">
        <v>6</v>
      </c>
      <c r="Q1677">
        <v>2</v>
      </c>
      <c r="R1677">
        <v>22</v>
      </c>
      <c r="S1677">
        <v>14</v>
      </c>
      <c r="T1677">
        <v>2</v>
      </c>
      <c r="U1677">
        <v>3</v>
      </c>
      <c r="V1677">
        <v>0</v>
      </c>
      <c r="W1677">
        <v>0</v>
      </c>
      <c r="Z1677">
        <v>1.28</v>
      </c>
      <c r="AA1677">
        <v>5.75</v>
      </c>
      <c r="AB1677">
        <v>9.5</v>
      </c>
    </row>
    <row r="1678" spans="1:28" x14ac:dyDescent="0.45">
      <c r="A1678" s="1">
        <v>131599</v>
      </c>
      <c r="B1678" t="s">
        <v>44</v>
      </c>
      <c r="C1678" t="s">
        <v>56</v>
      </c>
      <c r="D1678" s="6">
        <v>42967</v>
      </c>
      <c r="E1678" t="s">
        <v>102</v>
      </c>
      <c r="F1678" t="s">
        <v>592</v>
      </c>
      <c r="G1678">
        <v>0</v>
      </c>
      <c r="H1678">
        <v>0</v>
      </c>
      <c r="I1678" t="s">
        <v>602</v>
      </c>
      <c r="J1678">
        <v>0</v>
      </c>
      <c r="K1678">
        <v>0</v>
      </c>
      <c r="L1678" t="s">
        <v>602</v>
      </c>
      <c r="N1678">
        <v>23</v>
      </c>
      <c r="O1678">
        <v>9</v>
      </c>
      <c r="P1678">
        <v>13</v>
      </c>
      <c r="Q1678">
        <v>2</v>
      </c>
      <c r="R1678">
        <v>20</v>
      </c>
      <c r="S1678">
        <v>4</v>
      </c>
      <c r="T1678">
        <v>2</v>
      </c>
      <c r="U1678">
        <v>2</v>
      </c>
      <c r="V1678">
        <v>0</v>
      </c>
      <c r="W1678">
        <v>0</v>
      </c>
      <c r="Z1678">
        <v>1.29</v>
      </c>
      <c r="AA1678">
        <v>5.5</v>
      </c>
      <c r="AB1678">
        <v>11</v>
      </c>
    </row>
    <row r="1679" spans="1:28" x14ac:dyDescent="0.45">
      <c r="A1679" s="1">
        <v>131648</v>
      </c>
      <c r="B1679" t="s">
        <v>44</v>
      </c>
      <c r="C1679" t="s">
        <v>56</v>
      </c>
      <c r="D1679" s="6">
        <v>43002</v>
      </c>
      <c r="E1679" t="s">
        <v>99</v>
      </c>
      <c r="F1679" t="s">
        <v>242</v>
      </c>
      <c r="G1679">
        <v>1</v>
      </c>
      <c r="H1679">
        <v>0</v>
      </c>
      <c r="I1679" t="s">
        <v>601</v>
      </c>
      <c r="J1679">
        <v>0</v>
      </c>
      <c r="K1679">
        <v>0</v>
      </c>
      <c r="L1679" t="s">
        <v>602</v>
      </c>
      <c r="N1679">
        <v>14</v>
      </c>
      <c r="O1679">
        <v>9</v>
      </c>
      <c r="P1679">
        <v>7</v>
      </c>
      <c r="Q1679">
        <v>3</v>
      </c>
      <c r="R1679">
        <v>10</v>
      </c>
      <c r="S1679">
        <v>14</v>
      </c>
      <c r="T1679">
        <v>0</v>
      </c>
      <c r="U1679">
        <v>2</v>
      </c>
      <c r="V1679">
        <v>0</v>
      </c>
      <c r="W1679">
        <v>2</v>
      </c>
      <c r="Z1679">
        <v>1.3</v>
      </c>
      <c r="AA1679">
        <v>5.5</v>
      </c>
      <c r="AB1679">
        <v>10</v>
      </c>
    </row>
    <row r="1680" spans="1:28" hidden="1" x14ac:dyDescent="0.45">
      <c r="A1680" s="1">
        <v>131655</v>
      </c>
      <c r="B1680" t="s">
        <v>44</v>
      </c>
      <c r="C1680" t="s">
        <v>56</v>
      </c>
      <c r="D1680" s="2">
        <v>43009</v>
      </c>
      <c r="E1680" t="s">
        <v>403</v>
      </c>
      <c r="F1680" t="s">
        <v>99</v>
      </c>
      <c r="G1680">
        <v>1</v>
      </c>
      <c r="H1680">
        <v>2</v>
      </c>
      <c r="I1680" t="s">
        <v>603</v>
      </c>
      <c r="J1680">
        <v>1</v>
      </c>
      <c r="K1680">
        <v>2</v>
      </c>
      <c r="L1680" t="s">
        <v>603</v>
      </c>
      <c r="N1680">
        <v>11</v>
      </c>
      <c r="O1680">
        <v>22</v>
      </c>
      <c r="P1680">
        <v>2</v>
      </c>
      <c r="Q1680">
        <v>7</v>
      </c>
      <c r="R1680">
        <v>13</v>
      </c>
      <c r="S1680">
        <v>10</v>
      </c>
      <c r="T1680">
        <v>2</v>
      </c>
      <c r="U1680">
        <v>3</v>
      </c>
      <c r="V1680">
        <v>0</v>
      </c>
      <c r="W1680">
        <v>0</v>
      </c>
      <c r="Z1680">
        <v>11</v>
      </c>
      <c r="AA1680">
        <v>5</v>
      </c>
      <c r="AB1680">
        <v>1.29</v>
      </c>
    </row>
    <row r="1681" spans="1:28" x14ac:dyDescent="0.45">
      <c r="A1681" s="1">
        <v>131677</v>
      </c>
      <c r="B1681" t="s">
        <v>44</v>
      </c>
      <c r="C1681" t="s">
        <v>56</v>
      </c>
      <c r="D1681" s="6">
        <v>43030</v>
      </c>
      <c r="E1681" t="s">
        <v>102</v>
      </c>
      <c r="F1681" t="s">
        <v>490</v>
      </c>
      <c r="G1681">
        <v>3</v>
      </c>
      <c r="H1681">
        <v>0</v>
      </c>
      <c r="I1681" t="s">
        <v>601</v>
      </c>
      <c r="J1681">
        <v>2</v>
      </c>
      <c r="K1681">
        <v>0</v>
      </c>
      <c r="L1681" t="s">
        <v>601</v>
      </c>
      <c r="N1681">
        <v>10</v>
      </c>
      <c r="O1681">
        <v>12</v>
      </c>
      <c r="P1681">
        <v>3</v>
      </c>
      <c r="Q1681">
        <v>5</v>
      </c>
      <c r="R1681">
        <v>12</v>
      </c>
      <c r="S1681">
        <v>15</v>
      </c>
      <c r="T1681">
        <v>1</v>
      </c>
      <c r="U1681">
        <v>4</v>
      </c>
      <c r="V1681">
        <v>0</v>
      </c>
      <c r="W1681">
        <v>0</v>
      </c>
      <c r="Z1681">
        <v>1.28</v>
      </c>
      <c r="AA1681">
        <v>6</v>
      </c>
      <c r="AB1681">
        <v>9</v>
      </c>
    </row>
    <row r="1682" spans="1:28" x14ac:dyDescent="0.45">
      <c r="A1682" s="1">
        <v>131693</v>
      </c>
      <c r="B1682" t="s">
        <v>44</v>
      </c>
      <c r="C1682" t="s">
        <v>56</v>
      </c>
      <c r="D1682" s="6">
        <v>43036</v>
      </c>
      <c r="E1682" t="s">
        <v>101</v>
      </c>
      <c r="F1682" t="s">
        <v>269</v>
      </c>
      <c r="G1682">
        <v>1</v>
      </c>
      <c r="H1682">
        <v>0</v>
      </c>
      <c r="I1682" t="s">
        <v>601</v>
      </c>
      <c r="J1682">
        <v>1</v>
      </c>
      <c r="K1682">
        <v>0</v>
      </c>
      <c r="L1682" t="s">
        <v>601</v>
      </c>
      <c r="N1682">
        <v>15</v>
      </c>
      <c r="O1682">
        <v>10</v>
      </c>
      <c r="P1682">
        <v>3</v>
      </c>
      <c r="Q1682">
        <v>2</v>
      </c>
      <c r="R1682">
        <v>10</v>
      </c>
      <c r="S1682">
        <v>13</v>
      </c>
      <c r="T1682">
        <v>1</v>
      </c>
      <c r="U1682">
        <v>4</v>
      </c>
      <c r="V1682">
        <v>0</v>
      </c>
      <c r="W1682">
        <v>0</v>
      </c>
      <c r="Z1682">
        <v>1.28</v>
      </c>
      <c r="AA1682">
        <v>5.75</v>
      </c>
      <c r="AB1682">
        <v>10</v>
      </c>
    </row>
    <row r="1683" spans="1:28" hidden="1" x14ac:dyDescent="0.45">
      <c r="A1683" s="1">
        <v>131694</v>
      </c>
      <c r="B1683" t="s">
        <v>44</v>
      </c>
      <c r="C1683" t="s">
        <v>56</v>
      </c>
      <c r="D1683" s="2">
        <v>43037</v>
      </c>
      <c r="E1683" t="s">
        <v>403</v>
      </c>
      <c r="F1683" t="s">
        <v>102</v>
      </c>
      <c r="G1683">
        <v>1</v>
      </c>
      <c r="H1683">
        <v>5</v>
      </c>
      <c r="I1683" t="s">
        <v>603</v>
      </c>
      <c r="J1683">
        <v>0</v>
      </c>
      <c r="K1683">
        <v>3</v>
      </c>
      <c r="L1683" t="s">
        <v>603</v>
      </c>
      <c r="N1683">
        <v>19</v>
      </c>
      <c r="O1683">
        <v>12</v>
      </c>
      <c r="P1683">
        <v>6</v>
      </c>
      <c r="Q1683">
        <v>9</v>
      </c>
      <c r="R1683">
        <v>12</v>
      </c>
      <c r="S1683">
        <v>10</v>
      </c>
      <c r="T1683">
        <v>1</v>
      </c>
      <c r="U1683">
        <v>1</v>
      </c>
      <c r="V1683">
        <v>0</v>
      </c>
      <c r="W1683">
        <v>0</v>
      </c>
      <c r="Z1683">
        <v>11</v>
      </c>
      <c r="AA1683">
        <v>5.5</v>
      </c>
      <c r="AB1683">
        <v>1.28</v>
      </c>
    </row>
    <row r="1684" spans="1:28" x14ac:dyDescent="0.45">
      <c r="A1684" s="1">
        <v>131704</v>
      </c>
      <c r="B1684" t="s">
        <v>44</v>
      </c>
      <c r="C1684" t="s">
        <v>56</v>
      </c>
      <c r="D1684" s="6">
        <v>43044</v>
      </c>
      <c r="E1684" t="s">
        <v>322</v>
      </c>
      <c r="F1684" t="s">
        <v>592</v>
      </c>
      <c r="G1684">
        <v>1</v>
      </c>
      <c r="H1684">
        <v>1</v>
      </c>
      <c r="I1684" t="s">
        <v>602</v>
      </c>
      <c r="J1684">
        <v>1</v>
      </c>
      <c r="K1684">
        <v>0</v>
      </c>
      <c r="L1684" t="s">
        <v>601</v>
      </c>
      <c r="N1684">
        <v>9</v>
      </c>
      <c r="O1684">
        <v>11</v>
      </c>
      <c r="P1684">
        <v>3</v>
      </c>
      <c r="Q1684">
        <v>3</v>
      </c>
      <c r="R1684">
        <v>14</v>
      </c>
      <c r="S1684">
        <v>13</v>
      </c>
      <c r="T1684">
        <v>0</v>
      </c>
      <c r="U1684">
        <v>2</v>
      </c>
      <c r="V1684">
        <v>1</v>
      </c>
      <c r="W1684">
        <v>0</v>
      </c>
      <c r="Z1684">
        <v>1.3</v>
      </c>
      <c r="AA1684">
        <v>5.25</v>
      </c>
      <c r="AB1684">
        <v>10</v>
      </c>
    </row>
    <row r="1685" spans="1:28" x14ac:dyDescent="0.45">
      <c r="A1685" s="1">
        <v>131970</v>
      </c>
      <c r="B1685" t="s">
        <v>44</v>
      </c>
      <c r="C1685" t="s">
        <v>58</v>
      </c>
      <c r="D1685" s="6">
        <v>42951</v>
      </c>
      <c r="E1685" t="s">
        <v>108</v>
      </c>
      <c r="F1685" t="s">
        <v>483</v>
      </c>
      <c r="G1685">
        <v>3</v>
      </c>
      <c r="H1685">
        <v>2</v>
      </c>
      <c r="I1685" t="s">
        <v>601</v>
      </c>
      <c r="J1685">
        <v>1</v>
      </c>
      <c r="K1685">
        <v>1</v>
      </c>
      <c r="L1685" t="s">
        <v>602</v>
      </c>
      <c r="N1685">
        <v>17</v>
      </c>
      <c r="O1685">
        <v>6</v>
      </c>
      <c r="P1685">
        <v>7</v>
      </c>
      <c r="Q1685">
        <v>3</v>
      </c>
      <c r="R1685">
        <v>12</v>
      </c>
      <c r="S1685">
        <v>23</v>
      </c>
      <c r="T1685">
        <v>1</v>
      </c>
      <c r="U1685">
        <v>3</v>
      </c>
      <c r="V1685">
        <v>0</v>
      </c>
      <c r="W1685">
        <v>0</v>
      </c>
      <c r="Z1685">
        <v>1.3</v>
      </c>
      <c r="AA1685">
        <v>5.5</v>
      </c>
      <c r="AB1685">
        <v>10</v>
      </c>
    </row>
    <row r="1686" spans="1:28" hidden="1" x14ac:dyDescent="0.45">
      <c r="A1686" s="1">
        <v>131990</v>
      </c>
      <c r="B1686" t="s">
        <v>44</v>
      </c>
      <c r="C1686" t="s">
        <v>58</v>
      </c>
      <c r="D1686" s="2">
        <v>42965</v>
      </c>
      <c r="E1686" t="s">
        <v>245</v>
      </c>
      <c r="F1686" t="s">
        <v>108</v>
      </c>
      <c r="G1686">
        <v>0</v>
      </c>
      <c r="H1686">
        <v>1</v>
      </c>
      <c r="I1686" t="s">
        <v>603</v>
      </c>
      <c r="J1686">
        <v>0</v>
      </c>
      <c r="K1686">
        <v>0</v>
      </c>
      <c r="L1686" t="s">
        <v>602</v>
      </c>
      <c r="N1686">
        <v>9</v>
      </c>
      <c r="O1686">
        <v>22</v>
      </c>
      <c r="P1686">
        <v>5</v>
      </c>
      <c r="Q1686">
        <v>5</v>
      </c>
      <c r="R1686">
        <v>17</v>
      </c>
      <c r="S1686">
        <v>16</v>
      </c>
      <c r="T1686">
        <v>2</v>
      </c>
      <c r="U1686">
        <v>1</v>
      </c>
      <c r="V1686">
        <v>0</v>
      </c>
      <c r="W1686">
        <v>0</v>
      </c>
      <c r="Z1686">
        <v>10</v>
      </c>
      <c r="AA1686">
        <v>5</v>
      </c>
      <c r="AB1686">
        <v>1.3</v>
      </c>
    </row>
    <row r="1687" spans="1:28" x14ac:dyDescent="0.45">
      <c r="A1687" s="1">
        <v>132034</v>
      </c>
      <c r="B1687" t="s">
        <v>44</v>
      </c>
      <c r="C1687" t="s">
        <v>58</v>
      </c>
      <c r="D1687" s="6">
        <v>43001</v>
      </c>
      <c r="E1687" t="s">
        <v>149</v>
      </c>
      <c r="F1687" t="s">
        <v>374</v>
      </c>
      <c r="G1687">
        <v>3</v>
      </c>
      <c r="H1687">
        <v>3</v>
      </c>
      <c r="I1687" t="s">
        <v>602</v>
      </c>
      <c r="J1687">
        <v>1</v>
      </c>
      <c r="K1687">
        <v>1</v>
      </c>
      <c r="L1687" t="s">
        <v>602</v>
      </c>
      <c r="N1687">
        <v>20</v>
      </c>
      <c r="O1687">
        <v>11</v>
      </c>
      <c r="P1687">
        <v>6</v>
      </c>
      <c r="Q1687">
        <v>6</v>
      </c>
      <c r="R1687">
        <v>17</v>
      </c>
      <c r="S1687">
        <v>19</v>
      </c>
      <c r="T1687">
        <v>1</v>
      </c>
      <c r="U1687">
        <v>5</v>
      </c>
      <c r="V1687">
        <v>0</v>
      </c>
      <c r="W1687">
        <v>0</v>
      </c>
      <c r="Z1687">
        <v>1.29</v>
      </c>
      <c r="AA1687">
        <v>5.75</v>
      </c>
      <c r="AB1687">
        <v>10</v>
      </c>
    </row>
    <row r="1688" spans="1:28" x14ac:dyDescent="0.45">
      <c r="A1688" s="1">
        <v>132134</v>
      </c>
      <c r="B1688" t="s">
        <v>44</v>
      </c>
      <c r="C1688" t="s">
        <v>58</v>
      </c>
      <c r="D1688" s="6">
        <v>43078</v>
      </c>
      <c r="E1688" t="s">
        <v>108</v>
      </c>
      <c r="F1688" t="s">
        <v>271</v>
      </c>
      <c r="G1688">
        <v>3</v>
      </c>
      <c r="H1688">
        <v>2</v>
      </c>
      <c r="I1688" t="s">
        <v>601</v>
      </c>
      <c r="J1688">
        <v>0</v>
      </c>
      <c r="K1688">
        <v>1</v>
      </c>
      <c r="L1688" t="s">
        <v>603</v>
      </c>
      <c r="N1688">
        <v>19</v>
      </c>
      <c r="O1688">
        <v>5</v>
      </c>
      <c r="P1688">
        <v>6</v>
      </c>
      <c r="Q1688">
        <v>3</v>
      </c>
      <c r="R1688">
        <v>14</v>
      </c>
      <c r="S1688">
        <v>22</v>
      </c>
      <c r="T1688">
        <v>4</v>
      </c>
      <c r="U1688">
        <v>5</v>
      </c>
      <c r="V1688">
        <v>0</v>
      </c>
      <c r="W1688">
        <v>0</v>
      </c>
      <c r="Z1688">
        <v>1.3</v>
      </c>
      <c r="AA1688">
        <v>5.5</v>
      </c>
      <c r="AB1688">
        <v>10</v>
      </c>
    </row>
    <row r="1689" spans="1:28" hidden="1" x14ac:dyDescent="0.45">
      <c r="A1689" s="1">
        <v>132354</v>
      </c>
      <c r="B1689" t="s">
        <v>44</v>
      </c>
      <c r="C1689" t="s">
        <v>61</v>
      </c>
      <c r="D1689" s="2">
        <v>42967</v>
      </c>
      <c r="E1689" t="s">
        <v>353</v>
      </c>
      <c r="F1689" t="s">
        <v>119</v>
      </c>
      <c r="G1689">
        <v>1</v>
      </c>
      <c r="H1689">
        <v>4</v>
      </c>
      <c r="I1689" t="s">
        <v>603</v>
      </c>
      <c r="J1689">
        <v>1</v>
      </c>
      <c r="K1689">
        <v>1</v>
      </c>
      <c r="L1689" t="s">
        <v>602</v>
      </c>
      <c r="Z1689">
        <v>10</v>
      </c>
      <c r="AA1689">
        <v>5.25</v>
      </c>
      <c r="AB1689">
        <v>1.29</v>
      </c>
    </row>
    <row r="1690" spans="1:28" x14ac:dyDescent="0.45">
      <c r="A1690" s="1">
        <v>132370</v>
      </c>
      <c r="B1690" t="s">
        <v>44</v>
      </c>
      <c r="C1690" t="s">
        <v>61</v>
      </c>
      <c r="D1690" s="6">
        <v>42988</v>
      </c>
      <c r="E1690" t="s">
        <v>213</v>
      </c>
      <c r="F1690" t="s">
        <v>353</v>
      </c>
      <c r="G1690">
        <v>2</v>
      </c>
      <c r="H1690">
        <v>1</v>
      </c>
      <c r="I1690" t="s">
        <v>601</v>
      </c>
      <c r="J1690">
        <v>0</v>
      </c>
      <c r="K1690">
        <v>0</v>
      </c>
      <c r="L1690" t="s">
        <v>602</v>
      </c>
      <c r="Z1690">
        <v>1.3</v>
      </c>
      <c r="AA1690">
        <v>5</v>
      </c>
      <c r="AB1690">
        <v>10</v>
      </c>
    </row>
    <row r="1691" spans="1:28" x14ac:dyDescent="0.45">
      <c r="A1691" s="1">
        <v>132389</v>
      </c>
      <c r="B1691" t="s">
        <v>44</v>
      </c>
      <c r="C1691" t="s">
        <v>61</v>
      </c>
      <c r="D1691" s="6">
        <v>43002</v>
      </c>
      <c r="E1691" t="s">
        <v>213</v>
      </c>
      <c r="F1691" t="s">
        <v>249</v>
      </c>
      <c r="G1691">
        <v>0</v>
      </c>
      <c r="H1691">
        <v>2</v>
      </c>
      <c r="I1691" t="s">
        <v>603</v>
      </c>
      <c r="J1691">
        <v>0</v>
      </c>
      <c r="K1691">
        <v>2</v>
      </c>
      <c r="L1691" t="s">
        <v>603</v>
      </c>
      <c r="Z1691">
        <v>1.3</v>
      </c>
      <c r="AA1691">
        <v>5</v>
      </c>
      <c r="AB1691">
        <v>10</v>
      </c>
    </row>
    <row r="1692" spans="1:28" hidden="1" x14ac:dyDescent="0.45">
      <c r="A1692" s="1">
        <v>132422</v>
      </c>
      <c r="B1692" t="s">
        <v>44</v>
      </c>
      <c r="C1692" t="s">
        <v>61</v>
      </c>
      <c r="D1692" s="2">
        <v>43036</v>
      </c>
      <c r="E1692" t="s">
        <v>327</v>
      </c>
      <c r="F1692" t="s">
        <v>118</v>
      </c>
      <c r="G1692">
        <v>1</v>
      </c>
      <c r="H1692">
        <v>1</v>
      </c>
      <c r="I1692" t="s">
        <v>602</v>
      </c>
      <c r="J1692">
        <v>1</v>
      </c>
      <c r="K1692">
        <v>1</v>
      </c>
      <c r="L1692" t="s">
        <v>602</v>
      </c>
      <c r="Z1692">
        <v>9</v>
      </c>
      <c r="AA1692">
        <v>5.5</v>
      </c>
      <c r="AB1692">
        <v>1.3</v>
      </c>
    </row>
    <row r="1693" spans="1:28" hidden="1" x14ac:dyDescent="0.45">
      <c r="A1693" s="1">
        <v>132459</v>
      </c>
      <c r="B1693" t="s">
        <v>44</v>
      </c>
      <c r="C1693" t="s">
        <v>61</v>
      </c>
      <c r="D1693" s="2">
        <v>43071</v>
      </c>
      <c r="E1693" t="s">
        <v>248</v>
      </c>
      <c r="F1693" t="s">
        <v>117</v>
      </c>
      <c r="G1693">
        <v>3</v>
      </c>
      <c r="H1693">
        <v>3</v>
      </c>
      <c r="I1693" t="s">
        <v>602</v>
      </c>
      <c r="J1693">
        <v>0</v>
      </c>
      <c r="K1693">
        <v>2</v>
      </c>
      <c r="L1693" t="s">
        <v>603</v>
      </c>
      <c r="Z1693">
        <v>11</v>
      </c>
      <c r="AA1693">
        <v>5</v>
      </c>
      <c r="AB1693">
        <v>1.3</v>
      </c>
    </row>
    <row r="1694" spans="1:28" x14ac:dyDescent="0.45">
      <c r="A1694" s="1">
        <v>132519</v>
      </c>
      <c r="B1694" t="s">
        <v>44</v>
      </c>
      <c r="C1694" t="s">
        <v>60</v>
      </c>
      <c r="D1694" s="6">
        <v>42967</v>
      </c>
      <c r="E1694" t="s">
        <v>111</v>
      </c>
      <c r="F1694" t="s">
        <v>446</v>
      </c>
      <c r="G1694">
        <v>2</v>
      </c>
      <c r="H1694">
        <v>3</v>
      </c>
      <c r="I1694" t="s">
        <v>603</v>
      </c>
      <c r="J1694">
        <v>1</v>
      </c>
      <c r="K1694">
        <v>1</v>
      </c>
      <c r="L1694" t="s">
        <v>602</v>
      </c>
      <c r="Z1694">
        <v>1.29</v>
      </c>
      <c r="AA1694">
        <v>5.5</v>
      </c>
      <c r="AB1694">
        <v>9.5</v>
      </c>
    </row>
    <row r="1695" spans="1:28" x14ac:dyDescent="0.45">
      <c r="A1695" s="1">
        <v>132530</v>
      </c>
      <c r="B1695" t="s">
        <v>44</v>
      </c>
      <c r="C1695" t="s">
        <v>60</v>
      </c>
      <c r="D1695" s="6">
        <v>42986</v>
      </c>
      <c r="E1695" t="s">
        <v>111</v>
      </c>
      <c r="F1695" t="s">
        <v>154</v>
      </c>
      <c r="G1695">
        <v>3</v>
      </c>
      <c r="H1695">
        <v>2</v>
      </c>
      <c r="I1695" t="s">
        <v>601</v>
      </c>
      <c r="J1695">
        <v>1</v>
      </c>
      <c r="K1695">
        <v>2</v>
      </c>
      <c r="L1695" t="s">
        <v>603</v>
      </c>
      <c r="Z1695">
        <v>1.29</v>
      </c>
      <c r="AA1695">
        <v>5.5</v>
      </c>
      <c r="AB1695">
        <v>10</v>
      </c>
    </row>
    <row r="1696" spans="1:28" x14ac:dyDescent="0.45">
      <c r="A1696" s="1">
        <v>132610</v>
      </c>
      <c r="B1696" t="s">
        <v>44</v>
      </c>
      <c r="C1696" t="s">
        <v>60</v>
      </c>
      <c r="D1696" s="6">
        <v>43063</v>
      </c>
      <c r="E1696" t="s">
        <v>152</v>
      </c>
      <c r="F1696" t="s">
        <v>112</v>
      </c>
      <c r="G1696">
        <v>3</v>
      </c>
      <c r="H1696">
        <v>1</v>
      </c>
      <c r="I1696" t="s">
        <v>601</v>
      </c>
      <c r="J1696">
        <v>2</v>
      </c>
      <c r="K1696">
        <v>1</v>
      </c>
      <c r="L1696" t="s">
        <v>601</v>
      </c>
      <c r="Z1696">
        <v>1.3</v>
      </c>
      <c r="AA1696">
        <v>5.25</v>
      </c>
      <c r="AB1696">
        <v>9.5</v>
      </c>
    </row>
    <row r="1697" spans="1:28" x14ac:dyDescent="0.45">
      <c r="A1697" s="1">
        <v>132629</v>
      </c>
      <c r="B1697" t="s">
        <v>44</v>
      </c>
      <c r="C1697" t="s">
        <v>60</v>
      </c>
      <c r="D1697" s="6">
        <v>43078</v>
      </c>
      <c r="E1697" t="s">
        <v>152</v>
      </c>
      <c r="F1697" t="s">
        <v>531</v>
      </c>
      <c r="G1697">
        <v>2</v>
      </c>
      <c r="H1697">
        <v>1</v>
      </c>
      <c r="I1697" t="s">
        <v>601</v>
      </c>
      <c r="J1697">
        <v>2</v>
      </c>
      <c r="K1697">
        <v>1</v>
      </c>
      <c r="L1697" t="s">
        <v>601</v>
      </c>
      <c r="Z1697">
        <v>1.3</v>
      </c>
      <c r="AA1697">
        <v>5.5</v>
      </c>
      <c r="AB1697">
        <v>9</v>
      </c>
    </row>
    <row r="1698" spans="1:28" hidden="1" x14ac:dyDescent="0.45">
      <c r="A1698" s="1">
        <v>132656</v>
      </c>
      <c r="B1698" t="s">
        <v>44</v>
      </c>
      <c r="C1698" t="s">
        <v>62</v>
      </c>
      <c r="D1698" s="2">
        <v>42960</v>
      </c>
      <c r="E1698" t="s">
        <v>400</v>
      </c>
      <c r="F1698" t="s">
        <v>122</v>
      </c>
      <c r="G1698">
        <v>0</v>
      </c>
      <c r="H1698">
        <v>1</v>
      </c>
      <c r="I1698" t="s">
        <v>603</v>
      </c>
      <c r="J1698">
        <v>0</v>
      </c>
      <c r="K1698">
        <v>1</v>
      </c>
      <c r="L1698" t="s">
        <v>603</v>
      </c>
      <c r="Z1698">
        <v>11</v>
      </c>
      <c r="AA1698">
        <v>5</v>
      </c>
      <c r="AB1698">
        <v>1.29</v>
      </c>
    </row>
    <row r="1699" spans="1:28" hidden="1" x14ac:dyDescent="0.45">
      <c r="A1699" s="1">
        <v>132741</v>
      </c>
      <c r="B1699" t="s">
        <v>44</v>
      </c>
      <c r="C1699" t="s">
        <v>62</v>
      </c>
      <c r="D1699" s="2">
        <v>43064</v>
      </c>
      <c r="E1699" t="s">
        <v>404</v>
      </c>
      <c r="F1699" t="s">
        <v>122</v>
      </c>
      <c r="G1699">
        <v>1</v>
      </c>
      <c r="H1699">
        <v>1</v>
      </c>
      <c r="I1699" t="s">
        <v>602</v>
      </c>
      <c r="J1699">
        <v>0</v>
      </c>
      <c r="K1699">
        <v>1</v>
      </c>
      <c r="L1699" t="s">
        <v>603</v>
      </c>
      <c r="Z1699">
        <v>11</v>
      </c>
      <c r="AA1699">
        <v>5</v>
      </c>
      <c r="AB1699">
        <v>1.3</v>
      </c>
    </row>
    <row r="1700" spans="1:28" x14ac:dyDescent="0.45">
      <c r="A1700" s="1">
        <v>132814</v>
      </c>
      <c r="B1700" t="s">
        <v>44</v>
      </c>
      <c r="C1700" t="s">
        <v>63</v>
      </c>
      <c r="D1700" s="6">
        <v>42994</v>
      </c>
      <c r="E1700" t="s">
        <v>157</v>
      </c>
      <c r="F1700" t="s">
        <v>541</v>
      </c>
      <c r="G1700">
        <v>2</v>
      </c>
      <c r="H1700">
        <v>0</v>
      </c>
      <c r="I1700" t="s">
        <v>601</v>
      </c>
      <c r="J1700">
        <v>1</v>
      </c>
      <c r="K1700">
        <v>0</v>
      </c>
      <c r="L1700" t="s">
        <v>601</v>
      </c>
      <c r="Z1700">
        <v>1.3</v>
      </c>
      <c r="AA1700">
        <v>5.75</v>
      </c>
      <c r="AB1700">
        <v>8.5</v>
      </c>
    </row>
    <row r="1701" spans="1:28" x14ac:dyDescent="0.45">
      <c r="A1701" s="1">
        <v>132831</v>
      </c>
      <c r="B1701" t="s">
        <v>44</v>
      </c>
      <c r="C1701" t="s">
        <v>63</v>
      </c>
      <c r="D1701" s="6">
        <v>43008</v>
      </c>
      <c r="E1701" t="s">
        <v>157</v>
      </c>
      <c r="F1701" t="s">
        <v>554</v>
      </c>
      <c r="G1701">
        <v>3</v>
      </c>
      <c r="H1701">
        <v>2</v>
      </c>
      <c r="I1701" t="s">
        <v>601</v>
      </c>
      <c r="J1701">
        <v>2</v>
      </c>
      <c r="K1701">
        <v>1</v>
      </c>
      <c r="L1701" t="s">
        <v>601</v>
      </c>
      <c r="Z1701">
        <v>1.3</v>
      </c>
      <c r="AA1701">
        <v>5</v>
      </c>
      <c r="AB1701">
        <v>10</v>
      </c>
    </row>
    <row r="1702" spans="1:28" x14ac:dyDescent="0.45">
      <c r="A1702" s="1">
        <v>132904</v>
      </c>
      <c r="B1702" t="s">
        <v>44</v>
      </c>
      <c r="C1702" t="s">
        <v>63</v>
      </c>
      <c r="D1702" s="6">
        <v>43078</v>
      </c>
      <c r="E1702" t="s">
        <v>157</v>
      </c>
      <c r="F1702" t="s">
        <v>357</v>
      </c>
      <c r="G1702">
        <v>4</v>
      </c>
      <c r="H1702">
        <v>2</v>
      </c>
      <c r="I1702" t="s">
        <v>601</v>
      </c>
      <c r="J1702">
        <v>0</v>
      </c>
      <c r="K1702">
        <v>2</v>
      </c>
      <c r="L1702" t="s">
        <v>603</v>
      </c>
      <c r="Z1702">
        <v>1.28</v>
      </c>
      <c r="AA1702">
        <v>5</v>
      </c>
      <c r="AB1702">
        <v>11</v>
      </c>
    </row>
    <row r="1703" spans="1:28" x14ac:dyDescent="0.45">
      <c r="A1703" s="1">
        <v>132991</v>
      </c>
      <c r="B1703" t="s">
        <v>44</v>
      </c>
      <c r="C1703" t="s">
        <v>64</v>
      </c>
      <c r="D1703" s="6">
        <v>43038</v>
      </c>
      <c r="E1703" t="s">
        <v>159</v>
      </c>
      <c r="F1703" t="s">
        <v>378</v>
      </c>
      <c r="G1703">
        <v>2</v>
      </c>
      <c r="H1703">
        <v>0</v>
      </c>
      <c r="I1703" t="s">
        <v>601</v>
      </c>
      <c r="J1703">
        <v>2</v>
      </c>
      <c r="K1703">
        <v>0</v>
      </c>
      <c r="L1703" t="s">
        <v>601</v>
      </c>
      <c r="Z1703">
        <v>1.3</v>
      </c>
      <c r="AA1703">
        <v>4.75</v>
      </c>
      <c r="AB1703">
        <v>12</v>
      </c>
    </row>
    <row r="1704" spans="1:28" x14ac:dyDescent="0.45">
      <c r="A1704" s="1">
        <v>133054</v>
      </c>
      <c r="B1704" t="s">
        <v>45</v>
      </c>
      <c r="C1704" t="s">
        <v>47</v>
      </c>
      <c r="D1704" s="6">
        <v>43330</v>
      </c>
      <c r="E1704" t="s">
        <v>290</v>
      </c>
      <c r="F1704" t="s">
        <v>73</v>
      </c>
      <c r="G1704">
        <v>3</v>
      </c>
      <c r="H1704">
        <v>1</v>
      </c>
      <c r="I1704" t="s">
        <v>601</v>
      </c>
      <c r="J1704">
        <v>1</v>
      </c>
      <c r="K1704">
        <v>0</v>
      </c>
      <c r="L1704" t="s">
        <v>601</v>
      </c>
      <c r="M1704" t="s">
        <v>757</v>
      </c>
      <c r="N1704">
        <v>25</v>
      </c>
      <c r="O1704">
        <v>10</v>
      </c>
      <c r="P1704">
        <v>11</v>
      </c>
      <c r="Q1704">
        <v>3</v>
      </c>
      <c r="R1704">
        <v>9</v>
      </c>
      <c r="S1704">
        <v>5</v>
      </c>
      <c r="T1704">
        <v>0</v>
      </c>
      <c r="U1704">
        <v>0</v>
      </c>
      <c r="V1704">
        <v>0</v>
      </c>
      <c r="W1704">
        <v>0</v>
      </c>
      <c r="Z1704">
        <v>1.28</v>
      </c>
      <c r="AA1704">
        <v>6</v>
      </c>
      <c r="AB1704">
        <v>12</v>
      </c>
    </row>
    <row r="1705" spans="1:28" hidden="1" x14ac:dyDescent="0.45">
      <c r="A1705" s="1">
        <v>133065</v>
      </c>
      <c r="B1705" t="s">
        <v>45</v>
      </c>
      <c r="C1705" t="s">
        <v>47</v>
      </c>
      <c r="D1705" s="2">
        <v>43337</v>
      </c>
      <c r="E1705" t="s">
        <v>288</v>
      </c>
      <c r="F1705" t="s">
        <v>135</v>
      </c>
      <c r="G1705">
        <v>1</v>
      </c>
      <c r="H1705">
        <v>1</v>
      </c>
      <c r="I1705" t="s">
        <v>602</v>
      </c>
      <c r="J1705">
        <v>0</v>
      </c>
      <c r="K1705">
        <v>0</v>
      </c>
      <c r="L1705" t="s">
        <v>602</v>
      </c>
      <c r="M1705" t="s">
        <v>710</v>
      </c>
      <c r="N1705">
        <v>11</v>
      </c>
      <c r="O1705">
        <v>18</v>
      </c>
      <c r="P1705">
        <v>2</v>
      </c>
      <c r="Q1705">
        <v>6</v>
      </c>
      <c r="R1705">
        <v>13</v>
      </c>
      <c r="S1705">
        <v>8</v>
      </c>
      <c r="T1705">
        <v>1</v>
      </c>
      <c r="U1705">
        <v>2</v>
      </c>
      <c r="V1705">
        <v>0</v>
      </c>
      <c r="W1705">
        <v>0</v>
      </c>
      <c r="Z1705">
        <v>11</v>
      </c>
      <c r="AA1705">
        <v>6.5</v>
      </c>
      <c r="AB1705">
        <v>1.28</v>
      </c>
    </row>
    <row r="1706" spans="1:28" x14ac:dyDescent="0.45">
      <c r="A1706" s="1">
        <v>133071</v>
      </c>
      <c r="B1706" t="s">
        <v>45</v>
      </c>
      <c r="C1706" t="s">
        <v>47</v>
      </c>
      <c r="D1706" s="6">
        <v>43344</v>
      </c>
      <c r="E1706" t="s">
        <v>183</v>
      </c>
      <c r="F1706" t="s">
        <v>370</v>
      </c>
      <c r="G1706">
        <v>2</v>
      </c>
      <c r="H1706">
        <v>0</v>
      </c>
      <c r="I1706" t="s">
        <v>601</v>
      </c>
      <c r="J1706">
        <v>0</v>
      </c>
      <c r="K1706">
        <v>0</v>
      </c>
      <c r="L1706" t="s">
        <v>602</v>
      </c>
      <c r="M1706" t="s">
        <v>751</v>
      </c>
      <c r="N1706">
        <v>24</v>
      </c>
      <c r="O1706">
        <v>8</v>
      </c>
      <c r="P1706">
        <v>6</v>
      </c>
      <c r="Q1706">
        <v>1</v>
      </c>
      <c r="R1706">
        <v>10</v>
      </c>
      <c r="S1706">
        <v>7</v>
      </c>
      <c r="T1706">
        <v>2</v>
      </c>
      <c r="U1706">
        <v>2</v>
      </c>
      <c r="V1706">
        <v>0</v>
      </c>
      <c r="W1706">
        <v>0</v>
      </c>
      <c r="Z1706">
        <v>1.3</v>
      </c>
      <c r="AA1706">
        <v>6</v>
      </c>
      <c r="AB1706">
        <v>11</v>
      </c>
    </row>
    <row r="1707" spans="1:28" hidden="1" x14ac:dyDescent="0.45">
      <c r="A1707" s="1">
        <v>133182</v>
      </c>
      <c r="B1707" t="s">
        <v>45</v>
      </c>
      <c r="C1707" t="s">
        <v>47</v>
      </c>
      <c r="D1707" s="2">
        <v>43438</v>
      </c>
      <c r="E1707" t="s">
        <v>74</v>
      </c>
      <c r="F1707" t="s">
        <v>135</v>
      </c>
      <c r="G1707">
        <v>1</v>
      </c>
      <c r="H1707">
        <v>2</v>
      </c>
      <c r="I1707" t="s">
        <v>603</v>
      </c>
      <c r="J1707">
        <v>0</v>
      </c>
      <c r="K1707">
        <v>1</v>
      </c>
      <c r="L1707" t="s">
        <v>603</v>
      </c>
      <c r="M1707" t="s">
        <v>816</v>
      </c>
      <c r="N1707">
        <v>11</v>
      </c>
      <c r="O1707">
        <v>15</v>
      </c>
      <c r="P1707">
        <v>7</v>
      </c>
      <c r="Q1707">
        <v>7</v>
      </c>
      <c r="R1707">
        <v>4</v>
      </c>
      <c r="S1707">
        <v>8</v>
      </c>
      <c r="T1707">
        <v>0</v>
      </c>
      <c r="U1707">
        <v>1</v>
      </c>
      <c r="V1707">
        <v>0</v>
      </c>
      <c r="W1707">
        <v>0</v>
      </c>
      <c r="Z1707">
        <v>11</v>
      </c>
      <c r="AA1707">
        <v>6</v>
      </c>
      <c r="AB1707">
        <v>1.3</v>
      </c>
    </row>
    <row r="1708" spans="1:28" hidden="1" x14ac:dyDescent="0.45">
      <c r="A1708" s="1">
        <v>133184</v>
      </c>
      <c r="B1708" t="s">
        <v>45</v>
      </c>
      <c r="C1708" t="s">
        <v>47</v>
      </c>
      <c r="D1708" s="2">
        <v>43439</v>
      </c>
      <c r="E1708" t="s">
        <v>287</v>
      </c>
      <c r="F1708" t="s">
        <v>70</v>
      </c>
      <c r="G1708">
        <v>1</v>
      </c>
      <c r="H1708">
        <v>3</v>
      </c>
      <c r="I1708" t="s">
        <v>603</v>
      </c>
      <c r="J1708">
        <v>0</v>
      </c>
      <c r="K1708">
        <v>0</v>
      </c>
      <c r="L1708" t="s">
        <v>602</v>
      </c>
      <c r="M1708" t="s">
        <v>779</v>
      </c>
      <c r="N1708">
        <v>10</v>
      </c>
      <c r="O1708">
        <v>18</v>
      </c>
      <c r="P1708">
        <v>6</v>
      </c>
      <c r="Q1708">
        <v>12</v>
      </c>
      <c r="R1708">
        <v>10</v>
      </c>
      <c r="S1708">
        <v>3</v>
      </c>
      <c r="T1708">
        <v>1</v>
      </c>
      <c r="U1708">
        <v>0</v>
      </c>
      <c r="V1708">
        <v>0</v>
      </c>
      <c r="W1708">
        <v>0</v>
      </c>
      <c r="Z1708">
        <v>14</v>
      </c>
      <c r="AA1708">
        <v>5.75</v>
      </c>
      <c r="AB1708">
        <v>1.28</v>
      </c>
    </row>
    <row r="1709" spans="1:28" x14ac:dyDescent="0.45">
      <c r="A1709" s="1">
        <v>133190</v>
      </c>
      <c r="B1709" t="s">
        <v>45</v>
      </c>
      <c r="C1709" t="s">
        <v>47</v>
      </c>
      <c r="D1709" s="6">
        <v>43442</v>
      </c>
      <c r="E1709" t="s">
        <v>69</v>
      </c>
      <c r="F1709" t="s">
        <v>406</v>
      </c>
      <c r="G1709">
        <v>1</v>
      </c>
      <c r="H1709">
        <v>0</v>
      </c>
      <c r="I1709" t="s">
        <v>601</v>
      </c>
      <c r="J1709">
        <v>0</v>
      </c>
      <c r="K1709">
        <v>0</v>
      </c>
      <c r="L1709" t="s">
        <v>602</v>
      </c>
      <c r="M1709" t="s">
        <v>816</v>
      </c>
      <c r="N1709">
        <v>14</v>
      </c>
      <c r="O1709">
        <v>6</v>
      </c>
      <c r="P1709">
        <v>2</v>
      </c>
      <c r="Q1709">
        <v>0</v>
      </c>
      <c r="R1709">
        <v>13</v>
      </c>
      <c r="S1709">
        <v>20</v>
      </c>
      <c r="T1709">
        <v>5</v>
      </c>
      <c r="U1709">
        <v>4</v>
      </c>
      <c r="V1709">
        <v>0</v>
      </c>
      <c r="W1709">
        <v>0</v>
      </c>
      <c r="Z1709">
        <v>1.28</v>
      </c>
      <c r="AA1709">
        <v>6</v>
      </c>
      <c r="AB1709">
        <v>12</v>
      </c>
    </row>
    <row r="1710" spans="1:28" hidden="1" x14ac:dyDescent="0.45">
      <c r="A1710" s="1">
        <v>133239</v>
      </c>
      <c r="B1710" t="s">
        <v>45</v>
      </c>
      <c r="C1710" t="s">
        <v>47</v>
      </c>
      <c r="D1710" s="2">
        <v>43464</v>
      </c>
      <c r="E1710" t="s">
        <v>293</v>
      </c>
      <c r="F1710" t="s">
        <v>135</v>
      </c>
      <c r="G1710">
        <v>1</v>
      </c>
      <c r="H1710">
        <v>3</v>
      </c>
      <c r="I1710" t="s">
        <v>603</v>
      </c>
      <c r="J1710">
        <v>1</v>
      </c>
      <c r="K1710">
        <v>3</v>
      </c>
      <c r="L1710" t="s">
        <v>603</v>
      </c>
      <c r="M1710" t="s">
        <v>816</v>
      </c>
      <c r="N1710">
        <v>5</v>
      </c>
      <c r="O1710">
        <v>14</v>
      </c>
      <c r="P1710">
        <v>4</v>
      </c>
      <c r="Q1710">
        <v>6</v>
      </c>
      <c r="R1710">
        <v>11</v>
      </c>
      <c r="S1710">
        <v>10</v>
      </c>
      <c r="T1710">
        <v>2</v>
      </c>
      <c r="U1710">
        <v>3</v>
      </c>
      <c r="V1710">
        <v>1</v>
      </c>
      <c r="W1710">
        <v>0</v>
      </c>
      <c r="Z1710">
        <v>10</v>
      </c>
      <c r="AA1710">
        <v>5.25</v>
      </c>
      <c r="AB1710">
        <v>1.3</v>
      </c>
    </row>
    <row r="1711" spans="1:28" x14ac:dyDescent="0.45">
      <c r="A1711" s="1">
        <v>133244</v>
      </c>
      <c r="B1711" t="s">
        <v>45</v>
      </c>
      <c r="C1711" t="s">
        <v>47</v>
      </c>
      <c r="D1711" s="6">
        <v>43467</v>
      </c>
      <c r="E1711" t="s">
        <v>183</v>
      </c>
      <c r="F1711" t="s">
        <v>293</v>
      </c>
      <c r="G1711">
        <v>0</v>
      </c>
      <c r="H1711">
        <v>0</v>
      </c>
      <c r="I1711" t="s">
        <v>602</v>
      </c>
      <c r="J1711">
        <v>0</v>
      </c>
      <c r="K1711">
        <v>0</v>
      </c>
      <c r="L1711" t="s">
        <v>602</v>
      </c>
      <c r="M1711" t="s">
        <v>786</v>
      </c>
      <c r="N1711">
        <v>17</v>
      </c>
      <c r="O1711">
        <v>6</v>
      </c>
      <c r="P1711">
        <v>6</v>
      </c>
      <c r="Q1711">
        <v>2</v>
      </c>
      <c r="R1711">
        <v>8</v>
      </c>
      <c r="S1711">
        <v>11</v>
      </c>
      <c r="T1711">
        <v>1</v>
      </c>
      <c r="U1711">
        <v>2</v>
      </c>
      <c r="V1711">
        <v>0</v>
      </c>
      <c r="W1711">
        <v>0</v>
      </c>
      <c r="Z1711">
        <v>1.28</v>
      </c>
      <c r="AA1711">
        <v>6.5</v>
      </c>
      <c r="AB1711">
        <v>11</v>
      </c>
    </row>
    <row r="1712" spans="1:28" hidden="1" x14ac:dyDescent="0.45">
      <c r="A1712" s="1">
        <v>133250</v>
      </c>
      <c r="B1712" t="s">
        <v>45</v>
      </c>
      <c r="C1712" t="s">
        <v>47</v>
      </c>
      <c r="D1712" s="2">
        <v>43477</v>
      </c>
      <c r="E1712" t="s">
        <v>81</v>
      </c>
      <c r="F1712" t="s">
        <v>70</v>
      </c>
      <c r="G1712">
        <v>0</v>
      </c>
      <c r="H1712">
        <v>1</v>
      </c>
      <c r="I1712" t="s">
        <v>603</v>
      </c>
      <c r="J1712">
        <v>0</v>
      </c>
      <c r="K1712">
        <v>0</v>
      </c>
      <c r="L1712" t="s">
        <v>602</v>
      </c>
      <c r="M1712" t="s">
        <v>750</v>
      </c>
      <c r="N1712">
        <v>7</v>
      </c>
      <c r="O1712">
        <v>10</v>
      </c>
      <c r="P1712">
        <v>0</v>
      </c>
      <c r="Q1712">
        <v>3</v>
      </c>
      <c r="R1712">
        <v>15</v>
      </c>
      <c r="S1712">
        <v>5</v>
      </c>
      <c r="T1712">
        <v>0</v>
      </c>
      <c r="U1712">
        <v>0</v>
      </c>
      <c r="V1712">
        <v>0</v>
      </c>
      <c r="W1712">
        <v>0</v>
      </c>
      <c r="Z1712">
        <v>11</v>
      </c>
      <c r="AA1712">
        <v>6</v>
      </c>
      <c r="AB1712">
        <v>1.3</v>
      </c>
    </row>
    <row r="1713" spans="1:28" x14ac:dyDescent="0.45">
      <c r="A1713" s="1">
        <v>133263</v>
      </c>
      <c r="B1713" t="s">
        <v>45</v>
      </c>
      <c r="C1713" t="s">
        <v>47</v>
      </c>
      <c r="D1713" s="6">
        <v>43484</v>
      </c>
      <c r="E1713" t="s">
        <v>71</v>
      </c>
      <c r="F1713" t="s">
        <v>81</v>
      </c>
      <c r="G1713">
        <v>2</v>
      </c>
      <c r="H1713">
        <v>1</v>
      </c>
      <c r="I1713" t="s">
        <v>601</v>
      </c>
      <c r="J1713">
        <v>2</v>
      </c>
      <c r="K1713">
        <v>0</v>
      </c>
      <c r="L1713" t="s">
        <v>601</v>
      </c>
      <c r="M1713" t="s">
        <v>816</v>
      </c>
      <c r="N1713">
        <v>20</v>
      </c>
      <c r="O1713">
        <v>7</v>
      </c>
      <c r="P1713">
        <v>5</v>
      </c>
      <c r="Q1713">
        <v>3</v>
      </c>
      <c r="R1713">
        <v>11</v>
      </c>
      <c r="S1713">
        <v>11</v>
      </c>
      <c r="T1713">
        <v>1</v>
      </c>
      <c r="U1713">
        <v>0</v>
      </c>
      <c r="V1713">
        <v>0</v>
      </c>
      <c r="W1713">
        <v>0</v>
      </c>
      <c r="Z1713">
        <v>1.3</v>
      </c>
      <c r="AA1713">
        <v>5.75</v>
      </c>
      <c r="AB1713">
        <v>12</v>
      </c>
    </row>
    <row r="1714" spans="1:28" x14ac:dyDescent="0.45">
      <c r="A1714" s="1">
        <v>133273</v>
      </c>
      <c r="B1714" t="s">
        <v>45</v>
      </c>
      <c r="C1714" t="s">
        <v>47</v>
      </c>
      <c r="D1714" s="6">
        <v>43494</v>
      </c>
      <c r="E1714" t="s">
        <v>71</v>
      </c>
      <c r="F1714" t="s">
        <v>287</v>
      </c>
      <c r="G1714">
        <v>2</v>
      </c>
      <c r="H1714">
        <v>2</v>
      </c>
      <c r="I1714" t="s">
        <v>602</v>
      </c>
      <c r="J1714">
        <v>0</v>
      </c>
      <c r="K1714">
        <v>0</v>
      </c>
      <c r="L1714" t="s">
        <v>602</v>
      </c>
      <c r="M1714" t="s">
        <v>786</v>
      </c>
      <c r="N1714">
        <v>28</v>
      </c>
      <c r="O1714">
        <v>6</v>
      </c>
      <c r="P1714">
        <v>9</v>
      </c>
      <c r="Q1714">
        <v>4</v>
      </c>
      <c r="R1714">
        <v>10</v>
      </c>
      <c r="S1714">
        <v>9</v>
      </c>
      <c r="T1714">
        <v>1</v>
      </c>
      <c r="U1714">
        <v>3</v>
      </c>
      <c r="V1714">
        <v>0</v>
      </c>
      <c r="W1714">
        <v>0</v>
      </c>
      <c r="Z1714">
        <v>1.28</v>
      </c>
      <c r="AA1714">
        <v>6</v>
      </c>
      <c r="AB1714">
        <v>12</v>
      </c>
    </row>
    <row r="1715" spans="1:28" hidden="1" x14ac:dyDescent="0.45">
      <c r="A1715" s="1">
        <v>133290</v>
      </c>
      <c r="B1715" t="s">
        <v>45</v>
      </c>
      <c r="C1715" t="s">
        <v>47</v>
      </c>
      <c r="D1715" s="2">
        <v>43502</v>
      </c>
      <c r="E1715" t="s">
        <v>291</v>
      </c>
      <c r="F1715" t="s">
        <v>135</v>
      </c>
      <c r="G1715">
        <v>0</v>
      </c>
      <c r="H1715">
        <v>2</v>
      </c>
      <c r="I1715" t="s">
        <v>603</v>
      </c>
      <c r="J1715">
        <v>0</v>
      </c>
      <c r="K1715">
        <v>1</v>
      </c>
      <c r="L1715" t="s">
        <v>603</v>
      </c>
      <c r="M1715" t="s">
        <v>787</v>
      </c>
      <c r="N1715">
        <v>4</v>
      </c>
      <c r="O1715">
        <v>15</v>
      </c>
      <c r="P1715">
        <v>1</v>
      </c>
      <c r="Q1715">
        <v>4</v>
      </c>
      <c r="R1715">
        <v>12</v>
      </c>
      <c r="S1715">
        <v>6</v>
      </c>
      <c r="T1715">
        <v>1</v>
      </c>
      <c r="U1715">
        <v>1</v>
      </c>
      <c r="V1715">
        <v>0</v>
      </c>
      <c r="W1715">
        <v>0</v>
      </c>
      <c r="Z1715">
        <v>10</v>
      </c>
      <c r="AA1715">
        <v>6.25</v>
      </c>
      <c r="AB1715">
        <v>1.3</v>
      </c>
    </row>
    <row r="1716" spans="1:28" x14ac:dyDescent="0.45">
      <c r="A1716" s="1">
        <v>133316</v>
      </c>
      <c r="B1716" t="s">
        <v>45</v>
      </c>
      <c r="C1716" t="s">
        <v>47</v>
      </c>
      <c r="D1716" s="6">
        <v>43523</v>
      </c>
      <c r="E1716" t="s">
        <v>70</v>
      </c>
      <c r="F1716" t="s">
        <v>74</v>
      </c>
      <c r="G1716">
        <v>5</v>
      </c>
      <c r="H1716">
        <v>0</v>
      </c>
      <c r="I1716" t="s">
        <v>601</v>
      </c>
      <c r="J1716">
        <v>2</v>
      </c>
      <c r="K1716">
        <v>0</v>
      </c>
      <c r="L1716" t="s">
        <v>601</v>
      </c>
      <c r="M1716" t="s">
        <v>813</v>
      </c>
      <c r="N1716">
        <v>19</v>
      </c>
      <c r="O1716">
        <v>5</v>
      </c>
      <c r="P1716">
        <v>10</v>
      </c>
      <c r="Q1716">
        <v>3</v>
      </c>
      <c r="R1716">
        <v>5</v>
      </c>
      <c r="S1716">
        <v>7</v>
      </c>
      <c r="T1716">
        <v>0</v>
      </c>
      <c r="U1716">
        <v>2</v>
      </c>
      <c r="V1716">
        <v>0</v>
      </c>
      <c r="W1716">
        <v>0</v>
      </c>
      <c r="Z1716">
        <v>1.28</v>
      </c>
      <c r="AA1716">
        <v>6</v>
      </c>
      <c r="AB1716">
        <v>12</v>
      </c>
    </row>
    <row r="1717" spans="1:28" hidden="1" x14ac:dyDescent="0.45">
      <c r="A1717" s="1">
        <v>133372</v>
      </c>
      <c r="B1717" t="s">
        <v>45</v>
      </c>
      <c r="C1717" t="s">
        <v>47</v>
      </c>
      <c r="D1717" s="2">
        <v>43569</v>
      </c>
      <c r="E1717" t="s">
        <v>405</v>
      </c>
      <c r="F1717" t="s">
        <v>135</v>
      </c>
      <c r="G1717">
        <v>1</v>
      </c>
      <c r="H1717">
        <v>3</v>
      </c>
      <c r="I1717" t="s">
        <v>603</v>
      </c>
      <c r="J1717">
        <v>0</v>
      </c>
      <c r="K1717">
        <v>1</v>
      </c>
      <c r="L1717" t="s">
        <v>603</v>
      </c>
      <c r="M1717" t="s">
        <v>710</v>
      </c>
      <c r="N1717">
        <v>7</v>
      </c>
      <c r="O1717">
        <v>20</v>
      </c>
      <c r="P1717">
        <v>3</v>
      </c>
      <c r="Q1717">
        <v>6</v>
      </c>
      <c r="R1717">
        <v>5</v>
      </c>
      <c r="S1717">
        <v>11</v>
      </c>
      <c r="T1717">
        <v>0</v>
      </c>
      <c r="U1717">
        <v>0</v>
      </c>
      <c r="V1717">
        <v>0</v>
      </c>
      <c r="W1717">
        <v>0</v>
      </c>
      <c r="Z1717">
        <v>11</v>
      </c>
      <c r="AA1717">
        <v>6</v>
      </c>
      <c r="AB1717">
        <v>1.3</v>
      </c>
    </row>
    <row r="1718" spans="1:28" x14ac:dyDescent="0.45">
      <c r="A1718" s="1">
        <v>133378</v>
      </c>
      <c r="B1718" t="s">
        <v>45</v>
      </c>
      <c r="C1718" t="s">
        <v>47</v>
      </c>
      <c r="D1718" s="6">
        <v>43575</v>
      </c>
      <c r="E1718" t="s">
        <v>135</v>
      </c>
      <c r="F1718" t="s">
        <v>290</v>
      </c>
      <c r="G1718">
        <v>1</v>
      </c>
      <c r="H1718">
        <v>0</v>
      </c>
      <c r="I1718" t="s">
        <v>601</v>
      </c>
      <c r="J1718">
        <v>1</v>
      </c>
      <c r="K1718">
        <v>0</v>
      </c>
      <c r="L1718" t="s">
        <v>601</v>
      </c>
      <c r="M1718" t="s">
        <v>780</v>
      </c>
      <c r="N1718">
        <v>15</v>
      </c>
      <c r="O1718">
        <v>10</v>
      </c>
      <c r="P1718">
        <v>4</v>
      </c>
      <c r="Q1718">
        <v>4</v>
      </c>
      <c r="R1718">
        <v>11</v>
      </c>
      <c r="S1718">
        <v>11</v>
      </c>
      <c r="T1718">
        <v>1</v>
      </c>
      <c r="U1718">
        <v>2</v>
      </c>
      <c r="V1718">
        <v>0</v>
      </c>
      <c r="W1718">
        <v>0</v>
      </c>
      <c r="Z1718">
        <v>1.3</v>
      </c>
      <c r="AA1718">
        <v>6</v>
      </c>
      <c r="AB1718">
        <v>11</v>
      </c>
    </row>
    <row r="1719" spans="1:28" x14ac:dyDescent="0.45">
      <c r="A1719" s="1">
        <v>133386</v>
      </c>
      <c r="B1719" t="s">
        <v>45</v>
      </c>
      <c r="C1719" t="s">
        <v>47</v>
      </c>
      <c r="D1719" s="6">
        <v>43578</v>
      </c>
      <c r="E1719" t="s">
        <v>290</v>
      </c>
      <c r="F1719" t="s">
        <v>81</v>
      </c>
      <c r="G1719">
        <v>1</v>
      </c>
      <c r="H1719">
        <v>0</v>
      </c>
      <c r="I1719" t="s">
        <v>601</v>
      </c>
      <c r="J1719">
        <v>0</v>
      </c>
      <c r="K1719">
        <v>0</v>
      </c>
      <c r="L1719" t="s">
        <v>602</v>
      </c>
      <c r="M1719" t="s">
        <v>817</v>
      </c>
      <c r="N1719">
        <v>29</v>
      </c>
      <c r="O1719">
        <v>6</v>
      </c>
      <c r="P1719">
        <v>5</v>
      </c>
      <c r="Q1719">
        <v>1</v>
      </c>
      <c r="R1719">
        <v>7</v>
      </c>
      <c r="S1719">
        <v>13</v>
      </c>
      <c r="T1719">
        <v>1</v>
      </c>
      <c r="U1719">
        <v>2</v>
      </c>
      <c r="V1719">
        <v>0</v>
      </c>
      <c r="W1719">
        <v>0</v>
      </c>
      <c r="Z1719">
        <v>1.28</v>
      </c>
      <c r="AA1719">
        <v>6</v>
      </c>
      <c r="AB1719">
        <v>13</v>
      </c>
    </row>
    <row r="1720" spans="1:28" hidden="1" x14ac:dyDescent="0.45">
      <c r="A1720" s="1">
        <v>133408</v>
      </c>
      <c r="B1720" t="s">
        <v>45</v>
      </c>
      <c r="C1720" t="s">
        <v>47</v>
      </c>
      <c r="D1720" s="2">
        <v>43590</v>
      </c>
      <c r="E1720" t="s">
        <v>406</v>
      </c>
      <c r="F1720" t="s">
        <v>71</v>
      </c>
      <c r="G1720">
        <v>1</v>
      </c>
      <c r="H1720">
        <v>1</v>
      </c>
      <c r="I1720" t="s">
        <v>602</v>
      </c>
      <c r="J1720">
        <v>0</v>
      </c>
      <c r="K1720">
        <v>1</v>
      </c>
      <c r="L1720" t="s">
        <v>603</v>
      </c>
      <c r="M1720" t="s">
        <v>751</v>
      </c>
      <c r="N1720">
        <v>7</v>
      </c>
      <c r="O1720">
        <v>23</v>
      </c>
      <c r="P1720">
        <v>3</v>
      </c>
      <c r="Q1720">
        <v>7</v>
      </c>
      <c r="R1720">
        <v>10</v>
      </c>
      <c r="S1720">
        <v>10</v>
      </c>
      <c r="T1720">
        <v>1</v>
      </c>
      <c r="U1720">
        <v>1</v>
      </c>
      <c r="V1720">
        <v>0</v>
      </c>
      <c r="W1720">
        <v>0</v>
      </c>
      <c r="Z1720">
        <v>11</v>
      </c>
      <c r="AA1720">
        <v>6</v>
      </c>
      <c r="AB1720">
        <v>1.3</v>
      </c>
    </row>
    <row r="1721" spans="1:28" x14ac:dyDescent="0.45">
      <c r="A1721" s="1">
        <v>133415</v>
      </c>
      <c r="B1721" t="s">
        <v>45</v>
      </c>
      <c r="C1721" t="s">
        <v>47</v>
      </c>
      <c r="D1721" s="6">
        <v>43597</v>
      </c>
      <c r="E1721" t="s">
        <v>70</v>
      </c>
      <c r="F1721" t="s">
        <v>288</v>
      </c>
      <c r="G1721">
        <v>2</v>
      </c>
      <c r="H1721">
        <v>0</v>
      </c>
      <c r="I1721" t="s">
        <v>601</v>
      </c>
      <c r="J1721">
        <v>1</v>
      </c>
      <c r="K1721">
        <v>0</v>
      </c>
      <c r="L1721" t="s">
        <v>601</v>
      </c>
      <c r="M1721" t="s">
        <v>710</v>
      </c>
      <c r="N1721">
        <v>13</v>
      </c>
      <c r="O1721">
        <v>7</v>
      </c>
      <c r="P1721">
        <v>5</v>
      </c>
      <c r="Q1721">
        <v>2</v>
      </c>
      <c r="R1721">
        <v>3</v>
      </c>
      <c r="S1721">
        <v>11</v>
      </c>
      <c r="T1721">
        <v>0</v>
      </c>
      <c r="U1721">
        <v>2</v>
      </c>
      <c r="V1721">
        <v>0</v>
      </c>
      <c r="W1721">
        <v>0</v>
      </c>
      <c r="Z1721">
        <v>1.3</v>
      </c>
      <c r="AA1721">
        <v>6</v>
      </c>
      <c r="AB1721">
        <v>11</v>
      </c>
    </row>
    <row r="1722" spans="1:28" x14ac:dyDescent="0.45">
      <c r="A1722" s="1">
        <v>133416</v>
      </c>
      <c r="B1722" t="s">
        <v>45</v>
      </c>
      <c r="C1722" t="s">
        <v>47</v>
      </c>
      <c r="D1722" s="6">
        <v>43597</v>
      </c>
      <c r="E1722" t="s">
        <v>71</v>
      </c>
      <c r="F1722" t="s">
        <v>80</v>
      </c>
      <c r="G1722">
        <v>0</v>
      </c>
      <c r="H1722">
        <v>2</v>
      </c>
      <c r="I1722" t="s">
        <v>603</v>
      </c>
      <c r="J1722">
        <v>0</v>
      </c>
      <c r="K1722">
        <v>1</v>
      </c>
      <c r="L1722" t="s">
        <v>603</v>
      </c>
      <c r="M1722" t="s">
        <v>786</v>
      </c>
      <c r="N1722">
        <v>26</v>
      </c>
      <c r="O1722">
        <v>13</v>
      </c>
      <c r="P1722">
        <v>10</v>
      </c>
      <c r="Q1722">
        <v>4</v>
      </c>
      <c r="R1722">
        <v>9</v>
      </c>
      <c r="S1722">
        <v>6</v>
      </c>
      <c r="T1722">
        <v>3</v>
      </c>
      <c r="U1722">
        <v>3</v>
      </c>
      <c r="V1722">
        <v>0</v>
      </c>
      <c r="W1722">
        <v>0</v>
      </c>
      <c r="Z1722">
        <v>1.28</v>
      </c>
      <c r="AA1722">
        <v>6.5</v>
      </c>
      <c r="AB1722">
        <v>11</v>
      </c>
    </row>
    <row r="1723" spans="1:28" x14ac:dyDescent="0.45">
      <c r="A1723" s="1">
        <v>133773</v>
      </c>
      <c r="B1723" t="s">
        <v>45</v>
      </c>
      <c r="C1723" t="s">
        <v>48</v>
      </c>
      <c r="D1723" s="6">
        <v>43498</v>
      </c>
      <c r="E1723" t="s">
        <v>186</v>
      </c>
      <c r="F1723" t="s">
        <v>455</v>
      </c>
      <c r="G1723">
        <v>2</v>
      </c>
      <c r="H1723">
        <v>0</v>
      </c>
      <c r="I1723" t="s">
        <v>601</v>
      </c>
      <c r="J1723">
        <v>0</v>
      </c>
      <c r="K1723">
        <v>0</v>
      </c>
      <c r="L1723" t="s">
        <v>602</v>
      </c>
      <c r="M1723" t="s">
        <v>818</v>
      </c>
      <c r="N1723">
        <v>12</v>
      </c>
      <c r="O1723">
        <v>6</v>
      </c>
      <c r="P1723">
        <v>2</v>
      </c>
      <c r="Q1723">
        <v>1</v>
      </c>
      <c r="R1723">
        <v>8</v>
      </c>
      <c r="S1723">
        <v>14</v>
      </c>
      <c r="T1723">
        <v>0</v>
      </c>
      <c r="U1723">
        <v>1</v>
      </c>
      <c r="V1723">
        <v>0</v>
      </c>
      <c r="W1723">
        <v>0</v>
      </c>
      <c r="Z1723">
        <v>1.28</v>
      </c>
      <c r="AA1723">
        <v>5.5</v>
      </c>
      <c r="AB1723">
        <v>15</v>
      </c>
    </row>
    <row r="1724" spans="1:28" x14ac:dyDescent="0.45">
      <c r="A1724" s="1">
        <v>133811</v>
      </c>
      <c r="B1724" t="s">
        <v>45</v>
      </c>
      <c r="C1724" t="s">
        <v>48</v>
      </c>
      <c r="D1724" s="6">
        <v>43519</v>
      </c>
      <c r="E1724" t="s">
        <v>134</v>
      </c>
      <c r="F1724" t="s">
        <v>455</v>
      </c>
      <c r="G1724">
        <v>2</v>
      </c>
      <c r="H1724">
        <v>1</v>
      </c>
      <c r="I1724" t="s">
        <v>601</v>
      </c>
      <c r="J1724">
        <v>1</v>
      </c>
      <c r="K1724">
        <v>1</v>
      </c>
      <c r="L1724" t="s">
        <v>602</v>
      </c>
      <c r="M1724" t="s">
        <v>747</v>
      </c>
      <c r="N1724">
        <v>21</v>
      </c>
      <c r="O1724">
        <v>12</v>
      </c>
      <c r="P1724">
        <v>8</v>
      </c>
      <c r="Q1724">
        <v>6</v>
      </c>
      <c r="R1724">
        <v>10</v>
      </c>
      <c r="S1724">
        <v>14</v>
      </c>
      <c r="T1724">
        <v>1</v>
      </c>
      <c r="U1724">
        <v>4</v>
      </c>
      <c r="V1724">
        <v>0</v>
      </c>
      <c r="W1724">
        <v>0</v>
      </c>
      <c r="Z1724">
        <v>1.28</v>
      </c>
      <c r="AA1724">
        <v>5.75</v>
      </c>
      <c r="AB1724">
        <v>13</v>
      </c>
    </row>
    <row r="1725" spans="1:28" x14ac:dyDescent="0.45">
      <c r="A1725" s="1">
        <v>133966</v>
      </c>
      <c r="B1725" t="s">
        <v>45</v>
      </c>
      <c r="C1725" t="s">
        <v>48</v>
      </c>
      <c r="D1725" s="6">
        <v>43590</v>
      </c>
      <c r="E1725" t="s">
        <v>407</v>
      </c>
      <c r="F1725" t="s">
        <v>455</v>
      </c>
      <c r="G1725">
        <v>1</v>
      </c>
      <c r="H1725">
        <v>0</v>
      </c>
      <c r="I1725" t="s">
        <v>601</v>
      </c>
      <c r="J1725">
        <v>1</v>
      </c>
      <c r="K1725">
        <v>0</v>
      </c>
      <c r="L1725" t="s">
        <v>601</v>
      </c>
      <c r="M1725" t="s">
        <v>759</v>
      </c>
      <c r="N1725">
        <v>12</v>
      </c>
      <c r="O1725">
        <v>7</v>
      </c>
      <c r="P1725">
        <v>3</v>
      </c>
      <c r="Q1725">
        <v>2</v>
      </c>
      <c r="R1725">
        <v>10</v>
      </c>
      <c r="S1725">
        <v>14</v>
      </c>
      <c r="T1725">
        <v>0</v>
      </c>
      <c r="U1725">
        <v>0</v>
      </c>
      <c r="V1725">
        <v>0</v>
      </c>
      <c r="W1725">
        <v>0</v>
      </c>
      <c r="Z1725">
        <v>1.3</v>
      </c>
      <c r="AA1725">
        <v>5</v>
      </c>
      <c r="AB1725">
        <v>10</v>
      </c>
    </row>
    <row r="1726" spans="1:28" x14ac:dyDescent="0.45">
      <c r="A1726" s="1">
        <v>135576</v>
      </c>
      <c r="B1726" t="s">
        <v>45</v>
      </c>
      <c r="C1726" t="s">
        <v>67</v>
      </c>
      <c r="D1726" s="6">
        <v>43561</v>
      </c>
      <c r="E1726" t="s">
        <v>277</v>
      </c>
      <c r="F1726" t="s">
        <v>593</v>
      </c>
      <c r="G1726">
        <v>3</v>
      </c>
      <c r="H1726">
        <v>1</v>
      </c>
      <c r="I1726" t="s">
        <v>601</v>
      </c>
      <c r="J1726">
        <v>1</v>
      </c>
      <c r="K1726">
        <v>1</v>
      </c>
      <c r="L1726" t="s">
        <v>602</v>
      </c>
      <c r="M1726" t="s">
        <v>819</v>
      </c>
      <c r="T1726">
        <v>1</v>
      </c>
      <c r="U1726">
        <v>2</v>
      </c>
      <c r="V1726">
        <v>0</v>
      </c>
      <c r="W1726">
        <v>0</v>
      </c>
      <c r="Z1726">
        <v>1.28</v>
      </c>
      <c r="AA1726">
        <v>5.5</v>
      </c>
      <c r="AB1726">
        <v>9.5</v>
      </c>
    </row>
    <row r="1727" spans="1:28" x14ac:dyDescent="0.45">
      <c r="A1727" s="1">
        <v>135656</v>
      </c>
      <c r="B1727" t="s">
        <v>45</v>
      </c>
      <c r="C1727" t="s">
        <v>51</v>
      </c>
      <c r="D1727" s="6">
        <v>43358</v>
      </c>
      <c r="E1727" t="s">
        <v>83</v>
      </c>
      <c r="F1727" t="s">
        <v>167</v>
      </c>
      <c r="G1727">
        <v>4</v>
      </c>
      <c r="H1727">
        <v>0</v>
      </c>
      <c r="I1727" t="s">
        <v>601</v>
      </c>
      <c r="J1727">
        <v>3</v>
      </c>
      <c r="K1727">
        <v>0</v>
      </c>
      <c r="L1727" t="s">
        <v>601</v>
      </c>
      <c r="M1727" t="s">
        <v>814</v>
      </c>
      <c r="N1727">
        <v>19</v>
      </c>
      <c r="O1727">
        <v>8</v>
      </c>
      <c r="P1727">
        <v>10</v>
      </c>
      <c r="Q1727">
        <v>1</v>
      </c>
      <c r="R1727">
        <v>18</v>
      </c>
      <c r="S1727">
        <v>12</v>
      </c>
      <c r="T1727">
        <v>2</v>
      </c>
      <c r="U1727">
        <v>3</v>
      </c>
      <c r="V1727">
        <v>0</v>
      </c>
      <c r="W1727">
        <v>1</v>
      </c>
      <c r="Z1727">
        <v>1.3</v>
      </c>
      <c r="AA1727">
        <v>5.5</v>
      </c>
      <c r="AB1727">
        <v>10</v>
      </c>
    </row>
    <row r="1728" spans="1:28" hidden="1" x14ac:dyDescent="0.45">
      <c r="A1728" s="1">
        <v>135675</v>
      </c>
      <c r="B1728" t="s">
        <v>45</v>
      </c>
      <c r="C1728" t="s">
        <v>51</v>
      </c>
      <c r="D1728" s="2">
        <v>43380</v>
      </c>
      <c r="E1728" t="s">
        <v>218</v>
      </c>
      <c r="F1728" t="s">
        <v>82</v>
      </c>
      <c r="G1728">
        <v>0</v>
      </c>
      <c r="H1728">
        <v>6</v>
      </c>
      <c r="I1728" t="s">
        <v>603</v>
      </c>
      <c r="J1728">
        <v>0</v>
      </c>
      <c r="K1728">
        <v>5</v>
      </c>
      <c r="L1728" t="s">
        <v>603</v>
      </c>
      <c r="M1728" t="s">
        <v>792</v>
      </c>
      <c r="N1728">
        <v>3</v>
      </c>
      <c r="O1728">
        <v>30</v>
      </c>
      <c r="P1728">
        <v>2</v>
      </c>
      <c r="Q1728">
        <v>16</v>
      </c>
      <c r="R1728">
        <v>10</v>
      </c>
      <c r="S1728">
        <v>5</v>
      </c>
      <c r="T1728">
        <v>2</v>
      </c>
      <c r="U1728">
        <v>0</v>
      </c>
      <c r="V1728">
        <v>1</v>
      </c>
      <c r="W1728">
        <v>0</v>
      </c>
      <c r="Z1728">
        <v>9.5</v>
      </c>
      <c r="AA1728">
        <v>5.5</v>
      </c>
      <c r="AB1728">
        <v>1.28</v>
      </c>
    </row>
    <row r="1729" spans="1:28" hidden="1" x14ac:dyDescent="0.45">
      <c r="A1729" s="1">
        <v>135681</v>
      </c>
      <c r="B1729" t="s">
        <v>45</v>
      </c>
      <c r="C1729" t="s">
        <v>51</v>
      </c>
      <c r="D1729" s="2">
        <v>43394</v>
      </c>
      <c r="E1729" t="s">
        <v>278</v>
      </c>
      <c r="F1729" t="s">
        <v>83</v>
      </c>
      <c r="G1729">
        <v>1</v>
      </c>
      <c r="H1729">
        <v>4</v>
      </c>
      <c r="I1729" t="s">
        <v>603</v>
      </c>
      <c r="J1729">
        <v>0</v>
      </c>
      <c r="K1729">
        <v>1</v>
      </c>
      <c r="L1729" t="s">
        <v>603</v>
      </c>
      <c r="M1729" t="s">
        <v>812</v>
      </c>
      <c r="N1729">
        <v>9</v>
      </c>
      <c r="O1729">
        <v>11</v>
      </c>
      <c r="P1729">
        <v>3</v>
      </c>
      <c r="Q1729">
        <v>6</v>
      </c>
      <c r="R1729">
        <v>15</v>
      </c>
      <c r="S1729">
        <v>9</v>
      </c>
      <c r="T1729">
        <v>4</v>
      </c>
      <c r="U1729">
        <v>5</v>
      </c>
      <c r="V1729">
        <v>0</v>
      </c>
      <c r="W1729">
        <v>0</v>
      </c>
      <c r="Z1729">
        <v>10</v>
      </c>
      <c r="AA1729">
        <v>5.25</v>
      </c>
      <c r="AB1729">
        <v>1.28</v>
      </c>
    </row>
    <row r="1730" spans="1:28" x14ac:dyDescent="0.45">
      <c r="A1730" s="1">
        <v>135706</v>
      </c>
      <c r="B1730" t="s">
        <v>45</v>
      </c>
      <c r="C1730" t="s">
        <v>51</v>
      </c>
      <c r="D1730" s="6">
        <v>43428</v>
      </c>
      <c r="E1730" t="s">
        <v>83</v>
      </c>
      <c r="F1730" t="s">
        <v>86</v>
      </c>
      <c r="G1730">
        <v>3</v>
      </c>
      <c r="H1730">
        <v>0</v>
      </c>
      <c r="I1730" t="s">
        <v>601</v>
      </c>
      <c r="J1730">
        <v>1</v>
      </c>
      <c r="K1730">
        <v>0</v>
      </c>
      <c r="L1730" t="s">
        <v>601</v>
      </c>
      <c r="M1730" t="s">
        <v>820</v>
      </c>
      <c r="N1730">
        <v>18</v>
      </c>
      <c r="O1730">
        <v>8</v>
      </c>
      <c r="P1730">
        <v>6</v>
      </c>
      <c r="Q1730">
        <v>2</v>
      </c>
      <c r="R1730">
        <v>6</v>
      </c>
      <c r="S1730">
        <v>14</v>
      </c>
      <c r="T1730">
        <v>2</v>
      </c>
      <c r="U1730">
        <v>0</v>
      </c>
      <c r="V1730">
        <v>0</v>
      </c>
      <c r="W1730">
        <v>0</v>
      </c>
      <c r="Z1730">
        <v>1.3</v>
      </c>
      <c r="AA1730">
        <v>5.25</v>
      </c>
      <c r="AB1730">
        <v>10</v>
      </c>
    </row>
    <row r="1731" spans="1:28" hidden="1" x14ac:dyDescent="0.45">
      <c r="A1731" s="1">
        <v>135716</v>
      </c>
      <c r="B1731" t="s">
        <v>45</v>
      </c>
      <c r="C1731" t="s">
        <v>51</v>
      </c>
      <c r="D1731" s="2">
        <v>43439</v>
      </c>
      <c r="E1731" t="s">
        <v>373</v>
      </c>
      <c r="F1731" t="s">
        <v>82</v>
      </c>
      <c r="G1731">
        <v>1</v>
      </c>
      <c r="H1731">
        <v>1</v>
      </c>
      <c r="I1731" t="s">
        <v>602</v>
      </c>
      <c r="J1731">
        <v>0</v>
      </c>
      <c r="K1731">
        <v>1</v>
      </c>
      <c r="L1731" t="s">
        <v>603</v>
      </c>
      <c r="M1731" t="s">
        <v>814</v>
      </c>
      <c r="N1731">
        <v>6</v>
      </c>
      <c r="O1731">
        <v>8</v>
      </c>
      <c r="P1731">
        <v>3</v>
      </c>
      <c r="Q1731">
        <v>4</v>
      </c>
      <c r="R1731">
        <v>18</v>
      </c>
      <c r="S1731">
        <v>7</v>
      </c>
      <c r="T1731">
        <v>3</v>
      </c>
      <c r="U1731">
        <v>0</v>
      </c>
      <c r="V1731">
        <v>0</v>
      </c>
      <c r="W1731">
        <v>0</v>
      </c>
      <c r="Z1731">
        <v>10</v>
      </c>
      <c r="AA1731">
        <v>5.5</v>
      </c>
      <c r="AB1731">
        <v>1.28</v>
      </c>
    </row>
    <row r="1732" spans="1:28" hidden="1" x14ac:dyDescent="0.45">
      <c r="A1732" s="1">
        <v>135771</v>
      </c>
      <c r="B1732" t="s">
        <v>45</v>
      </c>
      <c r="C1732" t="s">
        <v>51</v>
      </c>
      <c r="D1732" s="2">
        <v>43499</v>
      </c>
      <c r="E1732" t="s">
        <v>218</v>
      </c>
      <c r="F1732" t="s">
        <v>82</v>
      </c>
      <c r="G1732">
        <v>0</v>
      </c>
      <c r="H1732">
        <v>2</v>
      </c>
      <c r="I1732" t="s">
        <v>603</v>
      </c>
      <c r="J1732">
        <v>0</v>
      </c>
      <c r="K1732">
        <v>0</v>
      </c>
      <c r="L1732" t="s">
        <v>602</v>
      </c>
      <c r="M1732" t="s">
        <v>776</v>
      </c>
      <c r="N1732">
        <v>6</v>
      </c>
      <c r="O1732">
        <v>17</v>
      </c>
      <c r="P1732">
        <v>2</v>
      </c>
      <c r="Q1732">
        <v>7</v>
      </c>
      <c r="R1732">
        <v>12</v>
      </c>
      <c r="S1732">
        <v>16</v>
      </c>
      <c r="T1732">
        <v>2</v>
      </c>
      <c r="U1732">
        <v>1</v>
      </c>
      <c r="V1732">
        <v>0</v>
      </c>
      <c r="W1732">
        <v>1</v>
      </c>
      <c r="Z1732">
        <v>11</v>
      </c>
      <c r="AA1732">
        <v>5</v>
      </c>
      <c r="AB1732">
        <v>1.3</v>
      </c>
    </row>
    <row r="1733" spans="1:28" x14ac:dyDescent="0.45">
      <c r="A1733" s="1">
        <v>135773</v>
      </c>
      <c r="B1733" t="s">
        <v>45</v>
      </c>
      <c r="C1733" t="s">
        <v>51</v>
      </c>
      <c r="D1733" s="6">
        <v>43502</v>
      </c>
      <c r="E1733" t="s">
        <v>82</v>
      </c>
      <c r="F1733" t="s">
        <v>141</v>
      </c>
      <c r="G1733">
        <v>2</v>
      </c>
      <c r="H1733">
        <v>0</v>
      </c>
      <c r="I1733" t="s">
        <v>601</v>
      </c>
      <c r="J1733">
        <v>1</v>
      </c>
      <c r="K1733">
        <v>0</v>
      </c>
      <c r="L1733" t="s">
        <v>601</v>
      </c>
      <c r="M1733" t="s">
        <v>744</v>
      </c>
      <c r="N1733">
        <v>19</v>
      </c>
      <c r="O1733">
        <v>5</v>
      </c>
      <c r="P1733">
        <v>8</v>
      </c>
      <c r="Q1733">
        <v>0</v>
      </c>
      <c r="R1733">
        <v>5</v>
      </c>
      <c r="S1733">
        <v>11</v>
      </c>
      <c r="T1733">
        <v>1</v>
      </c>
      <c r="U1733">
        <v>3</v>
      </c>
      <c r="V1733">
        <v>0</v>
      </c>
      <c r="W1733">
        <v>0</v>
      </c>
      <c r="Z1733">
        <v>1.28</v>
      </c>
      <c r="AA1733">
        <v>5.25</v>
      </c>
      <c r="AB1733">
        <v>10</v>
      </c>
    </row>
    <row r="1734" spans="1:28" x14ac:dyDescent="0.45">
      <c r="A1734" s="1">
        <v>135778</v>
      </c>
      <c r="B1734" t="s">
        <v>45</v>
      </c>
      <c r="C1734" t="s">
        <v>51</v>
      </c>
      <c r="D1734" s="6">
        <v>43512</v>
      </c>
      <c r="E1734" t="s">
        <v>168</v>
      </c>
      <c r="F1734" t="s">
        <v>85</v>
      </c>
      <c r="G1734">
        <v>2</v>
      </c>
      <c r="H1734">
        <v>2</v>
      </c>
      <c r="I1734" t="s">
        <v>602</v>
      </c>
      <c r="J1734">
        <v>1</v>
      </c>
      <c r="K1734">
        <v>1</v>
      </c>
      <c r="L1734" t="s">
        <v>602</v>
      </c>
      <c r="M1734" t="s">
        <v>744</v>
      </c>
      <c r="N1734">
        <v>16</v>
      </c>
      <c r="O1734">
        <v>7</v>
      </c>
      <c r="P1734">
        <v>5</v>
      </c>
      <c r="Q1734">
        <v>2</v>
      </c>
      <c r="R1734">
        <v>8</v>
      </c>
      <c r="S1734">
        <v>14</v>
      </c>
      <c r="T1734">
        <v>0</v>
      </c>
      <c r="U1734">
        <v>2</v>
      </c>
      <c r="V1734">
        <v>0</v>
      </c>
      <c r="W1734">
        <v>0</v>
      </c>
      <c r="Z1734">
        <v>1.3</v>
      </c>
      <c r="AA1734">
        <v>5</v>
      </c>
      <c r="AB1734">
        <v>10</v>
      </c>
    </row>
    <row r="1735" spans="1:28" x14ac:dyDescent="0.45">
      <c r="A1735" s="1">
        <v>135790</v>
      </c>
      <c r="B1735" t="s">
        <v>45</v>
      </c>
      <c r="C1735" t="s">
        <v>51</v>
      </c>
      <c r="D1735" s="6">
        <v>43523</v>
      </c>
      <c r="E1735" t="s">
        <v>168</v>
      </c>
      <c r="F1735" t="s">
        <v>278</v>
      </c>
      <c r="G1735">
        <v>0</v>
      </c>
      <c r="H1735">
        <v>2</v>
      </c>
      <c r="I1735" t="s">
        <v>603</v>
      </c>
      <c r="J1735">
        <v>0</v>
      </c>
      <c r="K1735">
        <v>1</v>
      </c>
      <c r="L1735" t="s">
        <v>603</v>
      </c>
      <c r="M1735" t="s">
        <v>793</v>
      </c>
      <c r="N1735">
        <v>18</v>
      </c>
      <c r="O1735">
        <v>5</v>
      </c>
      <c r="P1735">
        <v>4</v>
      </c>
      <c r="Q1735">
        <v>3</v>
      </c>
      <c r="R1735">
        <v>11</v>
      </c>
      <c r="S1735">
        <v>17</v>
      </c>
      <c r="T1735">
        <v>1</v>
      </c>
      <c r="U1735">
        <v>2</v>
      </c>
      <c r="V1735">
        <v>0</v>
      </c>
      <c r="W1735">
        <v>0</v>
      </c>
      <c r="Z1735">
        <v>1.28</v>
      </c>
      <c r="AA1735">
        <v>5.25</v>
      </c>
      <c r="AB1735">
        <v>10</v>
      </c>
    </row>
    <row r="1736" spans="1:28" x14ac:dyDescent="0.45">
      <c r="A1736" s="1">
        <v>135853</v>
      </c>
      <c r="B1736" t="s">
        <v>45</v>
      </c>
      <c r="C1736" t="s">
        <v>51</v>
      </c>
      <c r="D1736" s="6">
        <v>43604</v>
      </c>
      <c r="E1736" t="s">
        <v>82</v>
      </c>
      <c r="F1736" t="s">
        <v>189</v>
      </c>
      <c r="G1736">
        <v>2</v>
      </c>
      <c r="H1736">
        <v>1</v>
      </c>
      <c r="I1736" t="s">
        <v>601</v>
      </c>
      <c r="J1736">
        <v>1</v>
      </c>
      <c r="K1736">
        <v>1</v>
      </c>
      <c r="L1736" t="s">
        <v>602</v>
      </c>
      <c r="M1736" t="s">
        <v>744</v>
      </c>
      <c r="N1736">
        <v>16</v>
      </c>
      <c r="O1736">
        <v>4</v>
      </c>
      <c r="P1736">
        <v>7</v>
      </c>
      <c r="Q1736">
        <v>3</v>
      </c>
      <c r="R1736">
        <v>11</v>
      </c>
      <c r="S1736">
        <v>9</v>
      </c>
      <c r="T1736">
        <v>1</v>
      </c>
      <c r="U1736">
        <v>1</v>
      </c>
      <c r="V1736">
        <v>0</v>
      </c>
      <c r="W1736">
        <v>0</v>
      </c>
      <c r="Z1736">
        <v>1.3</v>
      </c>
      <c r="AA1736">
        <v>5.5</v>
      </c>
      <c r="AB1736">
        <v>9</v>
      </c>
    </row>
    <row r="1737" spans="1:28" x14ac:dyDescent="0.45">
      <c r="A1737" s="1">
        <v>135860</v>
      </c>
      <c r="B1737" t="s">
        <v>45</v>
      </c>
      <c r="C1737" t="s">
        <v>52</v>
      </c>
      <c r="D1737" s="6">
        <v>43316</v>
      </c>
      <c r="E1737" t="s">
        <v>259</v>
      </c>
      <c r="F1737" t="s">
        <v>345</v>
      </c>
      <c r="G1737">
        <v>1</v>
      </c>
      <c r="H1737">
        <v>0</v>
      </c>
      <c r="I1737" t="s">
        <v>601</v>
      </c>
      <c r="J1737">
        <v>0</v>
      </c>
      <c r="K1737">
        <v>0</v>
      </c>
      <c r="L1737" t="s">
        <v>602</v>
      </c>
      <c r="M1737" t="s">
        <v>821</v>
      </c>
      <c r="N1737">
        <v>16</v>
      </c>
      <c r="O1737">
        <v>5</v>
      </c>
      <c r="P1737">
        <v>7</v>
      </c>
      <c r="Q1737">
        <v>0</v>
      </c>
      <c r="R1737">
        <v>11</v>
      </c>
      <c r="S1737">
        <v>8</v>
      </c>
      <c r="T1737">
        <v>1</v>
      </c>
      <c r="U1737">
        <v>1</v>
      </c>
      <c r="V1737">
        <v>0</v>
      </c>
      <c r="W1737">
        <v>0</v>
      </c>
      <c r="Z1737">
        <v>1.3</v>
      </c>
      <c r="AA1737">
        <v>5</v>
      </c>
      <c r="AB1737">
        <v>9.5</v>
      </c>
    </row>
    <row r="1738" spans="1:28" x14ac:dyDescent="0.45">
      <c r="A1738" s="1">
        <v>136106</v>
      </c>
      <c r="B1738" t="s">
        <v>45</v>
      </c>
      <c r="C1738" t="s">
        <v>68</v>
      </c>
      <c r="D1738" s="6">
        <v>43435</v>
      </c>
      <c r="E1738" t="s">
        <v>219</v>
      </c>
      <c r="F1738" t="s">
        <v>206</v>
      </c>
      <c r="G1738">
        <v>5</v>
      </c>
      <c r="H1738">
        <v>2</v>
      </c>
      <c r="I1738" t="s">
        <v>601</v>
      </c>
      <c r="J1738">
        <v>2</v>
      </c>
      <c r="K1738">
        <v>1</v>
      </c>
      <c r="L1738" t="s">
        <v>601</v>
      </c>
      <c r="M1738" t="s">
        <v>822</v>
      </c>
      <c r="N1738">
        <v>9</v>
      </c>
      <c r="O1738">
        <v>9</v>
      </c>
      <c r="P1738">
        <v>6</v>
      </c>
      <c r="Q1738">
        <v>7</v>
      </c>
      <c r="R1738">
        <v>8</v>
      </c>
      <c r="S1738">
        <v>6</v>
      </c>
      <c r="T1738">
        <v>1</v>
      </c>
      <c r="U1738">
        <v>0</v>
      </c>
      <c r="V1738">
        <v>0</v>
      </c>
      <c r="W1738">
        <v>0</v>
      </c>
      <c r="Z1738">
        <v>1.3</v>
      </c>
      <c r="AA1738">
        <v>5.5</v>
      </c>
      <c r="AB1738">
        <v>9</v>
      </c>
    </row>
    <row r="1739" spans="1:28" x14ac:dyDescent="0.45">
      <c r="A1739" s="1">
        <v>136169</v>
      </c>
      <c r="B1739" t="s">
        <v>45</v>
      </c>
      <c r="C1739" t="s">
        <v>68</v>
      </c>
      <c r="D1739" s="6">
        <v>43533</v>
      </c>
      <c r="E1739" t="s">
        <v>219</v>
      </c>
      <c r="F1739" t="s">
        <v>206</v>
      </c>
      <c r="G1739">
        <v>0</v>
      </c>
      <c r="H1739">
        <v>2</v>
      </c>
      <c r="I1739" t="s">
        <v>603</v>
      </c>
      <c r="J1739">
        <v>0</v>
      </c>
      <c r="K1739">
        <v>1</v>
      </c>
      <c r="L1739" t="s">
        <v>603</v>
      </c>
      <c r="M1739" t="s">
        <v>821</v>
      </c>
      <c r="N1739">
        <v>10</v>
      </c>
      <c r="O1739">
        <v>5</v>
      </c>
      <c r="P1739">
        <v>0</v>
      </c>
      <c r="Q1739">
        <v>4</v>
      </c>
      <c r="R1739">
        <v>8</v>
      </c>
      <c r="S1739">
        <v>8</v>
      </c>
      <c r="T1739">
        <v>1</v>
      </c>
      <c r="U1739">
        <v>1</v>
      </c>
      <c r="V1739">
        <v>0</v>
      </c>
      <c r="W1739">
        <v>1</v>
      </c>
      <c r="Z1739">
        <v>1.28</v>
      </c>
      <c r="AA1739">
        <v>6</v>
      </c>
      <c r="AB1739">
        <v>8</v>
      </c>
    </row>
    <row r="1740" spans="1:28" x14ac:dyDescent="0.45">
      <c r="A1740" s="1">
        <v>136257</v>
      </c>
      <c r="B1740" t="s">
        <v>45</v>
      </c>
      <c r="C1740" t="s">
        <v>65</v>
      </c>
      <c r="D1740" s="6">
        <v>43379</v>
      </c>
      <c r="E1740" t="s">
        <v>408</v>
      </c>
      <c r="F1740" t="s">
        <v>221</v>
      </c>
      <c r="G1740">
        <v>3</v>
      </c>
      <c r="H1740">
        <v>0</v>
      </c>
      <c r="I1740" t="s">
        <v>601</v>
      </c>
      <c r="J1740">
        <v>1</v>
      </c>
      <c r="K1740">
        <v>0</v>
      </c>
      <c r="L1740" t="s">
        <v>601</v>
      </c>
      <c r="M1740" t="s">
        <v>823</v>
      </c>
      <c r="N1740">
        <v>11</v>
      </c>
      <c r="O1740">
        <v>2</v>
      </c>
      <c r="P1740">
        <v>6</v>
      </c>
      <c r="Q1740">
        <v>0</v>
      </c>
      <c r="R1740">
        <v>12</v>
      </c>
      <c r="S1740">
        <v>10</v>
      </c>
      <c r="T1740">
        <v>0</v>
      </c>
      <c r="U1740">
        <v>2</v>
      </c>
      <c r="V1740">
        <v>0</v>
      </c>
      <c r="W1740">
        <v>0</v>
      </c>
      <c r="Z1740">
        <v>1.3</v>
      </c>
      <c r="AA1740">
        <v>5</v>
      </c>
      <c r="AB1740">
        <v>10</v>
      </c>
    </row>
    <row r="1741" spans="1:28" hidden="1" x14ac:dyDescent="0.45">
      <c r="A1741" s="1">
        <v>136271</v>
      </c>
      <c r="B1741" t="s">
        <v>45</v>
      </c>
      <c r="C1741" t="s">
        <v>65</v>
      </c>
      <c r="D1741" s="2">
        <v>43414</v>
      </c>
      <c r="E1741" t="s">
        <v>142</v>
      </c>
      <c r="F1741" t="s">
        <v>408</v>
      </c>
      <c r="G1741">
        <v>1</v>
      </c>
      <c r="H1741">
        <v>2</v>
      </c>
      <c r="I1741" t="s">
        <v>603</v>
      </c>
      <c r="J1741">
        <v>1</v>
      </c>
      <c r="K1741">
        <v>1</v>
      </c>
      <c r="L1741" t="s">
        <v>602</v>
      </c>
      <c r="M1741" t="s">
        <v>824</v>
      </c>
      <c r="N1741">
        <v>5</v>
      </c>
      <c r="O1741">
        <v>10</v>
      </c>
      <c r="P1741">
        <v>3</v>
      </c>
      <c r="Q1741">
        <v>7</v>
      </c>
      <c r="R1741">
        <v>10</v>
      </c>
      <c r="S1741">
        <v>12</v>
      </c>
      <c r="T1741">
        <v>2</v>
      </c>
      <c r="U1741">
        <v>2</v>
      </c>
      <c r="V1741">
        <v>0</v>
      </c>
      <c r="W1741">
        <v>0</v>
      </c>
      <c r="Z1741">
        <v>9</v>
      </c>
      <c r="AA1741">
        <v>5.5</v>
      </c>
      <c r="AB1741">
        <v>1.3</v>
      </c>
    </row>
    <row r="1742" spans="1:28" hidden="1" x14ac:dyDescent="0.45">
      <c r="A1742" s="1">
        <v>136308</v>
      </c>
      <c r="B1742" t="s">
        <v>45</v>
      </c>
      <c r="C1742" t="s">
        <v>65</v>
      </c>
      <c r="D1742" s="2">
        <v>43477</v>
      </c>
      <c r="E1742" t="s">
        <v>142</v>
      </c>
      <c r="F1742" t="s">
        <v>205</v>
      </c>
      <c r="G1742">
        <v>0</v>
      </c>
      <c r="H1742">
        <v>2</v>
      </c>
      <c r="I1742" t="s">
        <v>603</v>
      </c>
      <c r="J1742">
        <v>0</v>
      </c>
      <c r="K1742">
        <v>0</v>
      </c>
      <c r="L1742" t="s">
        <v>602</v>
      </c>
      <c r="M1742" t="s">
        <v>825</v>
      </c>
      <c r="N1742">
        <v>4</v>
      </c>
      <c r="O1742">
        <v>8</v>
      </c>
      <c r="P1742">
        <v>1</v>
      </c>
      <c r="Q1742">
        <v>5</v>
      </c>
      <c r="R1742">
        <v>11</v>
      </c>
      <c r="S1742">
        <v>9</v>
      </c>
      <c r="T1742">
        <v>1</v>
      </c>
      <c r="U1742">
        <v>0</v>
      </c>
      <c r="V1742">
        <v>0</v>
      </c>
      <c r="W1742">
        <v>0</v>
      </c>
      <c r="Z1742">
        <v>8.5</v>
      </c>
      <c r="AA1742">
        <v>5.5</v>
      </c>
      <c r="AB1742">
        <v>1.3</v>
      </c>
    </row>
    <row r="1743" spans="1:28" hidden="1" x14ac:dyDescent="0.45">
      <c r="A1743" s="1">
        <v>136366</v>
      </c>
      <c r="B1743" t="s">
        <v>45</v>
      </c>
      <c r="C1743" t="s">
        <v>65</v>
      </c>
      <c r="D1743" s="2">
        <v>43554</v>
      </c>
      <c r="E1743" t="s">
        <v>142</v>
      </c>
      <c r="F1743" t="s">
        <v>594</v>
      </c>
      <c r="G1743">
        <v>0</v>
      </c>
      <c r="H1743">
        <v>1</v>
      </c>
      <c r="I1743" t="s">
        <v>603</v>
      </c>
      <c r="J1743">
        <v>0</v>
      </c>
      <c r="K1743">
        <v>0</v>
      </c>
      <c r="L1743" t="s">
        <v>602</v>
      </c>
      <c r="M1743" t="s">
        <v>826</v>
      </c>
      <c r="N1743">
        <v>4</v>
      </c>
      <c r="O1743">
        <v>6</v>
      </c>
      <c r="P1743">
        <v>0</v>
      </c>
      <c r="Q1743">
        <v>4</v>
      </c>
      <c r="R1743">
        <v>18</v>
      </c>
      <c r="S1743">
        <v>11</v>
      </c>
      <c r="T1743">
        <v>3</v>
      </c>
      <c r="U1743">
        <v>3</v>
      </c>
      <c r="V1743">
        <v>0</v>
      </c>
      <c r="W1743">
        <v>0</v>
      </c>
      <c r="Z1743">
        <v>8.5</v>
      </c>
      <c r="AA1743">
        <v>5.5</v>
      </c>
      <c r="AB1743">
        <v>1.3</v>
      </c>
    </row>
    <row r="1744" spans="1:28" hidden="1" x14ac:dyDescent="0.45">
      <c r="A1744" s="1">
        <v>136411</v>
      </c>
      <c r="B1744" t="s">
        <v>45</v>
      </c>
      <c r="C1744" t="s">
        <v>53</v>
      </c>
      <c r="D1744" s="2">
        <v>43344</v>
      </c>
      <c r="E1744" t="s">
        <v>207</v>
      </c>
      <c r="F1744" t="s">
        <v>87</v>
      </c>
      <c r="G1744">
        <v>0</v>
      </c>
      <c r="H1744">
        <v>3</v>
      </c>
      <c r="I1744" t="s">
        <v>603</v>
      </c>
      <c r="J1744">
        <v>0</v>
      </c>
      <c r="K1744">
        <v>1</v>
      </c>
      <c r="L1744" t="s">
        <v>603</v>
      </c>
      <c r="N1744">
        <v>4</v>
      </c>
      <c r="O1744">
        <v>20</v>
      </c>
      <c r="P1744">
        <v>0</v>
      </c>
      <c r="Q1744">
        <v>6</v>
      </c>
      <c r="R1744">
        <v>3</v>
      </c>
      <c r="S1744">
        <v>5</v>
      </c>
      <c r="T1744">
        <v>0</v>
      </c>
      <c r="U1744">
        <v>0</v>
      </c>
      <c r="V1744">
        <v>0</v>
      </c>
      <c r="W1744">
        <v>0</v>
      </c>
      <c r="Z1744">
        <v>11</v>
      </c>
      <c r="AA1744">
        <v>5.5</v>
      </c>
      <c r="AB1744">
        <v>1.28</v>
      </c>
    </row>
    <row r="1745" spans="1:28" x14ac:dyDescent="0.45">
      <c r="A1745" s="1">
        <v>136436</v>
      </c>
      <c r="B1745" t="s">
        <v>45</v>
      </c>
      <c r="C1745" t="s">
        <v>53</v>
      </c>
      <c r="D1745" s="6">
        <v>43369</v>
      </c>
      <c r="E1745" t="s">
        <v>173</v>
      </c>
      <c r="F1745" t="s">
        <v>89</v>
      </c>
      <c r="G1745">
        <v>7</v>
      </c>
      <c r="H1745">
        <v>0</v>
      </c>
      <c r="I1745" t="s">
        <v>601</v>
      </c>
      <c r="J1745">
        <v>2</v>
      </c>
      <c r="K1745">
        <v>0</v>
      </c>
      <c r="L1745" t="s">
        <v>601</v>
      </c>
      <c r="N1745">
        <v>19</v>
      </c>
      <c r="O1745">
        <v>4</v>
      </c>
      <c r="P1745">
        <v>10</v>
      </c>
      <c r="Q1745">
        <v>1</v>
      </c>
      <c r="R1745">
        <v>6</v>
      </c>
      <c r="S1745">
        <v>10</v>
      </c>
      <c r="T1745">
        <v>0</v>
      </c>
      <c r="U1745">
        <v>2</v>
      </c>
      <c r="V1745">
        <v>0</v>
      </c>
      <c r="W1745">
        <v>0</v>
      </c>
      <c r="Z1745">
        <v>1.3</v>
      </c>
      <c r="AA1745">
        <v>5.5</v>
      </c>
      <c r="AB1745">
        <v>10</v>
      </c>
    </row>
    <row r="1746" spans="1:28" hidden="1" x14ac:dyDescent="0.45">
      <c r="A1746" s="1">
        <v>136441</v>
      </c>
      <c r="B1746" t="s">
        <v>45</v>
      </c>
      <c r="C1746" t="s">
        <v>53</v>
      </c>
      <c r="D1746" s="2">
        <v>43371</v>
      </c>
      <c r="E1746" t="s">
        <v>88</v>
      </c>
      <c r="F1746" t="s">
        <v>87</v>
      </c>
      <c r="G1746">
        <v>2</v>
      </c>
      <c r="H1746">
        <v>0</v>
      </c>
      <c r="I1746" t="s">
        <v>601</v>
      </c>
      <c r="J1746">
        <v>2</v>
      </c>
      <c r="K1746">
        <v>0</v>
      </c>
      <c r="L1746" t="s">
        <v>601</v>
      </c>
      <c r="N1746">
        <v>6</v>
      </c>
      <c r="O1746">
        <v>25</v>
      </c>
      <c r="P1746">
        <v>4</v>
      </c>
      <c r="Q1746">
        <v>5</v>
      </c>
      <c r="R1746">
        <v>14</v>
      </c>
      <c r="S1746">
        <v>10</v>
      </c>
      <c r="T1746">
        <v>3</v>
      </c>
      <c r="U1746">
        <v>1</v>
      </c>
      <c r="V1746">
        <v>0</v>
      </c>
      <c r="W1746">
        <v>0</v>
      </c>
      <c r="Z1746">
        <v>10</v>
      </c>
      <c r="AA1746">
        <v>5.75</v>
      </c>
      <c r="AB1746">
        <v>1.28</v>
      </c>
    </row>
    <row r="1747" spans="1:28" x14ac:dyDescent="0.45">
      <c r="A1747" s="1">
        <v>136505</v>
      </c>
      <c r="B1747" t="s">
        <v>45</v>
      </c>
      <c r="C1747" t="s">
        <v>53</v>
      </c>
      <c r="D1747" s="6">
        <v>43435</v>
      </c>
      <c r="E1747" t="s">
        <v>173</v>
      </c>
      <c r="F1747" t="s">
        <v>176</v>
      </c>
      <c r="G1747">
        <v>2</v>
      </c>
      <c r="H1747">
        <v>0</v>
      </c>
      <c r="I1747" t="s">
        <v>601</v>
      </c>
      <c r="J1747">
        <v>1</v>
      </c>
      <c r="K1747">
        <v>0</v>
      </c>
      <c r="L1747" t="s">
        <v>601</v>
      </c>
      <c r="N1747">
        <v>11</v>
      </c>
      <c r="O1747">
        <v>5</v>
      </c>
      <c r="P1747">
        <v>4</v>
      </c>
      <c r="Q1747">
        <v>1</v>
      </c>
      <c r="R1747">
        <v>6</v>
      </c>
      <c r="S1747">
        <v>11</v>
      </c>
      <c r="T1747">
        <v>1</v>
      </c>
      <c r="U1747">
        <v>1</v>
      </c>
      <c r="V1747">
        <v>0</v>
      </c>
      <c r="W1747">
        <v>0</v>
      </c>
      <c r="Z1747">
        <v>1.28</v>
      </c>
      <c r="AA1747">
        <v>5.5</v>
      </c>
      <c r="AB1747">
        <v>11</v>
      </c>
    </row>
    <row r="1748" spans="1:28" x14ac:dyDescent="0.45">
      <c r="A1748" s="1">
        <v>136587</v>
      </c>
      <c r="B1748" t="s">
        <v>45</v>
      </c>
      <c r="C1748" t="s">
        <v>53</v>
      </c>
      <c r="D1748" s="6">
        <v>43512</v>
      </c>
      <c r="E1748" t="s">
        <v>409</v>
      </c>
      <c r="F1748" t="s">
        <v>410</v>
      </c>
      <c r="G1748">
        <v>3</v>
      </c>
      <c r="H1748">
        <v>0</v>
      </c>
      <c r="I1748" t="s">
        <v>601</v>
      </c>
      <c r="J1748">
        <v>2</v>
      </c>
      <c r="K1748">
        <v>0</v>
      </c>
      <c r="L1748" t="s">
        <v>601</v>
      </c>
      <c r="N1748">
        <v>26</v>
      </c>
      <c r="O1748">
        <v>5</v>
      </c>
      <c r="P1748">
        <v>11</v>
      </c>
      <c r="Q1748">
        <v>1</v>
      </c>
      <c r="R1748">
        <v>15</v>
      </c>
      <c r="S1748">
        <v>6</v>
      </c>
      <c r="T1748">
        <v>0</v>
      </c>
      <c r="U1748">
        <v>1</v>
      </c>
      <c r="V1748">
        <v>0</v>
      </c>
      <c r="W1748">
        <v>0</v>
      </c>
      <c r="Z1748">
        <v>1.3</v>
      </c>
      <c r="AA1748">
        <v>6</v>
      </c>
      <c r="AB1748">
        <v>8.5</v>
      </c>
    </row>
    <row r="1749" spans="1:28" x14ac:dyDescent="0.45">
      <c r="A1749" s="1">
        <v>136614</v>
      </c>
      <c r="B1749" t="s">
        <v>45</v>
      </c>
      <c r="C1749" t="s">
        <v>53</v>
      </c>
      <c r="D1749" s="6">
        <v>43533</v>
      </c>
      <c r="E1749" t="s">
        <v>173</v>
      </c>
      <c r="F1749" t="s">
        <v>207</v>
      </c>
      <c r="G1749">
        <v>3</v>
      </c>
      <c r="H1749">
        <v>1</v>
      </c>
      <c r="I1749" t="s">
        <v>601</v>
      </c>
      <c r="J1749">
        <v>0</v>
      </c>
      <c r="K1749">
        <v>0</v>
      </c>
      <c r="L1749" t="s">
        <v>602</v>
      </c>
      <c r="N1749">
        <v>18</v>
      </c>
      <c r="O1749">
        <v>7</v>
      </c>
      <c r="P1749">
        <v>8</v>
      </c>
      <c r="Q1749">
        <v>1</v>
      </c>
      <c r="R1749">
        <v>6</v>
      </c>
      <c r="S1749">
        <v>10</v>
      </c>
      <c r="T1749">
        <v>3</v>
      </c>
      <c r="U1749">
        <v>3</v>
      </c>
      <c r="V1749">
        <v>0</v>
      </c>
      <c r="W1749">
        <v>0</v>
      </c>
      <c r="Z1749">
        <v>1.28</v>
      </c>
      <c r="AA1749">
        <v>5.5</v>
      </c>
      <c r="AB1749">
        <v>11</v>
      </c>
    </row>
    <row r="1750" spans="1:28" hidden="1" x14ac:dyDescent="0.45">
      <c r="A1750" s="1">
        <v>136618</v>
      </c>
      <c r="B1750" t="s">
        <v>45</v>
      </c>
      <c r="C1750" t="s">
        <v>53</v>
      </c>
      <c r="D1750" s="2">
        <v>43534</v>
      </c>
      <c r="E1750" t="s">
        <v>410</v>
      </c>
      <c r="F1750" t="s">
        <v>191</v>
      </c>
      <c r="G1750">
        <v>2</v>
      </c>
      <c r="H1750">
        <v>3</v>
      </c>
      <c r="I1750" t="s">
        <v>603</v>
      </c>
      <c r="J1750">
        <v>0</v>
      </c>
      <c r="K1750">
        <v>2</v>
      </c>
      <c r="L1750" t="s">
        <v>603</v>
      </c>
      <c r="N1750">
        <v>11</v>
      </c>
      <c r="O1750">
        <v>15</v>
      </c>
      <c r="P1750">
        <v>5</v>
      </c>
      <c r="Q1750">
        <v>5</v>
      </c>
      <c r="R1750">
        <v>14</v>
      </c>
      <c r="S1750">
        <v>15</v>
      </c>
      <c r="T1750">
        <v>3</v>
      </c>
      <c r="U1750">
        <v>1</v>
      </c>
      <c r="V1750">
        <v>0</v>
      </c>
      <c r="W1750">
        <v>0</v>
      </c>
      <c r="Z1750">
        <v>8.5</v>
      </c>
      <c r="AA1750">
        <v>5.75</v>
      </c>
      <c r="AB1750">
        <v>1.3</v>
      </c>
    </row>
    <row r="1751" spans="1:28" x14ac:dyDescent="0.45">
      <c r="A1751" s="1">
        <v>136649</v>
      </c>
      <c r="B1751" t="s">
        <v>45</v>
      </c>
      <c r="C1751" t="s">
        <v>53</v>
      </c>
      <c r="D1751" s="6">
        <v>43568</v>
      </c>
      <c r="E1751" t="s">
        <v>173</v>
      </c>
      <c r="F1751" t="s">
        <v>264</v>
      </c>
      <c r="G1751">
        <v>2</v>
      </c>
      <c r="H1751">
        <v>1</v>
      </c>
      <c r="I1751" t="s">
        <v>601</v>
      </c>
      <c r="J1751">
        <v>2</v>
      </c>
      <c r="K1751">
        <v>0</v>
      </c>
      <c r="L1751" t="s">
        <v>601</v>
      </c>
      <c r="N1751">
        <v>11</v>
      </c>
      <c r="O1751">
        <v>17</v>
      </c>
      <c r="P1751">
        <v>7</v>
      </c>
      <c r="Q1751">
        <v>9</v>
      </c>
      <c r="R1751">
        <v>10</v>
      </c>
      <c r="S1751">
        <v>6</v>
      </c>
      <c r="T1751">
        <v>0</v>
      </c>
      <c r="U1751">
        <v>1</v>
      </c>
      <c r="V1751">
        <v>0</v>
      </c>
      <c r="W1751">
        <v>0</v>
      </c>
      <c r="Z1751">
        <v>1.3</v>
      </c>
      <c r="AA1751">
        <v>5.75</v>
      </c>
      <c r="AB1751">
        <v>9.5</v>
      </c>
    </row>
    <row r="1752" spans="1:28" x14ac:dyDescent="0.45">
      <c r="A1752" s="1">
        <v>136659</v>
      </c>
      <c r="B1752" t="s">
        <v>45</v>
      </c>
      <c r="C1752" t="s">
        <v>53</v>
      </c>
      <c r="D1752" s="6">
        <v>43575</v>
      </c>
      <c r="E1752" t="s">
        <v>191</v>
      </c>
      <c r="F1752" t="s">
        <v>89</v>
      </c>
      <c r="G1752">
        <v>2</v>
      </c>
      <c r="H1752">
        <v>0</v>
      </c>
      <c r="I1752" t="s">
        <v>601</v>
      </c>
      <c r="J1752">
        <v>0</v>
      </c>
      <c r="K1752">
        <v>0</v>
      </c>
      <c r="L1752" t="s">
        <v>602</v>
      </c>
      <c r="N1752">
        <v>20</v>
      </c>
      <c r="O1752">
        <v>5</v>
      </c>
      <c r="P1752">
        <v>9</v>
      </c>
      <c r="Q1752">
        <v>1</v>
      </c>
      <c r="R1752">
        <v>11</v>
      </c>
      <c r="S1752">
        <v>7</v>
      </c>
      <c r="T1752">
        <v>0</v>
      </c>
      <c r="U1752">
        <v>0</v>
      </c>
      <c r="V1752">
        <v>0</v>
      </c>
      <c r="W1752">
        <v>0</v>
      </c>
      <c r="Z1752">
        <v>1.3</v>
      </c>
      <c r="AA1752">
        <v>5.75</v>
      </c>
      <c r="AB1752">
        <v>9.5</v>
      </c>
    </row>
    <row r="1753" spans="1:28" x14ac:dyDescent="0.45">
      <c r="A1753" s="1">
        <v>136667</v>
      </c>
      <c r="B1753" t="s">
        <v>45</v>
      </c>
      <c r="C1753" t="s">
        <v>53</v>
      </c>
      <c r="D1753" s="6">
        <v>43582</v>
      </c>
      <c r="E1753" t="s">
        <v>173</v>
      </c>
      <c r="F1753" t="s">
        <v>262</v>
      </c>
      <c r="G1753">
        <v>2</v>
      </c>
      <c r="H1753">
        <v>4</v>
      </c>
      <c r="I1753" t="s">
        <v>603</v>
      </c>
      <c r="J1753">
        <v>1</v>
      </c>
      <c r="K1753">
        <v>2</v>
      </c>
      <c r="L1753" t="s">
        <v>603</v>
      </c>
      <c r="N1753">
        <v>8</v>
      </c>
      <c r="O1753">
        <v>8</v>
      </c>
      <c r="P1753">
        <v>2</v>
      </c>
      <c r="Q1753">
        <v>4</v>
      </c>
      <c r="R1753">
        <v>9</v>
      </c>
      <c r="S1753">
        <v>18</v>
      </c>
      <c r="T1753">
        <v>0</v>
      </c>
      <c r="U1753">
        <v>6</v>
      </c>
      <c r="V1753">
        <v>2</v>
      </c>
      <c r="W1753">
        <v>0</v>
      </c>
      <c r="Z1753">
        <v>1.3</v>
      </c>
      <c r="AA1753">
        <v>5.5</v>
      </c>
      <c r="AB1753">
        <v>9</v>
      </c>
    </row>
    <row r="1754" spans="1:28" x14ac:dyDescent="0.45">
      <c r="A1754" s="1">
        <v>136685</v>
      </c>
      <c r="B1754" t="s">
        <v>45</v>
      </c>
      <c r="C1754" t="s">
        <v>53</v>
      </c>
      <c r="D1754" s="6">
        <v>43596</v>
      </c>
      <c r="E1754" t="s">
        <v>173</v>
      </c>
      <c r="F1754" t="s">
        <v>347</v>
      </c>
      <c r="G1754">
        <v>3</v>
      </c>
      <c r="H1754">
        <v>2</v>
      </c>
      <c r="I1754" t="s">
        <v>601</v>
      </c>
      <c r="J1754">
        <v>1</v>
      </c>
      <c r="K1754">
        <v>0</v>
      </c>
      <c r="L1754" t="s">
        <v>601</v>
      </c>
      <c r="N1754">
        <v>15</v>
      </c>
      <c r="O1754">
        <v>8</v>
      </c>
      <c r="P1754">
        <v>5</v>
      </c>
      <c r="Q1754">
        <v>3</v>
      </c>
      <c r="R1754">
        <v>11</v>
      </c>
      <c r="S1754">
        <v>12</v>
      </c>
      <c r="T1754">
        <v>1</v>
      </c>
      <c r="U1754">
        <v>0</v>
      </c>
      <c r="V1754">
        <v>0</v>
      </c>
      <c r="W1754">
        <v>1</v>
      </c>
      <c r="Z1754">
        <v>1.3</v>
      </c>
      <c r="AA1754">
        <v>6</v>
      </c>
      <c r="AB1754">
        <v>8.5</v>
      </c>
    </row>
    <row r="1755" spans="1:28" x14ac:dyDescent="0.45">
      <c r="A1755" s="1">
        <v>136972</v>
      </c>
      <c r="B1755" t="s">
        <v>45</v>
      </c>
      <c r="C1755" t="s">
        <v>54</v>
      </c>
      <c r="D1755" s="6">
        <v>43581</v>
      </c>
      <c r="E1755" t="s">
        <v>175</v>
      </c>
      <c r="F1755" t="s">
        <v>595</v>
      </c>
      <c r="G1755">
        <v>1</v>
      </c>
      <c r="H1755">
        <v>2</v>
      </c>
      <c r="I1755" t="s">
        <v>603</v>
      </c>
      <c r="J1755">
        <v>0</v>
      </c>
      <c r="K1755">
        <v>1</v>
      </c>
      <c r="L1755" t="s">
        <v>603</v>
      </c>
      <c r="N1755">
        <v>27</v>
      </c>
      <c r="O1755">
        <v>9</v>
      </c>
      <c r="P1755">
        <v>12</v>
      </c>
      <c r="Q1755">
        <v>4</v>
      </c>
      <c r="R1755">
        <v>13</v>
      </c>
      <c r="S1755">
        <v>11</v>
      </c>
      <c r="T1755">
        <v>1</v>
      </c>
      <c r="U1755">
        <v>3</v>
      </c>
      <c r="V1755">
        <v>0</v>
      </c>
      <c r="W1755">
        <v>0</v>
      </c>
      <c r="Z1755">
        <v>1.3</v>
      </c>
      <c r="AA1755">
        <v>5.75</v>
      </c>
      <c r="AB1755">
        <v>8.5</v>
      </c>
    </row>
    <row r="1756" spans="1:28" x14ac:dyDescent="0.45">
      <c r="A1756" s="1">
        <v>137158</v>
      </c>
      <c r="B1756" t="s">
        <v>45</v>
      </c>
      <c r="C1756" t="s">
        <v>56</v>
      </c>
      <c r="D1756" s="6">
        <v>43449</v>
      </c>
      <c r="E1756" t="s">
        <v>99</v>
      </c>
      <c r="F1756" t="s">
        <v>321</v>
      </c>
      <c r="G1756">
        <v>1</v>
      </c>
      <c r="H1756">
        <v>0</v>
      </c>
      <c r="I1756" t="s">
        <v>601</v>
      </c>
      <c r="J1756">
        <v>0</v>
      </c>
      <c r="K1756">
        <v>0</v>
      </c>
      <c r="L1756" t="s">
        <v>602</v>
      </c>
      <c r="N1756">
        <v>15</v>
      </c>
      <c r="O1756">
        <v>7</v>
      </c>
      <c r="P1756">
        <v>4</v>
      </c>
      <c r="Q1756">
        <v>1</v>
      </c>
      <c r="R1756">
        <v>11</v>
      </c>
      <c r="S1756">
        <v>8</v>
      </c>
      <c r="T1756">
        <v>3</v>
      </c>
      <c r="U1756">
        <v>1</v>
      </c>
      <c r="V1756">
        <v>0</v>
      </c>
      <c r="W1756">
        <v>0</v>
      </c>
      <c r="Z1756">
        <v>1.3</v>
      </c>
      <c r="AA1756">
        <v>5</v>
      </c>
      <c r="AB1756">
        <v>11</v>
      </c>
    </row>
    <row r="1757" spans="1:28" x14ac:dyDescent="0.45">
      <c r="A1757" s="1">
        <v>137194</v>
      </c>
      <c r="B1757" t="s">
        <v>45</v>
      </c>
      <c r="C1757" t="s">
        <v>56</v>
      </c>
      <c r="D1757" s="6">
        <v>43463</v>
      </c>
      <c r="E1757" t="s">
        <v>243</v>
      </c>
      <c r="F1757" t="s">
        <v>269</v>
      </c>
      <c r="G1757">
        <v>3</v>
      </c>
      <c r="H1757">
        <v>2</v>
      </c>
      <c r="I1757" t="s">
        <v>601</v>
      </c>
      <c r="J1757">
        <v>1</v>
      </c>
      <c r="K1757">
        <v>1</v>
      </c>
      <c r="L1757" t="s">
        <v>602</v>
      </c>
      <c r="N1757">
        <v>14</v>
      </c>
      <c r="O1757">
        <v>10</v>
      </c>
      <c r="P1757">
        <v>9</v>
      </c>
      <c r="Q1757">
        <v>4</v>
      </c>
      <c r="R1757">
        <v>14</v>
      </c>
      <c r="S1757">
        <v>10</v>
      </c>
      <c r="T1757">
        <v>2</v>
      </c>
      <c r="U1757">
        <v>2</v>
      </c>
      <c r="V1757">
        <v>0</v>
      </c>
      <c r="W1757">
        <v>0</v>
      </c>
      <c r="Z1757">
        <v>1.28</v>
      </c>
      <c r="AA1757">
        <v>5.5</v>
      </c>
      <c r="AB1757">
        <v>10</v>
      </c>
    </row>
    <row r="1758" spans="1:28" x14ac:dyDescent="0.45">
      <c r="A1758" s="1">
        <v>137228</v>
      </c>
      <c r="B1758" t="s">
        <v>45</v>
      </c>
      <c r="C1758" t="s">
        <v>56</v>
      </c>
      <c r="D1758" s="6">
        <v>43503</v>
      </c>
      <c r="E1758" t="s">
        <v>102</v>
      </c>
      <c r="F1758" t="s">
        <v>148</v>
      </c>
      <c r="G1758">
        <v>1</v>
      </c>
      <c r="H1758">
        <v>0</v>
      </c>
      <c r="I1758" t="s">
        <v>601</v>
      </c>
      <c r="J1758">
        <v>1</v>
      </c>
      <c r="K1758">
        <v>0</v>
      </c>
      <c r="L1758" t="s">
        <v>601</v>
      </c>
      <c r="N1758">
        <v>8</v>
      </c>
      <c r="O1758">
        <v>3</v>
      </c>
      <c r="P1758">
        <v>4</v>
      </c>
      <c r="Q1758">
        <v>1</v>
      </c>
      <c r="R1758">
        <v>13</v>
      </c>
      <c r="S1758">
        <v>8</v>
      </c>
      <c r="T1758">
        <v>1</v>
      </c>
      <c r="U1758">
        <v>1</v>
      </c>
      <c r="V1758">
        <v>0</v>
      </c>
      <c r="W1758">
        <v>0</v>
      </c>
      <c r="Z1758">
        <v>1.3</v>
      </c>
      <c r="AA1758">
        <v>5.25</v>
      </c>
      <c r="AB1758">
        <v>9.5</v>
      </c>
    </row>
    <row r="1759" spans="1:28" x14ac:dyDescent="0.45">
      <c r="A1759" s="1">
        <v>137232</v>
      </c>
      <c r="B1759" t="s">
        <v>45</v>
      </c>
      <c r="C1759" t="s">
        <v>56</v>
      </c>
      <c r="D1759" s="6">
        <v>43506</v>
      </c>
      <c r="E1759" t="s">
        <v>322</v>
      </c>
      <c r="F1759" t="s">
        <v>592</v>
      </c>
      <c r="G1759">
        <v>2</v>
      </c>
      <c r="H1759">
        <v>1</v>
      </c>
      <c r="I1759" t="s">
        <v>601</v>
      </c>
      <c r="J1759">
        <v>0</v>
      </c>
      <c r="K1759">
        <v>1</v>
      </c>
      <c r="L1759" t="s">
        <v>603</v>
      </c>
      <c r="N1759">
        <v>8</v>
      </c>
      <c r="O1759">
        <v>5</v>
      </c>
      <c r="P1759">
        <v>5</v>
      </c>
      <c r="Q1759">
        <v>3</v>
      </c>
      <c r="R1759">
        <v>14</v>
      </c>
      <c r="S1759">
        <v>12</v>
      </c>
      <c r="T1759">
        <v>1</v>
      </c>
      <c r="U1759">
        <v>3</v>
      </c>
      <c r="V1759">
        <v>0</v>
      </c>
      <c r="W1759">
        <v>0</v>
      </c>
      <c r="Z1759">
        <v>1.28</v>
      </c>
      <c r="AA1759">
        <v>5.5</v>
      </c>
      <c r="AB1759">
        <v>11</v>
      </c>
    </row>
    <row r="1760" spans="1:28" hidden="1" x14ac:dyDescent="0.45">
      <c r="A1760" s="1">
        <v>137320</v>
      </c>
      <c r="B1760" t="s">
        <v>45</v>
      </c>
      <c r="C1760" t="s">
        <v>56</v>
      </c>
      <c r="D1760" s="2">
        <v>43569</v>
      </c>
      <c r="E1760" t="s">
        <v>268</v>
      </c>
      <c r="F1760" t="s">
        <v>243</v>
      </c>
      <c r="G1760">
        <v>1</v>
      </c>
      <c r="H1760">
        <v>3</v>
      </c>
      <c r="I1760" t="s">
        <v>603</v>
      </c>
      <c r="J1760">
        <v>0</v>
      </c>
      <c r="K1760">
        <v>1</v>
      </c>
      <c r="L1760" t="s">
        <v>603</v>
      </c>
      <c r="N1760">
        <v>4</v>
      </c>
      <c r="O1760">
        <v>12</v>
      </c>
      <c r="P1760">
        <v>4</v>
      </c>
      <c r="Q1760">
        <v>5</v>
      </c>
      <c r="R1760">
        <v>9</v>
      </c>
      <c r="S1760">
        <v>10</v>
      </c>
      <c r="T1760">
        <v>0</v>
      </c>
      <c r="U1760">
        <v>0</v>
      </c>
      <c r="V1760">
        <v>0</v>
      </c>
      <c r="W1760">
        <v>0</v>
      </c>
      <c r="Z1760">
        <v>11</v>
      </c>
      <c r="AA1760">
        <v>5.25</v>
      </c>
      <c r="AB1760">
        <v>1.3</v>
      </c>
    </row>
    <row r="1761" spans="1:28" x14ac:dyDescent="0.45">
      <c r="A1761" s="1">
        <v>137346</v>
      </c>
      <c r="B1761" t="s">
        <v>45</v>
      </c>
      <c r="C1761" t="s">
        <v>56</v>
      </c>
      <c r="D1761" s="6">
        <v>43584</v>
      </c>
      <c r="E1761" t="s">
        <v>322</v>
      </c>
      <c r="F1761" t="s">
        <v>321</v>
      </c>
      <c r="G1761">
        <v>2</v>
      </c>
      <c r="H1761">
        <v>0</v>
      </c>
      <c r="I1761" t="s">
        <v>601</v>
      </c>
      <c r="J1761">
        <v>0</v>
      </c>
      <c r="K1761">
        <v>0</v>
      </c>
      <c r="L1761" t="s">
        <v>602</v>
      </c>
      <c r="N1761">
        <v>13</v>
      </c>
      <c r="O1761">
        <v>4</v>
      </c>
      <c r="P1761">
        <v>8</v>
      </c>
      <c r="Q1761">
        <v>2</v>
      </c>
      <c r="R1761">
        <v>7</v>
      </c>
      <c r="S1761">
        <v>13</v>
      </c>
      <c r="T1761">
        <v>0</v>
      </c>
      <c r="U1761">
        <v>2</v>
      </c>
      <c r="V1761">
        <v>0</v>
      </c>
      <c r="W1761">
        <v>0</v>
      </c>
      <c r="Z1761">
        <v>1.3</v>
      </c>
      <c r="AA1761">
        <v>5</v>
      </c>
      <c r="AB1761">
        <v>11</v>
      </c>
    </row>
    <row r="1762" spans="1:28" hidden="1" x14ac:dyDescent="0.45">
      <c r="A1762" s="1">
        <v>137833</v>
      </c>
      <c r="B1762" t="s">
        <v>45</v>
      </c>
      <c r="C1762" t="s">
        <v>55</v>
      </c>
      <c r="D1762" s="2">
        <v>43407</v>
      </c>
      <c r="E1762" t="s">
        <v>349</v>
      </c>
      <c r="F1762" t="s">
        <v>93</v>
      </c>
      <c r="G1762">
        <v>2</v>
      </c>
      <c r="H1762">
        <v>3</v>
      </c>
      <c r="I1762" t="s">
        <v>603</v>
      </c>
      <c r="J1762">
        <v>1</v>
      </c>
      <c r="K1762">
        <v>1</v>
      </c>
      <c r="L1762" t="s">
        <v>602</v>
      </c>
      <c r="N1762">
        <v>11</v>
      </c>
      <c r="O1762">
        <v>9</v>
      </c>
      <c r="P1762">
        <v>5</v>
      </c>
      <c r="Q1762">
        <v>5</v>
      </c>
      <c r="R1762">
        <v>23</v>
      </c>
      <c r="S1762">
        <v>11</v>
      </c>
      <c r="T1762">
        <v>4</v>
      </c>
      <c r="U1762">
        <v>2</v>
      </c>
      <c r="V1762">
        <v>0</v>
      </c>
      <c r="W1762">
        <v>0</v>
      </c>
      <c r="Z1762">
        <v>9.5</v>
      </c>
      <c r="AA1762">
        <v>6</v>
      </c>
      <c r="AB1762">
        <v>1.28</v>
      </c>
    </row>
    <row r="1763" spans="1:28" hidden="1" x14ac:dyDescent="0.45">
      <c r="A1763" s="1">
        <v>137877</v>
      </c>
      <c r="B1763" t="s">
        <v>45</v>
      </c>
      <c r="C1763" t="s">
        <v>55</v>
      </c>
      <c r="D1763" s="2">
        <v>43443</v>
      </c>
      <c r="E1763" t="s">
        <v>411</v>
      </c>
      <c r="F1763" t="s">
        <v>94</v>
      </c>
      <c r="G1763">
        <v>0</v>
      </c>
      <c r="H1763">
        <v>1</v>
      </c>
      <c r="I1763" t="s">
        <v>603</v>
      </c>
      <c r="J1763">
        <v>0</v>
      </c>
      <c r="K1763">
        <v>1</v>
      </c>
      <c r="L1763" t="s">
        <v>603</v>
      </c>
      <c r="N1763">
        <v>11</v>
      </c>
      <c r="O1763">
        <v>5</v>
      </c>
      <c r="P1763">
        <v>4</v>
      </c>
      <c r="Q1763">
        <v>4</v>
      </c>
      <c r="R1763">
        <v>12</v>
      </c>
      <c r="S1763">
        <v>10</v>
      </c>
      <c r="T1763">
        <v>2</v>
      </c>
      <c r="U1763">
        <v>2</v>
      </c>
      <c r="V1763">
        <v>0</v>
      </c>
      <c r="W1763">
        <v>0</v>
      </c>
      <c r="Z1763">
        <v>10</v>
      </c>
      <c r="AA1763">
        <v>5.5</v>
      </c>
      <c r="AB1763">
        <v>1.3</v>
      </c>
    </row>
    <row r="1764" spans="1:28" x14ac:dyDescent="0.45">
      <c r="A1764" s="1">
        <v>137941</v>
      </c>
      <c r="B1764" t="s">
        <v>45</v>
      </c>
      <c r="C1764" t="s">
        <v>55</v>
      </c>
      <c r="D1764" s="6">
        <v>43498</v>
      </c>
      <c r="E1764" t="s">
        <v>93</v>
      </c>
      <c r="F1764" t="s">
        <v>96</v>
      </c>
      <c r="G1764">
        <v>2</v>
      </c>
      <c r="H1764">
        <v>2</v>
      </c>
      <c r="I1764" t="s">
        <v>602</v>
      </c>
      <c r="J1764">
        <v>1</v>
      </c>
      <c r="K1764">
        <v>2</v>
      </c>
      <c r="L1764" t="s">
        <v>603</v>
      </c>
      <c r="N1764">
        <v>20</v>
      </c>
      <c r="O1764">
        <v>14</v>
      </c>
      <c r="P1764">
        <v>8</v>
      </c>
      <c r="Q1764">
        <v>7</v>
      </c>
      <c r="R1764">
        <v>8</v>
      </c>
      <c r="S1764">
        <v>5</v>
      </c>
      <c r="T1764">
        <v>3</v>
      </c>
      <c r="U1764">
        <v>0</v>
      </c>
      <c r="V1764">
        <v>0</v>
      </c>
      <c r="W1764">
        <v>0</v>
      </c>
      <c r="Z1764">
        <v>1.28</v>
      </c>
      <c r="AA1764">
        <v>5.75</v>
      </c>
      <c r="AB1764">
        <v>11</v>
      </c>
    </row>
    <row r="1765" spans="1:28" x14ac:dyDescent="0.45">
      <c r="A1765" s="1">
        <v>138032</v>
      </c>
      <c r="B1765" t="s">
        <v>45</v>
      </c>
      <c r="C1765" t="s">
        <v>55</v>
      </c>
      <c r="D1765" s="6">
        <v>43561</v>
      </c>
      <c r="E1765" t="s">
        <v>94</v>
      </c>
      <c r="F1765" t="s">
        <v>393</v>
      </c>
      <c r="G1765">
        <v>2</v>
      </c>
      <c r="H1765">
        <v>1</v>
      </c>
      <c r="I1765" t="s">
        <v>601</v>
      </c>
      <c r="J1765">
        <v>0</v>
      </c>
      <c r="K1765">
        <v>1</v>
      </c>
      <c r="L1765" t="s">
        <v>603</v>
      </c>
      <c r="N1765">
        <v>13</v>
      </c>
      <c r="O1765">
        <v>3</v>
      </c>
      <c r="P1765">
        <v>7</v>
      </c>
      <c r="Q1765">
        <v>1</v>
      </c>
      <c r="R1765">
        <v>9</v>
      </c>
      <c r="S1765">
        <v>15</v>
      </c>
      <c r="T1765">
        <v>0</v>
      </c>
      <c r="U1765">
        <v>1</v>
      </c>
      <c r="V1765">
        <v>0</v>
      </c>
      <c r="W1765">
        <v>0</v>
      </c>
      <c r="Z1765">
        <v>1.3</v>
      </c>
      <c r="AA1765">
        <v>5.5</v>
      </c>
      <c r="AB1765">
        <v>9.5</v>
      </c>
    </row>
    <row r="1766" spans="1:28" x14ac:dyDescent="0.45">
      <c r="A1766" s="1">
        <v>138388</v>
      </c>
      <c r="B1766" t="s">
        <v>45</v>
      </c>
      <c r="C1766" t="s">
        <v>66</v>
      </c>
      <c r="D1766" s="6">
        <v>43512</v>
      </c>
      <c r="E1766" t="s">
        <v>95</v>
      </c>
      <c r="F1766" t="s">
        <v>333</v>
      </c>
      <c r="G1766">
        <v>1</v>
      </c>
      <c r="H1766">
        <v>1</v>
      </c>
      <c r="I1766" t="s">
        <v>602</v>
      </c>
      <c r="J1766">
        <v>0</v>
      </c>
      <c r="K1766">
        <v>0</v>
      </c>
      <c r="L1766" t="s">
        <v>602</v>
      </c>
      <c r="N1766">
        <v>14</v>
      </c>
      <c r="O1766">
        <v>10</v>
      </c>
      <c r="P1766">
        <v>5</v>
      </c>
      <c r="Q1766">
        <v>4</v>
      </c>
      <c r="R1766">
        <v>12</v>
      </c>
      <c r="S1766">
        <v>15</v>
      </c>
      <c r="T1766">
        <v>1</v>
      </c>
      <c r="U1766">
        <v>3</v>
      </c>
      <c r="V1766">
        <v>0</v>
      </c>
      <c r="W1766">
        <v>0</v>
      </c>
      <c r="Z1766">
        <v>1.3</v>
      </c>
      <c r="AA1766">
        <v>4.75</v>
      </c>
      <c r="AB1766">
        <v>11</v>
      </c>
    </row>
    <row r="1767" spans="1:28" x14ac:dyDescent="0.45">
      <c r="A1767" s="1">
        <v>138592</v>
      </c>
      <c r="B1767" t="s">
        <v>45</v>
      </c>
      <c r="C1767" t="s">
        <v>58</v>
      </c>
      <c r="D1767" s="6">
        <v>43336</v>
      </c>
      <c r="E1767" t="s">
        <v>149</v>
      </c>
      <c r="F1767" t="s">
        <v>492</v>
      </c>
      <c r="G1767">
        <v>2</v>
      </c>
      <c r="H1767">
        <v>0</v>
      </c>
      <c r="I1767" t="s">
        <v>601</v>
      </c>
      <c r="J1767">
        <v>1</v>
      </c>
      <c r="K1767">
        <v>0</v>
      </c>
      <c r="L1767" t="s">
        <v>601</v>
      </c>
      <c r="N1767">
        <v>22</v>
      </c>
      <c r="O1767">
        <v>9</v>
      </c>
      <c r="P1767">
        <v>10</v>
      </c>
      <c r="Q1767">
        <v>1</v>
      </c>
      <c r="R1767">
        <v>13</v>
      </c>
      <c r="S1767">
        <v>13</v>
      </c>
      <c r="T1767">
        <v>1</v>
      </c>
      <c r="U1767">
        <v>2</v>
      </c>
      <c r="V1767">
        <v>0</v>
      </c>
      <c r="W1767">
        <v>0</v>
      </c>
      <c r="Z1767">
        <v>1.28</v>
      </c>
      <c r="AA1767">
        <v>5.75</v>
      </c>
      <c r="AB1767">
        <v>11</v>
      </c>
    </row>
    <row r="1768" spans="1:28" x14ac:dyDescent="0.45">
      <c r="A1768" s="1">
        <v>138620</v>
      </c>
      <c r="B1768" t="s">
        <v>45</v>
      </c>
      <c r="C1768" t="s">
        <v>58</v>
      </c>
      <c r="D1768" s="6">
        <v>43359</v>
      </c>
      <c r="E1768" t="s">
        <v>309</v>
      </c>
      <c r="F1768" t="s">
        <v>441</v>
      </c>
      <c r="G1768">
        <v>4</v>
      </c>
      <c r="H1768">
        <v>0</v>
      </c>
      <c r="I1768" t="s">
        <v>601</v>
      </c>
      <c r="J1768">
        <v>0</v>
      </c>
      <c r="K1768">
        <v>0</v>
      </c>
      <c r="L1768" t="s">
        <v>602</v>
      </c>
      <c r="N1768">
        <v>17</v>
      </c>
      <c r="O1768">
        <v>2</v>
      </c>
      <c r="P1768">
        <v>6</v>
      </c>
      <c r="Q1768">
        <v>0</v>
      </c>
      <c r="R1768">
        <v>7</v>
      </c>
      <c r="S1768">
        <v>9</v>
      </c>
      <c r="T1768">
        <v>1</v>
      </c>
      <c r="U1768">
        <v>1</v>
      </c>
      <c r="V1768">
        <v>0</v>
      </c>
      <c r="W1768">
        <v>0</v>
      </c>
      <c r="Z1768">
        <v>1.28</v>
      </c>
      <c r="AA1768">
        <v>5.75</v>
      </c>
      <c r="AB1768">
        <v>10</v>
      </c>
    </row>
    <row r="1769" spans="1:28" x14ac:dyDescent="0.45">
      <c r="A1769" s="1">
        <v>138645</v>
      </c>
      <c r="B1769" t="s">
        <v>45</v>
      </c>
      <c r="C1769" t="s">
        <v>58</v>
      </c>
      <c r="D1769" s="6">
        <v>43372</v>
      </c>
      <c r="E1769" t="s">
        <v>149</v>
      </c>
      <c r="F1769" t="s">
        <v>270</v>
      </c>
      <c r="G1769">
        <v>1</v>
      </c>
      <c r="H1769">
        <v>1</v>
      </c>
      <c r="I1769" t="s">
        <v>602</v>
      </c>
      <c r="J1769">
        <v>1</v>
      </c>
      <c r="K1769">
        <v>0</v>
      </c>
      <c r="L1769" t="s">
        <v>601</v>
      </c>
      <c r="N1769">
        <v>20</v>
      </c>
      <c r="O1769">
        <v>19</v>
      </c>
      <c r="P1769">
        <v>7</v>
      </c>
      <c r="Q1769">
        <v>4</v>
      </c>
      <c r="R1769">
        <v>15</v>
      </c>
      <c r="S1769">
        <v>12</v>
      </c>
      <c r="T1769">
        <v>3</v>
      </c>
      <c r="U1769">
        <v>4</v>
      </c>
      <c r="V1769">
        <v>0</v>
      </c>
      <c r="W1769">
        <v>0</v>
      </c>
      <c r="Z1769">
        <v>1.3</v>
      </c>
      <c r="AA1769">
        <v>5.75</v>
      </c>
      <c r="AB1769">
        <v>9.5</v>
      </c>
    </row>
    <row r="1770" spans="1:28" x14ac:dyDescent="0.45">
      <c r="A1770" s="1">
        <v>138662</v>
      </c>
      <c r="B1770" t="s">
        <v>45</v>
      </c>
      <c r="C1770" t="s">
        <v>58</v>
      </c>
      <c r="D1770" s="6">
        <v>43392</v>
      </c>
      <c r="E1770" t="s">
        <v>149</v>
      </c>
      <c r="F1770" t="s">
        <v>324</v>
      </c>
      <c r="G1770">
        <v>2</v>
      </c>
      <c r="H1770">
        <v>0</v>
      </c>
      <c r="I1770" t="s">
        <v>601</v>
      </c>
      <c r="J1770">
        <v>1</v>
      </c>
      <c r="K1770">
        <v>0</v>
      </c>
      <c r="L1770" t="s">
        <v>601</v>
      </c>
      <c r="N1770">
        <v>13</v>
      </c>
      <c r="O1770">
        <v>23</v>
      </c>
      <c r="P1770">
        <v>5</v>
      </c>
      <c r="Q1770">
        <v>6</v>
      </c>
      <c r="R1770">
        <v>10</v>
      </c>
      <c r="S1770">
        <v>11</v>
      </c>
      <c r="T1770">
        <v>1</v>
      </c>
      <c r="U1770">
        <v>2</v>
      </c>
      <c r="V1770">
        <v>0</v>
      </c>
      <c r="W1770">
        <v>0</v>
      </c>
      <c r="Z1770">
        <v>1.3</v>
      </c>
      <c r="AA1770">
        <v>5.5</v>
      </c>
      <c r="AB1770">
        <v>9.5</v>
      </c>
    </row>
    <row r="1771" spans="1:28" hidden="1" x14ac:dyDescent="0.45">
      <c r="A1771" s="1">
        <v>138718</v>
      </c>
      <c r="B1771" t="s">
        <v>45</v>
      </c>
      <c r="C1771" t="s">
        <v>58</v>
      </c>
      <c r="D1771" s="2">
        <v>43436</v>
      </c>
      <c r="E1771" t="s">
        <v>244</v>
      </c>
      <c r="F1771" t="s">
        <v>334</v>
      </c>
      <c r="G1771">
        <v>2</v>
      </c>
      <c r="H1771">
        <v>2</v>
      </c>
      <c r="I1771" t="s">
        <v>602</v>
      </c>
      <c r="J1771">
        <v>0</v>
      </c>
      <c r="K1771">
        <v>1</v>
      </c>
      <c r="L1771" t="s">
        <v>603</v>
      </c>
      <c r="N1771">
        <v>18</v>
      </c>
      <c r="O1771">
        <v>9</v>
      </c>
      <c r="P1771">
        <v>4</v>
      </c>
      <c r="Q1771">
        <v>2</v>
      </c>
      <c r="R1771">
        <v>12</v>
      </c>
      <c r="S1771">
        <v>12</v>
      </c>
      <c r="T1771">
        <v>1</v>
      </c>
      <c r="U1771">
        <v>2</v>
      </c>
      <c r="V1771">
        <v>0</v>
      </c>
      <c r="W1771">
        <v>0</v>
      </c>
      <c r="Z1771">
        <v>10</v>
      </c>
      <c r="AA1771">
        <v>5.5</v>
      </c>
      <c r="AB1771">
        <v>1.28</v>
      </c>
    </row>
    <row r="1772" spans="1:28" x14ac:dyDescent="0.45">
      <c r="A1772" s="1">
        <v>138809</v>
      </c>
      <c r="B1772" t="s">
        <v>45</v>
      </c>
      <c r="C1772" t="s">
        <v>58</v>
      </c>
      <c r="D1772" s="6">
        <v>43511</v>
      </c>
      <c r="E1772" t="s">
        <v>149</v>
      </c>
      <c r="F1772" t="s">
        <v>441</v>
      </c>
      <c r="G1772">
        <v>2</v>
      </c>
      <c r="H1772">
        <v>1</v>
      </c>
      <c r="I1772" t="s">
        <v>601</v>
      </c>
      <c r="J1772">
        <v>2</v>
      </c>
      <c r="K1772">
        <v>1</v>
      </c>
      <c r="L1772" t="s">
        <v>601</v>
      </c>
      <c r="N1772">
        <v>18</v>
      </c>
      <c r="O1772">
        <v>14</v>
      </c>
      <c r="P1772">
        <v>9</v>
      </c>
      <c r="Q1772">
        <v>3</v>
      </c>
      <c r="R1772">
        <v>5</v>
      </c>
      <c r="S1772">
        <v>10</v>
      </c>
      <c r="T1772">
        <v>2</v>
      </c>
      <c r="U1772">
        <v>1</v>
      </c>
      <c r="V1772">
        <v>0</v>
      </c>
      <c r="W1772">
        <v>0</v>
      </c>
      <c r="Z1772">
        <v>1.3</v>
      </c>
      <c r="AA1772">
        <v>5.25</v>
      </c>
      <c r="AB1772">
        <v>10</v>
      </c>
    </row>
    <row r="1773" spans="1:28" x14ac:dyDescent="0.45">
      <c r="A1773" s="1">
        <v>138836</v>
      </c>
      <c r="B1773" t="s">
        <v>45</v>
      </c>
      <c r="C1773" t="s">
        <v>58</v>
      </c>
      <c r="D1773" s="6">
        <v>43527</v>
      </c>
      <c r="E1773" t="s">
        <v>149</v>
      </c>
      <c r="F1773" t="s">
        <v>483</v>
      </c>
      <c r="G1773">
        <v>5</v>
      </c>
      <c r="H1773">
        <v>1</v>
      </c>
      <c r="I1773" t="s">
        <v>601</v>
      </c>
      <c r="J1773">
        <v>3</v>
      </c>
      <c r="K1773">
        <v>1</v>
      </c>
      <c r="L1773" t="s">
        <v>601</v>
      </c>
      <c r="N1773">
        <v>21</v>
      </c>
      <c r="O1773">
        <v>5</v>
      </c>
      <c r="P1773">
        <v>10</v>
      </c>
      <c r="Q1773">
        <v>2</v>
      </c>
      <c r="R1773">
        <v>12</v>
      </c>
      <c r="S1773">
        <v>14</v>
      </c>
      <c r="T1773">
        <v>0</v>
      </c>
      <c r="U1773">
        <v>2</v>
      </c>
      <c r="V1773">
        <v>0</v>
      </c>
      <c r="W1773">
        <v>1</v>
      </c>
      <c r="Z1773">
        <v>1.28</v>
      </c>
      <c r="AA1773">
        <v>5.5</v>
      </c>
      <c r="AB1773">
        <v>10</v>
      </c>
    </row>
    <row r="1774" spans="1:28" x14ac:dyDescent="0.45">
      <c r="A1774" s="1">
        <v>138858</v>
      </c>
      <c r="B1774" t="s">
        <v>45</v>
      </c>
      <c r="C1774" t="s">
        <v>58</v>
      </c>
      <c r="D1774" s="6">
        <v>43541</v>
      </c>
      <c r="E1774" t="s">
        <v>334</v>
      </c>
      <c r="F1774" t="s">
        <v>309</v>
      </c>
      <c r="G1774">
        <v>3</v>
      </c>
      <c r="H1774">
        <v>1</v>
      </c>
      <c r="I1774" t="s">
        <v>601</v>
      </c>
      <c r="J1774">
        <v>1</v>
      </c>
      <c r="K1774">
        <v>0</v>
      </c>
      <c r="L1774" t="s">
        <v>601</v>
      </c>
      <c r="N1774">
        <v>8</v>
      </c>
      <c r="O1774">
        <v>3</v>
      </c>
      <c r="P1774">
        <v>6</v>
      </c>
      <c r="Q1774">
        <v>2</v>
      </c>
      <c r="R1774">
        <v>11</v>
      </c>
      <c r="S1774">
        <v>19</v>
      </c>
      <c r="T1774">
        <v>4</v>
      </c>
      <c r="U1774">
        <v>3</v>
      </c>
      <c r="V1774">
        <v>0</v>
      </c>
      <c r="W1774">
        <v>1</v>
      </c>
      <c r="Z1774">
        <v>1.28</v>
      </c>
      <c r="AA1774">
        <v>6</v>
      </c>
      <c r="AB1774">
        <v>9.5</v>
      </c>
    </row>
    <row r="1775" spans="1:28" x14ac:dyDescent="0.45">
      <c r="A1775" s="1">
        <v>138893</v>
      </c>
      <c r="B1775" t="s">
        <v>45</v>
      </c>
      <c r="C1775" t="s">
        <v>58</v>
      </c>
      <c r="D1775" s="6">
        <v>43574</v>
      </c>
      <c r="E1775" t="s">
        <v>149</v>
      </c>
      <c r="F1775" t="s">
        <v>375</v>
      </c>
      <c r="G1775">
        <v>2</v>
      </c>
      <c r="H1775">
        <v>1</v>
      </c>
      <c r="I1775" t="s">
        <v>601</v>
      </c>
      <c r="J1775">
        <v>2</v>
      </c>
      <c r="K1775">
        <v>0</v>
      </c>
      <c r="L1775" t="s">
        <v>601</v>
      </c>
      <c r="N1775">
        <v>24</v>
      </c>
      <c r="O1775">
        <v>11</v>
      </c>
      <c r="P1775">
        <v>11</v>
      </c>
      <c r="Q1775">
        <v>3</v>
      </c>
      <c r="R1775">
        <v>9</v>
      </c>
      <c r="S1775">
        <v>5</v>
      </c>
      <c r="T1775">
        <v>0</v>
      </c>
      <c r="U1775">
        <v>2</v>
      </c>
      <c r="V1775">
        <v>0</v>
      </c>
      <c r="W1775">
        <v>0</v>
      </c>
      <c r="Z1775">
        <v>1.3</v>
      </c>
      <c r="AA1775">
        <v>5.5</v>
      </c>
      <c r="AB1775">
        <v>10</v>
      </c>
    </row>
    <row r="1776" spans="1:28" x14ac:dyDescent="0.45">
      <c r="A1776" s="1">
        <v>138938</v>
      </c>
      <c r="B1776" t="s">
        <v>45</v>
      </c>
      <c r="C1776" t="s">
        <v>58</v>
      </c>
      <c r="D1776" s="6">
        <v>43603</v>
      </c>
      <c r="E1776" t="s">
        <v>334</v>
      </c>
      <c r="F1776" t="s">
        <v>374</v>
      </c>
      <c r="G1776">
        <v>4</v>
      </c>
      <c r="H1776">
        <v>0</v>
      </c>
      <c r="I1776" t="s">
        <v>601</v>
      </c>
      <c r="J1776">
        <v>3</v>
      </c>
      <c r="K1776">
        <v>0</v>
      </c>
      <c r="L1776" t="s">
        <v>601</v>
      </c>
      <c r="N1776">
        <v>17</v>
      </c>
      <c r="O1776">
        <v>13</v>
      </c>
      <c r="P1776">
        <v>7</v>
      </c>
      <c r="Q1776">
        <v>3</v>
      </c>
      <c r="R1776">
        <v>13</v>
      </c>
      <c r="S1776">
        <v>4</v>
      </c>
      <c r="T1776">
        <v>1</v>
      </c>
      <c r="U1776">
        <v>1</v>
      </c>
      <c r="V1776">
        <v>0</v>
      </c>
      <c r="W1776">
        <v>0</v>
      </c>
      <c r="Z1776">
        <v>1.3</v>
      </c>
      <c r="AA1776">
        <v>5.5</v>
      </c>
      <c r="AB1776">
        <v>10</v>
      </c>
    </row>
    <row r="1777" spans="1:28" x14ac:dyDescent="0.45">
      <c r="A1777" s="1">
        <v>139314</v>
      </c>
      <c r="B1777" t="s">
        <v>45</v>
      </c>
      <c r="C1777" t="s">
        <v>59</v>
      </c>
      <c r="D1777" s="6">
        <v>43595</v>
      </c>
      <c r="E1777" t="s">
        <v>397</v>
      </c>
      <c r="F1777" t="s">
        <v>596</v>
      </c>
      <c r="G1777">
        <v>3</v>
      </c>
      <c r="H1777">
        <v>0</v>
      </c>
      <c r="I1777" t="s">
        <v>601</v>
      </c>
      <c r="J1777">
        <v>2</v>
      </c>
      <c r="K1777">
        <v>0</v>
      </c>
      <c r="L1777" t="s">
        <v>601</v>
      </c>
      <c r="N1777">
        <v>17</v>
      </c>
      <c r="O1777">
        <v>7</v>
      </c>
      <c r="P1777">
        <v>8</v>
      </c>
      <c r="Q1777">
        <v>1</v>
      </c>
      <c r="R1777">
        <v>5</v>
      </c>
      <c r="S1777">
        <v>9</v>
      </c>
      <c r="T1777">
        <v>0</v>
      </c>
      <c r="U1777">
        <v>0</v>
      </c>
      <c r="V1777">
        <v>0</v>
      </c>
      <c r="W1777">
        <v>0</v>
      </c>
      <c r="Z1777">
        <v>1.3</v>
      </c>
      <c r="AA1777">
        <v>5</v>
      </c>
      <c r="AB1777">
        <v>11</v>
      </c>
    </row>
    <row r="1778" spans="1:28" x14ac:dyDescent="0.45">
      <c r="A1778" s="1">
        <v>139371</v>
      </c>
      <c r="B1778" t="s">
        <v>45</v>
      </c>
      <c r="C1778" t="s">
        <v>60</v>
      </c>
      <c r="D1778" s="6">
        <v>43338</v>
      </c>
      <c r="E1778" t="s">
        <v>152</v>
      </c>
      <c r="F1778" t="s">
        <v>154</v>
      </c>
      <c r="G1778">
        <v>2</v>
      </c>
      <c r="H1778">
        <v>1</v>
      </c>
      <c r="I1778" t="s">
        <v>601</v>
      </c>
      <c r="J1778">
        <v>0</v>
      </c>
      <c r="K1778">
        <v>0</v>
      </c>
      <c r="L1778" t="s">
        <v>602</v>
      </c>
      <c r="N1778">
        <v>16</v>
      </c>
      <c r="O1778">
        <v>7</v>
      </c>
      <c r="P1778">
        <v>6</v>
      </c>
      <c r="Q1778">
        <v>5</v>
      </c>
      <c r="T1778">
        <v>1</v>
      </c>
      <c r="U1778">
        <v>0</v>
      </c>
      <c r="V1778">
        <v>0</v>
      </c>
      <c r="W1778">
        <v>0</v>
      </c>
      <c r="Z1778">
        <v>1.28</v>
      </c>
      <c r="AA1778">
        <v>5.25</v>
      </c>
      <c r="AB1778">
        <v>10</v>
      </c>
    </row>
    <row r="1779" spans="1:28" x14ac:dyDescent="0.45">
      <c r="A1779" s="1">
        <v>139398</v>
      </c>
      <c r="B1779" t="s">
        <v>45</v>
      </c>
      <c r="C1779" t="s">
        <v>60</v>
      </c>
      <c r="D1779" s="6">
        <v>43372</v>
      </c>
      <c r="E1779" t="s">
        <v>114</v>
      </c>
      <c r="F1779" t="s">
        <v>210</v>
      </c>
      <c r="G1779">
        <v>4</v>
      </c>
      <c r="H1779">
        <v>0</v>
      </c>
      <c r="I1779" t="s">
        <v>601</v>
      </c>
      <c r="J1779">
        <v>2</v>
      </c>
      <c r="K1779">
        <v>0</v>
      </c>
      <c r="L1779" t="s">
        <v>601</v>
      </c>
      <c r="N1779">
        <v>14</v>
      </c>
      <c r="O1779">
        <v>3</v>
      </c>
      <c r="P1779">
        <v>5</v>
      </c>
      <c r="Q1779">
        <v>0</v>
      </c>
      <c r="T1779">
        <v>2</v>
      </c>
      <c r="U1779">
        <v>6</v>
      </c>
      <c r="V1779">
        <v>0</v>
      </c>
      <c r="W1779">
        <v>0</v>
      </c>
      <c r="Z1779">
        <v>1.3</v>
      </c>
      <c r="AA1779">
        <v>5.75</v>
      </c>
      <c r="AB1779">
        <v>8.5</v>
      </c>
    </row>
    <row r="1780" spans="1:28" x14ac:dyDescent="0.45">
      <c r="A1780" s="1">
        <v>139565</v>
      </c>
      <c r="B1780" t="s">
        <v>45</v>
      </c>
      <c r="C1780" t="s">
        <v>60</v>
      </c>
      <c r="D1780" s="6">
        <v>43541</v>
      </c>
      <c r="E1780" t="s">
        <v>114</v>
      </c>
      <c r="F1780" t="s">
        <v>112</v>
      </c>
      <c r="G1780">
        <v>1</v>
      </c>
      <c r="H1780">
        <v>2</v>
      </c>
      <c r="I1780" t="s">
        <v>603</v>
      </c>
      <c r="J1780">
        <v>0</v>
      </c>
      <c r="K1780">
        <v>1</v>
      </c>
      <c r="L1780" t="s">
        <v>603</v>
      </c>
      <c r="N1780">
        <v>11</v>
      </c>
      <c r="O1780">
        <v>8</v>
      </c>
      <c r="P1780">
        <v>6</v>
      </c>
      <c r="Q1780">
        <v>6</v>
      </c>
      <c r="T1780">
        <v>1</v>
      </c>
      <c r="U1780">
        <v>1</v>
      </c>
      <c r="V1780">
        <v>0</v>
      </c>
      <c r="W1780">
        <v>0</v>
      </c>
      <c r="Z1780">
        <v>1.3</v>
      </c>
      <c r="AA1780">
        <v>5.25</v>
      </c>
      <c r="AB1780">
        <v>10</v>
      </c>
    </row>
    <row r="1781" spans="1:28" hidden="1" x14ac:dyDescent="0.45">
      <c r="A1781" s="1">
        <v>139584</v>
      </c>
      <c r="B1781" t="s">
        <v>45</v>
      </c>
      <c r="C1781" t="s">
        <v>61</v>
      </c>
      <c r="D1781" s="2">
        <v>43330</v>
      </c>
      <c r="E1781" t="s">
        <v>156</v>
      </c>
      <c r="F1781" t="s">
        <v>119</v>
      </c>
      <c r="G1781">
        <v>1</v>
      </c>
      <c r="H1781">
        <v>2</v>
      </c>
      <c r="I1781" t="s">
        <v>603</v>
      </c>
      <c r="J1781">
        <v>0</v>
      </c>
      <c r="K1781">
        <v>1</v>
      </c>
      <c r="L1781" t="s">
        <v>603</v>
      </c>
      <c r="N1781">
        <v>10</v>
      </c>
      <c r="O1781">
        <v>17</v>
      </c>
      <c r="P1781">
        <v>6</v>
      </c>
      <c r="Q1781">
        <v>8</v>
      </c>
      <c r="R1781">
        <v>13</v>
      </c>
      <c r="S1781">
        <v>16</v>
      </c>
      <c r="T1781">
        <v>1</v>
      </c>
      <c r="U1781">
        <v>1</v>
      </c>
      <c r="V1781">
        <v>0</v>
      </c>
      <c r="W1781">
        <v>0</v>
      </c>
      <c r="Z1781">
        <v>10</v>
      </c>
      <c r="AA1781">
        <v>5.25</v>
      </c>
      <c r="AB1781">
        <v>1.3</v>
      </c>
    </row>
    <row r="1782" spans="1:28" hidden="1" x14ac:dyDescent="0.45">
      <c r="A1782" s="1">
        <v>139585</v>
      </c>
      <c r="B1782" t="s">
        <v>45</v>
      </c>
      <c r="C1782" t="s">
        <v>61</v>
      </c>
      <c r="D1782" s="2">
        <v>43330</v>
      </c>
      <c r="E1782" t="s">
        <v>328</v>
      </c>
      <c r="F1782" t="s">
        <v>117</v>
      </c>
      <c r="G1782">
        <v>0</v>
      </c>
      <c r="H1782">
        <v>1</v>
      </c>
      <c r="I1782" t="s">
        <v>603</v>
      </c>
      <c r="J1782">
        <v>0</v>
      </c>
      <c r="K1782">
        <v>0</v>
      </c>
      <c r="L1782" t="s">
        <v>602</v>
      </c>
      <c r="N1782">
        <v>9</v>
      </c>
      <c r="O1782">
        <v>18</v>
      </c>
      <c r="P1782">
        <v>1</v>
      </c>
      <c r="Q1782">
        <v>9</v>
      </c>
      <c r="R1782">
        <v>8</v>
      </c>
      <c r="S1782">
        <v>9</v>
      </c>
      <c r="T1782">
        <v>0</v>
      </c>
      <c r="U1782">
        <v>1</v>
      </c>
      <c r="V1782">
        <v>0</v>
      </c>
      <c r="W1782">
        <v>0</v>
      </c>
      <c r="Z1782">
        <v>10</v>
      </c>
      <c r="AA1782">
        <v>5.25</v>
      </c>
      <c r="AB1782">
        <v>1.28</v>
      </c>
    </row>
    <row r="1783" spans="1:28" x14ac:dyDescent="0.45">
      <c r="A1783" s="1">
        <v>139587</v>
      </c>
      <c r="B1783" t="s">
        <v>45</v>
      </c>
      <c r="C1783" t="s">
        <v>61</v>
      </c>
      <c r="D1783" s="6">
        <v>43331</v>
      </c>
      <c r="E1783" t="s">
        <v>118</v>
      </c>
      <c r="F1783" t="s">
        <v>249</v>
      </c>
      <c r="G1783">
        <v>3</v>
      </c>
      <c r="H1783">
        <v>0</v>
      </c>
      <c r="I1783" t="s">
        <v>601</v>
      </c>
      <c r="J1783">
        <v>1</v>
      </c>
      <c r="K1783">
        <v>0</v>
      </c>
      <c r="L1783" t="s">
        <v>601</v>
      </c>
      <c r="N1783">
        <v>23</v>
      </c>
      <c r="O1783">
        <v>9</v>
      </c>
      <c r="P1783">
        <v>6</v>
      </c>
      <c r="Q1783">
        <v>2</v>
      </c>
      <c r="R1783">
        <v>14</v>
      </c>
      <c r="S1783">
        <v>8</v>
      </c>
      <c r="T1783">
        <v>0</v>
      </c>
      <c r="U1783">
        <v>0</v>
      </c>
      <c r="V1783">
        <v>0</v>
      </c>
      <c r="W1783">
        <v>0</v>
      </c>
      <c r="Z1783">
        <v>1.28</v>
      </c>
      <c r="AA1783">
        <v>5.25</v>
      </c>
      <c r="AB1783">
        <v>10</v>
      </c>
    </row>
    <row r="1784" spans="1:28" hidden="1" x14ac:dyDescent="0.45">
      <c r="A1784" s="1">
        <v>139656</v>
      </c>
      <c r="B1784" t="s">
        <v>45</v>
      </c>
      <c r="C1784" t="s">
        <v>61</v>
      </c>
      <c r="D1784" s="2">
        <v>43400</v>
      </c>
      <c r="E1784" t="s">
        <v>283</v>
      </c>
      <c r="F1784" t="s">
        <v>119</v>
      </c>
      <c r="G1784">
        <v>1</v>
      </c>
      <c r="H1784">
        <v>2</v>
      </c>
      <c r="I1784" t="s">
        <v>603</v>
      </c>
      <c r="J1784">
        <v>1</v>
      </c>
      <c r="K1784">
        <v>1</v>
      </c>
      <c r="L1784" t="s">
        <v>602</v>
      </c>
      <c r="N1784">
        <v>14</v>
      </c>
      <c r="O1784">
        <v>19</v>
      </c>
      <c r="P1784">
        <v>3</v>
      </c>
      <c r="Q1784">
        <v>5</v>
      </c>
      <c r="R1784">
        <v>14</v>
      </c>
      <c r="S1784">
        <v>9</v>
      </c>
      <c r="T1784">
        <v>3</v>
      </c>
      <c r="U1784">
        <v>0</v>
      </c>
      <c r="V1784">
        <v>0</v>
      </c>
      <c r="W1784">
        <v>0</v>
      </c>
      <c r="Z1784">
        <v>9</v>
      </c>
      <c r="AA1784">
        <v>5.75</v>
      </c>
      <c r="AB1784">
        <v>1.28</v>
      </c>
    </row>
    <row r="1785" spans="1:28" x14ac:dyDescent="0.45">
      <c r="A1785" s="1">
        <v>139666</v>
      </c>
      <c r="B1785" t="s">
        <v>45</v>
      </c>
      <c r="C1785" t="s">
        <v>61</v>
      </c>
      <c r="D1785" s="6">
        <v>43407</v>
      </c>
      <c r="E1785" t="s">
        <v>119</v>
      </c>
      <c r="F1785" t="s">
        <v>115</v>
      </c>
      <c r="G1785">
        <v>1</v>
      </c>
      <c r="H1785">
        <v>0</v>
      </c>
      <c r="I1785" t="s">
        <v>601</v>
      </c>
      <c r="J1785">
        <v>0</v>
      </c>
      <c r="K1785">
        <v>0</v>
      </c>
      <c r="L1785" t="s">
        <v>602</v>
      </c>
      <c r="N1785">
        <v>14</v>
      </c>
      <c r="O1785">
        <v>7</v>
      </c>
      <c r="P1785">
        <v>6</v>
      </c>
      <c r="Q1785">
        <v>1</v>
      </c>
      <c r="R1785">
        <v>17</v>
      </c>
      <c r="S1785">
        <v>10</v>
      </c>
      <c r="T1785">
        <v>2</v>
      </c>
      <c r="U1785">
        <v>2</v>
      </c>
      <c r="V1785">
        <v>0</v>
      </c>
      <c r="W1785">
        <v>1</v>
      </c>
      <c r="Z1785">
        <v>1.3</v>
      </c>
      <c r="AA1785">
        <v>5.75</v>
      </c>
      <c r="AB1785">
        <v>8.5</v>
      </c>
    </row>
    <row r="1786" spans="1:28" x14ac:dyDescent="0.45">
      <c r="A1786" s="1">
        <v>139684</v>
      </c>
      <c r="B1786" t="s">
        <v>45</v>
      </c>
      <c r="C1786" t="s">
        <v>61</v>
      </c>
      <c r="D1786" s="6">
        <v>43429</v>
      </c>
      <c r="E1786" t="s">
        <v>118</v>
      </c>
      <c r="F1786" t="s">
        <v>283</v>
      </c>
      <c r="G1786">
        <v>1</v>
      </c>
      <c r="H1786">
        <v>0</v>
      </c>
      <c r="I1786" t="s">
        <v>601</v>
      </c>
      <c r="J1786">
        <v>1</v>
      </c>
      <c r="K1786">
        <v>0</v>
      </c>
      <c r="L1786" t="s">
        <v>601</v>
      </c>
      <c r="N1786">
        <v>14</v>
      </c>
      <c r="O1786">
        <v>10</v>
      </c>
      <c r="P1786">
        <v>7</v>
      </c>
      <c r="Q1786">
        <v>3</v>
      </c>
      <c r="R1786">
        <v>12</v>
      </c>
      <c r="S1786">
        <v>10</v>
      </c>
      <c r="T1786">
        <v>1</v>
      </c>
      <c r="U1786">
        <v>2</v>
      </c>
      <c r="V1786">
        <v>0</v>
      </c>
      <c r="W1786">
        <v>0</v>
      </c>
      <c r="Z1786">
        <v>1.28</v>
      </c>
      <c r="AA1786">
        <v>6</v>
      </c>
      <c r="AB1786">
        <v>8</v>
      </c>
    </row>
    <row r="1787" spans="1:28" hidden="1" x14ac:dyDescent="0.45">
      <c r="A1787" s="1">
        <v>139724</v>
      </c>
      <c r="B1787" t="s">
        <v>45</v>
      </c>
      <c r="C1787" t="s">
        <v>61</v>
      </c>
      <c r="D1787" s="2">
        <v>43457</v>
      </c>
      <c r="E1787" t="s">
        <v>121</v>
      </c>
      <c r="F1787" t="s">
        <v>117</v>
      </c>
      <c r="G1787">
        <v>1</v>
      </c>
      <c r="H1787">
        <v>3</v>
      </c>
      <c r="I1787" t="s">
        <v>603</v>
      </c>
      <c r="J1787">
        <v>0</v>
      </c>
      <c r="K1787">
        <v>1</v>
      </c>
      <c r="L1787" t="s">
        <v>603</v>
      </c>
      <c r="N1787">
        <v>8</v>
      </c>
      <c r="O1787">
        <v>17</v>
      </c>
      <c r="P1787">
        <v>2</v>
      </c>
      <c r="Q1787">
        <v>7</v>
      </c>
      <c r="R1787">
        <v>12</v>
      </c>
      <c r="S1787">
        <v>8</v>
      </c>
      <c r="T1787">
        <v>2</v>
      </c>
      <c r="U1787">
        <v>2</v>
      </c>
      <c r="V1787">
        <v>0</v>
      </c>
      <c r="W1787">
        <v>0</v>
      </c>
      <c r="Z1787">
        <v>9.5</v>
      </c>
      <c r="AA1787">
        <v>5.25</v>
      </c>
      <c r="AB1787">
        <v>1.3</v>
      </c>
    </row>
    <row r="1788" spans="1:28" x14ac:dyDescent="0.45">
      <c r="A1788" s="1">
        <v>139725</v>
      </c>
      <c r="B1788" t="s">
        <v>45</v>
      </c>
      <c r="C1788" t="s">
        <v>61</v>
      </c>
      <c r="D1788" s="6">
        <v>43483</v>
      </c>
      <c r="E1788" t="s">
        <v>115</v>
      </c>
      <c r="F1788" t="s">
        <v>249</v>
      </c>
      <c r="G1788">
        <v>3</v>
      </c>
      <c r="H1788">
        <v>2</v>
      </c>
      <c r="I1788" t="s">
        <v>601</v>
      </c>
      <c r="J1788">
        <v>2</v>
      </c>
      <c r="K1788">
        <v>0</v>
      </c>
      <c r="L1788" t="s">
        <v>601</v>
      </c>
      <c r="N1788">
        <v>16</v>
      </c>
      <c r="O1788">
        <v>9</v>
      </c>
      <c r="P1788">
        <v>9</v>
      </c>
      <c r="Q1788">
        <v>2</v>
      </c>
      <c r="R1788">
        <v>11</v>
      </c>
      <c r="S1788">
        <v>9</v>
      </c>
      <c r="T1788">
        <v>2</v>
      </c>
      <c r="U1788">
        <v>1</v>
      </c>
      <c r="V1788">
        <v>0</v>
      </c>
      <c r="W1788">
        <v>0</v>
      </c>
      <c r="Z1788">
        <v>1.3</v>
      </c>
      <c r="AA1788">
        <v>5.5</v>
      </c>
      <c r="AB1788">
        <v>9</v>
      </c>
    </row>
    <row r="1789" spans="1:28" hidden="1" x14ac:dyDescent="0.45">
      <c r="A1789" s="1">
        <v>139828</v>
      </c>
      <c r="B1789" t="s">
        <v>45</v>
      </c>
      <c r="C1789" t="s">
        <v>61</v>
      </c>
      <c r="D1789" s="2">
        <v>43561</v>
      </c>
      <c r="E1789" t="s">
        <v>120</v>
      </c>
      <c r="F1789" t="s">
        <v>117</v>
      </c>
      <c r="G1789">
        <v>1</v>
      </c>
      <c r="H1789">
        <v>4</v>
      </c>
      <c r="I1789" t="s">
        <v>603</v>
      </c>
      <c r="J1789">
        <v>1</v>
      </c>
      <c r="K1789">
        <v>2</v>
      </c>
      <c r="L1789" t="s">
        <v>603</v>
      </c>
      <c r="N1789">
        <v>13</v>
      </c>
      <c r="O1789">
        <v>13</v>
      </c>
      <c r="P1789">
        <v>4</v>
      </c>
      <c r="Q1789">
        <v>5</v>
      </c>
      <c r="R1789">
        <v>10</v>
      </c>
      <c r="S1789">
        <v>15</v>
      </c>
      <c r="T1789">
        <v>2</v>
      </c>
      <c r="U1789">
        <v>0</v>
      </c>
      <c r="V1789">
        <v>0</v>
      </c>
      <c r="W1789">
        <v>0</v>
      </c>
      <c r="Z1789">
        <v>7.5</v>
      </c>
      <c r="AA1789">
        <v>6.5</v>
      </c>
      <c r="AB1789">
        <v>1.28</v>
      </c>
    </row>
    <row r="1790" spans="1:28" hidden="1" x14ac:dyDescent="0.45">
      <c r="A1790" s="1">
        <v>139845</v>
      </c>
      <c r="B1790" t="s">
        <v>45</v>
      </c>
      <c r="C1790" t="s">
        <v>61</v>
      </c>
      <c r="D1790" s="2">
        <v>43575</v>
      </c>
      <c r="E1790" t="s">
        <v>283</v>
      </c>
      <c r="F1790" t="s">
        <v>117</v>
      </c>
      <c r="G1790">
        <v>0</v>
      </c>
      <c r="H1790">
        <v>1</v>
      </c>
      <c r="I1790" t="s">
        <v>603</v>
      </c>
      <c r="J1790">
        <v>0</v>
      </c>
      <c r="K1790">
        <v>0</v>
      </c>
      <c r="L1790" t="s">
        <v>602</v>
      </c>
      <c r="N1790">
        <v>12</v>
      </c>
      <c r="O1790">
        <v>16</v>
      </c>
      <c r="P1790">
        <v>2</v>
      </c>
      <c r="Q1790">
        <v>5</v>
      </c>
      <c r="R1790">
        <v>12</v>
      </c>
      <c r="S1790">
        <v>7</v>
      </c>
      <c r="T1790">
        <v>4</v>
      </c>
      <c r="U1790">
        <v>3</v>
      </c>
      <c r="V1790">
        <v>0</v>
      </c>
      <c r="W1790">
        <v>1</v>
      </c>
      <c r="Z1790">
        <v>8.5</v>
      </c>
      <c r="AA1790">
        <v>6</v>
      </c>
      <c r="AB1790">
        <v>1.28</v>
      </c>
    </row>
    <row r="1791" spans="1:28" x14ac:dyDescent="0.45">
      <c r="A1791" s="1">
        <v>139852</v>
      </c>
      <c r="B1791" t="s">
        <v>45</v>
      </c>
      <c r="C1791" t="s">
        <v>61</v>
      </c>
      <c r="D1791" s="6">
        <v>43578</v>
      </c>
      <c r="E1791" t="s">
        <v>213</v>
      </c>
      <c r="F1791" t="s">
        <v>229</v>
      </c>
      <c r="G1791">
        <v>2</v>
      </c>
      <c r="H1791">
        <v>1</v>
      </c>
      <c r="I1791" t="s">
        <v>601</v>
      </c>
      <c r="J1791">
        <v>1</v>
      </c>
      <c r="K1791">
        <v>1</v>
      </c>
      <c r="L1791" t="s">
        <v>602</v>
      </c>
      <c r="N1791">
        <v>16</v>
      </c>
      <c r="O1791">
        <v>7</v>
      </c>
      <c r="P1791">
        <v>7</v>
      </c>
      <c r="Q1791">
        <v>4</v>
      </c>
      <c r="R1791">
        <v>13</v>
      </c>
      <c r="S1791">
        <v>11</v>
      </c>
      <c r="T1791">
        <v>0</v>
      </c>
      <c r="U1791">
        <v>0</v>
      </c>
      <c r="V1791">
        <v>0</v>
      </c>
      <c r="W1791">
        <v>0</v>
      </c>
      <c r="Z1791">
        <v>1.28</v>
      </c>
      <c r="AA1791">
        <v>5.75</v>
      </c>
      <c r="AB1791">
        <v>9</v>
      </c>
    </row>
    <row r="1792" spans="1:28" x14ac:dyDescent="0.45">
      <c r="A1792" s="1">
        <v>139902</v>
      </c>
      <c r="B1792" t="s">
        <v>45</v>
      </c>
      <c r="C1792" t="s">
        <v>62</v>
      </c>
      <c r="D1792" s="6">
        <v>43338</v>
      </c>
      <c r="E1792" t="s">
        <v>125</v>
      </c>
      <c r="F1792" t="s">
        <v>404</v>
      </c>
      <c r="G1792">
        <v>3</v>
      </c>
      <c r="H1792">
        <v>1</v>
      </c>
      <c r="I1792" t="s">
        <v>601</v>
      </c>
      <c r="J1792">
        <v>0</v>
      </c>
      <c r="K1792">
        <v>0</v>
      </c>
      <c r="L1792" t="s">
        <v>602</v>
      </c>
      <c r="N1792">
        <v>20</v>
      </c>
      <c r="O1792">
        <v>8</v>
      </c>
      <c r="P1792">
        <v>6</v>
      </c>
      <c r="Q1792">
        <v>4</v>
      </c>
      <c r="R1792">
        <v>12</v>
      </c>
      <c r="S1792">
        <v>18</v>
      </c>
      <c r="T1792">
        <v>1</v>
      </c>
      <c r="U1792">
        <v>4</v>
      </c>
      <c r="V1792">
        <v>0</v>
      </c>
      <c r="W1792">
        <v>0</v>
      </c>
      <c r="Z1792">
        <v>1.3</v>
      </c>
      <c r="AA1792">
        <v>5.25</v>
      </c>
      <c r="AB1792">
        <v>9.5</v>
      </c>
    </row>
    <row r="1793" spans="1:28" x14ac:dyDescent="0.45">
      <c r="A1793" s="1">
        <v>139909</v>
      </c>
      <c r="B1793" t="s">
        <v>45</v>
      </c>
      <c r="C1793" t="s">
        <v>62</v>
      </c>
      <c r="D1793" s="6">
        <v>43344</v>
      </c>
      <c r="E1793" t="s">
        <v>123</v>
      </c>
      <c r="F1793" t="s">
        <v>401</v>
      </c>
      <c r="G1793">
        <v>1</v>
      </c>
      <c r="H1793">
        <v>0</v>
      </c>
      <c r="I1793" t="s">
        <v>601</v>
      </c>
      <c r="J1793">
        <v>0</v>
      </c>
      <c r="K1793">
        <v>0</v>
      </c>
      <c r="L1793" t="s">
        <v>602</v>
      </c>
      <c r="N1793">
        <v>26</v>
      </c>
      <c r="O1793">
        <v>6</v>
      </c>
      <c r="P1793">
        <v>12</v>
      </c>
      <c r="Q1793">
        <v>2</v>
      </c>
      <c r="R1793">
        <v>21</v>
      </c>
      <c r="S1793">
        <v>15</v>
      </c>
      <c r="T1793">
        <v>4</v>
      </c>
      <c r="U1793">
        <v>6</v>
      </c>
      <c r="V1793">
        <v>0</v>
      </c>
      <c r="W1793">
        <v>0</v>
      </c>
      <c r="Z1793">
        <v>1.3</v>
      </c>
      <c r="AA1793">
        <v>5.25</v>
      </c>
      <c r="AB1793">
        <v>9.5</v>
      </c>
    </row>
    <row r="1794" spans="1:28" hidden="1" x14ac:dyDescent="0.45">
      <c r="A1794" s="1">
        <v>139917</v>
      </c>
      <c r="B1794" t="s">
        <v>45</v>
      </c>
      <c r="C1794" t="s">
        <v>62</v>
      </c>
      <c r="D1794" s="2">
        <v>43365</v>
      </c>
      <c r="E1794" t="s">
        <v>338</v>
      </c>
      <c r="F1794" t="s">
        <v>122</v>
      </c>
      <c r="G1794">
        <v>0</v>
      </c>
      <c r="H1794">
        <v>2</v>
      </c>
      <c r="I1794" t="s">
        <v>603</v>
      </c>
      <c r="J1794">
        <v>0</v>
      </c>
      <c r="K1794">
        <v>1</v>
      </c>
      <c r="L1794" t="s">
        <v>603</v>
      </c>
      <c r="N1794">
        <v>10</v>
      </c>
      <c r="O1794">
        <v>11</v>
      </c>
      <c r="P1794">
        <v>2</v>
      </c>
      <c r="Q1794">
        <v>4</v>
      </c>
      <c r="R1794">
        <v>13</v>
      </c>
      <c r="S1794">
        <v>16</v>
      </c>
      <c r="T1794">
        <v>1</v>
      </c>
      <c r="U1794">
        <v>2</v>
      </c>
      <c r="V1794">
        <v>0</v>
      </c>
      <c r="W1794">
        <v>0</v>
      </c>
      <c r="Z1794">
        <v>12</v>
      </c>
      <c r="AA1794">
        <v>5</v>
      </c>
      <c r="AB1794">
        <v>1.28</v>
      </c>
    </row>
    <row r="1795" spans="1:28" x14ac:dyDescent="0.45">
      <c r="A1795" s="1">
        <v>139948</v>
      </c>
      <c r="B1795" t="s">
        <v>45</v>
      </c>
      <c r="C1795" t="s">
        <v>62</v>
      </c>
      <c r="D1795" s="6">
        <v>43401</v>
      </c>
      <c r="E1795" t="s">
        <v>123</v>
      </c>
      <c r="F1795" t="s">
        <v>124</v>
      </c>
      <c r="G1795">
        <v>3</v>
      </c>
      <c r="H1795">
        <v>0</v>
      </c>
      <c r="I1795" t="s">
        <v>601</v>
      </c>
      <c r="J1795">
        <v>1</v>
      </c>
      <c r="K1795">
        <v>0</v>
      </c>
      <c r="L1795" t="s">
        <v>601</v>
      </c>
      <c r="N1795">
        <v>21</v>
      </c>
      <c r="O1795">
        <v>10</v>
      </c>
      <c r="P1795">
        <v>9</v>
      </c>
      <c r="Q1795">
        <v>1</v>
      </c>
      <c r="R1795">
        <v>12</v>
      </c>
      <c r="S1795">
        <v>13</v>
      </c>
      <c r="T1795">
        <v>2</v>
      </c>
      <c r="U1795">
        <v>3</v>
      </c>
      <c r="V1795">
        <v>0</v>
      </c>
      <c r="W1795">
        <v>0</v>
      </c>
      <c r="Z1795">
        <v>1.3</v>
      </c>
      <c r="AA1795">
        <v>5.25</v>
      </c>
      <c r="AB1795">
        <v>9.5</v>
      </c>
    </row>
    <row r="1796" spans="1:28" x14ac:dyDescent="0.45">
      <c r="A1796" s="1">
        <v>139987</v>
      </c>
      <c r="B1796" t="s">
        <v>45</v>
      </c>
      <c r="C1796" t="s">
        <v>62</v>
      </c>
      <c r="D1796" s="6">
        <v>43448</v>
      </c>
      <c r="E1796" t="s">
        <v>125</v>
      </c>
      <c r="F1796" t="s">
        <v>401</v>
      </c>
      <c r="G1796">
        <v>4</v>
      </c>
      <c r="H1796">
        <v>0</v>
      </c>
      <c r="I1796" t="s">
        <v>601</v>
      </c>
      <c r="J1796">
        <v>2</v>
      </c>
      <c r="K1796">
        <v>0</v>
      </c>
      <c r="L1796" t="s">
        <v>601</v>
      </c>
      <c r="N1796">
        <v>16</v>
      </c>
      <c r="O1796">
        <v>4</v>
      </c>
      <c r="P1796">
        <v>6</v>
      </c>
      <c r="Q1796">
        <v>1</v>
      </c>
      <c r="R1796">
        <v>19</v>
      </c>
      <c r="S1796">
        <v>16</v>
      </c>
      <c r="T1796">
        <v>0</v>
      </c>
      <c r="U1796">
        <v>1</v>
      </c>
      <c r="V1796">
        <v>0</v>
      </c>
      <c r="W1796">
        <v>0</v>
      </c>
      <c r="Z1796">
        <v>1.3</v>
      </c>
      <c r="AA1796">
        <v>5.5</v>
      </c>
      <c r="AB1796">
        <v>9</v>
      </c>
    </row>
    <row r="1797" spans="1:28" hidden="1" x14ac:dyDescent="0.45">
      <c r="A1797" s="1">
        <v>139991</v>
      </c>
      <c r="B1797" t="s">
        <v>45</v>
      </c>
      <c r="C1797" t="s">
        <v>62</v>
      </c>
      <c r="D1797" s="2">
        <v>43449</v>
      </c>
      <c r="E1797" t="s">
        <v>412</v>
      </c>
      <c r="F1797" t="s">
        <v>122</v>
      </c>
      <c r="G1797">
        <v>1</v>
      </c>
      <c r="H1797">
        <v>2</v>
      </c>
      <c r="I1797" t="s">
        <v>603</v>
      </c>
      <c r="J1797">
        <v>1</v>
      </c>
      <c r="K1797">
        <v>1</v>
      </c>
      <c r="L1797" t="s">
        <v>602</v>
      </c>
      <c r="N1797">
        <v>10</v>
      </c>
      <c r="O1797">
        <v>14</v>
      </c>
      <c r="P1797">
        <v>3</v>
      </c>
      <c r="Q1797">
        <v>8</v>
      </c>
      <c r="R1797">
        <v>21</v>
      </c>
      <c r="S1797">
        <v>24</v>
      </c>
      <c r="T1797">
        <v>1</v>
      </c>
      <c r="U1797">
        <v>3</v>
      </c>
      <c r="V1797">
        <v>0</v>
      </c>
      <c r="W1797">
        <v>0</v>
      </c>
      <c r="Z1797">
        <v>10</v>
      </c>
      <c r="AA1797">
        <v>5.25</v>
      </c>
      <c r="AB1797">
        <v>1.28</v>
      </c>
    </row>
    <row r="1798" spans="1:28" x14ac:dyDescent="0.45">
      <c r="A1798" s="1">
        <v>140009</v>
      </c>
      <c r="B1798" t="s">
        <v>45</v>
      </c>
      <c r="C1798" t="s">
        <v>62</v>
      </c>
      <c r="D1798" s="6">
        <v>43467</v>
      </c>
      <c r="E1798" t="s">
        <v>125</v>
      </c>
      <c r="F1798" t="s">
        <v>197</v>
      </c>
      <c r="G1798">
        <v>2</v>
      </c>
      <c r="H1798">
        <v>0</v>
      </c>
      <c r="I1798" t="s">
        <v>601</v>
      </c>
      <c r="J1798">
        <v>2</v>
      </c>
      <c r="K1798">
        <v>0</v>
      </c>
      <c r="L1798" t="s">
        <v>601</v>
      </c>
      <c r="N1798">
        <v>14</v>
      </c>
      <c r="O1798">
        <v>6</v>
      </c>
      <c r="P1798">
        <v>5</v>
      </c>
      <c r="Q1798">
        <v>1</v>
      </c>
      <c r="R1798">
        <v>14</v>
      </c>
      <c r="S1798">
        <v>17</v>
      </c>
      <c r="T1798">
        <v>2</v>
      </c>
      <c r="U1798">
        <v>1</v>
      </c>
      <c r="V1798">
        <v>0</v>
      </c>
      <c r="W1798">
        <v>0</v>
      </c>
      <c r="Z1798">
        <v>1.28</v>
      </c>
      <c r="AA1798">
        <v>5.25</v>
      </c>
      <c r="AB1798">
        <v>10</v>
      </c>
    </row>
    <row r="1799" spans="1:28" hidden="1" x14ac:dyDescent="0.45">
      <c r="A1799" s="1">
        <v>140010</v>
      </c>
      <c r="B1799" t="s">
        <v>45</v>
      </c>
      <c r="C1799" t="s">
        <v>62</v>
      </c>
      <c r="D1799" s="2">
        <v>43468</v>
      </c>
      <c r="E1799" t="s">
        <v>404</v>
      </c>
      <c r="F1799" t="s">
        <v>122</v>
      </c>
      <c r="G1799">
        <v>0</v>
      </c>
      <c r="H1799">
        <v>1</v>
      </c>
      <c r="I1799" t="s">
        <v>603</v>
      </c>
      <c r="J1799">
        <v>0</v>
      </c>
      <c r="K1799">
        <v>1</v>
      </c>
      <c r="L1799" t="s">
        <v>603</v>
      </c>
      <c r="N1799">
        <v>13</v>
      </c>
      <c r="O1799">
        <v>10</v>
      </c>
      <c r="P1799">
        <v>2</v>
      </c>
      <c r="Q1799">
        <v>4</v>
      </c>
      <c r="R1799">
        <v>22</v>
      </c>
      <c r="S1799">
        <v>20</v>
      </c>
      <c r="T1799">
        <v>2</v>
      </c>
      <c r="U1799">
        <v>1</v>
      </c>
      <c r="V1799">
        <v>0</v>
      </c>
      <c r="W1799">
        <v>0</v>
      </c>
      <c r="Z1799">
        <v>9.5</v>
      </c>
      <c r="AA1799">
        <v>5.25</v>
      </c>
      <c r="AB1799">
        <v>1.3</v>
      </c>
    </row>
    <row r="1800" spans="1:28" x14ac:dyDescent="0.45">
      <c r="A1800" s="1">
        <v>140012</v>
      </c>
      <c r="B1800" t="s">
        <v>45</v>
      </c>
      <c r="C1800" t="s">
        <v>62</v>
      </c>
      <c r="D1800" s="6">
        <v>43468</v>
      </c>
      <c r="E1800" t="s">
        <v>123</v>
      </c>
      <c r="F1800" t="s">
        <v>387</v>
      </c>
      <c r="G1800">
        <v>2</v>
      </c>
      <c r="H1800">
        <v>1</v>
      </c>
      <c r="I1800" t="s">
        <v>601</v>
      </c>
      <c r="J1800">
        <v>0</v>
      </c>
      <c r="K1800">
        <v>0</v>
      </c>
      <c r="L1800" t="s">
        <v>602</v>
      </c>
      <c r="N1800">
        <v>12</v>
      </c>
      <c r="O1800">
        <v>11</v>
      </c>
      <c r="P1800">
        <v>4</v>
      </c>
      <c r="Q1800">
        <v>4</v>
      </c>
      <c r="R1800">
        <v>12</v>
      </c>
      <c r="S1800">
        <v>5</v>
      </c>
      <c r="T1800">
        <v>3</v>
      </c>
      <c r="U1800">
        <v>4</v>
      </c>
      <c r="V1800">
        <v>0</v>
      </c>
      <c r="W1800">
        <v>0</v>
      </c>
      <c r="Z1800">
        <v>1.28</v>
      </c>
      <c r="AA1800">
        <v>5.25</v>
      </c>
      <c r="AB1800">
        <v>10</v>
      </c>
    </row>
    <row r="1801" spans="1:28" hidden="1" x14ac:dyDescent="0.45">
      <c r="A1801" s="1">
        <v>140148</v>
      </c>
      <c r="B1801" t="s">
        <v>45</v>
      </c>
      <c r="C1801" t="s">
        <v>62</v>
      </c>
      <c r="D1801" s="2">
        <v>43581</v>
      </c>
      <c r="E1801" t="s">
        <v>377</v>
      </c>
      <c r="F1801" t="s">
        <v>122</v>
      </c>
      <c r="G1801">
        <v>2</v>
      </c>
      <c r="H1801">
        <v>2</v>
      </c>
      <c r="I1801" t="s">
        <v>602</v>
      </c>
      <c r="J1801">
        <v>0</v>
      </c>
      <c r="K1801">
        <v>2</v>
      </c>
      <c r="L1801" t="s">
        <v>603</v>
      </c>
      <c r="N1801">
        <v>10</v>
      </c>
      <c r="O1801">
        <v>10</v>
      </c>
      <c r="P1801">
        <v>4</v>
      </c>
      <c r="Q1801">
        <v>4</v>
      </c>
      <c r="R1801">
        <v>12</v>
      </c>
      <c r="S1801">
        <v>14</v>
      </c>
      <c r="T1801">
        <v>3</v>
      </c>
      <c r="U1801">
        <v>1</v>
      </c>
      <c r="V1801">
        <v>1</v>
      </c>
      <c r="W1801">
        <v>0</v>
      </c>
      <c r="Z1801">
        <v>9.5</v>
      </c>
      <c r="AA1801">
        <v>5.25</v>
      </c>
      <c r="AB1801">
        <v>1.28</v>
      </c>
    </row>
    <row r="1802" spans="1:28" x14ac:dyDescent="0.45">
      <c r="A1802" s="1">
        <v>140170</v>
      </c>
      <c r="B1802" t="s">
        <v>45</v>
      </c>
      <c r="C1802" t="s">
        <v>62</v>
      </c>
      <c r="D1802" s="6">
        <v>43596</v>
      </c>
      <c r="E1802" t="s">
        <v>123</v>
      </c>
      <c r="F1802" t="s">
        <v>400</v>
      </c>
      <c r="G1802">
        <v>1</v>
      </c>
      <c r="H1802">
        <v>1</v>
      </c>
      <c r="I1802" t="s">
        <v>602</v>
      </c>
      <c r="J1802">
        <v>1</v>
      </c>
      <c r="K1802">
        <v>0</v>
      </c>
      <c r="L1802" t="s">
        <v>601</v>
      </c>
      <c r="N1802">
        <v>17</v>
      </c>
      <c r="O1802">
        <v>15</v>
      </c>
      <c r="P1802">
        <v>6</v>
      </c>
      <c r="Q1802">
        <v>4</v>
      </c>
      <c r="R1802">
        <v>16</v>
      </c>
      <c r="S1802">
        <v>18</v>
      </c>
      <c r="T1802">
        <v>4</v>
      </c>
      <c r="U1802">
        <v>6</v>
      </c>
      <c r="V1802">
        <v>1</v>
      </c>
      <c r="W1802">
        <v>0</v>
      </c>
      <c r="Z1802">
        <v>1.3</v>
      </c>
      <c r="AA1802">
        <v>5.5</v>
      </c>
      <c r="AB1802">
        <v>8.5</v>
      </c>
    </row>
    <row r="1803" spans="1:28" x14ac:dyDescent="0.45">
      <c r="A1803" s="1">
        <v>140176</v>
      </c>
      <c r="B1803" t="s">
        <v>45</v>
      </c>
      <c r="C1803" t="s">
        <v>62</v>
      </c>
      <c r="D1803" s="6">
        <v>43602</v>
      </c>
      <c r="E1803" t="s">
        <v>125</v>
      </c>
      <c r="F1803" t="s">
        <v>597</v>
      </c>
      <c r="G1803">
        <v>2</v>
      </c>
      <c r="H1803">
        <v>0</v>
      </c>
      <c r="I1803" t="s">
        <v>601</v>
      </c>
      <c r="J1803">
        <v>1</v>
      </c>
      <c r="K1803">
        <v>0</v>
      </c>
      <c r="L1803" t="s">
        <v>601</v>
      </c>
      <c r="N1803">
        <v>13</v>
      </c>
      <c r="O1803">
        <v>7</v>
      </c>
      <c r="P1803">
        <v>7</v>
      </c>
      <c r="Q1803">
        <v>1</v>
      </c>
      <c r="R1803">
        <v>17</v>
      </c>
      <c r="S1803">
        <v>25</v>
      </c>
      <c r="T1803">
        <v>1</v>
      </c>
      <c r="U1803">
        <v>2</v>
      </c>
      <c r="V1803">
        <v>0</v>
      </c>
      <c r="W1803">
        <v>0</v>
      </c>
      <c r="Z1803">
        <v>1.3</v>
      </c>
      <c r="AA1803">
        <v>5.5</v>
      </c>
      <c r="AB1803">
        <v>8.5</v>
      </c>
    </row>
    <row r="1804" spans="1:28" x14ac:dyDescent="0.45">
      <c r="A1804" s="1">
        <v>140238</v>
      </c>
      <c r="B1804" t="s">
        <v>45</v>
      </c>
      <c r="C1804" t="s">
        <v>63</v>
      </c>
      <c r="D1804" s="6">
        <v>43371</v>
      </c>
      <c r="E1804" t="s">
        <v>157</v>
      </c>
      <c r="F1804" t="s">
        <v>598</v>
      </c>
      <c r="G1804">
        <v>1</v>
      </c>
      <c r="H1804">
        <v>0</v>
      </c>
      <c r="I1804" t="s">
        <v>601</v>
      </c>
      <c r="J1804">
        <v>0</v>
      </c>
      <c r="K1804">
        <v>0</v>
      </c>
      <c r="L1804" t="s">
        <v>602</v>
      </c>
      <c r="N1804">
        <v>12</v>
      </c>
      <c r="O1804">
        <v>10</v>
      </c>
      <c r="P1804">
        <v>7</v>
      </c>
      <c r="Q1804">
        <v>1</v>
      </c>
      <c r="R1804">
        <v>12</v>
      </c>
      <c r="S1804">
        <v>12</v>
      </c>
      <c r="T1804">
        <v>3</v>
      </c>
      <c r="U1804">
        <v>2</v>
      </c>
      <c r="V1804">
        <v>0</v>
      </c>
      <c r="W1804">
        <v>0</v>
      </c>
      <c r="Z1804">
        <v>1.28</v>
      </c>
      <c r="AA1804">
        <v>5.5</v>
      </c>
      <c r="AB1804">
        <v>10</v>
      </c>
    </row>
    <row r="1805" spans="1:28" x14ac:dyDescent="0.45">
      <c r="A1805" s="1">
        <v>140240</v>
      </c>
      <c r="B1805" t="s">
        <v>45</v>
      </c>
      <c r="C1805" t="s">
        <v>63</v>
      </c>
      <c r="D1805" s="6">
        <v>43372</v>
      </c>
      <c r="E1805" t="s">
        <v>158</v>
      </c>
      <c r="F1805" t="s">
        <v>285</v>
      </c>
      <c r="G1805">
        <v>2</v>
      </c>
      <c r="H1805">
        <v>0</v>
      </c>
      <c r="I1805" t="s">
        <v>601</v>
      </c>
      <c r="J1805">
        <v>1</v>
      </c>
      <c r="K1805">
        <v>0</v>
      </c>
      <c r="L1805" t="s">
        <v>601</v>
      </c>
      <c r="N1805">
        <v>12</v>
      </c>
      <c r="O1805">
        <v>9</v>
      </c>
      <c r="P1805">
        <v>4</v>
      </c>
      <c r="Q1805">
        <v>3</v>
      </c>
      <c r="R1805">
        <v>10</v>
      </c>
      <c r="S1805">
        <v>11</v>
      </c>
      <c r="T1805">
        <v>1</v>
      </c>
      <c r="U1805">
        <v>0</v>
      </c>
      <c r="V1805">
        <v>0</v>
      </c>
      <c r="W1805">
        <v>0</v>
      </c>
      <c r="Z1805">
        <v>1.3</v>
      </c>
      <c r="AA1805">
        <v>5.25</v>
      </c>
      <c r="AB1805">
        <v>10</v>
      </c>
    </row>
    <row r="1806" spans="1:28" x14ac:dyDescent="0.45">
      <c r="A1806" s="1">
        <v>140340</v>
      </c>
      <c r="B1806" t="s">
        <v>45</v>
      </c>
      <c r="C1806" t="s">
        <v>63</v>
      </c>
      <c r="D1806" s="6">
        <v>43484</v>
      </c>
      <c r="E1806" t="s">
        <v>157</v>
      </c>
      <c r="F1806" t="s">
        <v>131</v>
      </c>
      <c r="G1806">
        <v>6</v>
      </c>
      <c r="H1806">
        <v>0</v>
      </c>
      <c r="I1806" t="s">
        <v>601</v>
      </c>
      <c r="J1806">
        <v>3</v>
      </c>
      <c r="K1806">
        <v>0</v>
      </c>
      <c r="L1806" t="s">
        <v>601</v>
      </c>
      <c r="N1806">
        <v>23</v>
      </c>
      <c r="O1806">
        <v>11</v>
      </c>
      <c r="P1806">
        <v>10</v>
      </c>
      <c r="Q1806">
        <v>3</v>
      </c>
      <c r="R1806">
        <v>13</v>
      </c>
      <c r="S1806">
        <v>13</v>
      </c>
      <c r="T1806">
        <v>3</v>
      </c>
      <c r="U1806">
        <v>3</v>
      </c>
      <c r="V1806">
        <v>0</v>
      </c>
      <c r="W1806">
        <v>0</v>
      </c>
      <c r="Z1806">
        <v>1.28</v>
      </c>
      <c r="AA1806">
        <v>5.75</v>
      </c>
      <c r="AB1806">
        <v>9</v>
      </c>
    </row>
    <row r="1807" spans="1:28" x14ac:dyDescent="0.45">
      <c r="A1807" s="1">
        <v>140358</v>
      </c>
      <c r="B1807" t="s">
        <v>45</v>
      </c>
      <c r="C1807" t="s">
        <v>63</v>
      </c>
      <c r="D1807" s="6">
        <v>43498</v>
      </c>
      <c r="E1807" t="s">
        <v>199</v>
      </c>
      <c r="F1807" t="s">
        <v>131</v>
      </c>
      <c r="G1807">
        <v>1</v>
      </c>
      <c r="H1807">
        <v>0</v>
      </c>
      <c r="I1807" t="s">
        <v>601</v>
      </c>
      <c r="J1807">
        <v>1</v>
      </c>
      <c r="K1807">
        <v>0</v>
      </c>
      <c r="L1807" t="s">
        <v>601</v>
      </c>
      <c r="N1807">
        <v>21</v>
      </c>
      <c r="O1807">
        <v>13</v>
      </c>
      <c r="P1807">
        <v>8</v>
      </c>
      <c r="Q1807">
        <v>5</v>
      </c>
      <c r="R1807">
        <v>19</v>
      </c>
      <c r="S1807">
        <v>17</v>
      </c>
      <c r="T1807">
        <v>4</v>
      </c>
      <c r="U1807">
        <v>3</v>
      </c>
      <c r="V1807">
        <v>0</v>
      </c>
      <c r="W1807">
        <v>0</v>
      </c>
      <c r="Z1807">
        <v>1.3</v>
      </c>
      <c r="AA1807">
        <v>5.5</v>
      </c>
      <c r="AB1807">
        <v>9</v>
      </c>
    </row>
    <row r="1808" spans="1:28" x14ac:dyDescent="0.45">
      <c r="A1808" s="1">
        <v>140366</v>
      </c>
      <c r="B1808" t="s">
        <v>45</v>
      </c>
      <c r="C1808" t="s">
        <v>63</v>
      </c>
      <c r="D1808" s="6">
        <v>43505</v>
      </c>
      <c r="E1808" t="s">
        <v>340</v>
      </c>
      <c r="F1808" t="s">
        <v>598</v>
      </c>
      <c r="G1808">
        <v>1</v>
      </c>
      <c r="H1808">
        <v>1</v>
      </c>
      <c r="I1808" t="s">
        <v>602</v>
      </c>
      <c r="J1808">
        <v>1</v>
      </c>
      <c r="K1808">
        <v>0</v>
      </c>
      <c r="L1808" t="s">
        <v>601</v>
      </c>
      <c r="N1808">
        <v>9</v>
      </c>
      <c r="O1808">
        <v>13</v>
      </c>
      <c r="P1808">
        <v>2</v>
      </c>
      <c r="Q1808">
        <v>2</v>
      </c>
      <c r="R1808">
        <v>21</v>
      </c>
      <c r="S1808">
        <v>12</v>
      </c>
      <c r="T1808">
        <v>3</v>
      </c>
      <c r="U1808">
        <v>1</v>
      </c>
      <c r="V1808">
        <v>0</v>
      </c>
      <c r="W1808">
        <v>0</v>
      </c>
      <c r="Z1808">
        <v>1.28</v>
      </c>
      <c r="AA1808">
        <v>5.25</v>
      </c>
      <c r="AB1808">
        <v>11</v>
      </c>
    </row>
    <row r="1809" spans="1:28" x14ac:dyDescent="0.45">
      <c r="A1809" s="1">
        <v>140388</v>
      </c>
      <c r="B1809" t="s">
        <v>45</v>
      </c>
      <c r="C1809" t="s">
        <v>63</v>
      </c>
      <c r="D1809" s="6">
        <v>43520</v>
      </c>
      <c r="E1809" t="s">
        <v>157</v>
      </c>
      <c r="F1809" t="s">
        <v>357</v>
      </c>
      <c r="G1809">
        <v>1</v>
      </c>
      <c r="H1809">
        <v>0</v>
      </c>
      <c r="I1809" t="s">
        <v>601</v>
      </c>
      <c r="J1809">
        <v>0</v>
      </c>
      <c r="K1809">
        <v>0</v>
      </c>
      <c r="L1809" t="s">
        <v>602</v>
      </c>
      <c r="N1809">
        <v>21</v>
      </c>
      <c r="O1809">
        <v>4</v>
      </c>
      <c r="P1809">
        <v>6</v>
      </c>
      <c r="Q1809">
        <v>1</v>
      </c>
      <c r="R1809">
        <v>15</v>
      </c>
      <c r="S1809">
        <v>24</v>
      </c>
      <c r="T1809">
        <v>2</v>
      </c>
      <c r="U1809">
        <v>6</v>
      </c>
      <c r="V1809">
        <v>0</v>
      </c>
      <c r="W1809">
        <v>0</v>
      </c>
      <c r="Z1809">
        <v>1.28</v>
      </c>
      <c r="AA1809">
        <v>6</v>
      </c>
      <c r="AB1809">
        <v>8</v>
      </c>
    </row>
    <row r="1810" spans="1:28" x14ac:dyDescent="0.45">
      <c r="A1810" s="1">
        <v>140408</v>
      </c>
      <c r="B1810" t="s">
        <v>45</v>
      </c>
      <c r="C1810" t="s">
        <v>63</v>
      </c>
      <c r="D1810" s="6">
        <v>43535</v>
      </c>
      <c r="E1810" t="s">
        <v>157</v>
      </c>
      <c r="F1810" t="s">
        <v>250</v>
      </c>
      <c r="G1810">
        <v>5</v>
      </c>
      <c r="H1810">
        <v>0</v>
      </c>
      <c r="I1810" t="s">
        <v>601</v>
      </c>
      <c r="J1810">
        <v>1</v>
      </c>
      <c r="K1810">
        <v>0</v>
      </c>
      <c r="L1810" t="s">
        <v>601</v>
      </c>
      <c r="N1810">
        <v>15</v>
      </c>
      <c r="O1810">
        <v>14</v>
      </c>
      <c r="P1810">
        <v>7</v>
      </c>
      <c r="Q1810">
        <v>7</v>
      </c>
      <c r="R1810">
        <v>5</v>
      </c>
      <c r="S1810">
        <v>11</v>
      </c>
      <c r="T1810">
        <v>2</v>
      </c>
      <c r="U1810">
        <v>1</v>
      </c>
      <c r="V1810">
        <v>0</v>
      </c>
      <c r="W1810">
        <v>0</v>
      </c>
      <c r="Z1810">
        <v>1.28</v>
      </c>
      <c r="AA1810">
        <v>6</v>
      </c>
      <c r="AB1810">
        <v>8.5</v>
      </c>
    </row>
    <row r="1811" spans="1:28" x14ac:dyDescent="0.45">
      <c r="A1811" s="1">
        <v>140464</v>
      </c>
      <c r="B1811" t="s">
        <v>45</v>
      </c>
      <c r="C1811" t="s">
        <v>63</v>
      </c>
      <c r="D1811" s="6">
        <v>43596</v>
      </c>
      <c r="E1811" t="s">
        <v>130</v>
      </c>
      <c r="F1811" t="s">
        <v>357</v>
      </c>
      <c r="G1811">
        <v>2</v>
      </c>
      <c r="H1811">
        <v>1</v>
      </c>
      <c r="I1811" t="s">
        <v>601</v>
      </c>
      <c r="J1811">
        <v>2</v>
      </c>
      <c r="K1811">
        <v>1</v>
      </c>
      <c r="L1811" t="s">
        <v>601</v>
      </c>
      <c r="N1811">
        <v>10</v>
      </c>
      <c r="O1811">
        <v>5</v>
      </c>
      <c r="P1811">
        <v>5</v>
      </c>
      <c r="Q1811">
        <v>1</v>
      </c>
      <c r="R1811">
        <v>17</v>
      </c>
      <c r="S1811">
        <v>26</v>
      </c>
      <c r="T1811">
        <v>3</v>
      </c>
      <c r="U1811">
        <v>3</v>
      </c>
      <c r="V1811">
        <v>0</v>
      </c>
      <c r="W1811">
        <v>0</v>
      </c>
      <c r="Z1811">
        <v>1.28</v>
      </c>
      <c r="AA1811">
        <v>5.5</v>
      </c>
      <c r="AB1811">
        <v>11</v>
      </c>
    </row>
    <row r="1812" spans="1:28" x14ac:dyDescent="0.45">
      <c r="A1812" s="1">
        <v>140679</v>
      </c>
      <c r="B1812" t="s">
        <v>45</v>
      </c>
      <c r="C1812" t="s">
        <v>64</v>
      </c>
      <c r="D1812" s="6">
        <v>43534</v>
      </c>
      <c r="E1812" t="s">
        <v>178</v>
      </c>
      <c r="F1812" t="s">
        <v>181</v>
      </c>
      <c r="G1812">
        <v>4</v>
      </c>
      <c r="H1812">
        <v>1</v>
      </c>
      <c r="I1812" t="s">
        <v>601</v>
      </c>
      <c r="J1812">
        <v>2</v>
      </c>
      <c r="K1812">
        <v>0</v>
      </c>
      <c r="L1812" t="s">
        <v>601</v>
      </c>
      <c r="N1812">
        <v>7</v>
      </c>
      <c r="O1812">
        <v>5</v>
      </c>
      <c r="P1812">
        <v>6</v>
      </c>
      <c r="Q1812">
        <v>1</v>
      </c>
      <c r="T1812">
        <v>2</v>
      </c>
      <c r="U1812">
        <v>2</v>
      </c>
      <c r="V1812">
        <v>0</v>
      </c>
      <c r="W1812">
        <v>0</v>
      </c>
      <c r="Z1812">
        <v>1.28</v>
      </c>
      <c r="AA1812">
        <v>5.75</v>
      </c>
      <c r="AB1812">
        <v>9</v>
      </c>
    </row>
    <row r="1813" spans="1:28" x14ac:dyDescent="0.45">
      <c r="A1813" s="1">
        <v>140736</v>
      </c>
      <c r="B1813" t="s">
        <v>46</v>
      </c>
      <c r="C1813" t="s">
        <v>47</v>
      </c>
      <c r="D1813" s="6">
        <v>43687</v>
      </c>
      <c r="E1813" t="s">
        <v>290</v>
      </c>
      <c r="F1813" t="s">
        <v>473</v>
      </c>
      <c r="G1813">
        <v>3</v>
      </c>
      <c r="H1813">
        <v>1</v>
      </c>
      <c r="I1813" t="s">
        <v>601</v>
      </c>
      <c r="J1813">
        <v>0</v>
      </c>
      <c r="K1813">
        <v>1</v>
      </c>
      <c r="L1813" t="s">
        <v>603</v>
      </c>
      <c r="M1813" t="s">
        <v>817</v>
      </c>
      <c r="N1813">
        <v>31</v>
      </c>
      <c r="O1813">
        <v>7</v>
      </c>
      <c r="P1813">
        <v>7</v>
      </c>
      <c r="Q1813">
        <v>4</v>
      </c>
      <c r="R1813">
        <v>13</v>
      </c>
      <c r="S1813">
        <v>9</v>
      </c>
      <c r="T1813">
        <v>1</v>
      </c>
      <c r="U1813">
        <v>0</v>
      </c>
      <c r="V1813">
        <v>0</v>
      </c>
      <c r="W1813">
        <v>0</v>
      </c>
      <c r="Z1813">
        <v>1.3</v>
      </c>
      <c r="AA1813">
        <v>5.25</v>
      </c>
      <c r="AB1813">
        <v>10</v>
      </c>
    </row>
    <row r="1814" spans="1:28" x14ac:dyDescent="0.45">
      <c r="A1814" s="1">
        <v>140740</v>
      </c>
      <c r="B1814" t="s">
        <v>46</v>
      </c>
      <c r="C1814" t="s">
        <v>47</v>
      </c>
      <c r="D1814" s="6">
        <v>43694</v>
      </c>
      <c r="E1814" t="s">
        <v>69</v>
      </c>
      <c r="F1814" t="s">
        <v>287</v>
      </c>
      <c r="G1814">
        <v>2</v>
      </c>
      <c r="H1814">
        <v>1</v>
      </c>
      <c r="I1814" t="s">
        <v>601</v>
      </c>
      <c r="J1814">
        <v>1</v>
      </c>
      <c r="K1814">
        <v>1</v>
      </c>
      <c r="L1814" t="s">
        <v>602</v>
      </c>
      <c r="M1814" t="s">
        <v>678</v>
      </c>
      <c r="N1814">
        <v>16</v>
      </c>
      <c r="O1814">
        <v>18</v>
      </c>
      <c r="P1814">
        <v>9</v>
      </c>
      <c r="Q1814">
        <v>5</v>
      </c>
      <c r="R1814">
        <v>13</v>
      </c>
      <c r="S1814">
        <v>11</v>
      </c>
      <c r="T1814">
        <v>2</v>
      </c>
      <c r="U1814">
        <v>1</v>
      </c>
      <c r="V1814">
        <v>0</v>
      </c>
      <c r="W1814">
        <v>0</v>
      </c>
      <c r="Z1814">
        <v>1.3</v>
      </c>
      <c r="AA1814">
        <v>5.5</v>
      </c>
      <c r="AB1814">
        <v>10</v>
      </c>
    </row>
    <row r="1815" spans="1:28" hidden="1" x14ac:dyDescent="0.45">
      <c r="A1815" s="1">
        <v>140767</v>
      </c>
      <c r="B1815" t="s">
        <v>46</v>
      </c>
      <c r="C1815" t="s">
        <v>47</v>
      </c>
      <c r="D1815" s="2">
        <v>43708</v>
      </c>
      <c r="E1815" t="s">
        <v>287</v>
      </c>
      <c r="F1815" t="s">
        <v>70</v>
      </c>
      <c r="G1815">
        <v>0</v>
      </c>
      <c r="H1815">
        <v>3</v>
      </c>
      <c r="I1815" t="s">
        <v>603</v>
      </c>
      <c r="J1815">
        <v>0</v>
      </c>
      <c r="K1815">
        <v>2</v>
      </c>
      <c r="L1815" t="s">
        <v>603</v>
      </c>
      <c r="M1815" t="s">
        <v>817</v>
      </c>
      <c r="N1815">
        <v>7</v>
      </c>
      <c r="O1815">
        <v>15</v>
      </c>
      <c r="P1815">
        <v>2</v>
      </c>
      <c r="Q1815">
        <v>7</v>
      </c>
      <c r="R1815">
        <v>10</v>
      </c>
      <c r="S1815">
        <v>16</v>
      </c>
      <c r="T1815">
        <v>0</v>
      </c>
      <c r="U1815">
        <v>0</v>
      </c>
      <c r="V1815">
        <v>0</v>
      </c>
      <c r="W1815">
        <v>0</v>
      </c>
      <c r="Z1815">
        <v>9.5</v>
      </c>
      <c r="AA1815">
        <v>5.5</v>
      </c>
      <c r="AB1815">
        <v>1.3</v>
      </c>
    </row>
    <row r="1816" spans="1:28" hidden="1" x14ac:dyDescent="0.45">
      <c r="A1816" s="1">
        <v>140797</v>
      </c>
      <c r="B1816" t="s">
        <v>46</v>
      </c>
      <c r="C1816" t="s">
        <v>47</v>
      </c>
      <c r="D1816" s="2">
        <v>43736</v>
      </c>
      <c r="E1816" t="s">
        <v>291</v>
      </c>
      <c r="F1816" t="s">
        <v>135</v>
      </c>
      <c r="G1816">
        <v>1</v>
      </c>
      <c r="H1816">
        <v>3</v>
      </c>
      <c r="I1816" t="s">
        <v>603</v>
      </c>
      <c r="J1816">
        <v>1</v>
      </c>
      <c r="K1816">
        <v>1</v>
      </c>
      <c r="L1816" t="s">
        <v>602</v>
      </c>
      <c r="M1816" t="s">
        <v>780</v>
      </c>
      <c r="N1816">
        <v>12</v>
      </c>
      <c r="O1816">
        <v>20</v>
      </c>
      <c r="P1816">
        <v>8</v>
      </c>
      <c r="Q1816">
        <v>9</v>
      </c>
      <c r="R1816">
        <v>4</v>
      </c>
      <c r="S1816">
        <v>8</v>
      </c>
      <c r="T1816">
        <v>2</v>
      </c>
      <c r="U1816">
        <v>2</v>
      </c>
      <c r="V1816">
        <v>0</v>
      </c>
      <c r="W1816">
        <v>0</v>
      </c>
      <c r="Z1816">
        <v>10</v>
      </c>
      <c r="AA1816">
        <v>5.5</v>
      </c>
      <c r="AB1816">
        <v>1.3</v>
      </c>
    </row>
    <row r="1817" spans="1:28" x14ac:dyDescent="0.45">
      <c r="A1817" s="1">
        <v>140813</v>
      </c>
      <c r="B1817" t="s">
        <v>46</v>
      </c>
      <c r="C1817" t="s">
        <v>47</v>
      </c>
      <c r="D1817" s="6">
        <v>43757</v>
      </c>
      <c r="E1817" t="s">
        <v>183</v>
      </c>
      <c r="F1817" t="s">
        <v>184</v>
      </c>
      <c r="G1817">
        <v>1</v>
      </c>
      <c r="H1817">
        <v>0</v>
      </c>
      <c r="I1817" t="s">
        <v>601</v>
      </c>
      <c r="J1817">
        <v>0</v>
      </c>
      <c r="K1817">
        <v>0</v>
      </c>
      <c r="L1817" t="s">
        <v>602</v>
      </c>
      <c r="M1817" t="s">
        <v>749</v>
      </c>
      <c r="N1817">
        <v>16</v>
      </c>
      <c r="O1817">
        <v>5</v>
      </c>
      <c r="P1817">
        <v>8</v>
      </c>
      <c r="Q1817">
        <v>0</v>
      </c>
      <c r="R1817">
        <v>9</v>
      </c>
      <c r="S1817">
        <v>12</v>
      </c>
      <c r="T1817">
        <v>2</v>
      </c>
      <c r="U1817">
        <v>1</v>
      </c>
      <c r="V1817">
        <v>0</v>
      </c>
      <c r="W1817">
        <v>0</v>
      </c>
      <c r="Z1817">
        <v>1.3</v>
      </c>
      <c r="AA1817">
        <v>5.5</v>
      </c>
      <c r="AB1817">
        <v>10</v>
      </c>
    </row>
    <row r="1818" spans="1:28" x14ac:dyDescent="0.45">
      <c r="A1818" s="1">
        <v>140862</v>
      </c>
      <c r="B1818" t="s">
        <v>46</v>
      </c>
      <c r="C1818" t="s">
        <v>47</v>
      </c>
      <c r="D1818" s="6">
        <v>43799</v>
      </c>
      <c r="E1818" t="s">
        <v>183</v>
      </c>
      <c r="F1818" t="s">
        <v>423</v>
      </c>
      <c r="G1818">
        <v>0</v>
      </c>
      <c r="H1818">
        <v>1</v>
      </c>
      <c r="I1818" t="s">
        <v>603</v>
      </c>
      <c r="J1818">
        <v>0</v>
      </c>
      <c r="K1818">
        <v>0</v>
      </c>
      <c r="L1818" t="s">
        <v>602</v>
      </c>
      <c r="M1818" t="s">
        <v>786</v>
      </c>
      <c r="N1818">
        <v>19</v>
      </c>
      <c r="O1818">
        <v>5</v>
      </c>
      <c r="P1818">
        <v>6</v>
      </c>
      <c r="Q1818">
        <v>4</v>
      </c>
      <c r="R1818">
        <v>0</v>
      </c>
      <c r="S1818">
        <v>16</v>
      </c>
      <c r="T1818">
        <v>0</v>
      </c>
      <c r="U1818">
        <v>3</v>
      </c>
      <c r="V1818">
        <v>0</v>
      </c>
      <c r="W1818">
        <v>0</v>
      </c>
      <c r="Z1818">
        <v>1.28</v>
      </c>
      <c r="AA1818">
        <v>6</v>
      </c>
      <c r="AB1818">
        <v>9</v>
      </c>
    </row>
    <row r="1819" spans="1:28" x14ac:dyDescent="0.45">
      <c r="A1819" s="1">
        <v>140872</v>
      </c>
      <c r="B1819" t="s">
        <v>46</v>
      </c>
      <c r="C1819" t="s">
        <v>47</v>
      </c>
      <c r="D1819" s="6">
        <v>43803</v>
      </c>
      <c r="E1819" t="s">
        <v>183</v>
      </c>
      <c r="F1819" t="s">
        <v>473</v>
      </c>
      <c r="G1819">
        <v>2</v>
      </c>
      <c r="H1819">
        <v>1</v>
      </c>
      <c r="I1819" t="s">
        <v>601</v>
      </c>
      <c r="J1819">
        <v>1</v>
      </c>
      <c r="K1819">
        <v>1</v>
      </c>
      <c r="L1819" t="s">
        <v>602</v>
      </c>
      <c r="M1819" t="s">
        <v>817</v>
      </c>
      <c r="N1819">
        <v>25</v>
      </c>
      <c r="O1819">
        <v>9</v>
      </c>
      <c r="P1819">
        <v>9</v>
      </c>
      <c r="Q1819">
        <v>3</v>
      </c>
      <c r="R1819">
        <v>18</v>
      </c>
      <c r="S1819">
        <v>10</v>
      </c>
      <c r="T1819">
        <v>2</v>
      </c>
      <c r="U1819">
        <v>1</v>
      </c>
      <c r="V1819">
        <v>0</v>
      </c>
      <c r="W1819">
        <v>0</v>
      </c>
      <c r="Z1819">
        <v>1.28</v>
      </c>
      <c r="AA1819">
        <v>5.75</v>
      </c>
      <c r="AB1819">
        <v>10</v>
      </c>
    </row>
    <row r="1820" spans="1:28" x14ac:dyDescent="0.45">
      <c r="A1820" s="1">
        <v>140884</v>
      </c>
      <c r="B1820" t="s">
        <v>46</v>
      </c>
      <c r="C1820" t="s">
        <v>47</v>
      </c>
      <c r="D1820" s="6">
        <v>43806</v>
      </c>
      <c r="E1820" t="s">
        <v>135</v>
      </c>
      <c r="F1820" t="s">
        <v>71</v>
      </c>
      <c r="G1820">
        <v>1</v>
      </c>
      <c r="H1820">
        <v>2</v>
      </c>
      <c r="I1820" t="s">
        <v>603</v>
      </c>
      <c r="J1820">
        <v>0</v>
      </c>
      <c r="K1820">
        <v>2</v>
      </c>
      <c r="L1820" t="s">
        <v>603</v>
      </c>
      <c r="M1820" t="s">
        <v>757</v>
      </c>
      <c r="N1820">
        <v>22</v>
      </c>
      <c r="O1820">
        <v>11</v>
      </c>
      <c r="P1820">
        <v>5</v>
      </c>
      <c r="Q1820">
        <v>7</v>
      </c>
      <c r="R1820">
        <v>10</v>
      </c>
      <c r="S1820">
        <v>10</v>
      </c>
      <c r="T1820">
        <v>3</v>
      </c>
      <c r="U1820">
        <v>2</v>
      </c>
      <c r="V1820">
        <v>0</v>
      </c>
      <c r="W1820">
        <v>0</v>
      </c>
      <c r="Z1820">
        <v>1.3</v>
      </c>
      <c r="AA1820">
        <v>5.5</v>
      </c>
      <c r="AB1820">
        <v>10</v>
      </c>
    </row>
    <row r="1821" spans="1:28" x14ac:dyDescent="0.45">
      <c r="A1821" s="1">
        <v>140941</v>
      </c>
      <c r="B1821" t="s">
        <v>46</v>
      </c>
      <c r="C1821" t="s">
        <v>47</v>
      </c>
      <c r="D1821" s="6">
        <v>43841</v>
      </c>
      <c r="E1821" t="s">
        <v>183</v>
      </c>
      <c r="F1821" t="s">
        <v>287</v>
      </c>
      <c r="G1821">
        <v>3</v>
      </c>
      <c r="H1821">
        <v>0</v>
      </c>
      <c r="I1821" t="s">
        <v>601</v>
      </c>
      <c r="J1821">
        <v>2</v>
      </c>
      <c r="K1821">
        <v>0</v>
      </c>
      <c r="L1821" t="s">
        <v>601</v>
      </c>
      <c r="M1821" t="s">
        <v>750</v>
      </c>
      <c r="N1821">
        <v>18</v>
      </c>
      <c r="O1821">
        <v>7</v>
      </c>
      <c r="P1821">
        <v>8</v>
      </c>
      <c r="Q1821">
        <v>2</v>
      </c>
      <c r="R1821">
        <v>7</v>
      </c>
      <c r="S1821">
        <v>4</v>
      </c>
      <c r="T1821">
        <v>0</v>
      </c>
      <c r="U1821">
        <v>3</v>
      </c>
      <c r="V1821">
        <v>0</v>
      </c>
      <c r="W1821">
        <v>0</v>
      </c>
      <c r="Z1821">
        <v>1.28</v>
      </c>
      <c r="AA1821">
        <v>5.5</v>
      </c>
      <c r="AB1821">
        <v>11</v>
      </c>
    </row>
    <row r="1822" spans="1:28" hidden="1" x14ac:dyDescent="0.45">
      <c r="A1822" s="1">
        <v>141058</v>
      </c>
      <c r="B1822" t="s">
        <v>46</v>
      </c>
      <c r="C1822" t="s">
        <v>47</v>
      </c>
      <c r="D1822" s="2">
        <v>44017</v>
      </c>
      <c r="E1822" t="s">
        <v>293</v>
      </c>
      <c r="F1822" t="s">
        <v>135</v>
      </c>
      <c r="G1822">
        <v>1</v>
      </c>
      <c r="H1822">
        <v>0</v>
      </c>
      <c r="I1822" t="s">
        <v>601</v>
      </c>
      <c r="J1822">
        <v>1</v>
      </c>
      <c r="K1822">
        <v>0</v>
      </c>
      <c r="L1822" t="s">
        <v>601</v>
      </c>
      <c r="M1822" t="s">
        <v>749</v>
      </c>
      <c r="N1822">
        <v>8</v>
      </c>
      <c r="O1822">
        <v>26</v>
      </c>
      <c r="P1822">
        <v>4</v>
      </c>
      <c r="Q1822">
        <v>6</v>
      </c>
      <c r="R1822">
        <v>6</v>
      </c>
      <c r="S1822">
        <v>7</v>
      </c>
      <c r="T1822">
        <v>1</v>
      </c>
      <c r="U1822">
        <v>2</v>
      </c>
      <c r="V1822">
        <v>0</v>
      </c>
      <c r="W1822">
        <v>0</v>
      </c>
      <c r="Z1822">
        <v>8.5</v>
      </c>
      <c r="AA1822">
        <v>6</v>
      </c>
      <c r="AB1822">
        <v>1.3</v>
      </c>
    </row>
    <row r="1823" spans="1:28" hidden="1" x14ac:dyDescent="0.45">
      <c r="A1823" s="1">
        <v>141074</v>
      </c>
      <c r="B1823" t="s">
        <v>46</v>
      </c>
      <c r="C1823" t="s">
        <v>47</v>
      </c>
      <c r="D1823" s="2">
        <v>44023</v>
      </c>
      <c r="E1823" t="s">
        <v>81</v>
      </c>
      <c r="F1823" t="s">
        <v>135</v>
      </c>
      <c r="G1823">
        <v>0</v>
      </c>
      <c r="H1823">
        <v>5</v>
      </c>
      <c r="I1823" t="s">
        <v>603</v>
      </c>
      <c r="J1823">
        <v>0</v>
      </c>
      <c r="K1823">
        <v>2</v>
      </c>
      <c r="L1823" t="s">
        <v>603</v>
      </c>
      <c r="M1823" t="s">
        <v>813</v>
      </c>
      <c r="N1823">
        <v>3</v>
      </c>
      <c r="O1823">
        <v>26</v>
      </c>
      <c r="P1823">
        <v>0</v>
      </c>
      <c r="Q1823">
        <v>8</v>
      </c>
      <c r="R1823">
        <v>7</v>
      </c>
      <c r="S1823">
        <v>3</v>
      </c>
      <c r="T1823">
        <v>1</v>
      </c>
      <c r="U1823">
        <v>0</v>
      </c>
      <c r="V1823">
        <v>0</v>
      </c>
      <c r="W1823">
        <v>0</v>
      </c>
      <c r="Z1823">
        <v>10</v>
      </c>
      <c r="AA1823">
        <v>5.5</v>
      </c>
      <c r="AB1823">
        <v>1.28</v>
      </c>
    </row>
    <row r="1824" spans="1:28" x14ac:dyDescent="0.45">
      <c r="A1824" s="1">
        <v>141079</v>
      </c>
      <c r="B1824" t="s">
        <v>46</v>
      </c>
      <c r="C1824" t="s">
        <v>47</v>
      </c>
      <c r="D1824" s="6">
        <v>44025</v>
      </c>
      <c r="E1824" t="s">
        <v>71</v>
      </c>
      <c r="F1824" t="s">
        <v>293</v>
      </c>
      <c r="G1824">
        <v>2</v>
      </c>
      <c r="H1824">
        <v>2</v>
      </c>
      <c r="I1824" t="s">
        <v>602</v>
      </c>
      <c r="J1824">
        <v>2</v>
      </c>
      <c r="K1824">
        <v>1</v>
      </c>
      <c r="L1824" t="s">
        <v>601</v>
      </c>
      <c r="M1824" t="s">
        <v>817</v>
      </c>
      <c r="N1824">
        <v>8</v>
      </c>
      <c r="O1824">
        <v>9</v>
      </c>
      <c r="P1824">
        <v>4</v>
      </c>
      <c r="Q1824">
        <v>5</v>
      </c>
      <c r="R1824">
        <v>14</v>
      </c>
      <c r="S1824">
        <v>15</v>
      </c>
      <c r="T1824">
        <v>1</v>
      </c>
      <c r="U1824">
        <v>3</v>
      </c>
      <c r="V1824">
        <v>0</v>
      </c>
      <c r="W1824">
        <v>0</v>
      </c>
      <c r="Z1824">
        <v>1.3</v>
      </c>
      <c r="AA1824">
        <v>5.5</v>
      </c>
      <c r="AB1824">
        <v>10</v>
      </c>
    </row>
    <row r="1825" spans="1:28" x14ac:dyDescent="0.45">
      <c r="A1825" s="1">
        <v>141332</v>
      </c>
      <c r="B1825" t="s">
        <v>46</v>
      </c>
      <c r="C1825" t="s">
        <v>48</v>
      </c>
      <c r="D1825" s="6">
        <v>43799</v>
      </c>
      <c r="E1825" t="s">
        <v>134</v>
      </c>
      <c r="F1825" t="s">
        <v>454</v>
      </c>
      <c r="G1825">
        <v>4</v>
      </c>
      <c r="H1825">
        <v>0</v>
      </c>
      <c r="I1825" t="s">
        <v>601</v>
      </c>
      <c r="J1825">
        <v>2</v>
      </c>
      <c r="K1825">
        <v>0</v>
      </c>
      <c r="L1825" t="s">
        <v>601</v>
      </c>
      <c r="M1825" t="s">
        <v>818</v>
      </c>
      <c r="N1825">
        <v>16</v>
      </c>
      <c r="O1825">
        <v>7</v>
      </c>
      <c r="P1825">
        <v>10</v>
      </c>
      <c r="Q1825">
        <v>1</v>
      </c>
      <c r="R1825">
        <v>11</v>
      </c>
      <c r="S1825">
        <v>19</v>
      </c>
      <c r="T1825">
        <v>2</v>
      </c>
      <c r="U1825">
        <v>3</v>
      </c>
      <c r="V1825">
        <v>0</v>
      </c>
      <c r="W1825">
        <v>0</v>
      </c>
      <c r="Z1825">
        <v>1.3</v>
      </c>
      <c r="AA1825">
        <v>5</v>
      </c>
      <c r="AB1825">
        <v>12</v>
      </c>
    </row>
    <row r="1826" spans="1:28" x14ac:dyDescent="0.45">
      <c r="A1826" s="1">
        <v>141512</v>
      </c>
      <c r="B1826" t="s">
        <v>46</v>
      </c>
      <c r="C1826" t="s">
        <v>48</v>
      </c>
      <c r="D1826" s="6">
        <v>43883</v>
      </c>
      <c r="E1826" t="s">
        <v>134</v>
      </c>
      <c r="F1826" t="s">
        <v>76</v>
      </c>
      <c r="G1826">
        <v>1</v>
      </c>
      <c r="H1826">
        <v>0</v>
      </c>
      <c r="I1826" t="s">
        <v>601</v>
      </c>
      <c r="J1826">
        <v>0</v>
      </c>
      <c r="K1826">
        <v>0</v>
      </c>
      <c r="L1826" t="s">
        <v>602</v>
      </c>
      <c r="M1826" t="s">
        <v>827</v>
      </c>
      <c r="N1826">
        <v>18</v>
      </c>
      <c r="O1826">
        <v>8</v>
      </c>
      <c r="P1826">
        <v>5</v>
      </c>
      <c r="Q1826">
        <v>2</v>
      </c>
      <c r="R1826">
        <v>12</v>
      </c>
      <c r="S1826">
        <v>10</v>
      </c>
      <c r="T1826">
        <v>1</v>
      </c>
      <c r="U1826">
        <v>2</v>
      </c>
      <c r="V1826">
        <v>0</v>
      </c>
      <c r="W1826">
        <v>0</v>
      </c>
      <c r="Z1826">
        <v>1.28</v>
      </c>
      <c r="AA1826">
        <v>5.5</v>
      </c>
      <c r="AB1826">
        <v>11</v>
      </c>
    </row>
    <row r="1827" spans="1:28" x14ac:dyDescent="0.45">
      <c r="A1827" s="1">
        <v>141603</v>
      </c>
      <c r="B1827" t="s">
        <v>46</v>
      </c>
      <c r="C1827" t="s">
        <v>48</v>
      </c>
      <c r="D1827" s="6">
        <v>44019</v>
      </c>
      <c r="E1827" t="s">
        <v>413</v>
      </c>
      <c r="F1827" t="s">
        <v>421</v>
      </c>
      <c r="G1827">
        <v>2</v>
      </c>
      <c r="H1827">
        <v>1</v>
      </c>
      <c r="I1827" t="s">
        <v>601</v>
      </c>
      <c r="J1827">
        <v>0</v>
      </c>
      <c r="K1827">
        <v>1</v>
      </c>
      <c r="L1827" t="s">
        <v>603</v>
      </c>
      <c r="M1827" t="s">
        <v>800</v>
      </c>
      <c r="N1827">
        <v>21</v>
      </c>
      <c r="O1827">
        <v>6</v>
      </c>
      <c r="P1827">
        <v>8</v>
      </c>
      <c r="Q1827">
        <v>2</v>
      </c>
      <c r="R1827">
        <v>10</v>
      </c>
      <c r="S1827">
        <v>9</v>
      </c>
      <c r="T1827">
        <v>1</v>
      </c>
      <c r="U1827">
        <v>1</v>
      </c>
      <c r="V1827">
        <v>0</v>
      </c>
      <c r="W1827">
        <v>0</v>
      </c>
      <c r="Z1827">
        <v>1.28</v>
      </c>
      <c r="AA1827">
        <v>5.5</v>
      </c>
      <c r="AB1827">
        <v>11</v>
      </c>
    </row>
    <row r="1828" spans="1:28" x14ac:dyDescent="0.45">
      <c r="A1828" s="1">
        <v>141637</v>
      </c>
      <c r="B1828" t="s">
        <v>46</v>
      </c>
      <c r="C1828" t="s">
        <v>48</v>
      </c>
      <c r="D1828" s="6">
        <v>44028</v>
      </c>
      <c r="E1828" t="s">
        <v>134</v>
      </c>
      <c r="F1828" t="s">
        <v>456</v>
      </c>
      <c r="G1828">
        <v>1</v>
      </c>
      <c r="H1828">
        <v>0</v>
      </c>
      <c r="I1828" t="s">
        <v>601</v>
      </c>
      <c r="J1828">
        <v>1</v>
      </c>
      <c r="K1828">
        <v>0</v>
      </c>
      <c r="L1828" t="s">
        <v>601</v>
      </c>
      <c r="M1828" t="s">
        <v>827</v>
      </c>
      <c r="N1828">
        <v>7</v>
      </c>
      <c r="O1828">
        <v>12</v>
      </c>
      <c r="P1828">
        <v>3</v>
      </c>
      <c r="Q1828">
        <v>3</v>
      </c>
      <c r="R1828">
        <v>9</v>
      </c>
      <c r="S1828">
        <v>15</v>
      </c>
      <c r="T1828">
        <v>1</v>
      </c>
      <c r="U1828">
        <v>1</v>
      </c>
      <c r="V1828">
        <v>0</v>
      </c>
      <c r="W1828">
        <v>0</v>
      </c>
      <c r="Z1828">
        <v>1.28</v>
      </c>
      <c r="AA1828">
        <v>5.5</v>
      </c>
      <c r="AB1828">
        <v>10</v>
      </c>
    </row>
    <row r="1829" spans="1:28" x14ac:dyDescent="0.45">
      <c r="A1829" s="1">
        <v>141672</v>
      </c>
      <c r="B1829" t="s">
        <v>46</v>
      </c>
      <c r="C1829" t="s">
        <v>49</v>
      </c>
      <c r="D1829" s="6">
        <v>43680</v>
      </c>
      <c r="E1829" t="s">
        <v>414</v>
      </c>
      <c r="F1829" t="s">
        <v>455</v>
      </c>
      <c r="G1829">
        <v>2</v>
      </c>
      <c r="H1829">
        <v>0</v>
      </c>
      <c r="I1829" t="s">
        <v>601</v>
      </c>
      <c r="J1829">
        <v>0</v>
      </c>
      <c r="K1829">
        <v>0</v>
      </c>
      <c r="L1829" t="s">
        <v>602</v>
      </c>
      <c r="M1829" t="s">
        <v>808</v>
      </c>
      <c r="N1829">
        <v>25</v>
      </c>
      <c r="O1829">
        <v>3</v>
      </c>
      <c r="P1829">
        <v>10</v>
      </c>
      <c r="Q1829">
        <v>0</v>
      </c>
      <c r="R1829">
        <v>16</v>
      </c>
      <c r="S1829">
        <v>12</v>
      </c>
      <c r="T1829">
        <v>0</v>
      </c>
      <c r="U1829">
        <v>0</v>
      </c>
      <c r="V1829">
        <v>0</v>
      </c>
      <c r="W1829">
        <v>0</v>
      </c>
      <c r="Z1829">
        <v>1.28</v>
      </c>
      <c r="AA1829">
        <v>5.75</v>
      </c>
      <c r="AB1829">
        <v>13</v>
      </c>
    </row>
    <row r="1830" spans="1:28" x14ac:dyDescent="0.45">
      <c r="A1830" s="1">
        <v>141693</v>
      </c>
      <c r="B1830" t="s">
        <v>46</v>
      </c>
      <c r="C1830" t="s">
        <v>49</v>
      </c>
      <c r="D1830" s="6">
        <v>43694</v>
      </c>
      <c r="E1830" t="s">
        <v>201</v>
      </c>
      <c r="F1830" t="s">
        <v>455</v>
      </c>
      <c r="G1830">
        <v>5</v>
      </c>
      <c r="H1830">
        <v>0</v>
      </c>
      <c r="I1830" t="s">
        <v>601</v>
      </c>
      <c r="J1830">
        <v>2</v>
      </c>
      <c r="K1830">
        <v>0</v>
      </c>
      <c r="L1830" t="s">
        <v>601</v>
      </c>
      <c r="M1830" t="s">
        <v>828</v>
      </c>
      <c r="N1830">
        <v>26</v>
      </c>
      <c r="O1830">
        <v>8</v>
      </c>
      <c r="P1830">
        <v>10</v>
      </c>
      <c r="Q1830">
        <v>0</v>
      </c>
      <c r="R1830">
        <v>20</v>
      </c>
      <c r="S1830">
        <v>12</v>
      </c>
      <c r="T1830">
        <v>3</v>
      </c>
      <c r="U1830">
        <v>2</v>
      </c>
      <c r="V1830">
        <v>0</v>
      </c>
      <c r="W1830">
        <v>0</v>
      </c>
      <c r="Z1830">
        <v>1.28</v>
      </c>
      <c r="AA1830">
        <v>5.25</v>
      </c>
      <c r="AB1830">
        <v>8</v>
      </c>
    </row>
    <row r="1831" spans="1:28" x14ac:dyDescent="0.45">
      <c r="A1831" s="1">
        <v>141772</v>
      </c>
      <c r="B1831" t="s">
        <v>46</v>
      </c>
      <c r="C1831" t="s">
        <v>49</v>
      </c>
      <c r="D1831" s="6">
        <v>43736</v>
      </c>
      <c r="E1831" t="s">
        <v>289</v>
      </c>
      <c r="F1831" t="s">
        <v>455</v>
      </c>
      <c r="G1831">
        <v>1</v>
      </c>
      <c r="H1831">
        <v>0</v>
      </c>
      <c r="I1831" t="s">
        <v>601</v>
      </c>
      <c r="J1831">
        <v>0</v>
      </c>
      <c r="K1831">
        <v>0</v>
      </c>
      <c r="L1831" t="s">
        <v>602</v>
      </c>
      <c r="M1831" t="s">
        <v>829</v>
      </c>
      <c r="N1831">
        <v>10</v>
      </c>
      <c r="O1831">
        <v>10</v>
      </c>
      <c r="P1831">
        <v>4</v>
      </c>
      <c r="Q1831">
        <v>3</v>
      </c>
      <c r="R1831">
        <v>10</v>
      </c>
      <c r="S1831">
        <v>18</v>
      </c>
      <c r="T1831">
        <v>2</v>
      </c>
      <c r="U1831">
        <v>2</v>
      </c>
      <c r="V1831">
        <v>0</v>
      </c>
      <c r="W1831">
        <v>0</v>
      </c>
      <c r="Z1831">
        <v>1.28</v>
      </c>
      <c r="AA1831">
        <v>5.5</v>
      </c>
      <c r="AB1831">
        <v>10</v>
      </c>
    </row>
    <row r="1832" spans="1:28" x14ac:dyDescent="0.45">
      <c r="A1832" s="1">
        <v>141838</v>
      </c>
      <c r="B1832" t="s">
        <v>46</v>
      </c>
      <c r="C1832" t="s">
        <v>49</v>
      </c>
      <c r="D1832" s="6">
        <v>43774</v>
      </c>
      <c r="E1832" t="s">
        <v>289</v>
      </c>
      <c r="F1832" t="s">
        <v>599</v>
      </c>
      <c r="G1832">
        <v>4</v>
      </c>
      <c r="H1832">
        <v>1</v>
      </c>
      <c r="I1832" t="s">
        <v>601</v>
      </c>
      <c r="J1832">
        <v>1</v>
      </c>
      <c r="K1832">
        <v>0</v>
      </c>
      <c r="L1832" t="s">
        <v>601</v>
      </c>
      <c r="M1832" t="s">
        <v>830</v>
      </c>
      <c r="N1832">
        <v>25</v>
      </c>
      <c r="O1832">
        <v>13</v>
      </c>
      <c r="P1832">
        <v>8</v>
      </c>
      <c r="Q1832">
        <v>3</v>
      </c>
      <c r="R1832">
        <v>10</v>
      </c>
      <c r="S1832">
        <v>16</v>
      </c>
      <c r="T1832">
        <v>1</v>
      </c>
      <c r="U1832">
        <v>1</v>
      </c>
      <c r="V1832">
        <v>0</v>
      </c>
      <c r="W1832">
        <v>0</v>
      </c>
      <c r="Z1832">
        <v>1.3</v>
      </c>
      <c r="AA1832">
        <v>5.75</v>
      </c>
      <c r="AB1832">
        <v>11</v>
      </c>
    </row>
    <row r="1833" spans="1:28" x14ac:dyDescent="0.45">
      <c r="A1833" s="1">
        <v>142002</v>
      </c>
      <c r="B1833" t="s">
        <v>46</v>
      </c>
      <c r="C1833" t="s">
        <v>49</v>
      </c>
      <c r="D1833" s="6">
        <v>43872</v>
      </c>
      <c r="E1833" t="s">
        <v>275</v>
      </c>
      <c r="F1833" t="s">
        <v>599</v>
      </c>
      <c r="G1833">
        <v>4</v>
      </c>
      <c r="H1833">
        <v>0</v>
      </c>
      <c r="I1833" t="s">
        <v>601</v>
      </c>
      <c r="J1833">
        <v>0</v>
      </c>
      <c r="K1833">
        <v>0</v>
      </c>
      <c r="L1833" t="s">
        <v>602</v>
      </c>
      <c r="M1833" t="s">
        <v>831</v>
      </c>
      <c r="N1833">
        <v>16</v>
      </c>
      <c r="O1833">
        <v>12</v>
      </c>
      <c r="P1833">
        <v>8</v>
      </c>
      <c r="Q1833">
        <v>2</v>
      </c>
      <c r="R1833">
        <v>10</v>
      </c>
      <c r="S1833">
        <v>16</v>
      </c>
      <c r="T1833">
        <v>0</v>
      </c>
      <c r="U1833">
        <v>5</v>
      </c>
      <c r="V1833">
        <v>0</v>
      </c>
      <c r="W1833">
        <v>0</v>
      </c>
      <c r="Z1833">
        <v>1.28</v>
      </c>
      <c r="AA1833">
        <v>5.75</v>
      </c>
      <c r="AB1833">
        <v>10</v>
      </c>
    </row>
    <row r="1834" spans="1:28" x14ac:dyDescent="0.45">
      <c r="A1834" s="1">
        <v>142987</v>
      </c>
      <c r="B1834" t="s">
        <v>46</v>
      </c>
      <c r="C1834" t="s">
        <v>51</v>
      </c>
      <c r="D1834" s="6">
        <v>43730</v>
      </c>
      <c r="E1834" t="s">
        <v>82</v>
      </c>
      <c r="F1834" t="s">
        <v>169</v>
      </c>
      <c r="G1834">
        <v>3</v>
      </c>
      <c r="H1834">
        <v>1</v>
      </c>
      <c r="I1834" t="s">
        <v>601</v>
      </c>
      <c r="J1834">
        <v>1</v>
      </c>
      <c r="K1834">
        <v>1</v>
      </c>
      <c r="L1834" t="s">
        <v>602</v>
      </c>
      <c r="M1834" t="s">
        <v>815</v>
      </c>
      <c r="N1834">
        <v>21</v>
      </c>
      <c r="O1834">
        <v>6</v>
      </c>
      <c r="P1834">
        <v>11</v>
      </c>
      <c r="Q1834">
        <v>3</v>
      </c>
      <c r="R1834">
        <v>9</v>
      </c>
      <c r="S1834">
        <v>8</v>
      </c>
      <c r="T1834">
        <v>1</v>
      </c>
      <c r="U1834">
        <v>1</v>
      </c>
      <c r="V1834">
        <v>0</v>
      </c>
      <c r="W1834">
        <v>0</v>
      </c>
      <c r="Z1834">
        <v>1.28</v>
      </c>
      <c r="AA1834">
        <v>5.5</v>
      </c>
      <c r="AB1834">
        <v>10</v>
      </c>
    </row>
    <row r="1835" spans="1:28" x14ac:dyDescent="0.45">
      <c r="A1835" s="1">
        <v>142992</v>
      </c>
      <c r="B1835" t="s">
        <v>46</v>
      </c>
      <c r="C1835" t="s">
        <v>51</v>
      </c>
      <c r="D1835" s="6">
        <v>43736</v>
      </c>
      <c r="E1835" t="s">
        <v>83</v>
      </c>
      <c r="F1835" t="s">
        <v>168</v>
      </c>
      <c r="G1835">
        <v>5</v>
      </c>
      <c r="H1835">
        <v>0</v>
      </c>
      <c r="I1835" t="s">
        <v>601</v>
      </c>
      <c r="J1835">
        <v>2</v>
      </c>
      <c r="K1835">
        <v>0</v>
      </c>
      <c r="L1835" t="s">
        <v>601</v>
      </c>
      <c r="M1835" t="s">
        <v>793</v>
      </c>
      <c r="N1835">
        <v>27</v>
      </c>
      <c r="O1835">
        <v>4</v>
      </c>
      <c r="P1835">
        <v>11</v>
      </c>
      <c r="Q1835">
        <v>1</v>
      </c>
      <c r="R1835">
        <v>9</v>
      </c>
      <c r="S1835">
        <v>11</v>
      </c>
      <c r="T1835">
        <v>0</v>
      </c>
      <c r="U1835">
        <v>3</v>
      </c>
      <c r="V1835">
        <v>0</v>
      </c>
      <c r="W1835">
        <v>0</v>
      </c>
      <c r="Z1835">
        <v>1.3</v>
      </c>
      <c r="AA1835">
        <v>5.25</v>
      </c>
      <c r="AB1835">
        <v>9.5</v>
      </c>
    </row>
    <row r="1836" spans="1:28" hidden="1" x14ac:dyDescent="0.45">
      <c r="A1836" s="1">
        <v>143078</v>
      </c>
      <c r="B1836" t="s">
        <v>46</v>
      </c>
      <c r="C1836" t="s">
        <v>51</v>
      </c>
      <c r="D1836" s="2">
        <v>43852</v>
      </c>
      <c r="E1836" t="s">
        <v>169</v>
      </c>
      <c r="F1836" t="s">
        <v>82</v>
      </c>
      <c r="G1836">
        <v>1</v>
      </c>
      <c r="H1836">
        <v>3</v>
      </c>
      <c r="I1836" t="s">
        <v>603</v>
      </c>
      <c r="J1836">
        <v>0</v>
      </c>
      <c r="K1836">
        <v>1</v>
      </c>
      <c r="L1836" t="s">
        <v>603</v>
      </c>
      <c r="M1836" t="s">
        <v>811</v>
      </c>
      <c r="N1836">
        <v>6</v>
      </c>
      <c r="O1836">
        <v>17</v>
      </c>
      <c r="P1836">
        <v>3</v>
      </c>
      <c r="Q1836">
        <v>6</v>
      </c>
      <c r="R1836">
        <v>13</v>
      </c>
      <c r="S1836">
        <v>12</v>
      </c>
      <c r="T1836">
        <v>1</v>
      </c>
      <c r="U1836">
        <v>2</v>
      </c>
      <c r="V1836">
        <v>0</v>
      </c>
      <c r="W1836">
        <v>0</v>
      </c>
      <c r="Z1836">
        <v>10</v>
      </c>
      <c r="AA1836">
        <v>5.25</v>
      </c>
      <c r="AB1836">
        <v>1.28</v>
      </c>
    </row>
    <row r="1837" spans="1:28" hidden="1" x14ac:dyDescent="0.45">
      <c r="A1837" s="1">
        <v>143089</v>
      </c>
      <c r="B1837" t="s">
        <v>46</v>
      </c>
      <c r="C1837" t="s">
        <v>51</v>
      </c>
      <c r="D1837" s="2">
        <v>43859</v>
      </c>
      <c r="E1837" t="s">
        <v>218</v>
      </c>
      <c r="F1837" t="s">
        <v>82</v>
      </c>
      <c r="G1837">
        <v>0</v>
      </c>
      <c r="H1837">
        <v>3</v>
      </c>
      <c r="I1837" t="s">
        <v>603</v>
      </c>
      <c r="J1837">
        <v>0</v>
      </c>
      <c r="K1837">
        <v>3</v>
      </c>
      <c r="L1837" t="s">
        <v>603</v>
      </c>
      <c r="M1837" t="s">
        <v>792</v>
      </c>
      <c r="N1837">
        <v>8</v>
      </c>
      <c r="O1837">
        <v>15</v>
      </c>
      <c r="P1837">
        <v>4</v>
      </c>
      <c r="Q1837">
        <v>7</v>
      </c>
      <c r="R1837">
        <v>4</v>
      </c>
      <c r="S1837">
        <v>8</v>
      </c>
      <c r="T1837">
        <v>2</v>
      </c>
      <c r="U1837">
        <v>0</v>
      </c>
      <c r="V1837">
        <v>0</v>
      </c>
      <c r="W1837">
        <v>0</v>
      </c>
      <c r="Z1837">
        <v>9</v>
      </c>
      <c r="AA1837">
        <v>5.75</v>
      </c>
      <c r="AB1837">
        <v>1.28</v>
      </c>
    </row>
    <row r="1838" spans="1:28" x14ac:dyDescent="0.45">
      <c r="A1838" s="1">
        <v>143317</v>
      </c>
      <c r="B1838" t="s">
        <v>46</v>
      </c>
      <c r="C1838" t="s">
        <v>68</v>
      </c>
      <c r="D1838" s="6">
        <v>43757</v>
      </c>
      <c r="E1838" t="s">
        <v>237</v>
      </c>
      <c r="F1838" t="s">
        <v>205</v>
      </c>
      <c r="G1838">
        <v>4</v>
      </c>
      <c r="H1838">
        <v>0</v>
      </c>
      <c r="I1838" t="s">
        <v>601</v>
      </c>
      <c r="J1838">
        <v>2</v>
      </c>
      <c r="K1838">
        <v>0</v>
      </c>
      <c r="L1838" t="s">
        <v>601</v>
      </c>
      <c r="M1838" t="s">
        <v>822</v>
      </c>
      <c r="N1838">
        <v>12</v>
      </c>
      <c r="O1838">
        <v>6</v>
      </c>
      <c r="P1838">
        <v>6</v>
      </c>
      <c r="Q1838">
        <v>2</v>
      </c>
      <c r="R1838">
        <v>12</v>
      </c>
      <c r="S1838">
        <v>14</v>
      </c>
      <c r="T1838">
        <v>1</v>
      </c>
      <c r="U1838">
        <v>3</v>
      </c>
      <c r="V1838">
        <v>0</v>
      </c>
      <c r="W1838">
        <v>0</v>
      </c>
      <c r="Z1838">
        <v>1.28</v>
      </c>
      <c r="AA1838">
        <v>5.5</v>
      </c>
      <c r="AB1838">
        <v>7.5</v>
      </c>
    </row>
    <row r="1839" spans="1:28" x14ac:dyDescent="0.45">
      <c r="A1839" s="1">
        <v>143374</v>
      </c>
      <c r="B1839" t="s">
        <v>46</v>
      </c>
      <c r="C1839" t="s">
        <v>68</v>
      </c>
      <c r="D1839" s="6">
        <v>43855</v>
      </c>
      <c r="E1839" t="s">
        <v>237</v>
      </c>
      <c r="F1839" t="s">
        <v>361</v>
      </c>
      <c r="G1839">
        <v>6</v>
      </c>
      <c r="H1839">
        <v>0</v>
      </c>
      <c r="I1839" t="s">
        <v>601</v>
      </c>
      <c r="J1839">
        <v>1</v>
      </c>
      <c r="K1839">
        <v>0</v>
      </c>
      <c r="L1839" t="s">
        <v>601</v>
      </c>
      <c r="M1839" t="s">
        <v>824</v>
      </c>
      <c r="N1839">
        <v>25</v>
      </c>
      <c r="O1839">
        <v>2</v>
      </c>
      <c r="P1839">
        <v>10</v>
      </c>
      <c r="Q1839">
        <v>0</v>
      </c>
      <c r="R1839">
        <v>7</v>
      </c>
      <c r="S1839">
        <v>14</v>
      </c>
      <c r="T1839">
        <v>0</v>
      </c>
      <c r="U1839">
        <v>2</v>
      </c>
      <c r="V1839">
        <v>0</v>
      </c>
      <c r="W1839">
        <v>0</v>
      </c>
      <c r="Z1839">
        <v>1.28</v>
      </c>
      <c r="AA1839">
        <v>5</v>
      </c>
      <c r="AB1839">
        <v>9</v>
      </c>
    </row>
    <row r="1840" spans="1:28" hidden="1" x14ac:dyDescent="0.45">
      <c r="A1840" s="1">
        <v>143472</v>
      </c>
      <c r="B1840" t="s">
        <v>46</v>
      </c>
      <c r="C1840" t="s">
        <v>65</v>
      </c>
      <c r="D1840" s="2">
        <v>43799</v>
      </c>
      <c r="E1840" t="s">
        <v>331</v>
      </c>
      <c r="F1840" t="s">
        <v>415</v>
      </c>
      <c r="G1840">
        <v>6</v>
      </c>
      <c r="H1840">
        <v>1</v>
      </c>
      <c r="I1840" t="s">
        <v>601</v>
      </c>
      <c r="J1840">
        <v>3</v>
      </c>
      <c r="K1840">
        <v>1</v>
      </c>
      <c r="L1840" t="s">
        <v>601</v>
      </c>
      <c r="M1840" t="s">
        <v>826</v>
      </c>
      <c r="N1840">
        <v>13</v>
      </c>
      <c r="O1840">
        <v>7</v>
      </c>
      <c r="P1840">
        <v>7</v>
      </c>
      <c r="Q1840">
        <v>3</v>
      </c>
      <c r="R1840">
        <v>15</v>
      </c>
      <c r="S1840">
        <v>20</v>
      </c>
      <c r="T1840">
        <v>2</v>
      </c>
      <c r="U1840">
        <v>5</v>
      </c>
      <c r="V1840">
        <v>0</v>
      </c>
      <c r="W1840">
        <v>1</v>
      </c>
      <c r="Z1840">
        <v>8.5</v>
      </c>
      <c r="AA1840">
        <v>5.75</v>
      </c>
      <c r="AB1840">
        <v>1.28</v>
      </c>
    </row>
    <row r="1841" spans="1:28" x14ac:dyDescent="0.45">
      <c r="A1841" s="1">
        <v>143506</v>
      </c>
      <c r="B1841" t="s">
        <v>46</v>
      </c>
      <c r="C1841" t="s">
        <v>65</v>
      </c>
      <c r="D1841" s="6">
        <v>43848</v>
      </c>
      <c r="E1841" t="s">
        <v>415</v>
      </c>
      <c r="F1841" t="s">
        <v>220</v>
      </c>
      <c r="G1841">
        <v>3</v>
      </c>
      <c r="H1841">
        <v>1</v>
      </c>
      <c r="I1841" t="s">
        <v>601</v>
      </c>
      <c r="J1841">
        <v>2</v>
      </c>
      <c r="K1841">
        <v>0</v>
      </c>
      <c r="L1841" t="s">
        <v>601</v>
      </c>
      <c r="M1841" t="s">
        <v>826</v>
      </c>
      <c r="N1841">
        <v>17</v>
      </c>
      <c r="O1841">
        <v>5</v>
      </c>
      <c r="P1841">
        <v>11</v>
      </c>
      <c r="Q1841">
        <v>3</v>
      </c>
      <c r="R1841">
        <v>12</v>
      </c>
      <c r="S1841">
        <v>11</v>
      </c>
      <c r="T1841">
        <v>3</v>
      </c>
      <c r="U1841">
        <v>6</v>
      </c>
      <c r="V1841">
        <v>0</v>
      </c>
      <c r="W1841">
        <v>1</v>
      </c>
      <c r="Z1841">
        <v>1.28</v>
      </c>
      <c r="AA1841">
        <v>5.25</v>
      </c>
      <c r="AB1841">
        <v>10</v>
      </c>
    </row>
    <row r="1842" spans="1:28" hidden="1" x14ac:dyDescent="0.45">
      <c r="A1842" s="1">
        <v>143513</v>
      </c>
      <c r="B1842" t="s">
        <v>46</v>
      </c>
      <c r="C1842" t="s">
        <v>65</v>
      </c>
      <c r="D1842" s="2">
        <v>43862</v>
      </c>
      <c r="E1842" t="s">
        <v>142</v>
      </c>
      <c r="F1842" t="s">
        <v>415</v>
      </c>
      <c r="G1842">
        <v>2</v>
      </c>
      <c r="H1842">
        <v>2</v>
      </c>
      <c r="I1842" t="s">
        <v>602</v>
      </c>
      <c r="J1842">
        <v>0</v>
      </c>
      <c r="K1842">
        <v>1</v>
      </c>
      <c r="L1842" t="s">
        <v>603</v>
      </c>
      <c r="M1842" t="s">
        <v>832</v>
      </c>
      <c r="N1842">
        <v>11</v>
      </c>
      <c r="O1842">
        <v>9</v>
      </c>
      <c r="P1842">
        <v>3</v>
      </c>
      <c r="Q1842">
        <v>5</v>
      </c>
      <c r="R1842">
        <v>8</v>
      </c>
      <c r="S1842">
        <v>10</v>
      </c>
      <c r="T1842">
        <v>0</v>
      </c>
      <c r="U1842">
        <v>2</v>
      </c>
      <c r="V1842">
        <v>0</v>
      </c>
      <c r="W1842">
        <v>0</v>
      </c>
      <c r="Z1842">
        <v>8</v>
      </c>
      <c r="AA1842">
        <v>6</v>
      </c>
      <c r="AB1842">
        <v>1.28</v>
      </c>
    </row>
    <row r="1843" spans="1:28" x14ac:dyDescent="0.45">
      <c r="A1843" s="1">
        <v>143529</v>
      </c>
      <c r="B1843" t="s">
        <v>46</v>
      </c>
      <c r="C1843" t="s">
        <v>65</v>
      </c>
      <c r="D1843" s="6">
        <v>43883</v>
      </c>
      <c r="E1843" t="s">
        <v>408</v>
      </c>
      <c r="F1843" t="s">
        <v>495</v>
      </c>
      <c r="G1843">
        <v>0</v>
      </c>
      <c r="H1843">
        <v>0</v>
      </c>
      <c r="I1843" t="s">
        <v>602</v>
      </c>
      <c r="J1843">
        <v>0</v>
      </c>
      <c r="K1843">
        <v>0</v>
      </c>
      <c r="L1843" t="s">
        <v>602</v>
      </c>
      <c r="M1843" t="s">
        <v>833</v>
      </c>
      <c r="N1843">
        <v>10</v>
      </c>
      <c r="O1843">
        <v>1</v>
      </c>
      <c r="P1843">
        <v>2</v>
      </c>
      <c r="Q1843">
        <v>1</v>
      </c>
      <c r="R1843">
        <v>10</v>
      </c>
      <c r="S1843">
        <v>11</v>
      </c>
      <c r="T1843">
        <v>0</v>
      </c>
      <c r="U1843">
        <v>2</v>
      </c>
      <c r="V1843">
        <v>0</v>
      </c>
      <c r="W1843">
        <v>0</v>
      </c>
      <c r="Z1843">
        <v>1.28</v>
      </c>
      <c r="AA1843">
        <v>5.5</v>
      </c>
      <c r="AB1843">
        <v>10</v>
      </c>
    </row>
    <row r="1844" spans="1:28" hidden="1" x14ac:dyDescent="0.45">
      <c r="A1844" s="1">
        <v>143569</v>
      </c>
      <c r="B1844" t="s">
        <v>46</v>
      </c>
      <c r="C1844" t="s">
        <v>53</v>
      </c>
      <c r="D1844" s="2">
        <v>43708</v>
      </c>
      <c r="E1844" t="s">
        <v>416</v>
      </c>
      <c r="F1844" t="s">
        <v>173</v>
      </c>
      <c r="G1844">
        <v>3</v>
      </c>
      <c r="H1844">
        <v>1</v>
      </c>
      <c r="I1844" t="s">
        <v>601</v>
      </c>
      <c r="J1844">
        <v>1</v>
      </c>
      <c r="K1844">
        <v>1</v>
      </c>
      <c r="L1844" t="s">
        <v>602</v>
      </c>
      <c r="N1844">
        <v>15</v>
      </c>
      <c r="O1844">
        <v>13</v>
      </c>
      <c r="P1844">
        <v>7</v>
      </c>
      <c r="Q1844">
        <v>2</v>
      </c>
      <c r="R1844">
        <v>13</v>
      </c>
      <c r="S1844">
        <v>2</v>
      </c>
      <c r="T1844">
        <v>0</v>
      </c>
      <c r="U1844">
        <v>0</v>
      </c>
      <c r="V1844">
        <v>0</v>
      </c>
      <c r="W1844">
        <v>0</v>
      </c>
      <c r="Z1844">
        <v>10</v>
      </c>
      <c r="AA1844">
        <v>5.75</v>
      </c>
      <c r="AB1844">
        <v>1.28</v>
      </c>
    </row>
    <row r="1845" spans="1:28" x14ac:dyDescent="0.45">
      <c r="A1845" s="1">
        <v>143658</v>
      </c>
      <c r="B1845" t="s">
        <v>46</v>
      </c>
      <c r="C1845" t="s">
        <v>53</v>
      </c>
      <c r="D1845" s="6">
        <v>43799</v>
      </c>
      <c r="E1845" t="s">
        <v>87</v>
      </c>
      <c r="F1845" t="s">
        <v>191</v>
      </c>
      <c r="G1845">
        <v>1</v>
      </c>
      <c r="H1845">
        <v>2</v>
      </c>
      <c r="I1845" t="s">
        <v>603</v>
      </c>
      <c r="J1845">
        <v>1</v>
      </c>
      <c r="K1845">
        <v>2</v>
      </c>
      <c r="L1845" t="s">
        <v>603</v>
      </c>
      <c r="N1845">
        <v>24</v>
      </c>
      <c r="O1845">
        <v>11</v>
      </c>
      <c r="P1845">
        <v>11</v>
      </c>
      <c r="Q1845">
        <v>7</v>
      </c>
      <c r="R1845">
        <v>9</v>
      </c>
      <c r="S1845">
        <v>16</v>
      </c>
      <c r="T1845">
        <v>1</v>
      </c>
      <c r="U1845">
        <v>3</v>
      </c>
      <c r="V1845">
        <v>0</v>
      </c>
      <c r="W1845">
        <v>1</v>
      </c>
      <c r="Z1845">
        <v>1.28</v>
      </c>
      <c r="AA1845">
        <v>6</v>
      </c>
      <c r="AB1845">
        <v>8.5</v>
      </c>
    </row>
    <row r="1846" spans="1:28" hidden="1" x14ac:dyDescent="0.45">
      <c r="A1846" s="1">
        <v>143705</v>
      </c>
      <c r="B1846" t="s">
        <v>46</v>
      </c>
      <c r="C1846" t="s">
        <v>53</v>
      </c>
      <c r="D1846" s="2">
        <v>43849</v>
      </c>
      <c r="E1846" t="s">
        <v>88</v>
      </c>
      <c r="F1846" t="s">
        <v>87</v>
      </c>
      <c r="G1846">
        <v>0</v>
      </c>
      <c r="H1846">
        <v>4</v>
      </c>
      <c r="I1846" t="s">
        <v>603</v>
      </c>
      <c r="J1846">
        <v>0</v>
      </c>
      <c r="K1846">
        <v>0</v>
      </c>
      <c r="L1846" t="s">
        <v>602</v>
      </c>
      <c r="N1846">
        <v>6</v>
      </c>
      <c r="O1846">
        <v>20</v>
      </c>
      <c r="P1846">
        <v>1</v>
      </c>
      <c r="Q1846">
        <v>10</v>
      </c>
      <c r="R1846">
        <v>7</v>
      </c>
      <c r="S1846">
        <v>14</v>
      </c>
      <c r="T1846">
        <v>3</v>
      </c>
      <c r="U1846">
        <v>1</v>
      </c>
      <c r="V1846">
        <v>0</v>
      </c>
      <c r="W1846">
        <v>0</v>
      </c>
      <c r="Z1846">
        <v>10</v>
      </c>
      <c r="AA1846">
        <v>5.75</v>
      </c>
      <c r="AB1846">
        <v>1.3</v>
      </c>
    </row>
    <row r="1847" spans="1:28" x14ac:dyDescent="0.45">
      <c r="A1847" s="1">
        <v>143707</v>
      </c>
      <c r="B1847" t="s">
        <v>46</v>
      </c>
      <c r="C1847" t="s">
        <v>53</v>
      </c>
      <c r="D1847" s="6">
        <v>43854</v>
      </c>
      <c r="E1847" t="s">
        <v>173</v>
      </c>
      <c r="F1847" t="s">
        <v>175</v>
      </c>
      <c r="G1847">
        <v>5</v>
      </c>
      <c r="H1847">
        <v>1</v>
      </c>
      <c r="I1847" t="s">
        <v>601</v>
      </c>
      <c r="J1847">
        <v>2</v>
      </c>
      <c r="K1847">
        <v>0</v>
      </c>
      <c r="L1847" t="s">
        <v>601</v>
      </c>
      <c r="N1847">
        <v>14</v>
      </c>
      <c r="O1847">
        <v>11</v>
      </c>
      <c r="P1847">
        <v>9</v>
      </c>
      <c r="Q1847">
        <v>5</v>
      </c>
      <c r="R1847">
        <v>6</v>
      </c>
      <c r="S1847">
        <v>7</v>
      </c>
      <c r="T1847">
        <v>1</v>
      </c>
      <c r="U1847">
        <v>1</v>
      </c>
      <c r="V1847">
        <v>0</v>
      </c>
      <c r="W1847">
        <v>0</v>
      </c>
      <c r="Z1847">
        <v>1.28</v>
      </c>
      <c r="AA1847">
        <v>6</v>
      </c>
      <c r="AB1847">
        <v>9</v>
      </c>
    </row>
    <row r="1848" spans="1:28" x14ac:dyDescent="0.45">
      <c r="A1848" s="1">
        <v>143773</v>
      </c>
      <c r="B1848" t="s">
        <v>46</v>
      </c>
      <c r="C1848" t="s">
        <v>53</v>
      </c>
      <c r="D1848" s="6">
        <v>43967</v>
      </c>
      <c r="E1848" t="s">
        <v>380</v>
      </c>
      <c r="F1848" t="s">
        <v>176</v>
      </c>
      <c r="G1848">
        <v>1</v>
      </c>
      <c r="H1848">
        <v>1</v>
      </c>
      <c r="I1848" t="s">
        <v>602</v>
      </c>
      <c r="J1848">
        <v>0</v>
      </c>
      <c r="K1848">
        <v>1</v>
      </c>
      <c r="L1848" t="s">
        <v>603</v>
      </c>
      <c r="N1848">
        <v>23</v>
      </c>
      <c r="O1848">
        <v>7</v>
      </c>
      <c r="P1848">
        <v>9</v>
      </c>
      <c r="Q1848">
        <v>2</v>
      </c>
      <c r="R1848">
        <v>11</v>
      </c>
      <c r="S1848">
        <v>8</v>
      </c>
      <c r="T1848">
        <v>0</v>
      </c>
      <c r="U1848">
        <v>1</v>
      </c>
      <c r="V1848">
        <v>0</v>
      </c>
      <c r="W1848">
        <v>0</v>
      </c>
      <c r="Z1848">
        <v>1.3</v>
      </c>
      <c r="AA1848">
        <v>5.5</v>
      </c>
      <c r="AB1848">
        <v>9</v>
      </c>
    </row>
    <row r="1849" spans="1:28" x14ac:dyDescent="0.45">
      <c r="A1849" s="1">
        <v>143791</v>
      </c>
      <c r="B1849" t="s">
        <v>46</v>
      </c>
      <c r="C1849" t="s">
        <v>53</v>
      </c>
      <c r="D1849" s="6">
        <v>43978</v>
      </c>
      <c r="E1849" t="s">
        <v>380</v>
      </c>
      <c r="F1849" t="s">
        <v>88</v>
      </c>
      <c r="G1849">
        <v>2</v>
      </c>
      <c r="H1849">
        <v>2</v>
      </c>
      <c r="I1849" t="s">
        <v>602</v>
      </c>
      <c r="J1849">
        <v>1</v>
      </c>
      <c r="K1849">
        <v>1</v>
      </c>
      <c r="L1849" t="s">
        <v>602</v>
      </c>
      <c r="N1849">
        <v>11</v>
      </c>
      <c r="O1849">
        <v>13</v>
      </c>
      <c r="P1849">
        <v>5</v>
      </c>
      <c r="Q1849">
        <v>4</v>
      </c>
      <c r="R1849">
        <v>12</v>
      </c>
      <c r="S1849">
        <v>19</v>
      </c>
      <c r="T1849">
        <v>2</v>
      </c>
      <c r="U1849">
        <v>3</v>
      </c>
      <c r="V1849">
        <v>1</v>
      </c>
      <c r="W1849">
        <v>0</v>
      </c>
      <c r="Z1849">
        <v>1.3</v>
      </c>
      <c r="AA1849">
        <v>5.5</v>
      </c>
      <c r="AB1849">
        <v>6</v>
      </c>
    </row>
    <row r="1850" spans="1:28" x14ac:dyDescent="0.45">
      <c r="A1850" s="1">
        <v>143844</v>
      </c>
      <c r="B1850" t="s">
        <v>46</v>
      </c>
      <c r="C1850" t="s">
        <v>53</v>
      </c>
      <c r="D1850" s="6">
        <v>44009</v>
      </c>
      <c r="E1850" t="s">
        <v>145</v>
      </c>
      <c r="F1850" t="s">
        <v>363</v>
      </c>
      <c r="G1850">
        <v>3</v>
      </c>
      <c r="H1850">
        <v>2</v>
      </c>
      <c r="I1850" t="s">
        <v>601</v>
      </c>
      <c r="J1850">
        <v>2</v>
      </c>
      <c r="K1850">
        <v>0</v>
      </c>
      <c r="L1850" t="s">
        <v>601</v>
      </c>
      <c r="N1850">
        <v>12</v>
      </c>
      <c r="O1850">
        <v>16</v>
      </c>
      <c r="P1850">
        <v>4</v>
      </c>
      <c r="Q1850">
        <v>5</v>
      </c>
      <c r="R1850">
        <v>13</v>
      </c>
      <c r="S1850">
        <v>3</v>
      </c>
      <c r="T1850">
        <v>0</v>
      </c>
      <c r="U1850">
        <v>1</v>
      </c>
      <c r="V1850">
        <v>0</v>
      </c>
      <c r="W1850">
        <v>0</v>
      </c>
      <c r="Z1850">
        <v>1.3</v>
      </c>
      <c r="AA1850">
        <v>5.75</v>
      </c>
      <c r="AB1850">
        <v>9</v>
      </c>
    </row>
    <row r="1851" spans="1:28" x14ac:dyDescent="0.45">
      <c r="A1851" s="1">
        <v>144033</v>
      </c>
      <c r="B1851" t="s">
        <v>46</v>
      </c>
      <c r="C1851" t="s">
        <v>54</v>
      </c>
      <c r="D1851" s="6">
        <v>43869</v>
      </c>
      <c r="E1851" t="s">
        <v>174</v>
      </c>
      <c r="F1851" t="s">
        <v>224</v>
      </c>
      <c r="G1851">
        <v>2</v>
      </c>
      <c r="H1851">
        <v>0</v>
      </c>
      <c r="I1851" t="s">
        <v>601</v>
      </c>
      <c r="J1851">
        <v>0</v>
      </c>
      <c r="K1851">
        <v>0</v>
      </c>
      <c r="L1851" t="s">
        <v>602</v>
      </c>
      <c r="N1851">
        <v>18</v>
      </c>
      <c r="O1851">
        <v>6</v>
      </c>
      <c r="P1851">
        <v>5</v>
      </c>
      <c r="Q1851">
        <v>2</v>
      </c>
      <c r="R1851">
        <v>7</v>
      </c>
      <c r="S1851">
        <v>14</v>
      </c>
      <c r="T1851">
        <v>1</v>
      </c>
      <c r="U1851">
        <v>1</v>
      </c>
      <c r="V1851">
        <v>0</v>
      </c>
      <c r="W1851">
        <v>0</v>
      </c>
      <c r="Z1851">
        <v>1.28</v>
      </c>
      <c r="AA1851">
        <v>5.5</v>
      </c>
      <c r="AB1851">
        <v>11</v>
      </c>
    </row>
    <row r="1852" spans="1:28" hidden="1" x14ac:dyDescent="0.45">
      <c r="A1852" s="1">
        <v>144201</v>
      </c>
      <c r="B1852" t="s">
        <v>46</v>
      </c>
      <c r="C1852" t="s">
        <v>55</v>
      </c>
      <c r="D1852" s="2">
        <v>43729</v>
      </c>
      <c r="E1852" t="s">
        <v>417</v>
      </c>
      <c r="F1852" t="s">
        <v>93</v>
      </c>
      <c r="G1852">
        <v>2</v>
      </c>
      <c r="H1852">
        <v>0</v>
      </c>
      <c r="I1852" t="s">
        <v>601</v>
      </c>
      <c r="J1852">
        <v>1</v>
      </c>
      <c r="K1852">
        <v>0</v>
      </c>
      <c r="L1852" t="s">
        <v>601</v>
      </c>
      <c r="N1852">
        <v>9</v>
      </c>
      <c r="O1852">
        <v>8</v>
      </c>
      <c r="P1852">
        <v>4</v>
      </c>
      <c r="Q1852">
        <v>1</v>
      </c>
      <c r="R1852">
        <v>22</v>
      </c>
      <c r="S1852">
        <v>12</v>
      </c>
      <c r="T1852">
        <v>3</v>
      </c>
      <c r="U1852">
        <v>2</v>
      </c>
      <c r="V1852">
        <v>0</v>
      </c>
      <c r="W1852">
        <v>0</v>
      </c>
      <c r="Z1852">
        <v>10</v>
      </c>
      <c r="AA1852">
        <v>5.5</v>
      </c>
      <c r="AB1852">
        <v>1.3</v>
      </c>
    </row>
    <row r="1853" spans="1:28" x14ac:dyDescent="0.45">
      <c r="A1853" s="1">
        <v>144209</v>
      </c>
      <c r="B1853" t="s">
        <v>46</v>
      </c>
      <c r="C1853" t="s">
        <v>55</v>
      </c>
      <c r="D1853" s="6">
        <v>43732</v>
      </c>
      <c r="E1853" t="s">
        <v>93</v>
      </c>
      <c r="F1853" t="s">
        <v>208</v>
      </c>
      <c r="G1853">
        <v>2</v>
      </c>
      <c r="H1853">
        <v>1</v>
      </c>
      <c r="I1853" t="s">
        <v>601</v>
      </c>
      <c r="J1853">
        <v>2</v>
      </c>
      <c r="K1853">
        <v>1</v>
      </c>
      <c r="L1853" t="s">
        <v>601</v>
      </c>
      <c r="N1853">
        <v>8</v>
      </c>
      <c r="O1853">
        <v>11</v>
      </c>
      <c r="P1853">
        <v>4</v>
      </c>
      <c r="Q1853">
        <v>3</v>
      </c>
      <c r="R1853">
        <v>4</v>
      </c>
      <c r="S1853">
        <v>13</v>
      </c>
      <c r="T1853">
        <v>4</v>
      </c>
      <c r="U1853">
        <v>2</v>
      </c>
      <c r="V1853">
        <v>0</v>
      </c>
      <c r="W1853">
        <v>0</v>
      </c>
      <c r="Z1853">
        <v>1.3</v>
      </c>
      <c r="AA1853">
        <v>5.75</v>
      </c>
      <c r="AB1853">
        <v>9</v>
      </c>
    </row>
    <row r="1854" spans="1:28" x14ac:dyDescent="0.45">
      <c r="A1854" s="1">
        <v>144229</v>
      </c>
      <c r="B1854" t="s">
        <v>46</v>
      </c>
      <c r="C1854" t="s">
        <v>55</v>
      </c>
      <c r="D1854" s="6">
        <v>43743</v>
      </c>
      <c r="E1854" t="s">
        <v>94</v>
      </c>
      <c r="F1854" t="s">
        <v>417</v>
      </c>
      <c r="G1854">
        <v>4</v>
      </c>
      <c r="H1854">
        <v>2</v>
      </c>
      <c r="I1854" t="s">
        <v>601</v>
      </c>
      <c r="J1854">
        <v>2</v>
      </c>
      <c r="K1854">
        <v>0</v>
      </c>
      <c r="L1854" t="s">
        <v>601</v>
      </c>
      <c r="N1854">
        <v>17</v>
      </c>
      <c r="O1854">
        <v>8</v>
      </c>
      <c r="P1854">
        <v>10</v>
      </c>
      <c r="Q1854">
        <v>5</v>
      </c>
      <c r="R1854">
        <v>12</v>
      </c>
      <c r="S1854">
        <v>18</v>
      </c>
      <c r="T1854">
        <v>4</v>
      </c>
      <c r="U1854">
        <v>5</v>
      </c>
      <c r="V1854">
        <v>0</v>
      </c>
      <c r="W1854">
        <v>0</v>
      </c>
      <c r="Z1854">
        <v>1.28</v>
      </c>
      <c r="AA1854">
        <v>5.75</v>
      </c>
      <c r="AB1854">
        <v>10</v>
      </c>
    </row>
    <row r="1855" spans="1:28" hidden="1" x14ac:dyDescent="0.45">
      <c r="A1855" s="1">
        <v>144267</v>
      </c>
      <c r="B1855" t="s">
        <v>46</v>
      </c>
      <c r="C1855" t="s">
        <v>55</v>
      </c>
      <c r="D1855" s="2">
        <v>43771</v>
      </c>
      <c r="E1855" t="s">
        <v>320</v>
      </c>
      <c r="F1855" t="s">
        <v>93</v>
      </c>
      <c r="G1855">
        <v>3</v>
      </c>
      <c r="H1855">
        <v>1</v>
      </c>
      <c r="I1855" t="s">
        <v>601</v>
      </c>
      <c r="J1855">
        <v>0</v>
      </c>
      <c r="K1855">
        <v>1</v>
      </c>
      <c r="L1855" t="s">
        <v>603</v>
      </c>
      <c r="N1855">
        <v>9</v>
      </c>
      <c r="O1855">
        <v>9</v>
      </c>
      <c r="P1855">
        <v>3</v>
      </c>
      <c r="Q1855">
        <v>6</v>
      </c>
      <c r="R1855">
        <v>9</v>
      </c>
      <c r="S1855">
        <v>13</v>
      </c>
      <c r="T1855">
        <v>1</v>
      </c>
      <c r="U1855">
        <v>6</v>
      </c>
      <c r="V1855">
        <v>0</v>
      </c>
      <c r="W1855">
        <v>0</v>
      </c>
      <c r="Z1855">
        <v>9</v>
      </c>
      <c r="AA1855">
        <v>5.75</v>
      </c>
      <c r="AB1855">
        <v>1.3</v>
      </c>
    </row>
    <row r="1856" spans="1:28" x14ac:dyDescent="0.45">
      <c r="A1856" s="1">
        <v>144395</v>
      </c>
      <c r="B1856" t="s">
        <v>46</v>
      </c>
      <c r="C1856" t="s">
        <v>55</v>
      </c>
      <c r="D1856" s="6">
        <v>43877</v>
      </c>
      <c r="E1856" t="s">
        <v>94</v>
      </c>
      <c r="F1856" t="s">
        <v>364</v>
      </c>
      <c r="G1856">
        <v>2</v>
      </c>
      <c r="H1856">
        <v>2</v>
      </c>
      <c r="I1856" t="s">
        <v>602</v>
      </c>
      <c r="J1856">
        <v>0</v>
      </c>
      <c r="K1856">
        <v>1</v>
      </c>
      <c r="L1856" t="s">
        <v>603</v>
      </c>
      <c r="N1856">
        <v>15</v>
      </c>
      <c r="O1856">
        <v>5</v>
      </c>
      <c r="P1856">
        <v>4</v>
      </c>
      <c r="Q1856">
        <v>3</v>
      </c>
      <c r="R1856">
        <v>10</v>
      </c>
      <c r="S1856">
        <v>10</v>
      </c>
      <c r="T1856">
        <v>2</v>
      </c>
      <c r="U1856">
        <v>2</v>
      </c>
      <c r="V1856">
        <v>0</v>
      </c>
      <c r="W1856">
        <v>0</v>
      </c>
      <c r="Z1856">
        <v>1.28</v>
      </c>
      <c r="AA1856">
        <v>6</v>
      </c>
      <c r="AB1856">
        <v>9</v>
      </c>
    </row>
    <row r="1857" spans="1:28" hidden="1" x14ac:dyDescent="0.45">
      <c r="A1857" s="1">
        <v>144433</v>
      </c>
      <c r="B1857" t="s">
        <v>46</v>
      </c>
      <c r="C1857" t="s">
        <v>55</v>
      </c>
      <c r="D1857" s="2">
        <v>43995</v>
      </c>
      <c r="E1857" t="s">
        <v>300</v>
      </c>
      <c r="F1857" t="s">
        <v>93</v>
      </c>
      <c r="G1857">
        <v>0</v>
      </c>
      <c r="H1857">
        <v>4</v>
      </c>
      <c r="I1857" t="s">
        <v>603</v>
      </c>
      <c r="J1857">
        <v>0</v>
      </c>
      <c r="K1857">
        <v>2</v>
      </c>
      <c r="L1857" t="s">
        <v>603</v>
      </c>
      <c r="N1857">
        <v>13</v>
      </c>
      <c r="O1857">
        <v>12</v>
      </c>
      <c r="P1857">
        <v>3</v>
      </c>
      <c r="Q1857">
        <v>7</v>
      </c>
      <c r="R1857">
        <v>16</v>
      </c>
      <c r="S1857">
        <v>5</v>
      </c>
      <c r="T1857">
        <v>1</v>
      </c>
      <c r="U1857">
        <v>2</v>
      </c>
      <c r="V1857">
        <v>0</v>
      </c>
      <c r="W1857">
        <v>0</v>
      </c>
      <c r="Z1857">
        <v>10</v>
      </c>
      <c r="AA1857">
        <v>5.75</v>
      </c>
      <c r="AB1857">
        <v>1.28</v>
      </c>
    </row>
    <row r="1858" spans="1:28" x14ac:dyDescent="0.45">
      <c r="A1858" s="1">
        <v>144461</v>
      </c>
      <c r="B1858" t="s">
        <v>46</v>
      </c>
      <c r="C1858" t="s">
        <v>55</v>
      </c>
      <c r="D1858" s="6">
        <v>44005</v>
      </c>
      <c r="E1858" t="s">
        <v>93</v>
      </c>
      <c r="F1858" t="s">
        <v>437</v>
      </c>
      <c r="G1858">
        <v>1</v>
      </c>
      <c r="H1858">
        <v>0</v>
      </c>
      <c r="I1858" t="s">
        <v>601</v>
      </c>
      <c r="J1858">
        <v>0</v>
      </c>
      <c r="K1858">
        <v>0</v>
      </c>
      <c r="L1858" t="s">
        <v>602</v>
      </c>
      <c r="N1858">
        <v>18</v>
      </c>
      <c r="O1858">
        <v>6</v>
      </c>
      <c r="P1858">
        <v>4</v>
      </c>
      <c r="Q1858">
        <v>0</v>
      </c>
      <c r="R1858">
        <v>10</v>
      </c>
      <c r="S1858">
        <v>16</v>
      </c>
      <c r="T1858">
        <v>2</v>
      </c>
      <c r="U1858">
        <v>1</v>
      </c>
      <c r="V1858">
        <v>0</v>
      </c>
      <c r="W1858">
        <v>0</v>
      </c>
      <c r="Z1858">
        <v>1.3</v>
      </c>
      <c r="AA1858">
        <v>5.25</v>
      </c>
      <c r="AB1858">
        <v>10</v>
      </c>
    </row>
    <row r="1859" spans="1:28" x14ac:dyDescent="0.45">
      <c r="A1859" s="1">
        <v>144487</v>
      </c>
      <c r="B1859" t="s">
        <v>46</v>
      </c>
      <c r="C1859" t="s">
        <v>55</v>
      </c>
      <c r="D1859" s="6">
        <v>44015</v>
      </c>
      <c r="E1859" t="s">
        <v>146</v>
      </c>
      <c r="F1859" t="s">
        <v>300</v>
      </c>
      <c r="G1859">
        <v>3</v>
      </c>
      <c r="H1859">
        <v>0</v>
      </c>
      <c r="I1859" t="s">
        <v>601</v>
      </c>
      <c r="J1859">
        <v>2</v>
      </c>
      <c r="K1859">
        <v>0</v>
      </c>
      <c r="L1859" t="s">
        <v>601</v>
      </c>
      <c r="N1859">
        <v>15</v>
      </c>
      <c r="O1859">
        <v>13</v>
      </c>
      <c r="P1859">
        <v>3</v>
      </c>
      <c r="Q1859">
        <v>1</v>
      </c>
      <c r="R1859">
        <v>14</v>
      </c>
      <c r="S1859">
        <v>11</v>
      </c>
      <c r="T1859">
        <v>2</v>
      </c>
      <c r="U1859">
        <v>1</v>
      </c>
      <c r="V1859">
        <v>0</v>
      </c>
      <c r="W1859">
        <v>0</v>
      </c>
      <c r="Z1859">
        <v>1.28</v>
      </c>
      <c r="AA1859">
        <v>5.25</v>
      </c>
      <c r="AB1859">
        <v>11</v>
      </c>
    </row>
    <row r="1860" spans="1:28" hidden="1" x14ac:dyDescent="0.45">
      <c r="A1860" s="1">
        <v>144508</v>
      </c>
      <c r="B1860" t="s">
        <v>46</v>
      </c>
      <c r="C1860" t="s">
        <v>55</v>
      </c>
      <c r="D1860" s="2">
        <v>44023</v>
      </c>
      <c r="E1860" t="s">
        <v>298</v>
      </c>
      <c r="F1860" t="s">
        <v>93</v>
      </c>
      <c r="G1860">
        <v>0</v>
      </c>
      <c r="H1860">
        <v>1</v>
      </c>
      <c r="I1860" t="s">
        <v>603</v>
      </c>
      <c r="J1860">
        <v>0</v>
      </c>
      <c r="K1860">
        <v>1</v>
      </c>
      <c r="L1860" t="s">
        <v>603</v>
      </c>
      <c r="N1860">
        <v>13</v>
      </c>
      <c r="O1860">
        <v>9</v>
      </c>
      <c r="P1860">
        <v>4</v>
      </c>
      <c r="Q1860">
        <v>6</v>
      </c>
      <c r="R1860">
        <v>15</v>
      </c>
      <c r="S1860">
        <v>13</v>
      </c>
      <c r="T1860">
        <v>2</v>
      </c>
      <c r="U1860">
        <v>2</v>
      </c>
      <c r="V1860">
        <v>0</v>
      </c>
      <c r="W1860">
        <v>0</v>
      </c>
      <c r="Z1860">
        <v>9.5</v>
      </c>
      <c r="AA1860">
        <v>5.25</v>
      </c>
      <c r="AB1860">
        <v>1.3</v>
      </c>
    </row>
    <row r="1861" spans="1:28" x14ac:dyDescent="0.45">
      <c r="A1861" s="1">
        <v>145038</v>
      </c>
      <c r="B1861" t="s">
        <v>46</v>
      </c>
      <c r="C1861" t="s">
        <v>56</v>
      </c>
      <c r="D1861" s="6">
        <v>43730</v>
      </c>
      <c r="E1861" t="s">
        <v>102</v>
      </c>
      <c r="F1861" t="s">
        <v>100</v>
      </c>
      <c r="G1861">
        <v>2</v>
      </c>
      <c r="H1861">
        <v>0</v>
      </c>
      <c r="I1861" t="s">
        <v>601</v>
      </c>
      <c r="J1861">
        <v>1</v>
      </c>
      <c r="K1861">
        <v>0</v>
      </c>
      <c r="L1861" t="s">
        <v>601</v>
      </c>
      <c r="N1861">
        <v>22</v>
      </c>
      <c r="O1861">
        <v>3</v>
      </c>
      <c r="P1861">
        <v>15</v>
      </c>
      <c r="Q1861">
        <v>1</v>
      </c>
      <c r="R1861">
        <v>7</v>
      </c>
      <c r="S1861">
        <v>9</v>
      </c>
      <c r="T1861">
        <v>1</v>
      </c>
      <c r="U1861">
        <v>3</v>
      </c>
      <c r="V1861">
        <v>0</v>
      </c>
      <c r="W1861">
        <v>0</v>
      </c>
      <c r="Z1861">
        <v>1.3</v>
      </c>
      <c r="AA1861">
        <v>5.5</v>
      </c>
      <c r="AB1861">
        <v>10</v>
      </c>
    </row>
    <row r="1862" spans="1:28" x14ac:dyDescent="0.45">
      <c r="A1862" s="1">
        <v>145070</v>
      </c>
      <c r="B1862" t="s">
        <v>46</v>
      </c>
      <c r="C1862" t="s">
        <v>56</v>
      </c>
      <c r="D1862" s="6">
        <v>43757</v>
      </c>
      <c r="E1862" t="s">
        <v>98</v>
      </c>
      <c r="F1862" t="s">
        <v>269</v>
      </c>
      <c r="G1862">
        <v>2</v>
      </c>
      <c r="H1862">
        <v>1</v>
      </c>
      <c r="I1862" t="s">
        <v>601</v>
      </c>
      <c r="J1862">
        <v>1</v>
      </c>
      <c r="K1862">
        <v>1</v>
      </c>
      <c r="L1862" t="s">
        <v>602</v>
      </c>
      <c r="N1862">
        <v>13</v>
      </c>
      <c r="O1862">
        <v>7</v>
      </c>
      <c r="P1862">
        <v>11</v>
      </c>
      <c r="Q1862">
        <v>4</v>
      </c>
      <c r="R1862">
        <v>15</v>
      </c>
      <c r="S1862">
        <v>18</v>
      </c>
      <c r="T1862">
        <v>2</v>
      </c>
      <c r="U1862">
        <v>3</v>
      </c>
      <c r="V1862">
        <v>0</v>
      </c>
      <c r="W1862">
        <v>0</v>
      </c>
      <c r="Z1862">
        <v>1.3</v>
      </c>
      <c r="AA1862">
        <v>5.25</v>
      </c>
      <c r="AB1862">
        <v>10</v>
      </c>
    </row>
    <row r="1863" spans="1:28" hidden="1" x14ac:dyDescent="0.45">
      <c r="A1863" s="1">
        <v>145079</v>
      </c>
      <c r="B1863" t="s">
        <v>46</v>
      </c>
      <c r="C1863" t="s">
        <v>56</v>
      </c>
      <c r="D1863" s="2">
        <v>43764</v>
      </c>
      <c r="E1863" t="s">
        <v>418</v>
      </c>
      <c r="F1863" t="s">
        <v>98</v>
      </c>
      <c r="G1863">
        <v>1</v>
      </c>
      <c r="H1863">
        <v>1</v>
      </c>
      <c r="I1863" t="s">
        <v>602</v>
      </c>
      <c r="J1863">
        <v>0</v>
      </c>
      <c r="K1863">
        <v>0</v>
      </c>
      <c r="L1863" t="s">
        <v>602</v>
      </c>
      <c r="N1863">
        <v>9</v>
      </c>
      <c r="O1863">
        <v>16</v>
      </c>
      <c r="P1863">
        <v>5</v>
      </c>
      <c r="Q1863">
        <v>6</v>
      </c>
      <c r="R1863">
        <v>11</v>
      </c>
      <c r="S1863">
        <v>13</v>
      </c>
      <c r="T1863">
        <v>4</v>
      </c>
      <c r="U1863">
        <v>1</v>
      </c>
      <c r="V1863">
        <v>0</v>
      </c>
      <c r="W1863">
        <v>0</v>
      </c>
      <c r="Z1863">
        <v>9</v>
      </c>
      <c r="AA1863">
        <v>5.75</v>
      </c>
      <c r="AB1863">
        <v>1.3</v>
      </c>
    </row>
    <row r="1864" spans="1:28" x14ac:dyDescent="0.45">
      <c r="A1864" s="1">
        <v>145080</v>
      </c>
      <c r="B1864" t="s">
        <v>46</v>
      </c>
      <c r="C1864" t="s">
        <v>56</v>
      </c>
      <c r="D1864" s="6">
        <v>43764</v>
      </c>
      <c r="E1864" t="s">
        <v>99</v>
      </c>
      <c r="F1864" t="s">
        <v>100</v>
      </c>
      <c r="G1864">
        <v>2</v>
      </c>
      <c r="H1864">
        <v>2</v>
      </c>
      <c r="I1864" t="s">
        <v>602</v>
      </c>
      <c r="J1864">
        <v>1</v>
      </c>
      <c r="K1864">
        <v>2</v>
      </c>
      <c r="L1864" t="s">
        <v>603</v>
      </c>
      <c r="N1864">
        <v>16</v>
      </c>
      <c r="O1864">
        <v>10</v>
      </c>
      <c r="P1864">
        <v>7</v>
      </c>
      <c r="Q1864">
        <v>5</v>
      </c>
      <c r="R1864">
        <v>9</v>
      </c>
      <c r="S1864">
        <v>11</v>
      </c>
      <c r="T1864">
        <v>3</v>
      </c>
      <c r="U1864">
        <v>2</v>
      </c>
      <c r="V1864">
        <v>0</v>
      </c>
      <c r="W1864">
        <v>0</v>
      </c>
      <c r="Z1864">
        <v>1.28</v>
      </c>
      <c r="AA1864">
        <v>5.5</v>
      </c>
      <c r="AB1864">
        <v>11</v>
      </c>
    </row>
    <row r="1865" spans="1:28" x14ac:dyDescent="0.45">
      <c r="A1865" s="1">
        <v>145092</v>
      </c>
      <c r="B1865" t="s">
        <v>46</v>
      </c>
      <c r="C1865" t="s">
        <v>56</v>
      </c>
      <c r="D1865" s="6">
        <v>43768</v>
      </c>
      <c r="E1865" t="s">
        <v>98</v>
      </c>
      <c r="F1865" t="s">
        <v>242</v>
      </c>
      <c r="G1865">
        <v>2</v>
      </c>
      <c r="H1865">
        <v>1</v>
      </c>
      <c r="I1865" t="s">
        <v>601</v>
      </c>
      <c r="J1865">
        <v>1</v>
      </c>
      <c r="K1865">
        <v>1</v>
      </c>
      <c r="L1865" t="s">
        <v>602</v>
      </c>
      <c r="N1865">
        <v>18</v>
      </c>
      <c r="O1865">
        <v>7</v>
      </c>
      <c r="P1865">
        <v>11</v>
      </c>
      <c r="Q1865">
        <v>3</v>
      </c>
      <c r="R1865">
        <v>24</v>
      </c>
      <c r="S1865">
        <v>11</v>
      </c>
      <c r="T1865">
        <v>5</v>
      </c>
      <c r="U1865">
        <v>3</v>
      </c>
      <c r="V1865">
        <v>1</v>
      </c>
      <c r="W1865">
        <v>2</v>
      </c>
      <c r="Z1865">
        <v>1.28</v>
      </c>
      <c r="AA1865">
        <v>5.25</v>
      </c>
      <c r="AB1865">
        <v>12</v>
      </c>
    </row>
    <row r="1866" spans="1:28" x14ac:dyDescent="0.45">
      <c r="A1866" s="1">
        <v>145101</v>
      </c>
      <c r="B1866" t="s">
        <v>46</v>
      </c>
      <c r="C1866" t="s">
        <v>56</v>
      </c>
      <c r="D1866" s="6">
        <v>43772</v>
      </c>
      <c r="E1866" t="s">
        <v>322</v>
      </c>
      <c r="F1866" t="s">
        <v>490</v>
      </c>
      <c r="G1866">
        <v>0</v>
      </c>
      <c r="H1866">
        <v>2</v>
      </c>
      <c r="I1866" t="s">
        <v>603</v>
      </c>
      <c r="J1866">
        <v>0</v>
      </c>
      <c r="K1866">
        <v>1</v>
      </c>
      <c r="L1866" t="s">
        <v>603</v>
      </c>
      <c r="N1866">
        <v>11</v>
      </c>
      <c r="O1866">
        <v>12</v>
      </c>
      <c r="P1866">
        <v>3</v>
      </c>
      <c r="Q1866">
        <v>8</v>
      </c>
      <c r="R1866">
        <v>15</v>
      </c>
      <c r="S1866">
        <v>18</v>
      </c>
      <c r="T1866">
        <v>2</v>
      </c>
      <c r="U1866">
        <v>3</v>
      </c>
      <c r="V1866">
        <v>1</v>
      </c>
      <c r="W1866">
        <v>0</v>
      </c>
      <c r="Z1866">
        <v>1.28</v>
      </c>
      <c r="AA1866">
        <v>5.5</v>
      </c>
      <c r="AB1866">
        <v>11</v>
      </c>
    </row>
    <row r="1867" spans="1:28" x14ac:dyDescent="0.45">
      <c r="A1867" s="1">
        <v>145132</v>
      </c>
      <c r="B1867" t="s">
        <v>46</v>
      </c>
      <c r="C1867" t="s">
        <v>56</v>
      </c>
      <c r="D1867" s="6">
        <v>43800</v>
      </c>
      <c r="E1867" t="s">
        <v>99</v>
      </c>
      <c r="F1867" t="s">
        <v>592</v>
      </c>
      <c r="G1867">
        <v>2</v>
      </c>
      <c r="H1867">
        <v>1</v>
      </c>
      <c r="I1867" t="s">
        <v>601</v>
      </c>
      <c r="J1867">
        <v>2</v>
      </c>
      <c r="K1867">
        <v>0</v>
      </c>
      <c r="L1867" t="s">
        <v>601</v>
      </c>
      <c r="N1867">
        <v>16</v>
      </c>
      <c r="O1867">
        <v>8</v>
      </c>
      <c r="P1867">
        <v>10</v>
      </c>
      <c r="Q1867">
        <v>3</v>
      </c>
      <c r="R1867">
        <v>15</v>
      </c>
      <c r="S1867">
        <v>17</v>
      </c>
      <c r="T1867">
        <v>1</v>
      </c>
      <c r="U1867">
        <v>4</v>
      </c>
      <c r="V1867">
        <v>0</v>
      </c>
      <c r="W1867">
        <v>0</v>
      </c>
      <c r="Z1867">
        <v>1.28</v>
      </c>
      <c r="AA1867">
        <v>5.75</v>
      </c>
      <c r="AB1867">
        <v>10</v>
      </c>
    </row>
    <row r="1868" spans="1:28" x14ac:dyDescent="0.45">
      <c r="A1868" s="1">
        <v>145133</v>
      </c>
      <c r="B1868" t="s">
        <v>46</v>
      </c>
      <c r="C1868" t="s">
        <v>56</v>
      </c>
      <c r="D1868" s="6">
        <v>43800</v>
      </c>
      <c r="E1868" t="s">
        <v>102</v>
      </c>
      <c r="F1868" t="s">
        <v>321</v>
      </c>
      <c r="G1868">
        <v>3</v>
      </c>
      <c r="H1868">
        <v>0</v>
      </c>
      <c r="I1868" t="s">
        <v>601</v>
      </c>
      <c r="J1868">
        <v>3</v>
      </c>
      <c r="K1868">
        <v>0</v>
      </c>
      <c r="L1868" t="s">
        <v>601</v>
      </c>
      <c r="N1868">
        <v>15</v>
      </c>
      <c r="O1868">
        <v>4</v>
      </c>
      <c r="P1868">
        <v>6</v>
      </c>
      <c r="Q1868">
        <v>0</v>
      </c>
      <c r="R1868">
        <v>9</v>
      </c>
      <c r="S1868">
        <v>12</v>
      </c>
      <c r="T1868">
        <v>0</v>
      </c>
      <c r="U1868">
        <v>1</v>
      </c>
      <c r="V1868">
        <v>0</v>
      </c>
      <c r="W1868">
        <v>0</v>
      </c>
      <c r="Z1868">
        <v>1.3</v>
      </c>
      <c r="AA1868">
        <v>5.5</v>
      </c>
      <c r="AB1868">
        <v>10</v>
      </c>
    </row>
    <row r="1869" spans="1:28" x14ac:dyDescent="0.45">
      <c r="A1869" s="1">
        <v>145149</v>
      </c>
      <c r="B1869" t="s">
        <v>46</v>
      </c>
      <c r="C1869" t="s">
        <v>56</v>
      </c>
      <c r="D1869" s="6">
        <v>43813</v>
      </c>
      <c r="E1869" t="s">
        <v>243</v>
      </c>
      <c r="F1869" t="s">
        <v>100</v>
      </c>
      <c r="G1869">
        <v>1</v>
      </c>
      <c r="H1869">
        <v>2</v>
      </c>
      <c r="I1869" t="s">
        <v>603</v>
      </c>
      <c r="J1869">
        <v>0</v>
      </c>
      <c r="K1869">
        <v>1</v>
      </c>
      <c r="L1869" t="s">
        <v>603</v>
      </c>
      <c r="N1869">
        <v>22</v>
      </c>
      <c r="O1869">
        <v>7</v>
      </c>
      <c r="P1869">
        <v>9</v>
      </c>
      <c r="Q1869">
        <v>5</v>
      </c>
      <c r="R1869">
        <v>9</v>
      </c>
      <c r="S1869">
        <v>12</v>
      </c>
      <c r="T1869">
        <v>2</v>
      </c>
      <c r="U1869">
        <v>2</v>
      </c>
      <c r="V1869">
        <v>0</v>
      </c>
      <c r="W1869">
        <v>0</v>
      </c>
      <c r="Z1869">
        <v>1.3</v>
      </c>
      <c r="AA1869">
        <v>5.5</v>
      </c>
      <c r="AB1869">
        <v>10</v>
      </c>
    </row>
    <row r="1870" spans="1:28" x14ac:dyDescent="0.45">
      <c r="A1870" s="1">
        <v>145155</v>
      </c>
      <c r="B1870" t="s">
        <v>46</v>
      </c>
      <c r="C1870" t="s">
        <v>56</v>
      </c>
      <c r="D1870" s="6">
        <v>43814</v>
      </c>
      <c r="E1870" t="s">
        <v>101</v>
      </c>
      <c r="F1870" t="s">
        <v>592</v>
      </c>
      <c r="G1870">
        <v>3</v>
      </c>
      <c r="H1870">
        <v>1</v>
      </c>
      <c r="I1870" t="s">
        <v>601</v>
      </c>
      <c r="J1870">
        <v>0</v>
      </c>
      <c r="K1870">
        <v>1</v>
      </c>
      <c r="L1870" t="s">
        <v>603</v>
      </c>
      <c r="N1870">
        <v>18</v>
      </c>
      <c r="O1870">
        <v>5</v>
      </c>
      <c r="P1870">
        <v>13</v>
      </c>
      <c r="Q1870">
        <v>3</v>
      </c>
      <c r="R1870">
        <v>10</v>
      </c>
      <c r="S1870">
        <v>17</v>
      </c>
      <c r="T1870">
        <v>1</v>
      </c>
      <c r="U1870">
        <v>3</v>
      </c>
      <c r="V1870">
        <v>0</v>
      </c>
      <c r="W1870">
        <v>0</v>
      </c>
      <c r="Z1870">
        <v>1.28</v>
      </c>
      <c r="AA1870">
        <v>5.5</v>
      </c>
      <c r="AB1870">
        <v>11</v>
      </c>
    </row>
    <row r="1871" spans="1:28" x14ac:dyDescent="0.45">
      <c r="A1871" s="1">
        <v>145173</v>
      </c>
      <c r="B1871" t="s">
        <v>46</v>
      </c>
      <c r="C1871" t="s">
        <v>56</v>
      </c>
      <c r="D1871" s="6">
        <v>43836</v>
      </c>
      <c r="E1871" t="s">
        <v>322</v>
      </c>
      <c r="F1871" t="s">
        <v>100</v>
      </c>
      <c r="G1871">
        <v>5</v>
      </c>
      <c r="H1871">
        <v>0</v>
      </c>
      <c r="I1871" t="s">
        <v>601</v>
      </c>
      <c r="J1871">
        <v>3</v>
      </c>
      <c r="K1871">
        <v>0</v>
      </c>
      <c r="L1871" t="s">
        <v>601</v>
      </c>
      <c r="N1871">
        <v>18</v>
      </c>
      <c r="O1871">
        <v>3</v>
      </c>
      <c r="P1871">
        <v>11</v>
      </c>
      <c r="Q1871">
        <v>1</v>
      </c>
      <c r="R1871">
        <v>12</v>
      </c>
      <c r="S1871">
        <v>13</v>
      </c>
      <c r="T1871">
        <v>2</v>
      </c>
      <c r="U1871">
        <v>4</v>
      </c>
      <c r="V1871">
        <v>0</v>
      </c>
      <c r="W1871">
        <v>0</v>
      </c>
      <c r="Z1871">
        <v>1.28</v>
      </c>
      <c r="AA1871">
        <v>6</v>
      </c>
      <c r="AB1871">
        <v>9</v>
      </c>
    </row>
    <row r="1872" spans="1:28" hidden="1" x14ac:dyDescent="0.45">
      <c r="A1872" s="1">
        <v>145194</v>
      </c>
      <c r="B1872" t="s">
        <v>46</v>
      </c>
      <c r="C1872" t="s">
        <v>56</v>
      </c>
      <c r="D1872" s="2">
        <v>43849</v>
      </c>
      <c r="E1872" t="s">
        <v>418</v>
      </c>
      <c r="F1872" t="s">
        <v>99</v>
      </c>
      <c r="G1872">
        <v>1</v>
      </c>
      <c r="H1872">
        <v>1</v>
      </c>
      <c r="I1872" t="s">
        <v>602</v>
      </c>
      <c r="J1872">
        <v>0</v>
      </c>
      <c r="K1872">
        <v>0</v>
      </c>
      <c r="L1872" t="s">
        <v>602</v>
      </c>
      <c r="N1872">
        <v>8</v>
      </c>
      <c r="O1872">
        <v>16</v>
      </c>
      <c r="P1872">
        <v>3</v>
      </c>
      <c r="Q1872">
        <v>10</v>
      </c>
      <c r="R1872">
        <v>11</v>
      </c>
      <c r="S1872">
        <v>9</v>
      </c>
      <c r="T1872">
        <v>2</v>
      </c>
      <c r="U1872">
        <v>2</v>
      </c>
      <c r="V1872">
        <v>0</v>
      </c>
      <c r="W1872">
        <v>0</v>
      </c>
      <c r="Z1872">
        <v>11</v>
      </c>
      <c r="AA1872">
        <v>5.25</v>
      </c>
      <c r="AB1872">
        <v>1.3</v>
      </c>
    </row>
    <row r="1873" spans="1:28" x14ac:dyDescent="0.45">
      <c r="A1873" s="1">
        <v>145202</v>
      </c>
      <c r="B1873" t="s">
        <v>46</v>
      </c>
      <c r="C1873" t="s">
        <v>56</v>
      </c>
      <c r="D1873" s="6">
        <v>43856</v>
      </c>
      <c r="E1873" t="s">
        <v>99</v>
      </c>
      <c r="F1873" t="s">
        <v>490</v>
      </c>
      <c r="G1873">
        <v>1</v>
      </c>
      <c r="H1873">
        <v>1</v>
      </c>
      <c r="I1873" t="s">
        <v>602</v>
      </c>
      <c r="J1873">
        <v>1</v>
      </c>
      <c r="K1873">
        <v>0</v>
      </c>
      <c r="L1873" t="s">
        <v>601</v>
      </c>
      <c r="N1873">
        <v>14</v>
      </c>
      <c r="O1873">
        <v>8</v>
      </c>
      <c r="P1873">
        <v>5</v>
      </c>
      <c r="Q1873">
        <v>3</v>
      </c>
      <c r="R1873">
        <v>10</v>
      </c>
      <c r="S1873">
        <v>10</v>
      </c>
      <c r="T1873">
        <v>4</v>
      </c>
      <c r="U1873">
        <v>1</v>
      </c>
      <c r="V1873">
        <v>2</v>
      </c>
      <c r="W1873">
        <v>0</v>
      </c>
      <c r="Z1873">
        <v>1.3</v>
      </c>
      <c r="AA1873">
        <v>5.5</v>
      </c>
      <c r="AB1873">
        <v>10</v>
      </c>
    </row>
    <row r="1874" spans="1:28" x14ac:dyDescent="0.45">
      <c r="A1874" s="1">
        <v>145244</v>
      </c>
      <c r="B1874" t="s">
        <v>46</v>
      </c>
      <c r="C1874" t="s">
        <v>56</v>
      </c>
      <c r="D1874" s="6">
        <v>43884</v>
      </c>
      <c r="E1874" t="s">
        <v>101</v>
      </c>
      <c r="F1874" t="s">
        <v>418</v>
      </c>
      <c r="G1874">
        <v>4</v>
      </c>
      <c r="H1874">
        <v>0</v>
      </c>
      <c r="I1874" t="s">
        <v>601</v>
      </c>
      <c r="J1874">
        <v>2</v>
      </c>
      <c r="K1874">
        <v>0</v>
      </c>
      <c r="L1874" t="s">
        <v>601</v>
      </c>
      <c r="N1874">
        <v>19</v>
      </c>
      <c r="O1874">
        <v>9</v>
      </c>
      <c r="P1874">
        <v>11</v>
      </c>
      <c r="Q1874">
        <v>4</v>
      </c>
      <c r="R1874">
        <v>9</v>
      </c>
      <c r="S1874">
        <v>6</v>
      </c>
      <c r="T1874">
        <v>1</v>
      </c>
      <c r="U1874">
        <v>0</v>
      </c>
      <c r="V1874">
        <v>0</v>
      </c>
      <c r="W1874">
        <v>0</v>
      </c>
      <c r="Z1874">
        <v>1.3</v>
      </c>
      <c r="AA1874">
        <v>6</v>
      </c>
      <c r="AB1874">
        <v>8</v>
      </c>
    </row>
    <row r="1875" spans="1:28" x14ac:dyDescent="0.45">
      <c r="A1875" s="1">
        <v>145274</v>
      </c>
      <c r="B1875" t="s">
        <v>46</v>
      </c>
      <c r="C1875" t="s">
        <v>56</v>
      </c>
      <c r="D1875" s="6">
        <v>44010</v>
      </c>
      <c r="E1875" t="s">
        <v>243</v>
      </c>
      <c r="F1875" t="s">
        <v>592</v>
      </c>
      <c r="G1875">
        <v>3</v>
      </c>
      <c r="H1875">
        <v>1</v>
      </c>
      <c r="I1875" t="s">
        <v>601</v>
      </c>
      <c r="J1875">
        <v>2</v>
      </c>
      <c r="K1875">
        <v>1</v>
      </c>
      <c r="L1875" t="s">
        <v>601</v>
      </c>
      <c r="N1875">
        <v>17</v>
      </c>
      <c r="O1875">
        <v>5</v>
      </c>
      <c r="P1875">
        <v>11</v>
      </c>
      <c r="Q1875">
        <v>3</v>
      </c>
      <c r="R1875">
        <v>14</v>
      </c>
      <c r="S1875">
        <v>14</v>
      </c>
      <c r="T1875">
        <v>0</v>
      </c>
      <c r="U1875">
        <v>3</v>
      </c>
      <c r="V1875">
        <v>0</v>
      </c>
      <c r="W1875">
        <v>0</v>
      </c>
      <c r="Z1875">
        <v>1.28</v>
      </c>
      <c r="AA1875">
        <v>6</v>
      </c>
      <c r="AB1875">
        <v>10</v>
      </c>
    </row>
    <row r="1876" spans="1:28" x14ac:dyDescent="0.45">
      <c r="A1876" s="1">
        <v>145339</v>
      </c>
      <c r="B1876" t="s">
        <v>46</v>
      </c>
      <c r="C1876" t="s">
        <v>56</v>
      </c>
      <c r="D1876" s="6">
        <v>44033</v>
      </c>
      <c r="E1876" t="s">
        <v>322</v>
      </c>
      <c r="F1876" t="s">
        <v>269</v>
      </c>
      <c r="G1876">
        <v>1</v>
      </c>
      <c r="H1876">
        <v>0</v>
      </c>
      <c r="I1876" t="s">
        <v>601</v>
      </c>
      <c r="J1876">
        <v>0</v>
      </c>
      <c r="K1876">
        <v>0</v>
      </c>
      <c r="L1876" t="s">
        <v>602</v>
      </c>
      <c r="N1876">
        <v>13</v>
      </c>
      <c r="O1876">
        <v>9</v>
      </c>
      <c r="P1876">
        <v>7</v>
      </c>
      <c r="Q1876">
        <v>2</v>
      </c>
      <c r="R1876">
        <v>19</v>
      </c>
      <c r="S1876">
        <v>14</v>
      </c>
      <c r="T1876">
        <v>4</v>
      </c>
      <c r="U1876">
        <v>2</v>
      </c>
      <c r="V1876">
        <v>0</v>
      </c>
      <c r="W1876">
        <v>0</v>
      </c>
      <c r="Z1876">
        <v>1.28</v>
      </c>
      <c r="AA1876">
        <v>5.25</v>
      </c>
      <c r="AB1876">
        <v>10</v>
      </c>
    </row>
    <row r="1877" spans="1:28" x14ac:dyDescent="0.45">
      <c r="A1877" s="1">
        <v>145888</v>
      </c>
      <c r="B1877" t="s">
        <v>46</v>
      </c>
      <c r="C1877" t="s">
        <v>58</v>
      </c>
      <c r="D1877" s="6">
        <v>43791</v>
      </c>
      <c r="E1877" t="s">
        <v>334</v>
      </c>
      <c r="F1877" t="s">
        <v>308</v>
      </c>
      <c r="G1877">
        <v>2</v>
      </c>
      <c r="H1877">
        <v>0</v>
      </c>
      <c r="I1877" t="s">
        <v>601</v>
      </c>
      <c r="J1877">
        <v>2</v>
      </c>
      <c r="K1877">
        <v>0</v>
      </c>
      <c r="L1877" t="s">
        <v>601</v>
      </c>
      <c r="N1877">
        <v>11</v>
      </c>
      <c r="O1877">
        <v>13</v>
      </c>
      <c r="P1877">
        <v>4</v>
      </c>
      <c r="Q1877">
        <v>8</v>
      </c>
      <c r="R1877">
        <v>13</v>
      </c>
      <c r="S1877">
        <v>11</v>
      </c>
      <c r="T1877">
        <v>2</v>
      </c>
      <c r="U1877">
        <v>0</v>
      </c>
      <c r="V1877">
        <v>0</v>
      </c>
      <c r="W1877">
        <v>0</v>
      </c>
      <c r="Z1877">
        <v>1.28</v>
      </c>
      <c r="AA1877">
        <v>5.75</v>
      </c>
      <c r="AB1877">
        <v>9.5</v>
      </c>
    </row>
    <row r="1878" spans="1:28" x14ac:dyDescent="0.45">
      <c r="A1878" s="1">
        <v>145937</v>
      </c>
      <c r="B1878" t="s">
        <v>46</v>
      </c>
      <c r="C1878" t="s">
        <v>58</v>
      </c>
      <c r="D1878" s="6">
        <v>43820</v>
      </c>
      <c r="E1878" t="s">
        <v>309</v>
      </c>
      <c r="F1878" t="s">
        <v>324</v>
      </c>
      <c r="G1878">
        <v>3</v>
      </c>
      <c r="H1878">
        <v>1</v>
      </c>
      <c r="I1878" t="s">
        <v>601</v>
      </c>
      <c r="J1878">
        <v>0</v>
      </c>
      <c r="K1878">
        <v>0</v>
      </c>
      <c r="L1878" t="s">
        <v>602</v>
      </c>
      <c r="N1878">
        <v>19</v>
      </c>
      <c r="O1878">
        <v>12</v>
      </c>
      <c r="P1878">
        <v>9</v>
      </c>
      <c r="Q1878">
        <v>5</v>
      </c>
      <c r="R1878">
        <v>12</v>
      </c>
      <c r="S1878">
        <v>8</v>
      </c>
      <c r="T1878">
        <v>3</v>
      </c>
      <c r="U1878">
        <v>2</v>
      </c>
      <c r="V1878">
        <v>0</v>
      </c>
      <c r="W1878">
        <v>0</v>
      </c>
      <c r="Z1878">
        <v>1.28</v>
      </c>
      <c r="AA1878">
        <v>5.5</v>
      </c>
      <c r="AB1878">
        <v>11</v>
      </c>
    </row>
    <row r="1879" spans="1:28" x14ac:dyDescent="0.45">
      <c r="A1879" s="1">
        <v>145966</v>
      </c>
      <c r="B1879" t="s">
        <v>46</v>
      </c>
      <c r="C1879" t="s">
        <v>58</v>
      </c>
      <c r="D1879" s="6">
        <v>43856</v>
      </c>
      <c r="E1879" t="s">
        <v>149</v>
      </c>
      <c r="F1879" t="s">
        <v>483</v>
      </c>
      <c r="G1879">
        <v>3</v>
      </c>
      <c r="H1879">
        <v>0</v>
      </c>
      <c r="I1879" t="s">
        <v>601</v>
      </c>
      <c r="J1879">
        <v>1</v>
      </c>
      <c r="K1879">
        <v>0</v>
      </c>
      <c r="L1879" t="s">
        <v>601</v>
      </c>
      <c r="N1879">
        <v>13</v>
      </c>
      <c r="O1879">
        <v>10</v>
      </c>
      <c r="P1879">
        <v>5</v>
      </c>
      <c r="Q1879">
        <v>4</v>
      </c>
      <c r="R1879">
        <v>8</v>
      </c>
      <c r="S1879">
        <v>5</v>
      </c>
      <c r="T1879">
        <v>0</v>
      </c>
      <c r="U1879">
        <v>1</v>
      </c>
      <c r="V1879">
        <v>0</v>
      </c>
      <c r="W1879">
        <v>0</v>
      </c>
      <c r="Z1879">
        <v>1.28</v>
      </c>
      <c r="AA1879">
        <v>5.75</v>
      </c>
      <c r="AB1879">
        <v>10</v>
      </c>
    </row>
    <row r="1880" spans="1:28" hidden="1" x14ac:dyDescent="0.45">
      <c r="A1880" s="1">
        <v>145981</v>
      </c>
      <c r="B1880" t="s">
        <v>46</v>
      </c>
      <c r="C1880" t="s">
        <v>58</v>
      </c>
      <c r="D1880" s="2">
        <v>43865</v>
      </c>
      <c r="E1880" t="s">
        <v>270</v>
      </c>
      <c r="F1880" t="s">
        <v>334</v>
      </c>
      <c r="G1880">
        <v>1</v>
      </c>
      <c r="H1880">
        <v>2</v>
      </c>
      <c r="I1880" t="s">
        <v>603</v>
      </c>
      <c r="J1880">
        <v>0</v>
      </c>
      <c r="K1880">
        <v>1</v>
      </c>
      <c r="L1880" t="s">
        <v>603</v>
      </c>
      <c r="N1880">
        <v>15</v>
      </c>
      <c r="O1880">
        <v>19</v>
      </c>
      <c r="P1880">
        <v>5</v>
      </c>
      <c r="Q1880">
        <v>7</v>
      </c>
      <c r="R1880">
        <v>9</v>
      </c>
      <c r="S1880">
        <v>21</v>
      </c>
      <c r="T1880">
        <v>2</v>
      </c>
      <c r="U1880">
        <v>4</v>
      </c>
      <c r="V1880">
        <v>0</v>
      </c>
      <c r="W1880">
        <v>0</v>
      </c>
      <c r="Z1880">
        <v>9</v>
      </c>
      <c r="AA1880">
        <v>5.5</v>
      </c>
      <c r="AB1880">
        <v>1.3</v>
      </c>
    </row>
    <row r="1881" spans="1:28" hidden="1" x14ac:dyDescent="0.45">
      <c r="A1881" s="1">
        <v>146000</v>
      </c>
      <c r="B1881" t="s">
        <v>46</v>
      </c>
      <c r="C1881" t="s">
        <v>58</v>
      </c>
      <c r="D1881" s="2">
        <v>43876</v>
      </c>
      <c r="E1881" t="s">
        <v>419</v>
      </c>
      <c r="F1881" t="s">
        <v>334</v>
      </c>
      <c r="G1881">
        <v>4</v>
      </c>
      <c r="H1881">
        <v>4</v>
      </c>
      <c r="I1881" t="s">
        <v>602</v>
      </c>
      <c r="J1881">
        <v>3</v>
      </c>
      <c r="K1881">
        <v>1</v>
      </c>
      <c r="L1881" t="s">
        <v>601</v>
      </c>
      <c r="N1881">
        <v>11</v>
      </c>
      <c r="O1881">
        <v>15</v>
      </c>
      <c r="P1881">
        <v>5</v>
      </c>
      <c r="Q1881">
        <v>10</v>
      </c>
      <c r="R1881">
        <v>21</v>
      </c>
      <c r="S1881">
        <v>10</v>
      </c>
      <c r="T1881">
        <v>3</v>
      </c>
      <c r="U1881">
        <v>2</v>
      </c>
      <c r="V1881">
        <v>0</v>
      </c>
      <c r="W1881">
        <v>0</v>
      </c>
      <c r="Z1881">
        <v>9</v>
      </c>
      <c r="AA1881">
        <v>5.75</v>
      </c>
      <c r="AB1881">
        <v>1.3</v>
      </c>
    </row>
    <row r="1882" spans="1:28" x14ac:dyDescent="0.45">
      <c r="A1882" s="1">
        <v>146362</v>
      </c>
      <c r="B1882" t="s">
        <v>46</v>
      </c>
      <c r="C1882" t="s">
        <v>60</v>
      </c>
      <c r="D1882" s="6">
        <v>43709</v>
      </c>
      <c r="E1882" t="s">
        <v>152</v>
      </c>
      <c r="F1882" t="s">
        <v>210</v>
      </c>
      <c r="G1882">
        <v>3</v>
      </c>
      <c r="H1882">
        <v>2</v>
      </c>
      <c r="I1882" t="s">
        <v>601</v>
      </c>
      <c r="J1882">
        <v>3</v>
      </c>
      <c r="K1882">
        <v>1</v>
      </c>
      <c r="L1882" t="s">
        <v>601</v>
      </c>
      <c r="N1882">
        <v>17</v>
      </c>
      <c r="O1882">
        <v>7</v>
      </c>
      <c r="P1882">
        <v>8</v>
      </c>
      <c r="Q1882">
        <v>3</v>
      </c>
      <c r="R1882">
        <v>12</v>
      </c>
      <c r="S1882">
        <v>16</v>
      </c>
      <c r="T1882">
        <v>1</v>
      </c>
      <c r="U1882">
        <v>4</v>
      </c>
      <c r="V1882">
        <v>0</v>
      </c>
      <c r="W1882">
        <v>0</v>
      </c>
      <c r="Z1882">
        <v>1.28</v>
      </c>
      <c r="AA1882">
        <v>6</v>
      </c>
      <c r="AB1882">
        <v>8.5</v>
      </c>
    </row>
    <row r="1883" spans="1:28" hidden="1" x14ac:dyDescent="0.45">
      <c r="A1883" s="1">
        <v>146368</v>
      </c>
      <c r="B1883" t="s">
        <v>46</v>
      </c>
      <c r="C1883" t="s">
        <v>60</v>
      </c>
      <c r="D1883" s="2">
        <v>43722</v>
      </c>
      <c r="E1883" t="s">
        <v>210</v>
      </c>
      <c r="F1883" t="s">
        <v>114</v>
      </c>
      <c r="G1883">
        <v>0</v>
      </c>
      <c r="H1883">
        <v>2</v>
      </c>
      <c r="I1883" t="s">
        <v>603</v>
      </c>
      <c r="J1883">
        <v>0</v>
      </c>
      <c r="K1883">
        <v>1</v>
      </c>
      <c r="L1883" t="s">
        <v>603</v>
      </c>
      <c r="N1883">
        <v>11</v>
      </c>
      <c r="O1883">
        <v>8</v>
      </c>
      <c r="P1883">
        <v>4</v>
      </c>
      <c r="Q1883">
        <v>4</v>
      </c>
      <c r="R1883">
        <v>13</v>
      </c>
      <c r="S1883">
        <v>6</v>
      </c>
      <c r="T1883">
        <v>1</v>
      </c>
      <c r="U1883">
        <v>2</v>
      </c>
      <c r="V1883">
        <v>0</v>
      </c>
      <c r="W1883">
        <v>0</v>
      </c>
      <c r="Z1883">
        <v>8.5</v>
      </c>
      <c r="AA1883">
        <v>6</v>
      </c>
      <c r="AB1883">
        <v>1.28</v>
      </c>
    </row>
    <row r="1884" spans="1:28" x14ac:dyDescent="0.45">
      <c r="A1884" s="1">
        <v>146377</v>
      </c>
      <c r="B1884" t="s">
        <v>46</v>
      </c>
      <c r="C1884" t="s">
        <v>60</v>
      </c>
      <c r="D1884" s="6">
        <v>43730</v>
      </c>
      <c r="E1884" t="s">
        <v>153</v>
      </c>
      <c r="F1884" t="s">
        <v>590</v>
      </c>
      <c r="G1884">
        <v>3</v>
      </c>
      <c r="H1884">
        <v>0</v>
      </c>
      <c r="I1884" t="s">
        <v>601</v>
      </c>
      <c r="J1884">
        <v>2</v>
      </c>
      <c r="K1884">
        <v>0</v>
      </c>
      <c r="L1884" t="s">
        <v>601</v>
      </c>
      <c r="N1884">
        <v>15</v>
      </c>
      <c r="O1884">
        <v>4</v>
      </c>
      <c r="P1884">
        <v>8</v>
      </c>
      <c r="Q1884">
        <v>1</v>
      </c>
      <c r="R1884">
        <v>9</v>
      </c>
      <c r="S1884">
        <v>14</v>
      </c>
      <c r="T1884">
        <v>0</v>
      </c>
      <c r="U1884">
        <v>2</v>
      </c>
      <c r="V1884">
        <v>0</v>
      </c>
      <c r="W1884">
        <v>1</v>
      </c>
      <c r="Z1884">
        <v>1.28</v>
      </c>
      <c r="AA1884">
        <v>5.75</v>
      </c>
      <c r="AB1884">
        <v>9</v>
      </c>
    </row>
    <row r="1885" spans="1:28" x14ac:dyDescent="0.45">
      <c r="A1885" s="1">
        <v>146382</v>
      </c>
      <c r="B1885" t="s">
        <v>46</v>
      </c>
      <c r="C1885" t="s">
        <v>60</v>
      </c>
      <c r="D1885" s="6">
        <v>43736</v>
      </c>
      <c r="E1885" t="s">
        <v>152</v>
      </c>
      <c r="F1885" t="s">
        <v>531</v>
      </c>
      <c r="G1885">
        <v>2</v>
      </c>
      <c r="H1885">
        <v>0</v>
      </c>
      <c r="I1885" t="s">
        <v>601</v>
      </c>
      <c r="J1885">
        <v>0</v>
      </c>
      <c r="K1885">
        <v>0</v>
      </c>
      <c r="L1885" t="s">
        <v>602</v>
      </c>
      <c r="N1885">
        <v>13</v>
      </c>
      <c r="O1885">
        <v>3</v>
      </c>
      <c r="P1885">
        <v>8</v>
      </c>
      <c r="Q1885">
        <v>2</v>
      </c>
      <c r="R1885">
        <v>9</v>
      </c>
      <c r="S1885">
        <v>14</v>
      </c>
      <c r="T1885">
        <v>2</v>
      </c>
      <c r="U1885">
        <v>0</v>
      </c>
      <c r="V1885">
        <v>0</v>
      </c>
      <c r="W1885">
        <v>0</v>
      </c>
      <c r="Z1885">
        <v>1.3</v>
      </c>
      <c r="AA1885">
        <v>5.5</v>
      </c>
      <c r="AB1885">
        <v>9</v>
      </c>
    </row>
    <row r="1886" spans="1:28" x14ac:dyDescent="0.45">
      <c r="A1886" s="1">
        <v>146533</v>
      </c>
      <c r="B1886" t="s">
        <v>46</v>
      </c>
      <c r="C1886" t="s">
        <v>60</v>
      </c>
      <c r="D1886" s="6">
        <v>43884</v>
      </c>
      <c r="E1886" t="s">
        <v>152</v>
      </c>
      <c r="F1886" t="s">
        <v>446</v>
      </c>
      <c r="G1886">
        <v>4</v>
      </c>
      <c r="H1886">
        <v>1</v>
      </c>
      <c r="I1886" t="s">
        <v>601</v>
      </c>
      <c r="J1886">
        <v>3</v>
      </c>
      <c r="K1886">
        <v>0</v>
      </c>
      <c r="L1886" t="s">
        <v>601</v>
      </c>
      <c r="N1886">
        <v>15</v>
      </c>
      <c r="O1886">
        <v>6</v>
      </c>
      <c r="P1886">
        <v>7</v>
      </c>
      <c r="Q1886">
        <v>3</v>
      </c>
      <c r="R1886">
        <v>9</v>
      </c>
      <c r="S1886">
        <v>14</v>
      </c>
      <c r="T1886">
        <v>3</v>
      </c>
      <c r="U1886">
        <v>1</v>
      </c>
      <c r="V1886">
        <v>0</v>
      </c>
      <c r="W1886">
        <v>0</v>
      </c>
      <c r="Z1886">
        <v>1.3</v>
      </c>
      <c r="AA1886">
        <v>5</v>
      </c>
      <c r="AB1886">
        <v>10</v>
      </c>
    </row>
    <row r="1887" spans="1:28" x14ac:dyDescent="0.45">
      <c r="A1887" s="1">
        <v>146568</v>
      </c>
      <c r="B1887" t="s">
        <v>46</v>
      </c>
      <c r="C1887" t="s">
        <v>61</v>
      </c>
      <c r="D1887" s="6">
        <v>43693</v>
      </c>
      <c r="E1887" t="s">
        <v>115</v>
      </c>
      <c r="F1887" t="s">
        <v>195</v>
      </c>
      <c r="G1887">
        <v>3</v>
      </c>
      <c r="H1887">
        <v>0</v>
      </c>
      <c r="I1887" t="s">
        <v>601</v>
      </c>
      <c r="J1887">
        <v>0</v>
      </c>
      <c r="K1887">
        <v>0</v>
      </c>
      <c r="L1887" t="s">
        <v>602</v>
      </c>
      <c r="N1887">
        <v>12</v>
      </c>
      <c r="O1887">
        <v>8</v>
      </c>
      <c r="P1887">
        <v>6</v>
      </c>
      <c r="Q1887">
        <v>2</v>
      </c>
      <c r="R1887">
        <v>9</v>
      </c>
      <c r="S1887">
        <v>16</v>
      </c>
      <c r="T1887">
        <v>1</v>
      </c>
      <c r="U1887">
        <v>3</v>
      </c>
      <c r="V1887">
        <v>0</v>
      </c>
      <c r="W1887">
        <v>0</v>
      </c>
      <c r="Z1887">
        <v>1.3</v>
      </c>
      <c r="AA1887">
        <v>5.5</v>
      </c>
      <c r="AB1887">
        <v>10</v>
      </c>
    </row>
    <row r="1888" spans="1:28" x14ac:dyDescent="0.45">
      <c r="A1888" s="1">
        <v>146596</v>
      </c>
      <c r="B1888" t="s">
        <v>46</v>
      </c>
      <c r="C1888" t="s">
        <v>61</v>
      </c>
      <c r="D1888" s="6">
        <v>43722</v>
      </c>
      <c r="E1888" t="s">
        <v>121</v>
      </c>
      <c r="F1888" t="s">
        <v>600</v>
      </c>
      <c r="G1888">
        <v>3</v>
      </c>
      <c r="H1888">
        <v>1</v>
      </c>
      <c r="I1888" t="s">
        <v>601</v>
      </c>
      <c r="J1888">
        <v>1</v>
      </c>
      <c r="K1888">
        <v>0</v>
      </c>
      <c r="L1888" t="s">
        <v>601</v>
      </c>
      <c r="N1888">
        <v>23</v>
      </c>
      <c r="O1888">
        <v>8</v>
      </c>
      <c r="P1888">
        <v>7</v>
      </c>
      <c r="Q1888">
        <v>3</v>
      </c>
      <c r="R1888">
        <v>13</v>
      </c>
      <c r="S1888">
        <v>16</v>
      </c>
      <c r="T1888">
        <v>3</v>
      </c>
      <c r="U1888">
        <v>4</v>
      </c>
      <c r="V1888">
        <v>0</v>
      </c>
      <c r="W1888">
        <v>0</v>
      </c>
      <c r="Z1888">
        <v>1.28</v>
      </c>
      <c r="AA1888">
        <v>6</v>
      </c>
      <c r="AB1888">
        <v>8.5</v>
      </c>
    </row>
    <row r="1889" spans="1:28" x14ac:dyDescent="0.45">
      <c r="A1889" s="1">
        <v>146652</v>
      </c>
      <c r="B1889" t="s">
        <v>46</v>
      </c>
      <c r="C1889" t="s">
        <v>61</v>
      </c>
      <c r="D1889" s="6">
        <v>43771</v>
      </c>
      <c r="E1889" t="s">
        <v>213</v>
      </c>
      <c r="F1889" t="s">
        <v>248</v>
      </c>
      <c r="G1889">
        <v>3</v>
      </c>
      <c r="H1889">
        <v>0</v>
      </c>
      <c r="I1889" t="s">
        <v>601</v>
      </c>
      <c r="J1889">
        <v>1</v>
      </c>
      <c r="K1889">
        <v>0</v>
      </c>
      <c r="L1889" t="s">
        <v>601</v>
      </c>
      <c r="N1889">
        <v>33</v>
      </c>
      <c r="O1889">
        <v>3</v>
      </c>
      <c r="P1889">
        <v>11</v>
      </c>
      <c r="Q1889">
        <v>2</v>
      </c>
      <c r="R1889">
        <v>8</v>
      </c>
      <c r="S1889">
        <v>6</v>
      </c>
      <c r="T1889">
        <v>0</v>
      </c>
      <c r="U1889">
        <v>1</v>
      </c>
      <c r="V1889">
        <v>0</v>
      </c>
      <c r="W1889">
        <v>1</v>
      </c>
      <c r="Z1889">
        <v>1.28</v>
      </c>
      <c r="AA1889">
        <v>5.75</v>
      </c>
      <c r="AB1889">
        <v>10</v>
      </c>
    </row>
    <row r="1890" spans="1:28" x14ac:dyDescent="0.45">
      <c r="A1890" s="1">
        <v>146683</v>
      </c>
      <c r="B1890" t="s">
        <v>46</v>
      </c>
      <c r="C1890" t="s">
        <v>61</v>
      </c>
      <c r="D1890" s="6">
        <v>43800</v>
      </c>
      <c r="E1890" t="s">
        <v>118</v>
      </c>
      <c r="F1890" t="s">
        <v>195</v>
      </c>
      <c r="G1890">
        <v>1</v>
      </c>
      <c r="H1890">
        <v>0</v>
      </c>
      <c r="I1890" t="s">
        <v>601</v>
      </c>
      <c r="J1890">
        <v>1</v>
      </c>
      <c r="K1890">
        <v>0</v>
      </c>
      <c r="L1890" t="s">
        <v>601</v>
      </c>
      <c r="N1890">
        <v>20</v>
      </c>
      <c r="O1890">
        <v>20</v>
      </c>
      <c r="P1890">
        <v>7</v>
      </c>
      <c r="Q1890">
        <v>8</v>
      </c>
      <c r="R1890">
        <v>6</v>
      </c>
      <c r="S1890">
        <v>8</v>
      </c>
      <c r="T1890">
        <v>0</v>
      </c>
      <c r="U1890">
        <v>0</v>
      </c>
      <c r="V1890">
        <v>0</v>
      </c>
      <c r="W1890">
        <v>0</v>
      </c>
      <c r="Z1890">
        <v>1.28</v>
      </c>
      <c r="AA1890">
        <v>6</v>
      </c>
      <c r="AB1890">
        <v>9</v>
      </c>
    </row>
    <row r="1891" spans="1:28" x14ac:dyDescent="0.45">
      <c r="A1891" s="1">
        <v>146729</v>
      </c>
      <c r="B1891" t="s">
        <v>46</v>
      </c>
      <c r="C1891" t="s">
        <v>61</v>
      </c>
      <c r="D1891" s="6">
        <v>43856</v>
      </c>
      <c r="E1891" t="s">
        <v>119</v>
      </c>
      <c r="F1891" t="s">
        <v>248</v>
      </c>
      <c r="G1891">
        <v>1</v>
      </c>
      <c r="H1891">
        <v>1</v>
      </c>
      <c r="I1891" t="s">
        <v>602</v>
      </c>
      <c r="J1891">
        <v>0</v>
      </c>
      <c r="K1891">
        <v>0</v>
      </c>
      <c r="L1891" t="s">
        <v>602</v>
      </c>
      <c r="N1891">
        <v>17</v>
      </c>
      <c r="O1891">
        <v>11</v>
      </c>
      <c r="P1891">
        <v>7</v>
      </c>
      <c r="Q1891">
        <v>3</v>
      </c>
      <c r="R1891">
        <v>11</v>
      </c>
      <c r="S1891">
        <v>13</v>
      </c>
      <c r="T1891">
        <v>4</v>
      </c>
      <c r="U1891">
        <v>2</v>
      </c>
      <c r="V1891">
        <v>1</v>
      </c>
      <c r="W1891">
        <v>0</v>
      </c>
      <c r="Z1891">
        <v>1.28</v>
      </c>
      <c r="AA1891">
        <v>5.75</v>
      </c>
      <c r="AB1891">
        <v>8.5</v>
      </c>
    </row>
    <row r="1892" spans="1:28" x14ac:dyDescent="0.45">
      <c r="A1892" s="1">
        <v>146761</v>
      </c>
      <c r="B1892" t="s">
        <v>46</v>
      </c>
      <c r="C1892" t="s">
        <v>61</v>
      </c>
      <c r="D1892" s="6">
        <v>43884</v>
      </c>
      <c r="E1892" t="s">
        <v>213</v>
      </c>
      <c r="F1892" t="s">
        <v>195</v>
      </c>
      <c r="G1892">
        <v>2</v>
      </c>
      <c r="H1892">
        <v>0</v>
      </c>
      <c r="I1892" t="s">
        <v>601</v>
      </c>
      <c r="J1892">
        <v>0</v>
      </c>
      <c r="K1892">
        <v>0</v>
      </c>
      <c r="L1892" t="s">
        <v>602</v>
      </c>
      <c r="N1892">
        <v>17</v>
      </c>
      <c r="O1892">
        <v>9</v>
      </c>
      <c r="P1892">
        <v>9</v>
      </c>
      <c r="Q1892">
        <v>1</v>
      </c>
      <c r="R1892">
        <v>11</v>
      </c>
      <c r="S1892">
        <v>19</v>
      </c>
      <c r="T1892">
        <v>0</v>
      </c>
      <c r="U1892">
        <v>2</v>
      </c>
      <c r="V1892">
        <v>0</v>
      </c>
      <c r="W1892">
        <v>0</v>
      </c>
      <c r="Z1892">
        <v>1.3</v>
      </c>
      <c r="AA1892">
        <v>6</v>
      </c>
      <c r="AB1892">
        <v>9</v>
      </c>
    </row>
    <row r="1893" spans="1:28" hidden="1" x14ac:dyDescent="0.45">
      <c r="A1893" s="1">
        <v>146763</v>
      </c>
      <c r="B1893" t="s">
        <v>46</v>
      </c>
      <c r="C1893" t="s">
        <v>61</v>
      </c>
      <c r="D1893" s="2">
        <v>43884</v>
      </c>
      <c r="E1893" t="s">
        <v>229</v>
      </c>
      <c r="F1893" t="s">
        <v>117</v>
      </c>
      <c r="G1893">
        <v>1</v>
      </c>
      <c r="H1893">
        <v>0</v>
      </c>
      <c r="I1893" t="s">
        <v>601</v>
      </c>
      <c r="J1893">
        <v>0</v>
      </c>
      <c r="K1893">
        <v>0</v>
      </c>
      <c r="L1893" t="s">
        <v>602</v>
      </c>
      <c r="N1893">
        <v>12</v>
      </c>
      <c r="O1893">
        <v>26</v>
      </c>
      <c r="P1893">
        <v>6</v>
      </c>
      <c r="Q1893">
        <v>5</v>
      </c>
      <c r="R1893">
        <v>12</v>
      </c>
      <c r="S1893">
        <v>8</v>
      </c>
      <c r="T1893">
        <v>2</v>
      </c>
      <c r="U1893">
        <v>2</v>
      </c>
      <c r="V1893">
        <v>0</v>
      </c>
      <c r="W1893">
        <v>0</v>
      </c>
      <c r="Z1893">
        <v>9.5</v>
      </c>
      <c r="AA1893">
        <v>5.25</v>
      </c>
      <c r="AB1893">
        <v>1.3</v>
      </c>
    </row>
    <row r="1894" spans="1:28" hidden="1" x14ac:dyDescent="0.45">
      <c r="A1894" s="1">
        <v>146784</v>
      </c>
      <c r="B1894" t="s">
        <v>46</v>
      </c>
      <c r="C1894" t="s">
        <v>62</v>
      </c>
      <c r="D1894" s="2">
        <v>43687</v>
      </c>
      <c r="E1894" t="s">
        <v>337</v>
      </c>
      <c r="F1894" t="s">
        <v>122</v>
      </c>
      <c r="G1894">
        <v>2</v>
      </c>
      <c r="H1894">
        <v>1</v>
      </c>
      <c r="I1894" t="s">
        <v>601</v>
      </c>
      <c r="J1894">
        <v>0</v>
      </c>
      <c r="K1894">
        <v>0</v>
      </c>
      <c r="L1894" t="s">
        <v>602</v>
      </c>
      <c r="N1894">
        <v>13</v>
      </c>
      <c r="O1894">
        <v>16</v>
      </c>
      <c r="P1894">
        <v>7</v>
      </c>
      <c r="Q1894">
        <v>5</v>
      </c>
      <c r="R1894">
        <v>15</v>
      </c>
      <c r="S1894">
        <v>19</v>
      </c>
      <c r="T1894">
        <v>3</v>
      </c>
      <c r="U1894">
        <v>3</v>
      </c>
      <c r="V1894">
        <v>0</v>
      </c>
      <c r="W1894">
        <v>0</v>
      </c>
      <c r="Z1894">
        <v>11</v>
      </c>
      <c r="AA1894">
        <v>5</v>
      </c>
      <c r="AB1894">
        <v>1.28</v>
      </c>
    </row>
    <row r="1895" spans="1:28" hidden="1" x14ac:dyDescent="0.45">
      <c r="A1895" s="1">
        <v>146851</v>
      </c>
      <c r="B1895" t="s">
        <v>46</v>
      </c>
      <c r="C1895" t="s">
        <v>62</v>
      </c>
      <c r="D1895" s="2">
        <v>43765</v>
      </c>
      <c r="E1895" t="s">
        <v>400</v>
      </c>
      <c r="F1895" t="s">
        <v>126</v>
      </c>
      <c r="G1895">
        <v>0</v>
      </c>
      <c r="H1895">
        <v>1</v>
      </c>
      <c r="I1895" t="s">
        <v>603</v>
      </c>
      <c r="J1895">
        <v>0</v>
      </c>
      <c r="K1895">
        <v>1</v>
      </c>
      <c r="L1895" t="s">
        <v>603</v>
      </c>
      <c r="N1895">
        <v>9</v>
      </c>
      <c r="O1895">
        <v>12</v>
      </c>
      <c r="P1895">
        <v>4</v>
      </c>
      <c r="Q1895">
        <v>3</v>
      </c>
      <c r="R1895">
        <v>17</v>
      </c>
      <c r="S1895">
        <v>14</v>
      </c>
      <c r="T1895">
        <v>1</v>
      </c>
      <c r="U1895">
        <v>2</v>
      </c>
      <c r="V1895">
        <v>0</v>
      </c>
      <c r="W1895">
        <v>0</v>
      </c>
      <c r="Z1895">
        <v>10</v>
      </c>
      <c r="AA1895">
        <v>5.25</v>
      </c>
      <c r="AB1895">
        <v>1.28</v>
      </c>
    </row>
    <row r="1896" spans="1:28" hidden="1" x14ac:dyDescent="0.45">
      <c r="A1896" s="1">
        <v>146856</v>
      </c>
      <c r="B1896" t="s">
        <v>46</v>
      </c>
      <c r="C1896" t="s">
        <v>62</v>
      </c>
      <c r="D1896" s="2">
        <v>43768</v>
      </c>
      <c r="E1896" t="s">
        <v>197</v>
      </c>
      <c r="F1896" t="s">
        <v>122</v>
      </c>
      <c r="G1896">
        <v>1</v>
      </c>
      <c r="H1896">
        <v>1</v>
      </c>
      <c r="I1896" t="s">
        <v>602</v>
      </c>
      <c r="J1896">
        <v>1</v>
      </c>
      <c r="K1896">
        <v>0</v>
      </c>
      <c r="L1896" t="s">
        <v>601</v>
      </c>
      <c r="N1896">
        <v>6</v>
      </c>
      <c r="O1896">
        <v>14</v>
      </c>
      <c r="P1896">
        <v>2</v>
      </c>
      <c r="Q1896">
        <v>5</v>
      </c>
      <c r="R1896">
        <v>17</v>
      </c>
      <c r="S1896">
        <v>20</v>
      </c>
      <c r="T1896">
        <v>4</v>
      </c>
      <c r="U1896">
        <v>5</v>
      </c>
      <c r="V1896">
        <v>0</v>
      </c>
      <c r="W1896">
        <v>0</v>
      </c>
      <c r="Z1896">
        <v>10</v>
      </c>
      <c r="AA1896">
        <v>4.75</v>
      </c>
      <c r="AB1896">
        <v>1.3</v>
      </c>
    </row>
    <row r="1897" spans="1:28" hidden="1" x14ac:dyDescent="0.45">
      <c r="A1897" s="1">
        <v>146897</v>
      </c>
      <c r="B1897" t="s">
        <v>46</v>
      </c>
      <c r="C1897" t="s">
        <v>62</v>
      </c>
      <c r="D1897" s="2">
        <v>43807</v>
      </c>
      <c r="E1897" t="s">
        <v>387</v>
      </c>
      <c r="F1897" t="s">
        <v>122</v>
      </c>
      <c r="G1897">
        <v>1</v>
      </c>
      <c r="H1897">
        <v>1</v>
      </c>
      <c r="I1897" t="s">
        <v>602</v>
      </c>
      <c r="J1897">
        <v>1</v>
      </c>
      <c r="K1897">
        <v>1</v>
      </c>
      <c r="L1897" t="s">
        <v>602</v>
      </c>
      <c r="N1897">
        <v>5</v>
      </c>
      <c r="O1897">
        <v>16</v>
      </c>
      <c r="P1897">
        <v>3</v>
      </c>
      <c r="Q1897">
        <v>7</v>
      </c>
      <c r="R1897">
        <v>21</v>
      </c>
      <c r="S1897">
        <v>18</v>
      </c>
      <c r="T1897">
        <v>7</v>
      </c>
      <c r="U1897">
        <v>2</v>
      </c>
      <c r="V1897">
        <v>0</v>
      </c>
      <c r="W1897">
        <v>0</v>
      </c>
      <c r="Z1897">
        <v>10</v>
      </c>
      <c r="AA1897">
        <v>5.25</v>
      </c>
      <c r="AB1897">
        <v>1.28</v>
      </c>
    </row>
    <row r="1898" spans="1:28" hidden="1" x14ac:dyDescent="0.45">
      <c r="A1898" s="1">
        <v>146919</v>
      </c>
      <c r="B1898" t="s">
        <v>46</v>
      </c>
      <c r="C1898" t="s">
        <v>62</v>
      </c>
      <c r="D1898" s="2">
        <v>43840</v>
      </c>
      <c r="E1898" t="s">
        <v>386</v>
      </c>
      <c r="F1898" t="s">
        <v>122</v>
      </c>
      <c r="G1898">
        <v>2</v>
      </c>
      <c r="H1898">
        <v>4</v>
      </c>
      <c r="I1898" t="s">
        <v>603</v>
      </c>
      <c r="J1898">
        <v>2</v>
      </c>
      <c r="K1898">
        <v>2</v>
      </c>
      <c r="L1898" t="s">
        <v>602</v>
      </c>
      <c r="N1898">
        <v>8</v>
      </c>
      <c r="O1898">
        <v>14</v>
      </c>
      <c r="P1898">
        <v>5</v>
      </c>
      <c r="Q1898">
        <v>6</v>
      </c>
      <c r="R1898">
        <v>11</v>
      </c>
      <c r="S1898">
        <v>11</v>
      </c>
      <c r="T1898">
        <v>2</v>
      </c>
      <c r="U1898">
        <v>4</v>
      </c>
      <c r="V1898">
        <v>0</v>
      </c>
      <c r="W1898">
        <v>1</v>
      </c>
      <c r="Z1898">
        <v>10</v>
      </c>
      <c r="AA1898">
        <v>5.25</v>
      </c>
      <c r="AB1898">
        <v>1.28</v>
      </c>
    </row>
    <row r="1899" spans="1:28" x14ac:dyDescent="0.45">
      <c r="A1899" s="1">
        <v>146977</v>
      </c>
      <c r="B1899" t="s">
        <v>46</v>
      </c>
      <c r="C1899" t="s">
        <v>62</v>
      </c>
      <c r="D1899" s="6">
        <v>43884</v>
      </c>
      <c r="E1899" t="s">
        <v>125</v>
      </c>
      <c r="F1899" t="s">
        <v>338</v>
      </c>
      <c r="G1899">
        <v>3</v>
      </c>
      <c r="H1899">
        <v>1</v>
      </c>
      <c r="I1899" t="s">
        <v>601</v>
      </c>
      <c r="J1899">
        <v>0</v>
      </c>
      <c r="K1899">
        <v>0</v>
      </c>
      <c r="L1899" t="s">
        <v>602</v>
      </c>
      <c r="N1899">
        <v>23</v>
      </c>
      <c r="O1899">
        <v>6</v>
      </c>
      <c r="P1899">
        <v>7</v>
      </c>
      <c r="Q1899">
        <v>4</v>
      </c>
      <c r="R1899">
        <v>15</v>
      </c>
      <c r="S1899">
        <v>11</v>
      </c>
      <c r="T1899">
        <v>3</v>
      </c>
      <c r="U1899">
        <v>4</v>
      </c>
      <c r="V1899">
        <v>0</v>
      </c>
      <c r="W1899">
        <v>0</v>
      </c>
      <c r="Z1899">
        <v>1.3</v>
      </c>
      <c r="AA1899">
        <v>5</v>
      </c>
      <c r="AB1899">
        <v>10</v>
      </c>
    </row>
    <row r="1900" spans="1:28" x14ac:dyDescent="0.45">
      <c r="A1900" s="1">
        <v>146992</v>
      </c>
      <c r="B1900" t="s">
        <v>46</v>
      </c>
      <c r="C1900" t="s">
        <v>62</v>
      </c>
      <c r="D1900" s="6">
        <v>43897</v>
      </c>
      <c r="E1900" t="s">
        <v>122</v>
      </c>
      <c r="F1900" t="s">
        <v>377</v>
      </c>
      <c r="G1900">
        <v>1</v>
      </c>
      <c r="H1900">
        <v>1</v>
      </c>
      <c r="I1900" t="s">
        <v>602</v>
      </c>
      <c r="J1900">
        <v>1</v>
      </c>
      <c r="K1900">
        <v>1</v>
      </c>
      <c r="L1900" t="s">
        <v>602</v>
      </c>
      <c r="N1900">
        <v>23</v>
      </c>
      <c r="O1900">
        <v>6</v>
      </c>
      <c r="P1900">
        <v>5</v>
      </c>
      <c r="Q1900">
        <v>3</v>
      </c>
      <c r="R1900">
        <v>11</v>
      </c>
      <c r="S1900">
        <v>9</v>
      </c>
      <c r="T1900">
        <v>1</v>
      </c>
      <c r="U1900">
        <v>4</v>
      </c>
      <c r="V1900">
        <v>0</v>
      </c>
      <c r="W1900">
        <v>0</v>
      </c>
      <c r="Z1900">
        <v>1.3</v>
      </c>
      <c r="AA1900">
        <v>5.25</v>
      </c>
      <c r="AB1900">
        <v>9.5</v>
      </c>
    </row>
    <row r="1901" spans="1:28" x14ac:dyDescent="0.45">
      <c r="A1901" s="1">
        <v>147028</v>
      </c>
      <c r="B1901" t="s">
        <v>46</v>
      </c>
      <c r="C1901" t="s">
        <v>62</v>
      </c>
      <c r="D1901" s="6">
        <v>44005</v>
      </c>
      <c r="E1901" t="s">
        <v>126</v>
      </c>
      <c r="F1901" t="s">
        <v>412</v>
      </c>
      <c r="G1901">
        <v>3</v>
      </c>
      <c r="H1901">
        <v>4</v>
      </c>
      <c r="I1901" t="s">
        <v>603</v>
      </c>
      <c r="J1901">
        <v>0</v>
      </c>
      <c r="K1901">
        <v>1</v>
      </c>
      <c r="L1901" t="s">
        <v>603</v>
      </c>
      <c r="N1901">
        <v>15</v>
      </c>
      <c r="O1901">
        <v>8</v>
      </c>
      <c r="P1901">
        <v>8</v>
      </c>
      <c r="Q1901">
        <v>6</v>
      </c>
      <c r="R1901">
        <v>15</v>
      </c>
      <c r="S1901">
        <v>13</v>
      </c>
      <c r="T1901">
        <v>2</v>
      </c>
      <c r="U1901">
        <v>1</v>
      </c>
      <c r="V1901">
        <v>0</v>
      </c>
      <c r="W1901">
        <v>0</v>
      </c>
      <c r="Z1901">
        <v>1.28</v>
      </c>
      <c r="AA1901">
        <v>5</v>
      </c>
      <c r="AB1901">
        <v>12</v>
      </c>
    </row>
    <row r="1902" spans="1:28" x14ac:dyDescent="0.45">
      <c r="A1902" s="1">
        <v>147029</v>
      </c>
      <c r="B1902" t="s">
        <v>46</v>
      </c>
      <c r="C1902" t="s">
        <v>62</v>
      </c>
      <c r="D1902" s="6">
        <v>44005</v>
      </c>
      <c r="E1902" t="s">
        <v>122</v>
      </c>
      <c r="F1902" t="s">
        <v>124</v>
      </c>
      <c r="G1902">
        <v>4</v>
      </c>
      <c r="H1902">
        <v>0</v>
      </c>
      <c r="I1902" t="s">
        <v>601</v>
      </c>
      <c r="J1902">
        <v>0</v>
      </c>
      <c r="K1902">
        <v>0</v>
      </c>
      <c r="L1902" t="s">
        <v>602</v>
      </c>
      <c r="N1902">
        <v>12</v>
      </c>
      <c r="O1902">
        <v>6</v>
      </c>
      <c r="P1902">
        <v>7</v>
      </c>
      <c r="Q1902">
        <v>2</v>
      </c>
      <c r="R1902">
        <v>17</v>
      </c>
      <c r="S1902">
        <v>19</v>
      </c>
      <c r="T1902">
        <v>2</v>
      </c>
      <c r="U1902">
        <v>3</v>
      </c>
      <c r="V1902">
        <v>0</v>
      </c>
      <c r="W1902">
        <v>0</v>
      </c>
      <c r="Z1902">
        <v>1.28</v>
      </c>
      <c r="AA1902">
        <v>5.25</v>
      </c>
      <c r="AB1902">
        <v>10</v>
      </c>
    </row>
    <row r="1903" spans="1:28" x14ac:dyDescent="0.45">
      <c r="A1903" s="1">
        <v>147046</v>
      </c>
      <c r="B1903" t="s">
        <v>46</v>
      </c>
      <c r="C1903" t="s">
        <v>62</v>
      </c>
      <c r="D1903" s="6">
        <v>44016</v>
      </c>
      <c r="E1903" t="s">
        <v>126</v>
      </c>
      <c r="F1903" t="s">
        <v>124</v>
      </c>
      <c r="G1903">
        <v>3</v>
      </c>
      <c r="H1903">
        <v>1</v>
      </c>
      <c r="I1903" t="s">
        <v>601</v>
      </c>
      <c r="J1903">
        <v>3</v>
      </c>
      <c r="K1903">
        <v>0</v>
      </c>
      <c r="L1903" t="s">
        <v>601</v>
      </c>
      <c r="N1903">
        <v>15</v>
      </c>
      <c r="O1903">
        <v>6</v>
      </c>
      <c r="P1903">
        <v>9</v>
      </c>
      <c r="Q1903">
        <v>3</v>
      </c>
      <c r="R1903">
        <v>13</v>
      </c>
      <c r="S1903">
        <v>15</v>
      </c>
      <c r="T1903">
        <v>1</v>
      </c>
      <c r="U1903">
        <v>2</v>
      </c>
      <c r="V1903">
        <v>0</v>
      </c>
      <c r="W1903">
        <v>0</v>
      </c>
      <c r="Z1903">
        <v>1.28</v>
      </c>
      <c r="AA1903">
        <v>5</v>
      </c>
      <c r="AB1903">
        <v>11</v>
      </c>
    </row>
    <row r="1904" spans="1:28" x14ac:dyDescent="0.45">
      <c r="A1904" s="1">
        <v>147115</v>
      </c>
      <c r="B1904" t="s">
        <v>46</v>
      </c>
      <c r="C1904" t="s">
        <v>63</v>
      </c>
      <c r="D1904" s="6">
        <v>43721</v>
      </c>
      <c r="E1904" t="s">
        <v>157</v>
      </c>
      <c r="F1904" t="s">
        <v>541</v>
      </c>
      <c r="G1904">
        <v>1</v>
      </c>
      <c r="H1904">
        <v>0</v>
      </c>
      <c r="I1904" t="s">
        <v>601</v>
      </c>
      <c r="J1904">
        <v>1</v>
      </c>
      <c r="K1904">
        <v>0</v>
      </c>
      <c r="L1904" t="s">
        <v>601</v>
      </c>
      <c r="N1904">
        <v>14</v>
      </c>
      <c r="O1904">
        <v>9</v>
      </c>
      <c r="P1904">
        <v>4</v>
      </c>
      <c r="Q1904">
        <v>2</v>
      </c>
      <c r="R1904">
        <v>15</v>
      </c>
      <c r="S1904">
        <v>18</v>
      </c>
      <c r="T1904">
        <v>2</v>
      </c>
      <c r="U1904">
        <v>3</v>
      </c>
      <c r="V1904">
        <v>0</v>
      </c>
      <c r="W1904">
        <v>0</v>
      </c>
      <c r="Z1904">
        <v>1.28</v>
      </c>
      <c r="AA1904">
        <v>5.75</v>
      </c>
      <c r="AB1904">
        <v>9.5</v>
      </c>
    </row>
    <row r="1905" spans="1:28" x14ac:dyDescent="0.45">
      <c r="A1905" s="1">
        <v>147199</v>
      </c>
      <c r="B1905" t="s">
        <v>46</v>
      </c>
      <c r="C1905" t="s">
        <v>63</v>
      </c>
      <c r="D1905" s="6">
        <v>43799</v>
      </c>
      <c r="E1905" t="s">
        <v>420</v>
      </c>
      <c r="F1905" t="s">
        <v>131</v>
      </c>
      <c r="G1905">
        <v>5</v>
      </c>
      <c r="H1905">
        <v>0</v>
      </c>
      <c r="I1905" t="s">
        <v>601</v>
      </c>
      <c r="J1905">
        <v>2</v>
      </c>
      <c r="K1905">
        <v>0</v>
      </c>
      <c r="L1905" t="s">
        <v>601</v>
      </c>
      <c r="N1905">
        <v>19</v>
      </c>
      <c r="O1905">
        <v>7</v>
      </c>
      <c r="P1905">
        <v>12</v>
      </c>
      <c r="Q1905">
        <v>2</v>
      </c>
      <c r="R1905">
        <v>14</v>
      </c>
      <c r="S1905">
        <v>12</v>
      </c>
      <c r="T1905">
        <v>1</v>
      </c>
      <c r="U1905">
        <v>2</v>
      </c>
      <c r="V1905">
        <v>0</v>
      </c>
      <c r="W1905">
        <v>0</v>
      </c>
      <c r="Z1905">
        <v>1.3</v>
      </c>
      <c r="AA1905">
        <v>5.5</v>
      </c>
      <c r="AB1905">
        <v>9</v>
      </c>
    </row>
    <row r="1906" spans="1:28" x14ac:dyDescent="0.45">
      <c r="A1906" s="1">
        <v>147217</v>
      </c>
      <c r="B1906" t="s">
        <v>46</v>
      </c>
      <c r="C1906" t="s">
        <v>63</v>
      </c>
      <c r="D1906" s="6">
        <v>43813</v>
      </c>
      <c r="E1906" t="s">
        <v>157</v>
      </c>
      <c r="F1906" t="s">
        <v>131</v>
      </c>
      <c r="G1906">
        <v>2</v>
      </c>
      <c r="H1906">
        <v>2</v>
      </c>
      <c r="I1906" t="s">
        <v>602</v>
      </c>
      <c r="J1906">
        <v>0</v>
      </c>
      <c r="K1906">
        <v>0</v>
      </c>
      <c r="L1906" t="s">
        <v>602</v>
      </c>
      <c r="N1906">
        <v>14</v>
      </c>
      <c r="O1906">
        <v>7</v>
      </c>
      <c r="P1906">
        <v>5</v>
      </c>
      <c r="Q1906">
        <v>3</v>
      </c>
      <c r="R1906">
        <v>10</v>
      </c>
      <c r="S1906">
        <v>15</v>
      </c>
      <c r="T1906">
        <v>2</v>
      </c>
      <c r="U1906">
        <v>5</v>
      </c>
      <c r="V1906">
        <v>0</v>
      </c>
      <c r="W1906">
        <v>1</v>
      </c>
      <c r="Z1906">
        <v>1.28</v>
      </c>
      <c r="AA1906">
        <v>5.5</v>
      </c>
      <c r="AB1906">
        <v>9.5</v>
      </c>
    </row>
    <row r="1907" spans="1:28" x14ac:dyDescent="0.45">
      <c r="A1907" s="1">
        <v>147455</v>
      </c>
      <c r="B1907" t="s">
        <v>46</v>
      </c>
      <c r="C1907" t="s">
        <v>64</v>
      </c>
      <c r="D1907" s="6">
        <v>43772</v>
      </c>
      <c r="E1907" t="s">
        <v>159</v>
      </c>
      <c r="F1907" t="s">
        <v>161</v>
      </c>
      <c r="G1907">
        <v>2</v>
      </c>
      <c r="H1907">
        <v>2</v>
      </c>
      <c r="I1907" t="s">
        <v>602</v>
      </c>
      <c r="J1907">
        <v>0</v>
      </c>
      <c r="K1907">
        <v>1</v>
      </c>
      <c r="L1907" t="s">
        <v>603</v>
      </c>
      <c r="N1907">
        <v>11</v>
      </c>
      <c r="O1907">
        <v>2</v>
      </c>
      <c r="P1907">
        <v>7</v>
      </c>
      <c r="Q1907">
        <v>2</v>
      </c>
      <c r="R1907">
        <v>18</v>
      </c>
      <c r="S1907">
        <v>19</v>
      </c>
      <c r="T1907">
        <v>3</v>
      </c>
      <c r="U1907">
        <v>5</v>
      </c>
      <c r="V1907">
        <v>0</v>
      </c>
      <c r="W1907">
        <v>0</v>
      </c>
      <c r="Z1907">
        <v>1.3</v>
      </c>
      <c r="AA1907">
        <v>4.75</v>
      </c>
      <c r="AB1907">
        <v>11</v>
      </c>
    </row>
    <row r="1908" spans="1:28" x14ac:dyDescent="0.45">
      <c r="A1908" s="1">
        <v>147479</v>
      </c>
      <c r="B1908" t="s">
        <v>46</v>
      </c>
      <c r="C1908" t="s">
        <v>64</v>
      </c>
      <c r="D1908" s="6">
        <v>43806</v>
      </c>
      <c r="E1908" t="s">
        <v>133</v>
      </c>
      <c r="F1908" t="s">
        <v>470</v>
      </c>
      <c r="G1908">
        <v>5</v>
      </c>
      <c r="H1908">
        <v>0</v>
      </c>
      <c r="I1908" t="s">
        <v>601</v>
      </c>
      <c r="J1908">
        <v>2</v>
      </c>
      <c r="K1908">
        <v>0</v>
      </c>
      <c r="L1908" t="s">
        <v>601</v>
      </c>
      <c r="N1908">
        <v>14</v>
      </c>
      <c r="O1908">
        <v>7</v>
      </c>
      <c r="P1908">
        <v>7</v>
      </c>
      <c r="Q1908">
        <v>4</v>
      </c>
      <c r="R1908">
        <v>14</v>
      </c>
      <c r="S1908">
        <v>9</v>
      </c>
      <c r="T1908">
        <v>1</v>
      </c>
      <c r="U1908">
        <v>2</v>
      </c>
      <c r="V1908">
        <v>0</v>
      </c>
      <c r="W1908">
        <v>0</v>
      </c>
      <c r="Z1908">
        <v>1.28</v>
      </c>
      <c r="AA1908">
        <v>5.5</v>
      </c>
      <c r="AB1908">
        <v>10</v>
      </c>
    </row>
    <row r="1909" spans="1:28" x14ac:dyDescent="0.45">
      <c r="A1909" s="3"/>
      <c r="B1909" s="4"/>
      <c r="C1909" s="4"/>
      <c r="D1909" s="5"/>
      <c r="E1909" s="4"/>
      <c r="F1909" s="4"/>
      <c r="G1909" s="4">
        <f>SUBTOTAL(101,Table1[FTHG])</f>
        <v>2.3406593406593408</v>
      </c>
      <c r="H1909" s="4">
        <f>SUBTOTAL(101,Table1[FTAG])</f>
        <v>0.75824175824175821</v>
      </c>
      <c r="I1909" s="4"/>
      <c r="J1909" s="4"/>
      <c r="K1909" s="4"/>
      <c r="L1909" s="4"/>
      <c r="M1909" s="4"/>
      <c r="N1909" s="4">
        <f>SUBTOTAL(101,Table1[HS])</f>
        <v>16.904191616766468</v>
      </c>
      <c r="O1909" s="4">
        <f>SUBTOTAL(101,Table1[AS])</f>
        <v>7.9640718562874255</v>
      </c>
      <c r="P1909" s="4">
        <f>SUBTOTAL(101,Table1[HST])</f>
        <v>6.9640718562874255</v>
      </c>
      <c r="Q1909" s="4">
        <f>SUBTOTAL(101,Table1[AST])</f>
        <v>2.8203592814371259</v>
      </c>
      <c r="R1909" s="4">
        <f>SUBTOTAL(101,Table1[HF])</f>
        <v>11.337423312883436</v>
      </c>
      <c r="S1909" s="4">
        <f>SUBTOTAL(101,Table1[AF])</f>
        <v>12.239263803680982</v>
      </c>
      <c r="T1909" s="4">
        <f>SUBTOTAL(101,Table1[HY])</f>
        <v>1.4404761904761905</v>
      </c>
      <c r="U1909" s="4">
        <f>SUBTOTAL(101,Table1[AY])</f>
        <v>2.1190476190476191</v>
      </c>
      <c r="V1909" s="4">
        <f>SUBTOTAL(101,Table1[HR])</f>
        <v>5.9523809523809521E-2</v>
      </c>
      <c r="W1909" s="4">
        <f>SUBTOTAL(101,Table1[AR])</f>
        <v>0.10119047619047619</v>
      </c>
      <c r="X1909" s="4"/>
      <c r="Y1909" s="4"/>
      <c r="Z1909" s="4"/>
      <c r="AA1909" s="4"/>
      <c r="AB1909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F33E-8EC2-43E9-832F-CDBB31A3C10E}">
  <dimension ref="A1:W184"/>
  <sheetViews>
    <sheetView tabSelected="1" topLeftCell="F150" workbookViewId="0">
      <selection activeCell="J184" sqref="J184"/>
    </sheetView>
  </sheetViews>
  <sheetFormatPr defaultRowHeight="14.25" x14ac:dyDescent="0.45"/>
  <cols>
    <col min="2" max="2" width="10.19921875" bestFit="1" customWidth="1"/>
    <col min="3" max="3" width="13.46484375" bestFit="1" customWidth="1"/>
    <col min="4" max="4" width="17.19921875" bestFit="1" customWidth="1"/>
    <col min="8" max="8" width="12" customWidth="1"/>
    <col min="9" max="11" width="13" customWidth="1"/>
    <col min="12" max="15" width="9.46484375" customWidth="1"/>
    <col min="16" max="21" width="10.46484375" customWidth="1"/>
  </cols>
  <sheetData>
    <row r="1" spans="1:23" x14ac:dyDescent="0.45">
      <c r="A1" t="s">
        <v>834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835</v>
      </c>
      <c r="I1" t="s">
        <v>836</v>
      </c>
      <c r="J1" t="s">
        <v>848</v>
      </c>
      <c r="K1" t="s">
        <v>849</v>
      </c>
      <c r="L1" t="s">
        <v>837</v>
      </c>
      <c r="M1" t="s">
        <v>838</v>
      </c>
      <c r="N1" t="s">
        <v>840</v>
      </c>
      <c r="O1" t="s">
        <v>841</v>
      </c>
      <c r="P1" t="s">
        <v>842</v>
      </c>
      <c r="Q1" t="s">
        <v>843</v>
      </c>
      <c r="R1" t="s">
        <v>844</v>
      </c>
      <c r="S1" t="s">
        <v>847</v>
      </c>
      <c r="T1" t="s">
        <v>845</v>
      </c>
      <c r="U1" t="s">
        <v>846</v>
      </c>
    </row>
    <row r="2" spans="1:23" x14ac:dyDescent="0.45">
      <c r="A2">
        <v>145339</v>
      </c>
      <c r="B2" s="6">
        <v>44033</v>
      </c>
      <c r="C2" t="s">
        <v>322</v>
      </c>
      <c r="D2" t="s">
        <v>269</v>
      </c>
      <c r="E2">
        <v>1</v>
      </c>
      <c r="F2">
        <v>0</v>
      </c>
      <c r="G2" t="s">
        <v>601</v>
      </c>
      <c r="H2" s="7">
        <v>0.46</v>
      </c>
      <c r="I2" s="7">
        <f>1-Table2[[#This Row],[F_Possesion]]</f>
        <v>0.54</v>
      </c>
      <c r="J2" s="7">
        <f>Table2[[#This Row],[F_Passes]]/Table2[[#This Row],[P_Totales]]</f>
        <v>0.46062567421790723</v>
      </c>
      <c r="K2" s="7">
        <f>Table2[[#This Row],[nF_Passes]]/Table2[[#This Row],[P_Totales]]</f>
        <v>0.53937432578209277</v>
      </c>
      <c r="L2">
        <v>427</v>
      </c>
      <c r="M2">
        <v>500</v>
      </c>
      <c r="N2">
        <f>SUM(Table2[[#This Row],[F_Passes]:[nF_Passes]])</f>
        <v>927</v>
      </c>
      <c r="O2" s="7">
        <v>0.78</v>
      </c>
      <c r="P2" s="7">
        <v>0.8</v>
      </c>
      <c r="Q2" s="8">
        <f>Table2[[#This Row],[F_Pacc%]]*Table2[[#This Row],[F_Passes]]</f>
        <v>333.06</v>
      </c>
      <c r="R2" s="8">
        <f>Table2[[#This Row],[nF_Pacc%]]*Table2[[#This Row],[nF_Passes]]</f>
        <v>400</v>
      </c>
      <c r="S2" s="8">
        <f>SUM(Table2[[#This Row],[Fpacc]:[nFpacc]])</f>
        <v>733.06</v>
      </c>
      <c r="T2" s="7">
        <f>Table2[[#This Row],[Fpacc]]/Table2[[#This Row],[Pcomp]]</f>
        <v>0.45434207295446488</v>
      </c>
      <c r="U2" s="7">
        <f>Table2[[#This Row],[nFpacc]]/Table2[[#This Row],[Pcomp]]</f>
        <v>0.54565792704553517</v>
      </c>
    </row>
    <row r="3" spans="1:23" x14ac:dyDescent="0.45">
      <c r="A3">
        <v>141637</v>
      </c>
      <c r="B3" s="6">
        <v>44028</v>
      </c>
      <c r="C3" t="s">
        <v>134</v>
      </c>
      <c r="D3" t="s">
        <v>456</v>
      </c>
      <c r="E3">
        <v>1</v>
      </c>
      <c r="F3">
        <v>0</v>
      </c>
      <c r="G3" t="s">
        <v>601</v>
      </c>
      <c r="H3" s="7">
        <v>0.56000000000000005</v>
      </c>
      <c r="I3" s="7">
        <f>1-Table2[[#This Row],[F_Possesion]]</f>
        <v>0.43999999999999995</v>
      </c>
      <c r="J3" s="7">
        <f>Table2[[#This Row],[F_Passes]]/Table2[[#This Row],[P_Totales]]</f>
        <v>0.55934343434343436</v>
      </c>
      <c r="K3" s="7">
        <f>Table2[[#This Row],[nF_Passes]]/Table2[[#This Row],[P_Totales]]</f>
        <v>0.44065656565656564</v>
      </c>
      <c r="L3">
        <v>443</v>
      </c>
      <c r="M3">
        <v>349</v>
      </c>
      <c r="N3">
        <f>SUM(Table2[[#This Row],[F_Passes]:[nF_Passes]])</f>
        <v>792</v>
      </c>
      <c r="O3" s="7">
        <v>0.69</v>
      </c>
      <c r="P3" s="7">
        <v>0.66</v>
      </c>
      <c r="Q3" s="8">
        <f>Table2[[#This Row],[F_Pacc%]]*Table2[[#This Row],[F_Passes]]</f>
        <v>305.66999999999996</v>
      </c>
      <c r="R3" s="8">
        <f>Table2[[#This Row],[nF_Pacc%]]*Table2[[#This Row],[nF_Passes]]</f>
        <v>230.34</v>
      </c>
      <c r="S3" s="8">
        <f>SUM(Table2[[#This Row],[Fpacc]:[nFpacc]])</f>
        <v>536.01</v>
      </c>
      <c r="T3" s="7">
        <f>Table2[[#This Row],[Fpacc]]/Table2[[#This Row],[Pcomp]]</f>
        <v>0.57026921139530973</v>
      </c>
      <c r="U3" s="7">
        <f>Table2[[#This Row],[nFpacc]]/Table2[[#This Row],[Pcomp]]</f>
        <v>0.42973078860469022</v>
      </c>
    </row>
    <row r="4" spans="1:23" x14ac:dyDescent="0.45">
      <c r="A4">
        <v>141079</v>
      </c>
      <c r="B4" s="6">
        <v>44025</v>
      </c>
      <c r="C4" t="s">
        <v>71</v>
      </c>
      <c r="D4" t="s">
        <v>293</v>
      </c>
      <c r="E4">
        <v>2</v>
      </c>
      <c r="F4">
        <v>2</v>
      </c>
      <c r="G4" t="s">
        <v>602</v>
      </c>
      <c r="H4" s="7">
        <v>0.47</v>
      </c>
      <c r="I4" s="7">
        <f>1-Table2[[#This Row],[F_Possesion]]</f>
        <v>0.53</v>
      </c>
      <c r="J4" s="7">
        <f>Table2[[#This Row],[F_Passes]]/Table2[[#This Row],[P_Totales]]</f>
        <v>0.47584789311408016</v>
      </c>
      <c r="K4" s="7">
        <f>Table2[[#This Row],[nF_Passes]]/Table2[[#This Row],[P_Totales]]</f>
        <v>0.52415210688591984</v>
      </c>
      <c r="L4">
        <v>463</v>
      </c>
      <c r="M4">
        <v>510</v>
      </c>
      <c r="N4">
        <f>SUM(Table2[[#This Row],[F_Passes]:[nF_Passes]])</f>
        <v>973</v>
      </c>
      <c r="O4" s="7">
        <v>0.79</v>
      </c>
      <c r="P4" s="7">
        <v>0.8</v>
      </c>
      <c r="Q4" s="8">
        <f>Table2[[#This Row],[F_Pacc%]]*Table2[[#This Row],[F_Passes]]</f>
        <v>365.77000000000004</v>
      </c>
      <c r="R4" s="8">
        <f>Table2[[#This Row],[nF_Pacc%]]*Table2[[#This Row],[nF_Passes]]</f>
        <v>408</v>
      </c>
      <c r="S4" s="8">
        <f>SUM(Table2[[#This Row],[Fpacc]:[nFpacc]])</f>
        <v>773.77</v>
      </c>
      <c r="T4" s="7">
        <f>Table2[[#This Row],[Fpacc]]/Table2[[#This Row],[Pcomp]]</f>
        <v>0.47271152926580257</v>
      </c>
      <c r="U4" s="7">
        <f>Table2[[#This Row],[nFpacc]]/Table2[[#This Row],[Pcomp]]</f>
        <v>0.52728847073419749</v>
      </c>
    </row>
    <row r="5" spans="1:23" x14ac:dyDescent="0.45">
      <c r="A5">
        <v>141603</v>
      </c>
      <c r="B5" s="6">
        <v>44019</v>
      </c>
      <c r="C5" t="s">
        <v>413</v>
      </c>
      <c r="D5" t="s">
        <v>421</v>
      </c>
      <c r="E5">
        <v>2</v>
      </c>
      <c r="F5">
        <v>1</v>
      </c>
      <c r="G5" t="s">
        <v>601</v>
      </c>
      <c r="H5" s="7">
        <v>0.71</v>
      </c>
      <c r="I5" s="7">
        <f>1-Table2[[#This Row],[F_Possesion]]</f>
        <v>0.29000000000000004</v>
      </c>
      <c r="J5" s="7">
        <f>Table2[[#This Row],[F_Passes]]/Table2[[#This Row],[P_Totales]]</f>
        <v>0.69841269841269837</v>
      </c>
      <c r="K5" s="7">
        <f>Table2[[#This Row],[nF_Passes]]/Table2[[#This Row],[P_Totales]]</f>
        <v>0.30158730158730157</v>
      </c>
      <c r="L5">
        <v>616</v>
      </c>
      <c r="M5">
        <v>266</v>
      </c>
      <c r="N5">
        <f>SUM(Table2[[#This Row],[F_Passes]:[nF_Passes]])</f>
        <v>882</v>
      </c>
      <c r="O5" s="7">
        <v>0.83</v>
      </c>
      <c r="P5" s="7">
        <v>0.6</v>
      </c>
      <c r="Q5" s="8">
        <f>Table2[[#This Row],[F_Pacc%]]*Table2[[#This Row],[F_Passes]]</f>
        <v>511.28</v>
      </c>
      <c r="R5" s="8">
        <f>Table2[[#This Row],[nF_Pacc%]]*Table2[[#This Row],[nF_Passes]]</f>
        <v>159.6</v>
      </c>
      <c r="S5" s="8">
        <f>SUM(Table2[[#This Row],[Fpacc]:[nFpacc]])</f>
        <v>670.88</v>
      </c>
      <c r="T5" s="7">
        <f>Table2[[#This Row],[Fpacc]]/Table2[[#This Row],[Pcomp]]</f>
        <v>0.76210350584307174</v>
      </c>
      <c r="U5" s="7">
        <f>Table2[[#This Row],[nFpacc]]/Table2[[#This Row],[Pcomp]]</f>
        <v>0.23789649415692821</v>
      </c>
    </row>
    <row r="6" spans="1:23" x14ac:dyDescent="0.45">
      <c r="A6">
        <v>147046</v>
      </c>
      <c r="B6" s="6">
        <v>44016</v>
      </c>
      <c r="C6" t="s">
        <v>126</v>
      </c>
      <c r="D6" t="s">
        <v>124</v>
      </c>
      <c r="E6">
        <v>3</v>
      </c>
      <c r="F6">
        <v>1</v>
      </c>
      <c r="G6" t="s">
        <v>601</v>
      </c>
      <c r="H6" s="7">
        <v>0.67</v>
      </c>
      <c r="I6" s="7">
        <f>1-Table2[[#This Row],[F_Possesion]]</f>
        <v>0.32999999999999996</v>
      </c>
      <c r="J6" s="7">
        <f>Table2[[#This Row],[F_Passes]]/Table2[[#This Row],[P_Totales]]</f>
        <v>0.65921787709497204</v>
      </c>
      <c r="K6" s="7">
        <f>Table2[[#This Row],[nF_Passes]]/Table2[[#This Row],[P_Totales]]</f>
        <v>0.34078212290502791</v>
      </c>
      <c r="L6">
        <v>590</v>
      </c>
      <c r="M6">
        <v>305</v>
      </c>
      <c r="N6">
        <f>SUM(Table2[[#This Row],[F_Passes]:[nF_Passes]])</f>
        <v>895</v>
      </c>
      <c r="O6" s="7">
        <v>0.87</v>
      </c>
      <c r="P6" s="7">
        <v>0.74</v>
      </c>
      <c r="Q6" s="8">
        <f>Table2[[#This Row],[F_Pacc%]]*Table2[[#This Row],[F_Passes]]</f>
        <v>513.29999999999995</v>
      </c>
      <c r="R6" s="8">
        <f>Table2[[#This Row],[nF_Pacc%]]*Table2[[#This Row],[nF_Passes]]</f>
        <v>225.7</v>
      </c>
      <c r="S6" s="8">
        <f>SUM(Table2[[#This Row],[Fpacc]:[nFpacc]])</f>
        <v>739</v>
      </c>
      <c r="T6" s="7">
        <f>Table2[[#This Row],[Fpacc]]/Table2[[#This Row],[Pcomp]]</f>
        <v>0.69458728010825432</v>
      </c>
      <c r="U6" s="7">
        <f>Table2[[#This Row],[nFpacc]]/Table2[[#This Row],[Pcomp]]</f>
        <v>0.30541271989174557</v>
      </c>
    </row>
    <row r="7" spans="1:23" x14ac:dyDescent="0.45">
      <c r="A7">
        <v>144487</v>
      </c>
      <c r="B7" s="6">
        <v>44015</v>
      </c>
      <c r="C7" t="s">
        <v>146</v>
      </c>
      <c r="D7" t="s">
        <v>300</v>
      </c>
      <c r="E7">
        <v>3</v>
      </c>
      <c r="F7">
        <v>0</v>
      </c>
      <c r="G7" t="s">
        <v>601</v>
      </c>
      <c r="H7" s="7">
        <v>0.48</v>
      </c>
      <c r="I7" s="7">
        <f>1-Table2[[#This Row],[F_Possesion]]</f>
        <v>0.52</v>
      </c>
      <c r="J7" s="7">
        <f>Table2[[#This Row],[F_Passes]]/Table2[[#This Row],[P_Totales]]</f>
        <v>0.48981670061099797</v>
      </c>
      <c r="K7" s="7">
        <f>Table2[[#This Row],[nF_Passes]]/Table2[[#This Row],[P_Totales]]</f>
        <v>0.51018329938900209</v>
      </c>
      <c r="L7">
        <v>481</v>
      </c>
      <c r="M7">
        <v>501</v>
      </c>
      <c r="N7">
        <f>SUM(Table2[[#This Row],[F_Passes]:[nF_Passes]])</f>
        <v>982</v>
      </c>
      <c r="O7" s="7">
        <v>0.84</v>
      </c>
      <c r="P7" s="7">
        <v>0.82</v>
      </c>
      <c r="Q7" s="8">
        <f>Table2[[#This Row],[F_Pacc%]]*Table2[[#This Row],[F_Passes]]</f>
        <v>404.03999999999996</v>
      </c>
      <c r="R7" s="8">
        <f>Table2[[#This Row],[nF_Pacc%]]*Table2[[#This Row],[nF_Passes]]</f>
        <v>410.82</v>
      </c>
      <c r="S7" s="8">
        <f>SUM(Table2[[#This Row],[Fpacc]:[nFpacc]])</f>
        <v>814.8599999999999</v>
      </c>
      <c r="T7" s="7">
        <f>Table2[[#This Row],[Fpacc]]/Table2[[#This Row],[Pcomp]]</f>
        <v>0.49583977615786762</v>
      </c>
      <c r="U7" s="7">
        <f>Table2[[#This Row],[nFpacc]]/Table2[[#This Row],[Pcomp]]</f>
        <v>0.50416022384213244</v>
      </c>
    </row>
    <row r="8" spans="1:23" x14ac:dyDescent="0.45">
      <c r="A8">
        <v>145274</v>
      </c>
      <c r="B8" s="6">
        <v>44010</v>
      </c>
      <c r="C8" t="s">
        <v>243</v>
      </c>
      <c r="D8" t="s">
        <v>592</v>
      </c>
      <c r="E8">
        <v>3</v>
      </c>
      <c r="F8">
        <v>1</v>
      </c>
      <c r="G8" t="s">
        <v>601</v>
      </c>
      <c r="H8" s="7">
        <v>0.67</v>
      </c>
      <c r="I8" s="7">
        <f>1-Table2[[#This Row],[F_Possesion]]</f>
        <v>0.32999999999999996</v>
      </c>
      <c r="J8" s="7">
        <f>Table2[[#This Row],[F_Passes]]/Table2[[#This Row],[P_Totales]]</f>
        <v>0.67620751341681573</v>
      </c>
      <c r="K8" s="7">
        <f>Table2[[#This Row],[nF_Passes]]/Table2[[#This Row],[P_Totales]]</f>
        <v>0.32379248658318427</v>
      </c>
      <c r="L8">
        <v>756</v>
      </c>
      <c r="M8">
        <v>362</v>
      </c>
      <c r="N8">
        <f>SUM(Table2[[#This Row],[F_Passes]:[nF_Passes]])</f>
        <v>1118</v>
      </c>
      <c r="O8" s="7">
        <v>0.91</v>
      </c>
      <c r="P8" s="7">
        <v>0.84</v>
      </c>
      <c r="Q8" s="8">
        <f>Table2[[#This Row],[F_Pacc%]]*Table2[[#This Row],[F_Passes]]</f>
        <v>687.96</v>
      </c>
      <c r="R8" s="8">
        <f>Table2[[#This Row],[nF_Pacc%]]*Table2[[#This Row],[nF_Passes]]</f>
        <v>304.08</v>
      </c>
      <c r="S8" s="8">
        <f>SUM(Table2[[#This Row],[Fpacc]:[nFpacc]])</f>
        <v>992.04</v>
      </c>
      <c r="T8" s="7">
        <f>Table2[[#This Row],[Fpacc]]/Table2[[#This Row],[Pcomp]]</f>
        <v>0.69348010160880613</v>
      </c>
      <c r="U8" s="7">
        <f>Table2[[#This Row],[nFpacc]]/Table2[[#This Row],[Pcomp]]</f>
        <v>0.30651989839119392</v>
      </c>
    </row>
    <row r="9" spans="1:23" x14ac:dyDescent="0.45">
      <c r="A9">
        <v>143844</v>
      </c>
      <c r="B9" s="6">
        <v>44009</v>
      </c>
      <c r="C9" t="s">
        <v>145</v>
      </c>
      <c r="D9" t="s">
        <v>363</v>
      </c>
      <c r="E9">
        <v>3</v>
      </c>
      <c r="F9">
        <v>2</v>
      </c>
      <c r="G9" t="s">
        <v>601</v>
      </c>
      <c r="H9" s="7">
        <v>0.61</v>
      </c>
      <c r="I9" s="7">
        <f>1-Table2[[#This Row],[F_Possesion]]</f>
        <v>0.39</v>
      </c>
      <c r="J9" s="7">
        <f>Table2[[#This Row],[F_Passes]]/Table2[[#This Row],[P_Totales]]</f>
        <v>0.61080485115766259</v>
      </c>
      <c r="K9" s="7">
        <f>Table2[[#This Row],[nF_Passes]]/Table2[[#This Row],[P_Totales]]</f>
        <v>0.38919514884233736</v>
      </c>
      <c r="L9">
        <v>554</v>
      </c>
      <c r="M9">
        <v>353</v>
      </c>
      <c r="N9">
        <f>SUM(Table2[[#This Row],[F_Passes]:[nF_Passes]])</f>
        <v>907</v>
      </c>
      <c r="O9" s="7">
        <v>0.85</v>
      </c>
      <c r="P9" s="7">
        <v>0.74</v>
      </c>
      <c r="Q9" s="8">
        <f>Table2[[#This Row],[F_Pacc%]]*Table2[[#This Row],[F_Passes]]</f>
        <v>470.9</v>
      </c>
      <c r="R9" s="8">
        <f>Table2[[#This Row],[nF_Pacc%]]*Table2[[#This Row],[nF_Passes]]</f>
        <v>261.21999999999997</v>
      </c>
      <c r="S9" s="8">
        <f>SUM(Table2[[#This Row],[Fpacc]:[nFpacc]])</f>
        <v>732.11999999999989</v>
      </c>
      <c r="T9" s="7">
        <f>Table2[[#This Row],[Fpacc]]/Table2[[#This Row],[Pcomp]]</f>
        <v>0.64320056821286131</v>
      </c>
      <c r="U9" s="7">
        <f>Table2[[#This Row],[nFpacc]]/Table2[[#This Row],[Pcomp]]</f>
        <v>0.35679943178713874</v>
      </c>
    </row>
    <row r="10" spans="1:23" x14ac:dyDescent="0.45">
      <c r="A10">
        <v>144461</v>
      </c>
      <c r="B10" s="6">
        <v>44005</v>
      </c>
      <c r="C10" t="s">
        <v>93</v>
      </c>
      <c r="D10" t="s">
        <v>437</v>
      </c>
      <c r="E10">
        <v>1</v>
      </c>
      <c r="F10">
        <v>0</v>
      </c>
      <c r="G10" t="s">
        <v>601</v>
      </c>
      <c r="H10" s="7">
        <v>0.73</v>
      </c>
      <c r="I10" s="7">
        <f>1-Table2[[#This Row],[F_Possesion]]</f>
        <v>0.27</v>
      </c>
      <c r="J10" s="7">
        <f>Table2[[#This Row],[F_Passes]]/Table2[[#This Row],[P_Totales]]</f>
        <v>0.73498570066730218</v>
      </c>
      <c r="K10" s="7">
        <f>Table2[[#This Row],[nF_Passes]]/Table2[[#This Row],[P_Totales]]</f>
        <v>0.26501429933269782</v>
      </c>
      <c r="L10">
        <v>771</v>
      </c>
      <c r="M10">
        <v>278</v>
      </c>
      <c r="N10">
        <f>SUM(Table2[[#This Row],[F_Passes]:[nF_Passes]])</f>
        <v>1049</v>
      </c>
      <c r="O10" s="7">
        <v>0.87</v>
      </c>
      <c r="P10" s="7">
        <v>0.67</v>
      </c>
      <c r="Q10" s="8">
        <f>Table2[[#This Row],[F_Pacc%]]*Table2[[#This Row],[F_Passes]]</f>
        <v>670.77</v>
      </c>
      <c r="R10" s="8">
        <f>Table2[[#This Row],[nF_Pacc%]]*Table2[[#This Row],[nF_Passes]]</f>
        <v>186.26000000000002</v>
      </c>
      <c r="S10" s="8">
        <f>SUM(Table2[[#This Row],[Fpacc]:[nFpacc]])</f>
        <v>857.03</v>
      </c>
      <c r="T10" s="7">
        <f>Table2[[#This Row],[Fpacc]]/Table2[[#This Row],[Pcomp]]</f>
        <v>0.78266805129342032</v>
      </c>
      <c r="U10" s="7">
        <f>Table2[[#This Row],[nFpacc]]/Table2[[#This Row],[Pcomp]]</f>
        <v>0.21733194870657974</v>
      </c>
    </row>
    <row r="11" spans="1:23" x14ac:dyDescent="0.45">
      <c r="A11">
        <v>147028</v>
      </c>
      <c r="B11" s="6">
        <v>44005</v>
      </c>
      <c r="C11" t="s">
        <v>126</v>
      </c>
      <c r="D11" t="s">
        <v>412</v>
      </c>
      <c r="E11">
        <v>3</v>
      </c>
      <c r="F11">
        <v>4</v>
      </c>
      <c r="G11" t="s">
        <v>603</v>
      </c>
      <c r="H11" s="7">
        <v>0.6</v>
      </c>
      <c r="I11" s="7">
        <f>1-Table2[[#This Row],[F_Possesion]]</f>
        <v>0.4</v>
      </c>
      <c r="J11" s="7">
        <f>Table2[[#This Row],[F_Passes]]/Table2[[#This Row],[P_Totales]]</f>
        <v>0.60430686406460299</v>
      </c>
      <c r="K11" s="7">
        <f>Table2[[#This Row],[nF_Passes]]/Table2[[#This Row],[P_Totales]]</f>
        <v>0.39569313593539707</v>
      </c>
      <c r="L11">
        <v>449</v>
      </c>
      <c r="M11">
        <v>294</v>
      </c>
      <c r="N11">
        <f>SUM(Table2[[#This Row],[F_Passes]:[nF_Passes]])</f>
        <v>743</v>
      </c>
      <c r="O11" s="7">
        <v>0.78</v>
      </c>
      <c r="P11" s="7">
        <v>0.66</v>
      </c>
      <c r="Q11" s="8">
        <f>Table2[[#This Row],[F_Pacc%]]*Table2[[#This Row],[F_Passes]]</f>
        <v>350.22</v>
      </c>
      <c r="R11" s="8">
        <f>Table2[[#This Row],[nF_Pacc%]]*Table2[[#This Row],[nF_Passes]]</f>
        <v>194.04000000000002</v>
      </c>
      <c r="S11" s="8">
        <f>SUM(Table2[[#This Row],[Fpacc]:[nFpacc]])</f>
        <v>544.26</v>
      </c>
      <c r="T11" s="7">
        <f>Table2[[#This Row],[Fpacc]]/Table2[[#This Row],[Pcomp]]</f>
        <v>0.64347921949068465</v>
      </c>
      <c r="U11" s="7">
        <f>Table2[[#This Row],[nFpacc]]/Table2[[#This Row],[Pcomp]]</f>
        <v>0.35652078050931546</v>
      </c>
    </row>
    <row r="12" spans="1:23" x14ac:dyDescent="0.45">
      <c r="A12">
        <v>147029</v>
      </c>
      <c r="B12" s="6">
        <v>44005</v>
      </c>
      <c r="C12" t="s">
        <v>122</v>
      </c>
      <c r="D12" t="s">
        <v>124</v>
      </c>
      <c r="E12">
        <v>4</v>
      </c>
      <c r="F12">
        <v>0</v>
      </c>
      <c r="G12" t="s">
        <v>601</v>
      </c>
      <c r="H12" s="7">
        <v>0.71</v>
      </c>
      <c r="I12" s="7">
        <f>1-Table2[[#This Row],[F_Possesion]]</f>
        <v>0.29000000000000004</v>
      </c>
      <c r="J12" s="7">
        <f>Table2[[#This Row],[F_Passes]]/Table2[[#This Row],[P_Totales]]</f>
        <v>0.70623501199040772</v>
      </c>
      <c r="K12" s="7">
        <f>Table2[[#This Row],[nF_Passes]]/Table2[[#This Row],[P_Totales]]</f>
        <v>0.29376498800959233</v>
      </c>
      <c r="L12">
        <v>589</v>
      </c>
      <c r="M12">
        <v>245</v>
      </c>
      <c r="N12">
        <f>SUM(Table2[[#This Row],[F_Passes]:[nF_Passes]])</f>
        <v>834</v>
      </c>
      <c r="O12" s="7">
        <v>0.86</v>
      </c>
      <c r="P12" s="7">
        <v>0.73</v>
      </c>
      <c r="Q12" s="8">
        <f>Table2[[#This Row],[F_Pacc%]]*Table2[[#This Row],[F_Passes]]</f>
        <v>506.54</v>
      </c>
      <c r="R12" s="8">
        <f>Table2[[#This Row],[nF_Pacc%]]*Table2[[#This Row],[nF_Passes]]</f>
        <v>178.85</v>
      </c>
      <c r="S12" s="8">
        <f>SUM(Table2[[#This Row],[Fpacc]:[nFpacc]])</f>
        <v>685.39</v>
      </c>
      <c r="T12" s="7">
        <f>Table2[[#This Row],[Fpacc]]/Table2[[#This Row],[Pcomp]]</f>
        <v>0.73905367746830275</v>
      </c>
      <c r="U12" s="7">
        <f>Table2[[#This Row],[nFpacc]]/Table2[[#This Row],[Pcomp]]</f>
        <v>0.26094632253169731</v>
      </c>
    </row>
    <row r="13" spans="1:23" x14ac:dyDescent="0.45">
      <c r="A13">
        <v>143791</v>
      </c>
      <c r="B13" s="6">
        <v>43978</v>
      </c>
      <c r="C13" t="s">
        <v>380</v>
      </c>
      <c r="D13" t="s">
        <v>88</v>
      </c>
      <c r="E13">
        <v>2</v>
      </c>
      <c r="F13">
        <v>2</v>
      </c>
      <c r="G13" t="s">
        <v>602</v>
      </c>
      <c r="H13" s="7">
        <v>0.57999999999999996</v>
      </c>
      <c r="I13" s="7">
        <f>1-Table2[[#This Row],[F_Possesion]]</f>
        <v>0.42000000000000004</v>
      </c>
      <c r="J13" s="7">
        <f>Table2[[#This Row],[F_Passes]]/Table2[[#This Row],[P_Totales]]</f>
        <v>0.5733662145499383</v>
      </c>
      <c r="K13" s="7">
        <f>Table2[[#This Row],[nF_Passes]]/Table2[[#This Row],[P_Totales]]</f>
        <v>0.42663378545006164</v>
      </c>
      <c r="L13">
        <v>465</v>
      </c>
      <c r="M13">
        <v>346</v>
      </c>
      <c r="N13">
        <f>SUM(Table2[[#This Row],[F_Passes]:[nF_Passes]])</f>
        <v>811</v>
      </c>
      <c r="O13" s="7">
        <v>0.84</v>
      </c>
      <c r="P13" s="7">
        <v>0.81</v>
      </c>
      <c r="Q13" s="8">
        <f>Table2[[#This Row],[F_Pacc%]]*Table2[[#This Row],[F_Passes]]</f>
        <v>390.59999999999997</v>
      </c>
      <c r="R13" s="8">
        <f>Table2[[#This Row],[nF_Pacc%]]*Table2[[#This Row],[nF_Passes]]</f>
        <v>280.26</v>
      </c>
      <c r="S13" s="8">
        <f>SUM(Table2[[#This Row],[Fpacc]:[nFpacc]])</f>
        <v>670.8599999999999</v>
      </c>
      <c r="T13" s="7">
        <f>Table2[[#This Row],[Fpacc]]/Table2[[#This Row],[Pcomp]]</f>
        <v>0.58223772471156432</v>
      </c>
      <c r="U13" s="7">
        <f>Table2[[#This Row],[nFpacc]]/Table2[[#This Row],[Pcomp]]</f>
        <v>0.41776227528843579</v>
      </c>
    </row>
    <row r="14" spans="1:23" x14ac:dyDescent="0.45">
      <c r="A14">
        <v>143773</v>
      </c>
      <c r="B14" s="6">
        <v>43967</v>
      </c>
      <c r="C14" t="s">
        <v>380</v>
      </c>
      <c r="D14" t="s">
        <v>176</v>
      </c>
      <c r="E14">
        <v>1</v>
      </c>
      <c r="F14">
        <v>1</v>
      </c>
      <c r="G14" t="s">
        <v>602</v>
      </c>
      <c r="H14" s="7">
        <v>0.67</v>
      </c>
      <c r="I14" s="7">
        <f>1-Table2[[#This Row],[F_Possesion]]</f>
        <v>0.32999999999999996</v>
      </c>
      <c r="J14" s="7">
        <f>Table2[[#This Row],[F_Passes]]/Table2[[#This Row],[P_Totales]]</f>
        <v>0.66700610997963339</v>
      </c>
      <c r="K14" s="7">
        <f>Table2[[#This Row],[nF_Passes]]/Table2[[#This Row],[P_Totales]]</f>
        <v>0.33299389002036661</v>
      </c>
      <c r="L14">
        <v>655</v>
      </c>
      <c r="M14">
        <v>327</v>
      </c>
      <c r="N14">
        <f>SUM(Table2[[#This Row],[F_Passes]:[nF_Passes]])</f>
        <v>982</v>
      </c>
      <c r="O14" s="7">
        <v>0.87</v>
      </c>
      <c r="P14" s="7">
        <v>0.72</v>
      </c>
      <c r="Q14" s="8">
        <f>Table2[[#This Row],[F_Pacc%]]*Table2[[#This Row],[F_Passes]]</f>
        <v>569.85</v>
      </c>
      <c r="R14" s="8">
        <f>Table2[[#This Row],[nF_Pacc%]]*Table2[[#This Row],[nF_Passes]]</f>
        <v>235.44</v>
      </c>
      <c r="S14" s="8">
        <f>SUM(Table2[[#This Row],[Fpacc]:[nFpacc]])</f>
        <v>805.29</v>
      </c>
      <c r="T14" s="7">
        <f>Table2[[#This Row],[Fpacc]]/Table2[[#This Row],[Pcomp]]</f>
        <v>0.70763327496926576</v>
      </c>
      <c r="U14" s="7">
        <f>Table2[[#This Row],[nFpacc]]/Table2[[#This Row],[Pcomp]]</f>
        <v>0.2923667250307343</v>
      </c>
    </row>
    <row r="15" spans="1:23" x14ac:dyDescent="0.45">
      <c r="A15">
        <v>146992</v>
      </c>
      <c r="B15" s="6">
        <v>43897</v>
      </c>
      <c r="C15" t="s">
        <v>122</v>
      </c>
      <c r="D15" t="s">
        <v>377</v>
      </c>
      <c r="E15">
        <v>1</v>
      </c>
      <c r="F15">
        <v>1</v>
      </c>
      <c r="G15" t="s">
        <v>602</v>
      </c>
      <c r="H15" s="7">
        <v>0.59</v>
      </c>
      <c r="I15" s="7">
        <f>1-Table2[[#This Row],[F_Possesion]]</f>
        <v>0.41000000000000003</v>
      </c>
      <c r="J15" s="7">
        <f>Table2[[#This Row],[F_Passes]]/Table2[[#This Row],[P_Totales]]</f>
        <v>0.57185929648241207</v>
      </c>
      <c r="K15" s="7">
        <f>Table2[[#This Row],[nF_Passes]]/Table2[[#This Row],[P_Totales]]</f>
        <v>0.42814070351758793</v>
      </c>
      <c r="L15">
        <v>569</v>
      </c>
      <c r="M15">
        <v>426</v>
      </c>
      <c r="N15">
        <f>SUM(Table2[[#This Row],[F_Passes]:[nF_Passes]])</f>
        <v>995</v>
      </c>
      <c r="O15" s="7">
        <v>0.83</v>
      </c>
      <c r="P15" s="7">
        <v>0.76</v>
      </c>
      <c r="Q15" s="8">
        <f>Table2[[#This Row],[F_Pacc%]]*Table2[[#This Row],[F_Passes]]</f>
        <v>472.27</v>
      </c>
      <c r="R15" s="8">
        <f>Table2[[#This Row],[nF_Pacc%]]*Table2[[#This Row],[nF_Passes]]</f>
        <v>323.76</v>
      </c>
      <c r="S15" s="8">
        <f>SUM(Table2[[#This Row],[Fpacc]:[nFpacc]])</f>
        <v>796.03</v>
      </c>
      <c r="T15" s="7">
        <f>Table2[[#This Row],[Fpacc]]/Table2[[#This Row],[Pcomp]]</f>
        <v>0.59328166023893569</v>
      </c>
      <c r="U15" s="7">
        <f>Table2[[#This Row],[nFpacc]]/Table2[[#This Row],[Pcomp]]</f>
        <v>0.40671833976106431</v>
      </c>
    </row>
    <row r="16" spans="1:23" x14ac:dyDescent="0.45">
      <c r="A16">
        <v>145244</v>
      </c>
      <c r="B16" s="6">
        <v>43884</v>
      </c>
      <c r="C16" t="s">
        <v>101</v>
      </c>
      <c r="D16" t="s">
        <v>418</v>
      </c>
      <c r="E16">
        <v>4</v>
      </c>
      <c r="F16">
        <v>0</v>
      </c>
      <c r="G16" t="s">
        <v>601</v>
      </c>
      <c r="H16" s="7">
        <v>0.55000000000000004</v>
      </c>
      <c r="I16" s="7">
        <f>1-Table2[[#This Row],[F_Possesion]]</f>
        <v>0.44999999999999996</v>
      </c>
      <c r="J16" s="7">
        <f>Table2[[#This Row],[F_Passes]]/Table2[[#This Row],[P_Totales]]</f>
        <v>0.55419222903885479</v>
      </c>
      <c r="K16" s="7">
        <f>Table2[[#This Row],[nF_Passes]]/Table2[[#This Row],[P_Totales]]</f>
        <v>0.44580777096114521</v>
      </c>
      <c r="L16">
        <v>542</v>
      </c>
      <c r="M16">
        <v>436</v>
      </c>
      <c r="N16">
        <f>SUM(Table2[[#This Row],[F_Passes]:[nF_Passes]])</f>
        <v>978</v>
      </c>
      <c r="O16" s="7">
        <v>0.85</v>
      </c>
      <c r="P16" s="7">
        <v>0.8</v>
      </c>
      <c r="Q16" s="8">
        <f>Table2[[#This Row],[F_Pacc%]]*Table2[[#This Row],[F_Passes]]</f>
        <v>460.7</v>
      </c>
      <c r="R16" s="8">
        <f>Table2[[#This Row],[nF_Pacc%]]*Table2[[#This Row],[nF_Passes]]</f>
        <v>348.8</v>
      </c>
      <c r="S16" s="8">
        <f>SUM(Table2[[#This Row],[Fpacc]:[nFpacc]])</f>
        <v>809.5</v>
      </c>
      <c r="T16" s="7">
        <f>Table2[[#This Row],[Fpacc]]/Table2[[#This Row],[Pcomp]]</f>
        <v>0.56911673872760959</v>
      </c>
      <c r="U16" s="7">
        <f>Table2[[#This Row],[nFpacc]]/Table2[[#This Row],[Pcomp]]</f>
        <v>0.43088326127239041</v>
      </c>
      <c r="W16" t="s">
        <v>839</v>
      </c>
    </row>
    <row r="17" spans="1:23" x14ac:dyDescent="0.45">
      <c r="A17">
        <v>146533</v>
      </c>
      <c r="B17" s="6">
        <v>43884</v>
      </c>
      <c r="C17" t="s">
        <v>152</v>
      </c>
      <c r="D17" t="s">
        <v>446</v>
      </c>
      <c r="E17">
        <v>4</v>
      </c>
      <c r="F17">
        <v>1</v>
      </c>
      <c r="G17" t="s">
        <v>601</v>
      </c>
      <c r="H17" s="7"/>
      <c r="I17" s="7"/>
      <c r="J17" s="7"/>
      <c r="K17" s="7"/>
      <c r="O17" s="7"/>
      <c r="P17" s="7"/>
      <c r="Q17" s="8"/>
      <c r="R17" s="8"/>
      <c r="S17" s="8"/>
      <c r="T17" s="7"/>
      <c r="U17" s="7"/>
      <c r="W17">
        <f>COUNT(Table2[F_Possesion])</f>
        <v>35</v>
      </c>
    </row>
    <row r="18" spans="1:23" x14ac:dyDescent="0.45">
      <c r="A18">
        <v>146761</v>
      </c>
      <c r="B18" s="6">
        <v>43884</v>
      </c>
      <c r="C18" t="s">
        <v>213</v>
      </c>
      <c r="D18" t="s">
        <v>195</v>
      </c>
      <c r="E18">
        <v>2</v>
      </c>
      <c r="F18">
        <v>0</v>
      </c>
      <c r="G18" t="s">
        <v>601</v>
      </c>
      <c r="H18" s="7">
        <v>0.65</v>
      </c>
      <c r="I18" s="7">
        <f>1-Table2[[#This Row],[F_Possesion]]</f>
        <v>0.35</v>
      </c>
      <c r="J18" s="7">
        <f>Table2[[#This Row],[F_Passes]]/Table2[[#This Row],[P_Totales]]</f>
        <v>0.65835140997830799</v>
      </c>
      <c r="K18" s="7">
        <f>Table2[[#This Row],[nF_Passes]]/Table2[[#This Row],[P_Totales]]</f>
        <v>0.34164859002169196</v>
      </c>
      <c r="L18">
        <v>607</v>
      </c>
      <c r="M18">
        <v>315</v>
      </c>
      <c r="N18">
        <f>SUM(Table2[[#This Row],[F_Passes]:[nF_Passes]])</f>
        <v>922</v>
      </c>
      <c r="O18" s="7">
        <v>0.82</v>
      </c>
      <c r="P18" s="7">
        <v>0.73</v>
      </c>
      <c r="Q18" s="8">
        <f>Table2[[#This Row],[F_Pacc%]]*Table2[[#This Row],[F_Passes]]</f>
        <v>497.73999999999995</v>
      </c>
      <c r="R18" s="8">
        <f>Table2[[#This Row],[nF_Pacc%]]*Table2[[#This Row],[nF_Passes]]</f>
        <v>229.95</v>
      </c>
      <c r="S18" s="8">
        <f>SUM(Table2[[#This Row],[Fpacc]:[nFpacc]])</f>
        <v>727.68999999999994</v>
      </c>
      <c r="T18" s="7">
        <f>Table2[[#This Row],[Fpacc]]/Table2[[#This Row],[Pcomp]]</f>
        <v>0.68400005496846183</v>
      </c>
      <c r="U18" s="7">
        <f>Table2[[#This Row],[nFpacc]]/Table2[[#This Row],[Pcomp]]</f>
        <v>0.31599994503153817</v>
      </c>
    </row>
    <row r="19" spans="1:23" x14ac:dyDescent="0.45">
      <c r="A19">
        <v>146977</v>
      </c>
      <c r="B19" s="6">
        <v>43884</v>
      </c>
      <c r="C19" t="s">
        <v>125</v>
      </c>
      <c r="D19" t="s">
        <v>338</v>
      </c>
      <c r="E19">
        <v>3</v>
      </c>
      <c r="F19">
        <v>1</v>
      </c>
      <c r="G19" t="s">
        <v>601</v>
      </c>
      <c r="H19" s="7">
        <v>0.67</v>
      </c>
      <c r="I19" s="7">
        <f>1-Table2[[#This Row],[F_Possesion]]</f>
        <v>0.32999999999999996</v>
      </c>
      <c r="J19" s="7">
        <f>Table2[[#This Row],[F_Passes]]/Table2[[#This Row],[P_Totales]]</f>
        <v>0.66666666666666663</v>
      </c>
      <c r="K19" s="7">
        <f>Table2[[#This Row],[nF_Passes]]/Table2[[#This Row],[P_Totales]]</f>
        <v>0.33333333333333331</v>
      </c>
      <c r="L19">
        <v>522</v>
      </c>
      <c r="M19">
        <v>261</v>
      </c>
      <c r="N19">
        <f>SUM(Table2[[#This Row],[F_Passes]:[nF_Passes]])</f>
        <v>783</v>
      </c>
      <c r="O19" s="7">
        <v>0.87</v>
      </c>
      <c r="P19" s="7">
        <v>0.72</v>
      </c>
      <c r="Q19" s="8">
        <f>Table2[[#This Row],[F_Pacc%]]*Table2[[#This Row],[F_Passes]]</f>
        <v>454.14</v>
      </c>
      <c r="R19" s="8">
        <f>Table2[[#This Row],[nF_Pacc%]]*Table2[[#This Row],[nF_Passes]]</f>
        <v>187.92</v>
      </c>
      <c r="S19" s="8">
        <f>SUM(Table2[[#This Row],[Fpacc]:[nFpacc]])</f>
        <v>642.05999999999995</v>
      </c>
      <c r="T19" s="7">
        <f>Table2[[#This Row],[Fpacc]]/Table2[[#This Row],[Pcomp]]</f>
        <v>0.70731707317073178</v>
      </c>
      <c r="U19" s="7">
        <f>Table2[[#This Row],[nFpacc]]/Table2[[#This Row],[Pcomp]]</f>
        <v>0.29268292682926828</v>
      </c>
    </row>
    <row r="20" spans="1:23" x14ac:dyDescent="0.45">
      <c r="A20">
        <v>141512</v>
      </c>
      <c r="B20" s="6">
        <v>43883</v>
      </c>
      <c r="C20" t="s">
        <v>134</v>
      </c>
      <c r="D20" t="s">
        <v>76</v>
      </c>
      <c r="E20">
        <v>1</v>
      </c>
      <c r="F20">
        <v>0</v>
      </c>
      <c r="G20" t="s">
        <v>601</v>
      </c>
      <c r="H20" s="7">
        <v>0.66</v>
      </c>
      <c r="I20" s="7">
        <f>1-Table2[[#This Row],[F_Possesion]]</f>
        <v>0.33999999999999997</v>
      </c>
      <c r="J20" s="7">
        <f>Table2[[#This Row],[F_Passes]]/Table2[[#This Row],[P_Totales]]</f>
        <v>0.66039952996474738</v>
      </c>
      <c r="K20" s="7">
        <f>Table2[[#This Row],[nF_Passes]]/Table2[[#This Row],[P_Totales]]</f>
        <v>0.33960047003525262</v>
      </c>
      <c r="L20">
        <v>562</v>
      </c>
      <c r="M20">
        <v>289</v>
      </c>
      <c r="N20">
        <f>SUM(Table2[[#This Row],[F_Passes]:[nF_Passes]])</f>
        <v>851</v>
      </c>
      <c r="O20" s="7">
        <v>0.82</v>
      </c>
      <c r="P20" s="7">
        <v>0.65</v>
      </c>
      <c r="Q20" s="8">
        <f>Table2[[#This Row],[F_Pacc%]]*Table2[[#This Row],[F_Passes]]</f>
        <v>460.84</v>
      </c>
      <c r="R20" s="8">
        <f>Table2[[#This Row],[nF_Pacc%]]*Table2[[#This Row],[nF_Passes]]</f>
        <v>187.85</v>
      </c>
      <c r="S20" s="8">
        <f>SUM(Table2[[#This Row],[Fpacc]:[nFpacc]])</f>
        <v>648.68999999999994</v>
      </c>
      <c r="T20" s="7">
        <f>Table2[[#This Row],[Fpacc]]/Table2[[#This Row],[Pcomp]]</f>
        <v>0.71041637762259324</v>
      </c>
      <c r="U20" s="7">
        <f>Table2[[#This Row],[nFpacc]]/Table2[[#This Row],[Pcomp]]</f>
        <v>0.28958362237740681</v>
      </c>
    </row>
    <row r="21" spans="1:23" x14ac:dyDescent="0.45">
      <c r="A21">
        <v>143529</v>
      </c>
      <c r="B21" s="6">
        <v>43883</v>
      </c>
      <c r="C21" t="s">
        <v>408</v>
      </c>
      <c r="D21" t="s">
        <v>495</v>
      </c>
      <c r="E21">
        <v>0</v>
      </c>
      <c r="F21">
        <v>0</v>
      </c>
      <c r="G21" t="s">
        <v>602</v>
      </c>
      <c r="H21" s="7"/>
      <c r="I21" s="7"/>
      <c r="J21" s="7"/>
      <c r="K21" s="7"/>
      <c r="O21" s="7"/>
      <c r="P21" s="7"/>
      <c r="Q21" s="8"/>
      <c r="R21" s="8"/>
      <c r="S21" s="8"/>
      <c r="T21" s="7"/>
      <c r="U21" s="7"/>
    </row>
    <row r="22" spans="1:23" x14ac:dyDescent="0.45">
      <c r="A22">
        <v>144395</v>
      </c>
      <c r="B22" s="6">
        <v>43877</v>
      </c>
      <c r="C22" t="s">
        <v>94</v>
      </c>
      <c r="D22" t="s">
        <v>364</v>
      </c>
      <c r="E22">
        <v>2</v>
      </c>
      <c r="F22">
        <v>2</v>
      </c>
      <c r="G22" t="s">
        <v>602</v>
      </c>
      <c r="H22" s="7">
        <v>0.66</v>
      </c>
      <c r="I22" s="7">
        <f>1-Table2[[#This Row],[F_Possesion]]</f>
        <v>0.33999999999999997</v>
      </c>
      <c r="J22" s="7">
        <f>Table2[[#This Row],[F_Passes]]/Table2[[#This Row],[P_Totales]]</f>
        <v>0.65322580645161288</v>
      </c>
      <c r="K22" s="7">
        <f>Table2[[#This Row],[nF_Passes]]/Table2[[#This Row],[P_Totales]]</f>
        <v>0.34677419354838712</v>
      </c>
      <c r="L22">
        <v>648</v>
      </c>
      <c r="M22">
        <v>344</v>
      </c>
      <c r="N22">
        <f>SUM(Table2[[#This Row],[F_Passes]:[nF_Passes]])</f>
        <v>992</v>
      </c>
      <c r="O22" s="7">
        <v>0.87</v>
      </c>
      <c r="P22" s="7">
        <v>0.76</v>
      </c>
      <c r="Q22" s="8">
        <f>Table2[[#This Row],[F_Pacc%]]*Table2[[#This Row],[F_Passes]]</f>
        <v>563.76</v>
      </c>
      <c r="R22" s="8">
        <f>Table2[[#This Row],[nF_Pacc%]]*Table2[[#This Row],[nF_Passes]]</f>
        <v>261.44</v>
      </c>
      <c r="S22" s="8">
        <f>SUM(Table2[[#This Row],[Fpacc]:[nFpacc]])</f>
        <v>825.2</v>
      </c>
      <c r="T22" s="7">
        <f>Table2[[#This Row],[Fpacc]]/Table2[[#This Row],[Pcomp]]</f>
        <v>0.68317983519146863</v>
      </c>
      <c r="U22" s="7">
        <f>Table2[[#This Row],[nFpacc]]/Table2[[#This Row],[Pcomp]]</f>
        <v>0.31682016480853126</v>
      </c>
    </row>
    <row r="23" spans="1:23" x14ac:dyDescent="0.45">
      <c r="A23">
        <v>142002</v>
      </c>
      <c r="B23" s="6">
        <v>43872</v>
      </c>
      <c r="C23" t="s">
        <v>275</v>
      </c>
      <c r="D23" t="s">
        <v>599</v>
      </c>
      <c r="E23">
        <v>4</v>
      </c>
      <c r="F23">
        <v>0</v>
      </c>
      <c r="G23" t="s">
        <v>601</v>
      </c>
      <c r="H23" s="7">
        <v>0.54</v>
      </c>
      <c r="I23" s="7">
        <f>1-Table2[[#This Row],[F_Possesion]]</f>
        <v>0.45999999999999996</v>
      </c>
      <c r="J23" s="7">
        <f>Table2[[#This Row],[F_Passes]]/Table2[[#This Row],[P_Totales]]</f>
        <v>0.53623188405797106</v>
      </c>
      <c r="K23" s="7">
        <f>Table2[[#This Row],[nF_Passes]]/Table2[[#This Row],[P_Totales]]</f>
        <v>0.46376811594202899</v>
      </c>
      <c r="L23">
        <v>370</v>
      </c>
      <c r="M23">
        <v>320</v>
      </c>
      <c r="N23">
        <f>SUM(Table2[[#This Row],[F_Passes]:[nF_Passes]])</f>
        <v>690</v>
      </c>
      <c r="O23" s="7">
        <v>0.6</v>
      </c>
      <c r="P23" s="7">
        <v>0.53</v>
      </c>
      <c r="Q23" s="8">
        <f>Table2[[#This Row],[F_Pacc%]]*Table2[[#This Row],[F_Passes]]</f>
        <v>222</v>
      </c>
      <c r="R23" s="8">
        <f>Table2[[#This Row],[nF_Pacc%]]*Table2[[#This Row],[nF_Passes]]</f>
        <v>169.60000000000002</v>
      </c>
      <c r="S23" s="8">
        <f>SUM(Table2[[#This Row],[Fpacc]:[nFpacc]])</f>
        <v>391.6</v>
      </c>
      <c r="T23" s="7">
        <f>Table2[[#This Row],[Fpacc]]/Table2[[#This Row],[Pcomp]]</f>
        <v>0.56690500510725228</v>
      </c>
      <c r="U23" s="7">
        <f>Table2[[#This Row],[nFpacc]]/Table2[[#This Row],[Pcomp]]</f>
        <v>0.43309499489274772</v>
      </c>
    </row>
    <row r="24" spans="1:23" x14ac:dyDescent="0.45">
      <c r="A24">
        <v>144033</v>
      </c>
      <c r="B24" s="6">
        <v>43869</v>
      </c>
      <c r="C24" t="s">
        <v>174</v>
      </c>
      <c r="D24" t="s">
        <v>224</v>
      </c>
      <c r="E24">
        <v>2</v>
      </c>
      <c r="F24">
        <v>0</v>
      </c>
      <c r="G24" t="s">
        <v>601</v>
      </c>
      <c r="H24" s="7">
        <v>0.68</v>
      </c>
      <c r="I24" s="7">
        <f>1-Table2[[#This Row],[F_Possesion]]</f>
        <v>0.31999999999999995</v>
      </c>
      <c r="J24" s="7">
        <f>Table2[[#This Row],[F_Passes]]/Table2[[#This Row],[P_Totales]]</f>
        <v>0.68433179723502302</v>
      </c>
      <c r="K24" s="7">
        <f>Table2[[#This Row],[nF_Passes]]/Table2[[#This Row],[P_Totales]]</f>
        <v>0.31566820276497698</v>
      </c>
      <c r="L24">
        <v>594</v>
      </c>
      <c r="M24">
        <v>274</v>
      </c>
      <c r="N24">
        <f>SUM(Table2[[#This Row],[F_Passes]:[nF_Passes]])</f>
        <v>868</v>
      </c>
      <c r="O24" s="7">
        <v>0.87</v>
      </c>
      <c r="P24" s="7">
        <v>0</v>
      </c>
      <c r="Q24" s="8">
        <f>Table2[[#This Row],[F_Pacc%]]*Table2[[#This Row],[F_Passes]]</f>
        <v>516.78</v>
      </c>
      <c r="R24" s="8">
        <f>Table2[[#This Row],[nF_Pacc%]]*Table2[[#This Row],[nF_Passes]]</f>
        <v>0</v>
      </c>
      <c r="S24" s="8">
        <f>SUM(Table2[[#This Row],[Fpacc]:[nFpacc]])</f>
        <v>516.78</v>
      </c>
      <c r="T24" s="7">
        <f>Table2[[#This Row],[Fpacc]]/Table2[[#This Row],[Pcomp]]</f>
        <v>1</v>
      </c>
      <c r="U24" s="7">
        <f>Table2[[#This Row],[nFpacc]]/Table2[[#This Row],[Pcomp]]</f>
        <v>0</v>
      </c>
    </row>
    <row r="25" spans="1:23" x14ac:dyDescent="0.45">
      <c r="A25">
        <v>145202</v>
      </c>
      <c r="B25" s="6">
        <v>43856</v>
      </c>
      <c r="C25" t="s">
        <v>99</v>
      </c>
      <c r="D25" t="s">
        <v>490</v>
      </c>
      <c r="E25">
        <v>1</v>
      </c>
      <c r="F25">
        <v>1</v>
      </c>
      <c r="G25" t="s">
        <v>602</v>
      </c>
      <c r="H25" s="7">
        <v>0.4</v>
      </c>
      <c r="I25" s="7">
        <f>1-Table2[[#This Row],[F_Possesion]]</f>
        <v>0.6</v>
      </c>
      <c r="J25" s="7">
        <f>Table2[[#This Row],[F_Passes]]/Table2[[#This Row],[P_Totales]]</f>
        <v>0.40400843881856541</v>
      </c>
      <c r="K25" s="7">
        <f>Table2[[#This Row],[nF_Passes]]/Table2[[#This Row],[P_Totales]]</f>
        <v>0.59599156118143459</v>
      </c>
      <c r="L25">
        <v>383</v>
      </c>
      <c r="M25">
        <v>565</v>
      </c>
      <c r="N25">
        <f>SUM(Table2[[#This Row],[F_Passes]:[nF_Passes]])</f>
        <v>948</v>
      </c>
      <c r="O25" s="7">
        <v>0.83</v>
      </c>
      <c r="P25" s="7">
        <v>0.84</v>
      </c>
      <c r="Q25" s="8">
        <f>Table2[[#This Row],[F_Pacc%]]*Table2[[#This Row],[F_Passes]]</f>
        <v>317.89</v>
      </c>
      <c r="R25" s="8">
        <f>Table2[[#This Row],[nF_Pacc%]]*Table2[[#This Row],[nF_Passes]]</f>
        <v>474.59999999999997</v>
      </c>
      <c r="S25" s="8">
        <f>SUM(Table2[[#This Row],[Fpacc]:[nFpacc]])</f>
        <v>792.49</v>
      </c>
      <c r="T25" s="7">
        <f>Table2[[#This Row],[Fpacc]]/Table2[[#This Row],[Pcomp]]</f>
        <v>0.40112808994435256</v>
      </c>
      <c r="U25" s="7">
        <f>Table2[[#This Row],[nFpacc]]/Table2[[#This Row],[Pcomp]]</f>
        <v>0.59887191005564733</v>
      </c>
    </row>
    <row r="26" spans="1:23" x14ac:dyDescent="0.45">
      <c r="A26">
        <v>145966</v>
      </c>
      <c r="B26" s="6">
        <v>43856</v>
      </c>
      <c r="C26" t="s">
        <v>149</v>
      </c>
      <c r="D26" t="s">
        <v>483</v>
      </c>
      <c r="E26">
        <v>3</v>
      </c>
      <c r="F26">
        <v>0</v>
      </c>
      <c r="G26" t="s">
        <v>601</v>
      </c>
      <c r="H26" s="7">
        <v>0.63</v>
      </c>
      <c r="I26" s="7">
        <f>1-Table2[[#This Row],[F_Possesion]]</f>
        <v>0.37</v>
      </c>
      <c r="J26" s="7">
        <f>Table2[[#This Row],[F_Passes]]/Table2[[#This Row],[P_Totales]]</f>
        <v>0.62739726027397258</v>
      </c>
      <c r="K26" s="7">
        <f>Table2[[#This Row],[nF_Passes]]/Table2[[#This Row],[P_Totales]]</f>
        <v>0.37260273972602742</v>
      </c>
      <c r="L26">
        <v>687</v>
      </c>
      <c r="M26">
        <v>408</v>
      </c>
      <c r="N26">
        <f>SUM(Table2[[#This Row],[F_Passes]:[nF_Passes]])</f>
        <v>1095</v>
      </c>
      <c r="O26" s="7">
        <v>0.9</v>
      </c>
      <c r="P26" s="7">
        <v>0.78</v>
      </c>
      <c r="Q26" s="8">
        <f>Table2[[#This Row],[F_Pacc%]]*Table2[[#This Row],[F_Passes]]</f>
        <v>618.30000000000007</v>
      </c>
      <c r="R26" s="8">
        <f>Table2[[#This Row],[nF_Pacc%]]*Table2[[#This Row],[nF_Passes]]</f>
        <v>318.24</v>
      </c>
      <c r="S26" s="8">
        <f>SUM(Table2[[#This Row],[Fpacc]:[nFpacc]])</f>
        <v>936.54000000000008</v>
      </c>
      <c r="T26" s="7">
        <f>Table2[[#This Row],[Fpacc]]/Table2[[#This Row],[Pcomp]]</f>
        <v>0.66019604074572369</v>
      </c>
      <c r="U26" s="7">
        <f>Table2[[#This Row],[nFpacc]]/Table2[[#This Row],[Pcomp]]</f>
        <v>0.33980395925427637</v>
      </c>
    </row>
    <row r="27" spans="1:23" x14ac:dyDescent="0.45">
      <c r="A27">
        <v>146729</v>
      </c>
      <c r="B27" s="6">
        <v>43856</v>
      </c>
      <c r="C27" t="s">
        <v>119</v>
      </c>
      <c r="D27" t="s">
        <v>248</v>
      </c>
      <c r="E27">
        <v>1</v>
      </c>
      <c r="F27">
        <v>1</v>
      </c>
      <c r="G27" t="s">
        <v>602</v>
      </c>
      <c r="H27" s="7">
        <v>0.52</v>
      </c>
      <c r="I27" s="7">
        <f>1-Table2[[#This Row],[F_Possesion]]</f>
        <v>0.48</v>
      </c>
      <c r="J27" s="7">
        <f>Table2[[#This Row],[F_Passes]]/Table2[[#This Row],[P_Totales]]</f>
        <v>0.51869606903163945</v>
      </c>
      <c r="K27" s="7">
        <f>Table2[[#This Row],[nF_Passes]]/Table2[[#This Row],[P_Totales]]</f>
        <v>0.48130393096836049</v>
      </c>
      <c r="L27">
        <v>541</v>
      </c>
      <c r="M27">
        <v>502</v>
      </c>
      <c r="N27">
        <f>SUM(Table2[[#This Row],[F_Passes]:[nF_Passes]])</f>
        <v>1043</v>
      </c>
      <c r="O27" s="7">
        <v>0.83</v>
      </c>
      <c r="P27" s="7">
        <v>0.82</v>
      </c>
      <c r="Q27" s="8">
        <f>Table2[[#This Row],[F_Pacc%]]*Table2[[#This Row],[F_Passes]]</f>
        <v>449.03</v>
      </c>
      <c r="R27" s="8">
        <f>Table2[[#This Row],[nF_Pacc%]]*Table2[[#This Row],[nF_Passes]]</f>
        <v>411.64</v>
      </c>
      <c r="S27" s="8">
        <f>SUM(Table2[[#This Row],[Fpacc]:[nFpacc]])</f>
        <v>860.67</v>
      </c>
      <c r="T27" s="7">
        <f>Table2[[#This Row],[Fpacc]]/Table2[[#This Row],[Pcomp]]</f>
        <v>0.52172144956835953</v>
      </c>
      <c r="U27" s="7">
        <f>Table2[[#This Row],[nFpacc]]/Table2[[#This Row],[Pcomp]]</f>
        <v>0.47827855043164047</v>
      </c>
    </row>
    <row r="28" spans="1:23" x14ac:dyDescent="0.45">
      <c r="A28">
        <v>143374</v>
      </c>
      <c r="B28" s="6">
        <v>43855</v>
      </c>
      <c r="C28" t="s">
        <v>237</v>
      </c>
      <c r="D28" t="s">
        <v>361</v>
      </c>
      <c r="E28">
        <v>6</v>
      </c>
      <c r="F28">
        <v>0</v>
      </c>
      <c r="G28" t="s">
        <v>601</v>
      </c>
      <c r="H28" s="7"/>
      <c r="I28" s="7"/>
      <c r="J28" s="7"/>
      <c r="K28" s="7"/>
      <c r="O28" s="7"/>
      <c r="P28" s="7"/>
      <c r="Q28" s="8"/>
      <c r="R28" s="8"/>
      <c r="S28" s="8"/>
      <c r="T28" s="7"/>
      <c r="U28" s="7"/>
    </row>
    <row r="29" spans="1:23" x14ac:dyDescent="0.45">
      <c r="A29">
        <v>143707</v>
      </c>
      <c r="B29" s="6">
        <v>43854</v>
      </c>
      <c r="C29" t="s">
        <v>173</v>
      </c>
      <c r="D29" t="s">
        <v>175</v>
      </c>
      <c r="E29">
        <v>5</v>
      </c>
      <c r="F29">
        <v>1</v>
      </c>
      <c r="G29" t="s">
        <v>601</v>
      </c>
      <c r="H29" s="7">
        <v>0.6</v>
      </c>
      <c r="I29" s="7">
        <f>1-Table2[[#This Row],[F_Possesion]]</f>
        <v>0.4</v>
      </c>
      <c r="J29" s="7">
        <f>Table2[[#This Row],[F_Passes]]/Table2[[#This Row],[P_Totales]]</f>
        <v>0.60537727666955765</v>
      </c>
      <c r="K29" s="7">
        <f>Table2[[#This Row],[nF_Passes]]/Table2[[#This Row],[P_Totales]]</f>
        <v>0.39462272333044235</v>
      </c>
      <c r="L29">
        <v>698</v>
      </c>
      <c r="M29">
        <v>455</v>
      </c>
      <c r="N29">
        <f>SUM(Table2[[#This Row],[F_Passes]:[nF_Passes]])</f>
        <v>1153</v>
      </c>
      <c r="O29" s="7">
        <v>0.86</v>
      </c>
      <c r="P29" s="7">
        <v>0.84</v>
      </c>
      <c r="Q29" s="8">
        <f>Table2[[#This Row],[F_Pacc%]]*Table2[[#This Row],[F_Passes]]</f>
        <v>600.28</v>
      </c>
      <c r="R29" s="8">
        <f>Table2[[#This Row],[nF_Pacc%]]*Table2[[#This Row],[nF_Passes]]</f>
        <v>382.2</v>
      </c>
      <c r="S29" s="8">
        <f>SUM(Table2[[#This Row],[Fpacc]:[nFpacc]])</f>
        <v>982.48</v>
      </c>
      <c r="T29" s="7">
        <f>Table2[[#This Row],[Fpacc]]/Table2[[#This Row],[Pcomp]]</f>
        <v>0.61098444752056014</v>
      </c>
      <c r="U29" s="7">
        <f>Table2[[#This Row],[nFpacc]]/Table2[[#This Row],[Pcomp]]</f>
        <v>0.38901555247943975</v>
      </c>
    </row>
    <row r="30" spans="1:23" x14ac:dyDescent="0.45">
      <c r="A30">
        <v>143506</v>
      </c>
      <c r="B30" s="6">
        <v>43848</v>
      </c>
      <c r="C30" t="s">
        <v>415</v>
      </c>
      <c r="D30" t="s">
        <v>220</v>
      </c>
      <c r="E30">
        <v>3</v>
      </c>
      <c r="F30">
        <v>1</v>
      </c>
      <c r="G30" t="s">
        <v>601</v>
      </c>
      <c r="H30" s="7"/>
      <c r="I30" s="7"/>
      <c r="J30" s="7"/>
      <c r="K30" s="7"/>
      <c r="O30" s="7"/>
      <c r="P30" s="7"/>
      <c r="Q30" s="8"/>
      <c r="R30" s="8"/>
      <c r="S30" s="8"/>
      <c r="T30" s="7"/>
      <c r="U30" s="7"/>
    </row>
    <row r="31" spans="1:23" x14ac:dyDescent="0.45">
      <c r="A31">
        <v>140941</v>
      </c>
      <c r="B31" s="6">
        <v>43841</v>
      </c>
      <c r="C31" t="s">
        <v>183</v>
      </c>
      <c r="D31" t="s">
        <v>287</v>
      </c>
      <c r="E31">
        <v>3</v>
      </c>
      <c r="F31">
        <v>0</v>
      </c>
      <c r="G31" t="s">
        <v>601</v>
      </c>
      <c r="H31" s="7">
        <v>0.66</v>
      </c>
      <c r="I31" s="7">
        <f>1-Table2[[#This Row],[F_Possesion]]</f>
        <v>0.33999999999999997</v>
      </c>
      <c r="J31" s="7">
        <f>Table2[[#This Row],[F_Passes]]/Table2[[#This Row],[P_Totales]]</f>
        <v>0.65437788018433185</v>
      </c>
      <c r="K31" s="7">
        <f>Table2[[#This Row],[nF_Passes]]/Table2[[#This Row],[P_Totales]]</f>
        <v>0.34562211981566821</v>
      </c>
      <c r="L31">
        <v>568</v>
      </c>
      <c r="M31">
        <v>300</v>
      </c>
      <c r="N31">
        <f>SUM(Table2[[#This Row],[F_Passes]:[nF_Passes]])</f>
        <v>868</v>
      </c>
      <c r="O31" s="7">
        <v>0.84</v>
      </c>
      <c r="P31" s="7">
        <v>0.68</v>
      </c>
      <c r="Q31" s="8">
        <f>Table2[[#This Row],[F_Pacc%]]*Table2[[#This Row],[F_Passes]]</f>
        <v>477.12</v>
      </c>
      <c r="R31" s="8">
        <f>Table2[[#This Row],[nF_Pacc%]]*Table2[[#This Row],[nF_Passes]]</f>
        <v>204.00000000000003</v>
      </c>
      <c r="S31" s="8">
        <f>SUM(Table2[[#This Row],[Fpacc]:[nFpacc]])</f>
        <v>681.12</v>
      </c>
      <c r="T31" s="7">
        <f>Table2[[#This Row],[Fpacc]]/Table2[[#This Row],[Pcomp]]</f>
        <v>0.70049330514446795</v>
      </c>
      <c r="U31" s="7">
        <f>Table2[[#This Row],[nFpacc]]/Table2[[#This Row],[Pcomp]]</f>
        <v>0.29950669485553211</v>
      </c>
    </row>
    <row r="32" spans="1:23" x14ac:dyDescent="0.45">
      <c r="A32">
        <v>145173</v>
      </c>
      <c r="B32" s="6">
        <v>43836</v>
      </c>
      <c r="C32" t="s">
        <v>322</v>
      </c>
      <c r="D32" t="s">
        <v>100</v>
      </c>
      <c r="E32">
        <v>5</v>
      </c>
      <c r="F32">
        <v>0</v>
      </c>
      <c r="G32" t="s">
        <v>601</v>
      </c>
      <c r="H32" s="7">
        <v>0.62</v>
      </c>
      <c r="I32" s="7">
        <f>1-Table2[[#This Row],[F_Possesion]]</f>
        <v>0.38</v>
      </c>
      <c r="J32" s="7">
        <f>Table2[[#This Row],[F_Passes]]/Table2[[#This Row],[P_Totales]]</f>
        <v>0.6144708423326134</v>
      </c>
      <c r="K32" s="7">
        <f>Table2[[#This Row],[nF_Passes]]/Table2[[#This Row],[P_Totales]]</f>
        <v>0.3855291576673866</v>
      </c>
      <c r="L32">
        <v>569</v>
      </c>
      <c r="M32">
        <v>357</v>
      </c>
      <c r="N32">
        <f>SUM(Table2[[#This Row],[F_Passes]:[nF_Passes]])</f>
        <v>926</v>
      </c>
      <c r="O32" s="7">
        <v>0.84</v>
      </c>
      <c r="P32" s="7">
        <v>0.74</v>
      </c>
      <c r="Q32" s="8">
        <f>Table2[[#This Row],[F_Pacc%]]*Table2[[#This Row],[F_Passes]]</f>
        <v>477.96</v>
      </c>
      <c r="R32" s="8">
        <f>Table2[[#This Row],[nF_Pacc%]]*Table2[[#This Row],[nF_Passes]]</f>
        <v>264.18</v>
      </c>
      <c r="S32" s="8">
        <f>SUM(Table2[[#This Row],[Fpacc]:[nFpacc]])</f>
        <v>742.14</v>
      </c>
      <c r="T32" s="7">
        <f>Table2[[#This Row],[Fpacc]]/Table2[[#This Row],[Pcomp]]</f>
        <v>0.64402942840973398</v>
      </c>
      <c r="U32" s="7">
        <f>Table2[[#This Row],[nFpacc]]/Table2[[#This Row],[Pcomp]]</f>
        <v>0.35597057159026602</v>
      </c>
    </row>
    <row r="33" spans="1:21" x14ac:dyDescent="0.45">
      <c r="A33">
        <v>145937</v>
      </c>
      <c r="B33" s="6">
        <v>43820</v>
      </c>
      <c r="C33" t="s">
        <v>309</v>
      </c>
      <c r="D33" t="s">
        <v>324</v>
      </c>
      <c r="E33">
        <v>3</v>
      </c>
      <c r="F33">
        <v>1</v>
      </c>
      <c r="G33" t="s">
        <v>601</v>
      </c>
      <c r="H33" s="7">
        <v>0.57999999999999996</v>
      </c>
      <c r="I33" s="7">
        <f>1-Table2[[#This Row],[F_Possesion]]</f>
        <v>0.42000000000000004</v>
      </c>
      <c r="J33" s="7">
        <f>Table2[[#This Row],[F_Passes]]/Table2[[#This Row],[P_Totales]]</f>
        <v>0.57957244655581952</v>
      </c>
      <c r="K33" s="7">
        <f>Table2[[#This Row],[nF_Passes]]/Table2[[#This Row],[P_Totales]]</f>
        <v>0.42042755344418054</v>
      </c>
      <c r="L33">
        <v>488</v>
      </c>
      <c r="M33">
        <v>354</v>
      </c>
      <c r="N33">
        <f>SUM(Table2[[#This Row],[F_Passes]:[nF_Passes]])</f>
        <v>842</v>
      </c>
      <c r="O33" s="7">
        <v>0.85</v>
      </c>
      <c r="P33" s="7">
        <v>0.81</v>
      </c>
      <c r="Q33" s="8">
        <f>Table2[[#This Row],[F_Pacc%]]*Table2[[#This Row],[F_Passes]]</f>
        <v>414.8</v>
      </c>
      <c r="R33" s="8">
        <f>Table2[[#This Row],[nF_Pacc%]]*Table2[[#This Row],[nF_Passes]]</f>
        <v>286.74</v>
      </c>
      <c r="S33" s="8">
        <f>SUM(Table2[[#This Row],[Fpacc]:[nFpacc]])</f>
        <v>701.54</v>
      </c>
      <c r="T33" s="7">
        <f>Table2[[#This Row],[Fpacc]]/Table2[[#This Row],[Pcomp]]</f>
        <v>0.59127063317843609</v>
      </c>
      <c r="U33" s="7">
        <f>Table2[[#This Row],[nFpacc]]/Table2[[#This Row],[Pcomp]]</f>
        <v>0.40872936682156402</v>
      </c>
    </row>
    <row r="34" spans="1:21" x14ac:dyDescent="0.45">
      <c r="A34">
        <v>145155</v>
      </c>
      <c r="B34" s="6">
        <v>43814</v>
      </c>
      <c r="C34" t="s">
        <v>101</v>
      </c>
      <c r="D34" t="s">
        <v>592</v>
      </c>
      <c r="E34">
        <v>3</v>
      </c>
      <c r="F34">
        <v>1</v>
      </c>
      <c r="G34" t="s">
        <v>601</v>
      </c>
      <c r="H34" s="7">
        <v>0.68</v>
      </c>
      <c r="I34" s="7">
        <f>1-Table2[[#This Row],[F_Possesion]]</f>
        <v>0.31999999999999995</v>
      </c>
      <c r="J34" s="7">
        <f>Table2[[#This Row],[F_Passes]]/Table2[[#This Row],[P_Totales]]</f>
        <v>0.67192784667418259</v>
      </c>
      <c r="K34" s="7">
        <f>Table2[[#This Row],[nF_Passes]]/Table2[[#This Row],[P_Totales]]</f>
        <v>0.32807215332581735</v>
      </c>
      <c r="L34">
        <v>596</v>
      </c>
      <c r="M34">
        <v>291</v>
      </c>
      <c r="N34">
        <f>SUM(Table2[[#This Row],[F_Passes]:[nF_Passes]])</f>
        <v>887</v>
      </c>
      <c r="O34" s="7">
        <v>0.89</v>
      </c>
      <c r="P34" s="7">
        <v>0.77</v>
      </c>
      <c r="Q34" s="8">
        <f>Table2[[#This Row],[F_Pacc%]]*Table2[[#This Row],[F_Passes]]</f>
        <v>530.44000000000005</v>
      </c>
      <c r="R34" s="8">
        <f>Table2[[#This Row],[nF_Pacc%]]*Table2[[#This Row],[nF_Passes]]</f>
        <v>224.07</v>
      </c>
      <c r="S34" s="8">
        <f>SUM(Table2[[#This Row],[Fpacc]:[nFpacc]])</f>
        <v>754.51</v>
      </c>
      <c r="T34" s="7">
        <f>Table2[[#This Row],[Fpacc]]/Table2[[#This Row],[Pcomp]]</f>
        <v>0.70302580482697385</v>
      </c>
      <c r="U34" s="7">
        <f>Table2[[#This Row],[nFpacc]]/Table2[[#This Row],[Pcomp]]</f>
        <v>0.2969741951730262</v>
      </c>
    </row>
    <row r="35" spans="1:21" x14ac:dyDescent="0.45">
      <c r="A35">
        <v>145149</v>
      </c>
      <c r="B35" s="6">
        <v>43813</v>
      </c>
      <c r="C35" t="s">
        <v>243</v>
      </c>
      <c r="D35" t="s">
        <v>100</v>
      </c>
      <c r="E35">
        <v>1</v>
      </c>
      <c r="F35">
        <v>2</v>
      </c>
      <c r="G35" t="s">
        <v>603</v>
      </c>
      <c r="H35" s="7">
        <v>0.73</v>
      </c>
      <c r="I35" s="7">
        <f>1-Table2[[#This Row],[F_Possesion]]</f>
        <v>0.27</v>
      </c>
      <c r="J35" s="7">
        <f>Table2[[#This Row],[F_Passes]]/Table2[[#This Row],[P_Totales]]</f>
        <v>0.71666666666666667</v>
      </c>
      <c r="K35" s="7">
        <f>Table2[[#This Row],[nF_Passes]]/Table2[[#This Row],[P_Totales]]</f>
        <v>0.28333333333333333</v>
      </c>
      <c r="L35">
        <v>731</v>
      </c>
      <c r="M35">
        <v>289</v>
      </c>
      <c r="N35">
        <f>SUM(Table2[[#This Row],[F_Passes]:[nF_Passes]])</f>
        <v>1020</v>
      </c>
      <c r="O35" s="7">
        <v>0.9</v>
      </c>
      <c r="P35" s="7">
        <v>0.67</v>
      </c>
      <c r="Q35" s="8">
        <f>Table2[[#This Row],[F_Pacc%]]*Table2[[#This Row],[F_Passes]]</f>
        <v>657.9</v>
      </c>
      <c r="R35" s="8">
        <f>Table2[[#This Row],[nF_Pacc%]]*Table2[[#This Row],[nF_Passes]]</f>
        <v>193.63000000000002</v>
      </c>
      <c r="S35" s="8">
        <f>SUM(Table2[[#This Row],[Fpacc]:[nFpacc]])</f>
        <v>851.53</v>
      </c>
      <c r="T35" s="7">
        <f>Table2[[#This Row],[Fpacc]]/Table2[[#This Row],[Pcomp]]</f>
        <v>0.77260930325414257</v>
      </c>
      <c r="U35" s="7">
        <f>Table2[[#This Row],[nFpacc]]/Table2[[#This Row],[Pcomp]]</f>
        <v>0.22739069674585749</v>
      </c>
    </row>
    <row r="36" spans="1:21" x14ac:dyDescent="0.45">
      <c r="A36">
        <v>147217</v>
      </c>
      <c r="B36" s="6">
        <v>43813</v>
      </c>
      <c r="C36" t="s">
        <v>157</v>
      </c>
      <c r="D36" t="s">
        <v>131</v>
      </c>
      <c r="E36">
        <v>2</v>
      </c>
      <c r="F36">
        <v>2</v>
      </c>
      <c r="G36" t="s">
        <v>602</v>
      </c>
      <c r="H36" s="7">
        <v>0.75</v>
      </c>
      <c r="I36" s="7">
        <f>1-Table2[[#This Row],[F_Possesion]]</f>
        <v>0.25</v>
      </c>
      <c r="J36" s="7">
        <f>Table2[[#This Row],[F_Passes]]/Table2[[#This Row],[P_Totales]]</f>
        <v>0.74448767833981844</v>
      </c>
      <c r="K36" s="7">
        <f>Table2[[#This Row],[nF_Passes]]/Table2[[#This Row],[P_Totales]]</f>
        <v>0.25551232166018156</v>
      </c>
      <c r="L36">
        <v>574</v>
      </c>
      <c r="M36">
        <v>197</v>
      </c>
      <c r="N36">
        <f>SUM(Table2[[#This Row],[F_Passes]:[nF_Passes]])</f>
        <v>771</v>
      </c>
      <c r="O36" s="7">
        <v>0.88</v>
      </c>
      <c r="P36" s="7">
        <v>0.65</v>
      </c>
      <c r="Q36" s="8">
        <f>Table2[[#This Row],[F_Pacc%]]*Table2[[#This Row],[F_Passes]]</f>
        <v>505.12</v>
      </c>
      <c r="R36" s="8">
        <f>Table2[[#This Row],[nF_Pacc%]]*Table2[[#This Row],[nF_Passes]]</f>
        <v>128.05000000000001</v>
      </c>
      <c r="S36" s="8">
        <f>SUM(Table2[[#This Row],[Fpacc]:[nFpacc]])</f>
        <v>633.17000000000007</v>
      </c>
      <c r="T36" s="7">
        <f>Table2[[#This Row],[Fpacc]]/Table2[[#This Row],[Pcomp]]</f>
        <v>0.79776363377923776</v>
      </c>
      <c r="U36" s="7">
        <f>Table2[[#This Row],[nFpacc]]/Table2[[#This Row],[Pcomp]]</f>
        <v>0.20223636622076219</v>
      </c>
    </row>
    <row r="37" spans="1:21" x14ac:dyDescent="0.45">
      <c r="A37">
        <v>140884</v>
      </c>
      <c r="B37" s="6">
        <v>43806</v>
      </c>
      <c r="C37" t="s">
        <v>135</v>
      </c>
      <c r="D37" t="s">
        <v>71</v>
      </c>
      <c r="E37">
        <v>1</v>
      </c>
      <c r="F37">
        <v>2</v>
      </c>
      <c r="G37" t="s">
        <v>603</v>
      </c>
      <c r="H37" s="7">
        <v>0.72</v>
      </c>
      <c r="I37" s="7">
        <f>1-Table2[[#This Row],[F_Possesion]]</f>
        <v>0.28000000000000003</v>
      </c>
      <c r="J37" s="7">
        <f>Table2[[#This Row],[F_Passes]]/Table2[[#This Row],[P_Totales]]</f>
        <v>0.71289274106175515</v>
      </c>
      <c r="K37" s="7">
        <f>Table2[[#This Row],[nF_Passes]]/Table2[[#This Row],[P_Totales]]</f>
        <v>0.28710725893824485</v>
      </c>
      <c r="L37">
        <v>658</v>
      </c>
      <c r="M37">
        <v>265</v>
      </c>
      <c r="N37">
        <f>SUM(Table2[[#This Row],[F_Passes]:[nF_Passes]])</f>
        <v>923</v>
      </c>
      <c r="O37" s="7">
        <v>0.89</v>
      </c>
      <c r="P37" s="7">
        <v>0.75</v>
      </c>
      <c r="Q37" s="8">
        <f>Table2[[#This Row],[F_Pacc%]]*Table2[[#This Row],[F_Passes]]</f>
        <v>585.62</v>
      </c>
      <c r="R37" s="8">
        <f>Table2[[#This Row],[nF_Pacc%]]*Table2[[#This Row],[nF_Passes]]</f>
        <v>198.75</v>
      </c>
      <c r="S37" s="8">
        <f>SUM(Table2[[#This Row],[Fpacc]:[nFpacc]])</f>
        <v>784.37</v>
      </c>
      <c r="T37" s="7">
        <f>Table2[[#This Row],[Fpacc]]/Table2[[#This Row],[Pcomp]]</f>
        <v>0.7466119305939799</v>
      </c>
      <c r="U37" s="7">
        <f>Table2[[#This Row],[nFpacc]]/Table2[[#This Row],[Pcomp]]</f>
        <v>0.2533880694060201</v>
      </c>
    </row>
    <row r="38" spans="1:21" x14ac:dyDescent="0.45">
      <c r="A38">
        <v>147479</v>
      </c>
      <c r="B38" s="6">
        <v>43806</v>
      </c>
      <c r="C38" t="s">
        <v>133</v>
      </c>
      <c r="D38" t="s">
        <v>470</v>
      </c>
      <c r="E38">
        <v>5</v>
      </c>
      <c r="F38">
        <v>0</v>
      </c>
      <c r="G38" t="s">
        <v>601</v>
      </c>
      <c r="H38" s="7"/>
      <c r="I38" s="7"/>
      <c r="J38" s="7"/>
      <c r="K38" s="7"/>
      <c r="O38" s="7"/>
      <c r="P38" s="7"/>
      <c r="Q38" s="8"/>
      <c r="R38" s="8"/>
      <c r="S38" s="8"/>
      <c r="T38" s="7"/>
      <c r="U38" s="7"/>
    </row>
    <row r="39" spans="1:21" x14ac:dyDescent="0.45">
      <c r="A39">
        <v>140872</v>
      </c>
      <c r="B39" s="6">
        <v>43803</v>
      </c>
      <c r="C39" t="s">
        <v>183</v>
      </c>
      <c r="D39" t="s">
        <v>473</v>
      </c>
      <c r="E39">
        <v>2</v>
      </c>
      <c r="F39">
        <v>1</v>
      </c>
      <c r="G39" t="s">
        <v>601</v>
      </c>
      <c r="H39" s="7">
        <v>0.65</v>
      </c>
      <c r="I39" s="7">
        <f>1-Table2[[#This Row],[F_Possesion]]</f>
        <v>0.35</v>
      </c>
      <c r="J39" s="7">
        <f>Table2[[#This Row],[F_Passes]]/Table2[[#This Row],[P_Totales]]</f>
        <v>0.65030060120240485</v>
      </c>
      <c r="K39" s="7">
        <f>Table2[[#This Row],[nF_Passes]]/Table2[[#This Row],[P_Totales]]</f>
        <v>0.34969939879759521</v>
      </c>
      <c r="L39">
        <v>649</v>
      </c>
      <c r="M39">
        <v>349</v>
      </c>
      <c r="N39">
        <f>SUM(Table2[[#This Row],[F_Passes]:[nF_Passes]])</f>
        <v>998</v>
      </c>
      <c r="O39" s="7">
        <v>0.86</v>
      </c>
      <c r="P39" s="7">
        <v>0.8</v>
      </c>
      <c r="Q39" s="8">
        <f>Table2[[#This Row],[F_Pacc%]]*Table2[[#This Row],[F_Passes]]</f>
        <v>558.14</v>
      </c>
      <c r="R39" s="8">
        <f>Table2[[#This Row],[nF_Pacc%]]*Table2[[#This Row],[nF_Passes]]</f>
        <v>279.2</v>
      </c>
      <c r="S39" s="8">
        <f>SUM(Table2[[#This Row],[Fpacc]:[nFpacc]])</f>
        <v>837.33999999999992</v>
      </c>
      <c r="T39" s="7">
        <f>Table2[[#This Row],[Fpacc]]/Table2[[#This Row],[Pcomp]]</f>
        <v>0.6665631643060167</v>
      </c>
      <c r="U39" s="7">
        <f>Table2[[#This Row],[nFpacc]]/Table2[[#This Row],[Pcomp]]</f>
        <v>0.33343683569398336</v>
      </c>
    </row>
    <row r="40" spans="1:21" x14ac:dyDescent="0.45">
      <c r="A40">
        <v>145132</v>
      </c>
      <c r="B40" s="6">
        <v>43800</v>
      </c>
      <c r="C40" t="s">
        <v>99</v>
      </c>
      <c r="D40" t="s">
        <v>592</v>
      </c>
      <c r="E40">
        <v>2</v>
      </c>
      <c r="F40">
        <v>1</v>
      </c>
      <c r="G40" t="s">
        <v>601</v>
      </c>
      <c r="H40" s="7">
        <v>0.55000000000000004</v>
      </c>
      <c r="I40" s="7">
        <f>1-Table2[[#This Row],[F_Possesion]]</f>
        <v>0.44999999999999996</v>
      </c>
      <c r="J40" s="7">
        <f>Table2[[#This Row],[F_Passes]]/Table2[[#This Row],[P_Totales]]</f>
        <v>0.54926624737945495</v>
      </c>
      <c r="K40" s="7">
        <f>Table2[[#This Row],[nF_Passes]]/Table2[[#This Row],[P_Totales]]</f>
        <v>0.45073375262054505</v>
      </c>
      <c r="L40">
        <v>524</v>
      </c>
      <c r="M40">
        <v>430</v>
      </c>
      <c r="N40">
        <f>SUM(Table2[[#This Row],[F_Passes]:[nF_Passes]])</f>
        <v>954</v>
      </c>
      <c r="O40" s="7">
        <v>0.85</v>
      </c>
      <c r="P40" s="7">
        <v>0.84</v>
      </c>
      <c r="Q40" s="8">
        <f>Table2[[#This Row],[F_Pacc%]]*Table2[[#This Row],[F_Passes]]</f>
        <v>445.4</v>
      </c>
      <c r="R40" s="8">
        <f>Table2[[#This Row],[nF_Pacc%]]*Table2[[#This Row],[nF_Passes]]</f>
        <v>361.2</v>
      </c>
      <c r="S40" s="8">
        <f>SUM(Table2[[#This Row],[Fpacc]:[nFpacc]])</f>
        <v>806.59999999999991</v>
      </c>
      <c r="T40" s="7">
        <f>Table2[[#This Row],[Fpacc]]/Table2[[#This Row],[Pcomp]]</f>
        <v>0.55219439623109356</v>
      </c>
      <c r="U40" s="7">
        <f>Table2[[#This Row],[nFpacc]]/Table2[[#This Row],[Pcomp]]</f>
        <v>0.44780560376890655</v>
      </c>
    </row>
    <row r="41" spans="1:21" x14ac:dyDescent="0.45">
      <c r="A41">
        <v>145133</v>
      </c>
      <c r="B41" s="6">
        <v>43800</v>
      </c>
      <c r="C41" t="s">
        <v>102</v>
      </c>
      <c r="D41" t="s">
        <v>321</v>
      </c>
      <c r="E41">
        <v>3</v>
      </c>
      <c r="F41">
        <v>0</v>
      </c>
      <c r="G41" t="s">
        <v>601</v>
      </c>
      <c r="H41" s="7">
        <v>0.52</v>
      </c>
      <c r="I41" s="7">
        <f>1-Table2[[#This Row],[F_Possesion]]</f>
        <v>0.48</v>
      </c>
      <c r="J41" s="7">
        <f>Table2[[#This Row],[F_Passes]]/Table2[[#This Row],[P_Totales]]</f>
        <v>0.51718213058419249</v>
      </c>
      <c r="K41" s="7">
        <f>Table2[[#This Row],[nF_Passes]]/Table2[[#This Row],[P_Totales]]</f>
        <v>0.48281786941580757</v>
      </c>
      <c r="L41">
        <v>602</v>
      </c>
      <c r="M41">
        <v>562</v>
      </c>
      <c r="N41">
        <f>SUM(Table2[[#This Row],[F_Passes]:[nF_Passes]])</f>
        <v>1164</v>
      </c>
      <c r="O41" s="7">
        <v>0.89</v>
      </c>
      <c r="P41" s="7">
        <v>0.86</v>
      </c>
      <c r="Q41" s="8">
        <f>Table2[[#This Row],[F_Pacc%]]*Table2[[#This Row],[F_Passes]]</f>
        <v>535.78</v>
      </c>
      <c r="R41" s="8">
        <f>Table2[[#This Row],[nF_Pacc%]]*Table2[[#This Row],[nF_Passes]]</f>
        <v>483.32</v>
      </c>
      <c r="S41" s="8">
        <f>SUM(Table2[[#This Row],[Fpacc]:[nFpacc]])</f>
        <v>1019.0999999999999</v>
      </c>
      <c r="T41" s="7">
        <f>Table2[[#This Row],[Fpacc]]/Table2[[#This Row],[Pcomp]]</f>
        <v>0.52573839662447264</v>
      </c>
      <c r="U41" s="7">
        <f>Table2[[#This Row],[nFpacc]]/Table2[[#This Row],[Pcomp]]</f>
        <v>0.47426160337552747</v>
      </c>
    </row>
    <row r="42" spans="1:21" x14ac:dyDescent="0.45">
      <c r="A42">
        <v>146683</v>
      </c>
      <c r="B42" s="6">
        <v>43800</v>
      </c>
      <c r="C42" t="s">
        <v>118</v>
      </c>
      <c r="D42" t="s">
        <v>195</v>
      </c>
      <c r="E42">
        <v>1</v>
      </c>
      <c r="F42">
        <v>0</v>
      </c>
      <c r="G42" t="s">
        <v>601</v>
      </c>
      <c r="H42" s="7"/>
      <c r="I42" s="7"/>
      <c r="J42" s="7"/>
      <c r="K42" s="7"/>
      <c r="O42" s="7"/>
      <c r="P42" s="7"/>
      <c r="Q42" s="8"/>
      <c r="R42" s="8"/>
      <c r="S42" s="8"/>
      <c r="T42" s="7"/>
      <c r="U42" s="7"/>
    </row>
    <row r="43" spans="1:21" x14ac:dyDescent="0.45">
      <c r="A43">
        <v>140862</v>
      </c>
      <c r="B43" s="6">
        <v>43799</v>
      </c>
      <c r="C43" t="s">
        <v>183</v>
      </c>
      <c r="D43" t="s">
        <v>423</v>
      </c>
      <c r="E43">
        <v>0</v>
      </c>
      <c r="F43">
        <v>1</v>
      </c>
      <c r="G43" t="s">
        <v>603</v>
      </c>
      <c r="H43" s="7"/>
      <c r="I43" s="7"/>
      <c r="J43" s="7"/>
      <c r="K43" s="7"/>
      <c r="O43" s="7"/>
      <c r="P43" s="7"/>
      <c r="Q43" s="8"/>
      <c r="R43" s="8"/>
      <c r="S43" s="8"/>
      <c r="T43" s="7"/>
      <c r="U43" s="7"/>
    </row>
    <row r="44" spans="1:21" x14ac:dyDescent="0.45">
      <c r="A44">
        <v>141332</v>
      </c>
      <c r="B44" s="6">
        <v>43799</v>
      </c>
      <c r="C44" t="s">
        <v>134</v>
      </c>
      <c r="D44" t="s">
        <v>454</v>
      </c>
      <c r="E44">
        <v>4</v>
      </c>
      <c r="F44">
        <v>0</v>
      </c>
      <c r="G44" t="s">
        <v>601</v>
      </c>
      <c r="H44" s="7"/>
      <c r="I44" s="7"/>
      <c r="J44" s="7"/>
      <c r="K44" s="7"/>
      <c r="O44" s="7"/>
      <c r="P44" s="7"/>
      <c r="Q44" s="8"/>
      <c r="R44" s="8"/>
      <c r="S44" s="8"/>
      <c r="T44" s="7"/>
      <c r="U44" s="7"/>
    </row>
    <row r="45" spans="1:21" x14ac:dyDescent="0.45">
      <c r="A45">
        <v>143658</v>
      </c>
      <c r="B45" s="6">
        <v>43799</v>
      </c>
      <c r="C45" t="s">
        <v>87</v>
      </c>
      <c r="D45" t="s">
        <v>191</v>
      </c>
      <c r="E45">
        <v>1</v>
      </c>
      <c r="F45">
        <v>2</v>
      </c>
      <c r="G45" t="s">
        <v>603</v>
      </c>
      <c r="H45" s="7"/>
      <c r="I45" s="7"/>
      <c r="J45" s="7"/>
      <c r="K45" s="7"/>
      <c r="O45" s="7"/>
      <c r="P45" s="7"/>
      <c r="Q45" s="8"/>
      <c r="R45" s="8"/>
      <c r="S45" s="8"/>
      <c r="T45" s="7"/>
      <c r="U45" s="7"/>
    </row>
    <row r="46" spans="1:21" x14ac:dyDescent="0.45">
      <c r="A46">
        <v>147199</v>
      </c>
      <c r="B46" s="6">
        <v>43799</v>
      </c>
      <c r="C46" t="s">
        <v>420</v>
      </c>
      <c r="D46" t="s">
        <v>131</v>
      </c>
      <c r="E46">
        <v>5</v>
      </c>
      <c r="F46">
        <v>0</v>
      </c>
      <c r="G46" t="s">
        <v>601</v>
      </c>
      <c r="H46" s="7"/>
      <c r="I46" s="7"/>
      <c r="J46" s="7"/>
      <c r="K46" s="7"/>
      <c r="O46" s="7"/>
      <c r="P46" s="7"/>
      <c r="Q46" s="8"/>
      <c r="R46" s="8"/>
      <c r="S46" s="8"/>
      <c r="T46" s="7"/>
      <c r="U46" s="7"/>
    </row>
    <row r="47" spans="1:21" x14ac:dyDescent="0.45">
      <c r="A47">
        <v>145888</v>
      </c>
      <c r="B47" s="6">
        <v>43791</v>
      </c>
      <c r="C47" t="s">
        <v>334</v>
      </c>
      <c r="D47" t="s">
        <v>308</v>
      </c>
      <c r="E47">
        <v>2</v>
      </c>
      <c r="F47">
        <v>0</v>
      </c>
      <c r="G47" t="s">
        <v>601</v>
      </c>
      <c r="H47" s="7"/>
      <c r="I47" s="7"/>
      <c r="J47" s="7"/>
      <c r="K47" s="7"/>
      <c r="O47" s="7"/>
      <c r="P47" s="7"/>
      <c r="Q47" s="8"/>
      <c r="R47" s="8"/>
      <c r="S47" s="8"/>
      <c r="T47" s="7"/>
      <c r="U47" s="7"/>
    </row>
    <row r="48" spans="1:21" x14ac:dyDescent="0.45">
      <c r="A48">
        <v>141838</v>
      </c>
      <c r="B48" s="6">
        <v>43774</v>
      </c>
      <c r="C48" t="s">
        <v>289</v>
      </c>
      <c r="D48" t="s">
        <v>599</v>
      </c>
      <c r="E48">
        <v>4</v>
      </c>
      <c r="F48">
        <v>1</v>
      </c>
      <c r="G48" t="s">
        <v>601</v>
      </c>
      <c r="H48" s="7"/>
      <c r="I48" s="7"/>
      <c r="J48" s="7"/>
      <c r="K48" s="7"/>
      <c r="O48" s="7"/>
      <c r="P48" s="7"/>
      <c r="Q48" s="8"/>
      <c r="R48" s="8"/>
      <c r="S48" s="8"/>
      <c r="T48" s="7"/>
      <c r="U48" s="7"/>
    </row>
    <row r="49" spans="1:21" x14ac:dyDescent="0.45">
      <c r="A49">
        <v>145101</v>
      </c>
      <c r="B49" s="6">
        <v>43772</v>
      </c>
      <c r="C49" t="s">
        <v>322</v>
      </c>
      <c r="D49" t="s">
        <v>490</v>
      </c>
      <c r="E49">
        <v>0</v>
      </c>
      <c r="F49">
        <v>2</v>
      </c>
      <c r="G49" t="s">
        <v>603</v>
      </c>
      <c r="H49" s="7"/>
      <c r="I49" s="7"/>
      <c r="J49" s="7"/>
      <c r="K49" s="7"/>
      <c r="O49" s="7"/>
      <c r="P49" s="7"/>
      <c r="Q49" s="8"/>
      <c r="R49" s="8"/>
      <c r="S49" s="8"/>
      <c r="T49" s="7"/>
      <c r="U49" s="7"/>
    </row>
    <row r="50" spans="1:21" x14ac:dyDescent="0.45">
      <c r="A50">
        <v>147455</v>
      </c>
      <c r="B50" s="6">
        <v>43772</v>
      </c>
      <c r="C50" t="s">
        <v>159</v>
      </c>
      <c r="D50" t="s">
        <v>161</v>
      </c>
      <c r="E50">
        <v>2</v>
      </c>
      <c r="F50">
        <v>2</v>
      </c>
      <c r="G50" t="s">
        <v>602</v>
      </c>
      <c r="H50" s="7"/>
      <c r="I50" s="7"/>
      <c r="J50" s="7"/>
      <c r="K50" s="7"/>
      <c r="O50" s="7"/>
      <c r="P50" s="7"/>
      <c r="Q50" s="8"/>
      <c r="R50" s="8"/>
      <c r="S50" s="8"/>
      <c r="T50" s="7"/>
      <c r="U50" s="7"/>
    </row>
    <row r="51" spans="1:21" x14ac:dyDescent="0.45">
      <c r="A51">
        <v>146652</v>
      </c>
      <c r="B51" s="6">
        <v>43771</v>
      </c>
      <c r="C51" t="s">
        <v>213</v>
      </c>
      <c r="D51" t="s">
        <v>248</v>
      </c>
      <c r="E51">
        <v>3</v>
      </c>
      <c r="F51">
        <v>0</v>
      </c>
      <c r="G51" t="s">
        <v>601</v>
      </c>
      <c r="H51" s="7"/>
      <c r="I51" s="7"/>
      <c r="J51" s="7"/>
      <c r="K51" s="7"/>
      <c r="O51" s="7"/>
      <c r="P51" s="7"/>
      <c r="Q51" s="8"/>
      <c r="R51" s="8"/>
      <c r="S51" s="8"/>
      <c r="T51" s="7"/>
      <c r="U51" s="7"/>
    </row>
    <row r="52" spans="1:21" x14ac:dyDescent="0.45">
      <c r="A52">
        <v>145092</v>
      </c>
      <c r="B52" s="6">
        <v>43768</v>
      </c>
      <c r="C52" t="s">
        <v>98</v>
      </c>
      <c r="D52" t="s">
        <v>242</v>
      </c>
      <c r="E52">
        <v>2</v>
      </c>
      <c r="F52">
        <v>1</v>
      </c>
      <c r="G52" t="s">
        <v>601</v>
      </c>
      <c r="H52" s="7"/>
      <c r="I52" s="7"/>
      <c r="J52" s="7"/>
      <c r="K52" s="7"/>
      <c r="O52" s="7"/>
      <c r="P52" s="7"/>
      <c r="Q52" s="8"/>
      <c r="R52" s="8"/>
      <c r="S52" s="8"/>
      <c r="T52" s="7"/>
      <c r="U52" s="7"/>
    </row>
    <row r="53" spans="1:21" x14ac:dyDescent="0.45">
      <c r="A53">
        <v>145080</v>
      </c>
      <c r="B53" s="6">
        <v>43764</v>
      </c>
      <c r="C53" t="s">
        <v>99</v>
      </c>
      <c r="D53" t="s">
        <v>100</v>
      </c>
      <c r="E53">
        <v>2</v>
      </c>
      <c r="F53">
        <v>2</v>
      </c>
      <c r="G53" t="s">
        <v>602</v>
      </c>
      <c r="H53" s="7"/>
      <c r="I53" s="7"/>
      <c r="J53" s="7"/>
      <c r="K53" s="7"/>
      <c r="O53" s="7"/>
      <c r="P53" s="7"/>
      <c r="Q53" s="8"/>
      <c r="R53" s="8"/>
      <c r="S53" s="8"/>
      <c r="T53" s="7"/>
      <c r="U53" s="7"/>
    </row>
    <row r="54" spans="1:21" x14ac:dyDescent="0.45">
      <c r="A54">
        <v>140813</v>
      </c>
      <c r="B54" s="6">
        <v>43757</v>
      </c>
      <c r="C54" t="s">
        <v>183</v>
      </c>
      <c r="D54" t="s">
        <v>184</v>
      </c>
      <c r="E54">
        <v>1</v>
      </c>
      <c r="F54">
        <v>0</v>
      </c>
      <c r="G54" t="s">
        <v>601</v>
      </c>
      <c r="H54" s="7"/>
      <c r="I54" s="7"/>
      <c r="J54" s="7"/>
      <c r="K54" s="7"/>
      <c r="O54" s="7"/>
      <c r="P54" s="7"/>
      <c r="Q54" s="8"/>
      <c r="R54" s="8"/>
      <c r="S54" s="8"/>
      <c r="T54" s="7"/>
      <c r="U54" s="7"/>
    </row>
    <row r="55" spans="1:21" x14ac:dyDescent="0.45">
      <c r="A55">
        <v>143317</v>
      </c>
      <c r="B55" s="6">
        <v>43757</v>
      </c>
      <c r="C55" t="s">
        <v>237</v>
      </c>
      <c r="D55" t="s">
        <v>205</v>
      </c>
      <c r="E55">
        <v>4</v>
      </c>
      <c r="F55">
        <v>0</v>
      </c>
      <c r="G55" t="s">
        <v>601</v>
      </c>
      <c r="H55" s="7"/>
      <c r="I55" s="7"/>
      <c r="J55" s="7"/>
      <c r="K55" s="7"/>
      <c r="O55" s="7"/>
      <c r="P55" s="7"/>
      <c r="Q55" s="8"/>
      <c r="R55" s="8"/>
      <c r="S55" s="8"/>
      <c r="T55" s="7"/>
      <c r="U55" s="7"/>
    </row>
    <row r="56" spans="1:21" x14ac:dyDescent="0.45">
      <c r="A56">
        <v>145070</v>
      </c>
      <c r="B56" s="6">
        <v>43757</v>
      </c>
      <c r="C56" t="s">
        <v>98</v>
      </c>
      <c r="D56" t="s">
        <v>269</v>
      </c>
      <c r="E56">
        <v>2</v>
      </c>
      <c r="F56">
        <v>1</v>
      </c>
      <c r="G56" t="s">
        <v>601</v>
      </c>
      <c r="H56" s="7"/>
      <c r="I56" s="7"/>
      <c r="J56" s="7"/>
      <c r="K56" s="7"/>
      <c r="O56" s="7"/>
      <c r="P56" s="7"/>
      <c r="Q56" s="8"/>
      <c r="R56" s="8"/>
      <c r="S56" s="8"/>
      <c r="T56" s="7"/>
      <c r="U56" s="7"/>
    </row>
    <row r="57" spans="1:21" x14ac:dyDescent="0.45">
      <c r="A57">
        <v>144229</v>
      </c>
      <c r="B57" s="6">
        <v>43743</v>
      </c>
      <c r="C57" t="s">
        <v>94</v>
      </c>
      <c r="D57" t="s">
        <v>417</v>
      </c>
      <c r="E57">
        <v>4</v>
      </c>
      <c r="F57">
        <v>2</v>
      </c>
      <c r="G57" t="s">
        <v>601</v>
      </c>
      <c r="H57" s="7"/>
      <c r="I57" s="7"/>
      <c r="J57" s="7"/>
      <c r="K57" s="7"/>
      <c r="O57" s="7"/>
      <c r="P57" s="7"/>
      <c r="Q57" s="8"/>
      <c r="R57" s="8"/>
      <c r="S57" s="8"/>
      <c r="T57" s="7"/>
      <c r="U57" s="7"/>
    </row>
    <row r="58" spans="1:21" x14ac:dyDescent="0.45">
      <c r="A58">
        <v>141772</v>
      </c>
      <c r="B58" s="6">
        <v>43736</v>
      </c>
      <c r="C58" t="s">
        <v>289</v>
      </c>
      <c r="D58" t="s">
        <v>455</v>
      </c>
      <c r="E58">
        <v>1</v>
      </c>
      <c r="F58">
        <v>0</v>
      </c>
      <c r="G58" t="s">
        <v>601</v>
      </c>
      <c r="H58" s="7"/>
      <c r="I58" s="7"/>
      <c r="J58" s="7"/>
      <c r="K58" s="7"/>
      <c r="O58" s="7"/>
      <c r="P58" s="7"/>
      <c r="Q58" s="8"/>
      <c r="R58" s="8"/>
      <c r="S58" s="8"/>
      <c r="T58" s="7"/>
      <c r="U58" s="7"/>
    </row>
    <row r="59" spans="1:21" x14ac:dyDescent="0.45">
      <c r="A59">
        <v>142992</v>
      </c>
      <c r="B59" s="6">
        <v>43736</v>
      </c>
      <c r="C59" t="s">
        <v>83</v>
      </c>
      <c r="D59" t="s">
        <v>168</v>
      </c>
      <c r="E59">
        <v>5</v>
      </c>
      <c r="F59">
        <v>0</v>
      </c>
      <c r="G59" t="s">
        <v>601</v>
      </c>
      <c r="H59" s="7"/>
      <c r="I59" s="7"/>
      <c r="J59" s="7"/>
      <c r="K59" s="7"/>
      <c r="O59" s="7"/>
      <c r="P59" s="7"/>
      <c r="Q59" s="8"/>
      <c r="R59" s="8"/>
      <c r="S59" s="8"/>
      <c r="T59" s="7"/>
      <c r="U59" s="7"/>
    </row>
    <row r="60" spans="1:21" x14ac:dyDescent="0.45">
      <c r="A60">
        <v>146382</v>
      </c>
      <c r="B60" s="6">
        <v>43736</v>
      </c>
      <c r="C60" t="s">
        <v>152</v>
      </c>
      <c r="D60" t="s">
        <v>531</v>
      </c>
      <c r="E60">
        <v>2</v>
      </c>
      <c r="F60">
        <v>0</v>
      </c>
      <c r="G60" t="s">
        <v>601</v>
      </c>
      <c r="H60" s="7"/>
      <c r="I60" s="7"/>
      <c r="J60" s="7"/>
      <c r="K60" s="7"/>
      <c r="O60" s="7"/>
      <c r="P60" s="7"/>
      <c r="Q60" s="8"/>
      <c r="R60" s="8"/>
      <c r="S60" s="8"/>
      <c r="T60" s="7"/>
      <c r="U60" s="7"/>
    </row>
    <row r="61" spans="1:21" x14ac:dyDescent="0.45">
      <c r="A61">
        <v>144209</v>
      </c>
      <c r="B61" s="6">
        <v>43732</v>
      </c>
      <c r="C61" t="s">
        <v>93</v>
      </c>
      <c r="D61" t="s">
        <v>208</v>
      </c>
      <c r="E61">
        <v>2</v>
      </c>
      <c r="F61">
        <v>1</v>
      </c>
      <c r="G61" t="s">
        <v>601</v>
      </c>
      <c r="H61" s="7"/>
      <c r="I61" s="7"/>
      <c r="J61" s="7"/>
      <c r="K61" s="7"/>
      <c r="O61" s="7"/>
      <c r="P61" s="7"/>
      <c r="Q61" s="8"/>
      <c r="R61" s="8"/>
      <c r="S61" s="8"/>
      <c r="T61" s="7"/>
      <c r="U61" s="7"/>
    </row>
    <row r="62" spans="1:21" x14ac:dyDescent="0.45">
      <c r="A62">
        <v>142987</v>
      </c>
      <c r="B62" s="6">
        <v>43730</v>
      </c>
      <c r="C62" t="s">
        <v>82</v>
      </c>
      <c r="D62" t="s">
        <v>169</v>
      </c>
      <c r="E62">
        <v>3</v>
      </c>
      <c r="F62">
        <v>1</v>
      </c>
      <c r="G62" t="s">
        <v>601</v>
      </c>
      <c r="H62" s="7"/>
      <c r="I62" s="7"/>
      <c r="J62" s="7"/>
      <c r="K62" s="7"/>
      <c r="O62" s="7"/>
      <c r="P62" s="7"/>
      <c r="Q62" s="8"/>
      <c r="R62" s="8"/>
      <c r="S62" s="8"/>
      <c r="T62" s="7"/>
      <c r="U62" s="7"/>
    </row>
    <row r="63" spans="1:21" x14ac:dyDescent="0.45">
      <c r="A63">
        <v>145038</v>
      </c>
      <c r="B63" s="6">
        <v>43730</v>
      </c>
      <c r="C63" t="s">
        <v>102</v>
      </c>
      <c r="D63" t="s">
        <v>100</v>
      </c>
      <c r="E63">
        <v>2</v>
      </c>
      <c r="F63">
        <v>0</v>
      </c>
      <c r="G63" t="s">
        <v>601</v>
      </c>
      <c r="H63" s="7"/>
      <c r="I63" s="7"/>
      <c r="J63" s="7"/>
      <c r="K63" s="7"/>
      <c r="O63" s="7"/>
      <c r="P63" s="7"/>
      <c r="Q63" s="8"/>
      <c r="R63" s="8"/>
      <c r="S63" s="8"/>
      <c r="T63" s="7"/>
      <c r="U63" s="7"/>
    </row>
    <row r="64" spans="1:21" x14ac:dyDescent="0.45">
      <c r="A64">
        <v>146377</v>
      </c>
      <c r="B64" s="6">
        <v>43730</v>
      </c>
      <c r="C64" t="s">
        <v>153</v>
      </c>
      <c r="D64" t="s">
        <v>590</v>
      </c>
      <c r="E64">
        <v>3</v>
      </c>
      <c r="F64">
        <v>0</v>
      </c>
      <c r="G64" t="s">
        <v>601</v>
      </c>
      <c r="H64" s="7"/>
      <c r="I64" s="7"/>
      <c r="J64" s="7"/>
      <c r="K64" s="7"/>
      <c r="O64" s="7"/>
      <c r="P64" s="7"/>
      <c r="Q64" s="8"/>
      <c r="R64" s="8"/>
      <c r="S64" s="8"/>
      <c r="T64" s="7"/>
      <c r="U64" s="7"/>
    </row>
    <row r="65" spans="1:21" x14ac:dyDescent="0.45">
      <c r="A65">
        <v>146596</v>
      </c>
      <c r="B65" s="6">
        <v>43722</v>
      </c>
      <c r="C65" t="s">
        <v>121</v>
      </c>
      <c r="D65" t="s">
        <v>600</v>
      </c>
      <c r="E65">
        <v>3</v>
      </c>
      <c r="F65">
        <v>1</v>
      </c>
      <c r="G65" t="s">
        <v>601</v>
      </c>
      <c r="H65" s="7"/>
      <c r="I65" s="7"/>
      <c r="J65" s="7"/>
      <c r="K65" s="7"/>
      <c r="O65" s="7"/>
      <c r="P65" s="7"/>
      <c r="Q65" s="8"/>
      <c r="R65" s="8"/>
      <c r="S65" s="8"/>
      <c r="T65" s="7"/>
      <c r="U65" s="7"/>
    </row>
    <row r="66" spans="1:21" x14ac:dyDescent="0.45">
      <c r="A66">
        <v>147115</v>
      </c>
      <c r="B66" s="6">
        <v>43721</v>
      </c>
      <c r="C66" t="s">
        <v>157</v>
      </c>
      <c r="D66" t="s">
        <v>541</v>
      </c>
      <c r="E66">
        <v>1</v>
      </c>
      <c r="F66">
        <v>0</v>
      </c>
      <c r="G66" t="s">
        <v>601</v>
      </c>
      <c r="H66" s="7"/>
      <c r="I66" s="7"/>
      <c r="J66" s="7"/>
      <c r="K66" s="7"/>
      <c r="O66" s="7"/>
      <c r="P66" s="7"/>
      <c r="Q66" s="8"/>
      <c r="R66" s="8"/>
      <c r="S66" s="8"/>
      <c r="T66" s="7"/>
      <c r="U66" s="7"/>
    </row>
    <row r="67" spans="1:21" x14ac:dyDescent="0.45">
      <c r="A67">
        <v>146362</v>
      </c>
      <c r="B67" s="6">
        <v>43709</v>
      </c>
      <c r="C67" t="s">
        <v>152</v>
      </c>
      <c r="D67" t="s">
        <v>210</v>
      </c>
      <c r="E67">
        <v>3</v>
      </c>
      <c r="F67">
        <v>2</v>
      </c>
      <c r="G67" t="s">
        <v>601</v>
      </c>
      <c r="H67" s="7"/>
      <c r="I67" s="7"/>
      <c r="J67" s="7"/>
      <c r="K67" s="7"/>
      <c r="O67" s="7"/>
      <c r="P67" s="7"/>
      <c r="Q67" s="8"/>
      <c r="R67" s="8"/>
      <c r="S67" s="8"/>
      <c r="T67" s="7"/>
      <c r="U67" s="7"/>
    </row>
    <row r="68" spans="1:21" x14ac:dyDescent="0.45">
      <c r="A68">
        <v>140740</v>
      </c>
      <c r="B68" s="6">
        <v>43694</v>
      </c>
      <c r="C68" t="s">
        <v>69</v>
      </c>
      <c r="D68" t="s">
        <v>287</v>
      </c>
      <c r="E68">
        <v>2</v>
      </c>
      <c r="F68">
        <v>1</v>
      </c>
      <c r="G68" t="s">
        <v>601</v>
      </c>
      <c r="H68" s="7"/>
      <c r="I68" s="7"/>
      <c r="J68" s="7"/>
      <c r="K68" s="7"/>
      <c r="O68" s="7"/>
      <c r="P68" s="7"/>
      <c r="Q68" s="8"/>
      <c r="R68" s="8"/>
      <c r="S68" s="8"/>
      <c r="T68" s="7"/>
      <c r="U68" s="7"/>
    </row>
    <row r="69" spans="1:21" x14ac:dyDescent="0.45">
      <c r="A69">
        <v>141693</v>
      </c>
      <c r="B69" s="6">
        <v>43694</v>
      </c>
      <c r="C69" t="s">
        <v>201</v>
      </c>
      <c r="D69" t="s">
        <v>455</v>
      </c>
      <c r="E69">
        <v>5</v>
      </c>
      <c r="F69">
        <v>0</v>
      </c>
      <c r="G69" t="s">
        <v>601</v>
      </c>
      <c r="H69" s="7"/>
      <c r="I69" s="7"/>
      <c r="J69" s="7"/>
      <c r="K69" s="7"/>
      <c r="O69" s="7"/>
      <c r="P69" s="7"/>
      <c r="Q69" s="8"/>
      <c r="R69" s="8"/>
      <c r="S69" s="8"/>
      <c r="T69" s="7"/>
      <c r="U69" s="7"/>
    </row>
    <row r="70" spans="1:21" x14ac:dyDescent="0.45">
      <c r="A70">
        <v>146568</v>
      </c>
      <c r="B70" s="6">
        <v>43693</v>
      </c>
      <c r="C70" t="s">
        <v>115</v>
      </c>
      <c r="D70" t="s">
        <v>195</v>
      </c>
      <c r="E70">
        <v>3</v>
      </c>
      <c r="F70">
        <v>0</v>
      </c>
      <c r="G70" t="s">
        <v>601</v>
      </c>
      <c r="H70" s="7"/>
      <c r="I70" s="7"/>
      <c r="J70" s="7"/>
      <c r="K70" s="7"/>
      <c r="O70" s="7"/>
      <c r="P70" s="7"/>
      <c r="Q70" s="8"/>
      <c r="R70" s="8"/>
      <c r="S70" s="8"/>
      <c r="T70" s="7"/>
      <c r="U70" s="7"/>
    </row>
    <row r="71" spans="1:21" x14ac:dyDescent="0.45">
      <c r="A71">
        <v>140736</v>
      </c>
      <c r="B71" s="6">
        <v>43687</v>
      </c>
      <c r="C71" t="s">
        <v>290</v>
      </c>
      <c r="D71" t="s">
        <v>473</v>
      </c>
      <c r="E71">
        <v>3</v>
      </c>
      <c r="F71">
        <v>1</v>
      </c>
      <c r="G71" t="s">
        <v>601</v>
      </c>
      <c r="H71" s="7"/>
      <c r="I71" s="7"/>
      <c r="J71" s="7"/>
      <c r="K71" s="7"/>
      <c r="O71" s="7"/>
      <c r="P71" s="7"/>
      <c r="Q71" s="8"/>
      <c r="R71" s="8"/>
      <c r="S71" s="8"/>
      <c r="T71" s="7"/>
      <c r="U71" s="7"/>
    </row>
    <row r="72" spans="1:21" x14ac:dyDescent="0.45">
      <c r="A72">
        <v>141672</v>
      </c>
      <c r="B72" s="6">
        <v>43680</v>
      </c>
      <c r="C72" t="s">
        <v>414</v>
      </c>
      <c r="D72" t="s">
        <v>455</v>
      </c>
      <c r="E72">
        <v>2</v>
      </c>
      <c r="F72">
        <v>0</v>
      </c>
      <c r="G72" t="s">
        <v>601</v>
      </c>
      <c r="H72" s="7"/>
      <c r="I72" s="7"/>
      <c r="J72" s="7"/>
      <c r="K72" s="7"/>
      <c r="O72" s="7"/>
      <c r="P72" s="7"/>
      <c r="Q72" s="8"/>
      <c r="R72" s="8"/>
      <c r="S72" s="8"/>
      <c r="T72" s="7"/>
      <c r="U72" s="7"/>
    </row>
    <row r="73" spans="1:21" x14ac:dyDescent="0.45">
      <c r="A73">
        <v>135853</v>
      </c>
      <c r="B73" s="6">
        <v>43604</v>
      </c>
      <c r="C73" t="s">
        <v>82</v>
      </c>
      <c r="D73" t="s">
        <v>189</v>
      </c>
      <c r="E73">
        <v>2</v>
      </c>
      <c r="F73">
        <v>1</v>
      </c>
      <c r="G73" t="s">
        <v>601</v>
      </c>
      <c r="H73" s="7"/>
      <c r="I73" s="7"/>
      <c r="J73" s="7"/>
      <c r="K73" s="7"/>
      <c r="O73" s="7"/>
      <c r="P73" s="7"/>
      <c r="Q73" s="8"/>
      <c r="R73" s="8"/>
      <c r="S73" s="8"/>
      <c r="T73" s="7"/>
      <c r="U73" s="7"/>
    </row>
    <row r="74" spans="1:21" x14ac:dyDescent="0.45">
      <c r="A74">
        <v>138938</v>
      </c>
      <c r="B74" s="6">
        <v>43603</v>
      </c>
      <c r="C74" t="s">
        <v>334</v>
      </c>
      <c r="D74" t="s">
        <v>374</v>
      </c>
      <c r="E74">
        <v>4</v>
      </c>
      <c r="F74">
        <v>0</v>
      </c>
      <c r="G74" t="s">
        <v>601</v>
      </c>
      <c r="H74" s="7"/>
      <c r="I74" s="7"/>
      <c r="J74" s="7"/>
      <c r="K74" s="7"/>
      <c r="O74" s="7"/>
      <c r="P74" s="7"/>
      <c r="Q74" s="8"/>
      <c r="R74" s="8"/>
      <c r="S74" s="8"/>
      <c r="T74" s="7"/>
      <c r="U74" s="7"/>
    </row>
    <row r="75" spans="1:21" x14ac:dyDescent="0.45">
      <c r="A75">
        <v>140176</v>
      </c>
      <c r="B75" s="6">
        <v>43602</v>
      </c>
      <c r="C75" t="s">
        <v>125</v>
      </c>
      <c r="D75" t="s">
        <v>597</v>
      </c>
      <c r="E75">
        <v>2</v>
      </c>
      <c r="F75">
        <v>0</v>
      </c>
      <c r="G75" t="s">
        <v>601</v>
      </c>
      <c r="H75" s="7"/>
      <c r="I75" s="7"/>
      <c r="J75" s="7"/>
      <c r="K75" s="7"/>
      <c r="O75" s="7"/>
      <c r="P75" s="7"/>
      <c r="Q75" s="8"/>
      <c r="R75" s="8"/>
      <c r="S75" s="8"/>
      <c r="T75" s="7"/>
      <c r="U75" s="7"/>
    </row>
    <row r="76" spans="1:21" x14ac:dyDescent="0.45">
      <c r="A76">
        <v>133415</v>
      </c>
      <c r="B76" s="6">
        <v>43597</v>
      </c>
      <c r="C76" t="s">
        <v>70</v>
      </c>
      <c r="D76" t="s">
        <v>288</v>
      </c>
      <c r="E76">
        <v>2</v>
      </c>
      <c r="F76">
        <v>0</v>
      </c>
      <c r="G76" t="s">
        <v>601</v>
      </c>
      <c r="H76" s="7"/>
      <c r="I76" s="7"/>
      <c r="J76" s="7"/>
      <c r="K76" s="7"/>
      <c r="O76" s="7"/>
      <c r="P76" s="7"/>
      <c r="Q76" s="8"/>
      <c r="R76" s="8"/>
      <c r="S76" s="8"/>
      <c r="T76" s="7"/>
      <c r="U76" s="7"/>
    </row>
    <row r="77" spans="1:21" x14ac:dyDescent="0.45">
      <c r="A77">
        <v>133416</v>
      </c>
      <c r="B77" s="6">
        <v>43597</v>
      </c>
      <c r="C77" t="s">
        <v>71</v>
      </c>
      <c r="D77" t="s">
        <v>80</v>
      </c>
      <c r="E77">
        <v>0</v>
      </c>
      <c r="F77">
        <v>2</v>
      </c>
      <c r="G77" t="s">
        <v>603</v>
      </c>
      <c r="H77" s="7"/>
      <c r="I77" s="7"/>
      <c r="J77" s="7"/>
      <c r="K77" s="7"/>
      <c r="O77" s="7"/>
      <c r="P77" s="7"/>
      <c r="Q77" s="8"/>
      <c r="R77" s="8"/>
      <c r="S77" s="8"/>
      <c r="T77" s="7"/>
      <c r="U77" s="7"/>
    </row>
    <row r="78" spans="1:21" x14ac:dyDescent="0.45">
      <c r="A78">
        <v>136685</v>
      </c>
      <c r="B78" s="6">
        <v>43596</v>
      </c>
      <c r="C78" t="s">
        <v>173</v>
      </c>
      <c r="D78" t="s">
        <v>347</v>
      </c>
      <c r="E78">
        <v>3</v>
      </c>
      <c r="F78">
        <v>2</v>
      </c>
      <c r="G78" t="s">
        <v>601</v>
      </c>
      <c r="H78" s="7"/>
      <c r="I78" s="7"/>
      <c r="J78" s="7"/>
      <c r="K78" s="7"/>
      <c r="O78" s="7"/>
      <c r="P78" s="7"/>
      <c r="Q78" s="8"/>
      <c r="R78" s="8"/>
      <c r="S78" s="8"/>
      <c r="T78" s="7"/>
      <c r="U78" s="7"/>
    </row>
    <row r="79" spans="1:21" x14ac:dyDescent="0.45">
      <c r="A79">
        <v>140170</v>
      </c>
      <c r="B79" s="6">
        <v>43596</v>
      </c>
      <c r="C79" t="s">
        <v>123</v>
      </c>
      <c r="D79" t="s">
        <v>400</v>
      </c>
      <c r="E79">
        <v>1</v>
      </c>
      <c r="F79">
        <v>1</v>
      </c>
      <c r="G79" t="s">
        <v>602</v>
      </c>
      <c r="H79" s="7"/>
      <c r="I79" s="7"/>
      <c r="J79" s="7"/>
      <c r="K79" s="7"/>
      <c r="O79" s="7"/>
      <c r="P79" s="7"/>
      <c r="Q79" s="8"/>
      <c r="R79" s="8"/>
      <c r="S79" s="8"/>
      <c r="T79" s="7"/>
      <c r="U79" s="7"/>
    </row>
    <row r="80" spans="1:21" x14ac:dyDescent="0.45">
      <c r="A80">
        <v>140464</v>
      </c>
      <c r="B80" s="6">
        <v>43596</v>
      </c>
      <c r="C80" t="s">
        <v>130</v>
      </c>
      <c r="D80" t="s">
        <v>357</v>
      </c>
      <c r="E80">
        <v>2</v>
      </c>
      <c r="F80">
        <v>1</v>
      </c>
      <c r="G80" t="s">
        <v>601</v>
      </c>
      <c r="H80" s="7"/>
      <c r="I80" s="7"/>
      <c r="J80" s="7"/>
      <c r="K80" s="7"/>
      <c r="O80" s="7"/>
      <c r="P80" s="7"/>
      <c r="Q80" s="8"/>
      <c r="R80" s="8"/>
      <c r="S80" s="8"/>
      <c r="T80" s="7"/>
      <c r="U80" s="7"/>
    </row>
    <row r="81" spans="1:21" x14ac:dyDescent="0.45">
      <c r="A81">
        <v>139314</v>
      </c>
      <c r="B81" s="6">
        <v>43595</v>
      </c>
      <c r="C81" t="s">
        <v>397</v>
      </c>
      <c r="D81" t="s">
        <v>596</v>
      </c>
      <c r="E81">
        <v>3</v>
      </c>
      <c r="F81">
        <v>0</v>
      </c>
      <c r="G81" t="s">
        <v>601</v>
      </c>
      <c r="H81" s="7"/>
      <c r="I81" s="7"/>
      <c r="J81" s="7"/>
      <c r="K81" s="7"/>
      <c r="O81" s="7"/>
      <c r="P81" s="7"/>
      <c r="Q81" s="8"/>
      <c r="R81" s="8"/>
      <c r="S81" s="8"/>
      <c r="T81" s="7"/>
      <c r="U81" s="7"/>
    </row>
    <row r="82" spans="1:21" x14ac:dyDescent="0.45">
      <c r="A82">
        <v>133966</v>
      </c>
      <c r="B82" s="6">
        <v>43590</v>
      </c>
      <c r="C82" t="s">
        <v>407</v>
      </c>
      <c r="D82" t="s">
        <v>455</v>
      </c>
      <c r="E82">
        <v>1</v>
      </c>
      <c r="F82">
        <v>0</v>
      </c>
      <c r="G82" t="s">
        <v>601</v>
      </c>
      <c r="H82" s="7"/>
      <c r="I82" s="7"/>
      <c r="J82" s="7"/>
      <c r="K82" s="7"/>
      <c r="O82" s="7"/>
      <c r="P82" s="7"/>
      <c r="Q82" s="8"/>
      <c r="R82" s="8"/>
      <c r="S82" s="8"/>
      <c r="T82" s="7"/>
      <c r="U82" s="7"/>
    </row>
    <row r="83" spans="1:21" x14ac:dyDescent="0.45">
      <c r="A83">
        <v>137346</v>
      </c>
      <c r="B83" s="6">
        <v>43584</v>
      </c>
      <c r="C83" t="s">
        <v>322</v>
      </c>
      <c r="D83" t="s">
        <v>321</v>
      </c>
      <c r="E83">
        <v>2</v>
      </c>
      <c r="F83">
        <v>0</v>
      </c>
      <c r="G83" t="s">
        <v>601</v>
      </c>
      <c r="H83" s="7"/>
      <c r="I83" s="7"/>
      <c r="J83" s="7"/>
      <c r="K83" s="7"/>
      <c r="O83" s="7"/>
      <c r="P83" s="7"/>
      <c r="Q83" s="8"/>
      <c r="R83" s="8"/>
      <c r="S83" s="8"/>
      <c r="T83" s="7"/>
      <c r="U83" s="7"/>
    </row>
    <row r="84" spans="1:21" x14ac:dyDescent="0.45">
      <c r="A84">
        <v>136667</v>
      </c>
      <c r="B84" s="6">
        <v>43582</v>
      </c>
      <c r="C84" t="s">
        <v>173</v>
      </c>
      <c r="D84" t="s">
        <v>262</v>
      </c>
      <c r="E84">
        <v>2</v>
      </c>
      <c r="F84">
        <v>4</v>
      </c>
      <c r="G84" t="s">
        <v>603</v>
      </c>
      <c r="H84" s="7"/>
      <c r="I84" s="7"/>
      <c r="J84" s="7"/>
      <c r="K84" s="7"/>
      <c r="O84" s="7"/>
      <c r="P84" s="7"/>
      <c r="Q84" s="8"/>
      <c r="R84" s="8"/>
      <c r="S84" s="8"/>
      <c r="T84" s="7"/>
      <c r="U84" s="7"/>
    </row>
    <row r="85" spans="1:21" x14ac:dyDescent="0.45">
      <c r="A85">
        <v>136972</v>
      </c>
      <c r="B85" s="6">
        <v>43581</v>
      </c>
      <c r="C85" t="s">
        <v>175</v>
      </c>
      <c r="D85" t="s">
        <v>595</v>
      </c>
      <c r="E85">
        <v>1</v>
      </c>
      <c r="F85">
        <v>2</v>
      </c>
      <c r="G85" t="s">
        <v>603</v>
      </c>
      <c r="H85" s="7"/>
      <c r="I85" s="7"/>
      <c r="J85" s="7"/>
      <c r="K85" s="7"/>
      <c r="O85" s="7"/>
      <c r="P85" s="7"/>
      <c r="Q85" s="8"/>
      <c r="R85" s="8"/>
      <c r="S85" s="8"/>
      <c r="T85" s="7"/>
      <c r="U85" s="7"/>
    </row>
    <row r="86" spans="1:21" x14ac:dyDescent="0.45">
      <c r="A86">
        <v>133386</v>
      </c>
      <c r="B86" s="6">
        <v>43578</v>
      </c>
      <c r="C86" t="s">
        <v>290</v>
      </c>
      <c r="D86" t="s">
        <v>81</v>
      </c>
      <c r="E86">
        <v>1</v>
      </c>
      <c r="F86">
        <v>0</v>
      </c>
      <c r="G86" t="s">
        <v>601</v>
      </c>
      <c r="H86" s="7"/>
      <c r="I86" s="7"/>
      <c r="J86" s="7"/>
      <c r="K86" s="7"/>
      <c r="O86" s="7"/>
      <c r="P86" s="7"/>
      <c r="Q86" s="8"/>
      <c r="R86" s="8"/>
      <c r="S86" s="8"/>
      <c r="T86" s="7"/>
      <c r="U86" s="7"/>
    </row>
    <row r="87" spans="1:21" x14ac:dyDescent="0.45">
      <c r="A87">
        <v>139852</v>
      </c>
      <c r="B87" s="6">
        <v>43578</v>
      </c>
      <c r="C87" t="s">
        <v>213</v>
      </c>
      <c r="D87" t="s">
        <v>229</v>
      </c>
      <c r="E87">
        <v>2</v>
      </c>
      <c r="F87">
        <v>1</v>
      </c>
      <c r="G87" t="s">
        <v>601</v>
      </c>
      <c r="H87" s="7"/>
      <c r="I87" s="7"/>
      <c r="J87" s="7"/>
      <c r="K87" s="7"/>
      <c r="O87" s="7"/>
      <c r="P87" s="7"/>
      <c r="Q87" s="8"/>
      <c r="R87" s="8"/>
      <c r="S87" s="8"/>
      <c r="T87" s="7"/>
      <c r="U87" s="7"/>
    </row>
    <row r="88" spans="1:21" x14ac:dyDescent="0.45">
      <c r="A88">
        <v>133378</v>
      </c>
      <c r="B88" s="6">
        <v>43575</v>
      </c>
      <c r="C88" t="s">
        <v>135</v>
      </c>
      <c r="D88" t="s">
        <v>290</v>
      </c>
      <c r="E88">
        <v>1</v>
      </c>
      <c r="F88">
        <v>0</v>
      </c>
      <c r="G88" t="s">
        <v>601</v>
      </c>
      <c r="H88" s="7"/>
      <c r="I88" s="7"/>
      <c r="J88" s="7"/>
      <c r="K88" s="7"/>
      <c r="O88" s="7"/>
      <c r="P88" s="7"/>
      <c r="Q88" s="8"/>
      <c r="R88" s="8"/>
      <c r="S88" s="8"/>
      <c r="T88" s="7"/>
      <c r="U88" s="7"/>
    </row>
    <row r="89" spans="1:21" x14ac:dyDescent="0.45">
      <c r="A89">
        <v>136659</v>
      </c>
      <c r="B89" s="6">
        <v>43575</v>
      </c>
      <c r="C89" t="s">
        <v>191</v>
      </c>
      <c r="D89" t="s">
        <v>89</v>
      </c>
      <c r="E89">
        <v>2</v>
      </c>
      <c r="F89">
        <v>0</v>
      </c>
      <c r="G89" t="s">
        <v>601</v>
      </c>
      <c r="H89" s="7"/>
      <c r="I89" s="7"/>
      <c r="J89" s="7"/>
      <c r="K89" s="7"/>
      <c r="O89" s="7"/>
      <c r="P89" s="7"/>
      <c r="Q89" s="8"/>
      <c r="R89" s="8"/>
      <c r="S89" s="8"/>
      <c r="T89" s="7"/>
      <c r="U89" s="7"/>
    </row>
    <row r="90" spans="1:21" x14ac:dyDescent="0.45">
      <c r="A90">
        <v>138893</v>
      </c>
      <c r="B90" s="6">
        <v>43574</v>
      </c>
      <c r="C90" t="s">
        <v>149</v>
      </c>
      <c r="D90" t="s">
        <v>375</v>
      </c>
      <c r="E90">
        <v>2</v>
      </c>
      <c r="F90">
        <v>1</v>
      </c>
      <c r="G90" t="s">
        <v>601</v>
      </c>
      <c r="H90" s="7"/>
      <c r="I90" s="7"/>
      <c r="J90" s="7"/>
      <c r="K90" s="7"/>
      <c r="O90" s="7"/>
      <c r="P90" s="7"/>
      <c r="Q90" s="8"/>
      <c r="R90" s="8"/>
      <c r="S90" s="8"/>
      <c r="T90" s="7"/>
      <c r="U90" s="7"/>
    </row>
    <row r="91" spans="1:21" x14ac:dyDescent="0.45">
      <c r="A91">
        <v>136649</v>
      </c>
      <c r="B91" s="6">
        <v>43568</v>
      </c>
      <c r="C91" t="s">
        <v>173</v>
      </c>
      <c r="D91" t="s">
        <v>264</v>
      </c>
      <c r="E91">
        <v>2</v>
      </c>
      <c r="F91">
        <v>1</v>
      </c>
      <c r="G91" t="s">
        <v>601</v>
      </c>
      <c r="H91" s="7"/>
      <c r="I91" s="7"/>
      <c r="J91" s="7"/>
      <c r="K91" s="7"/>
      <c r="O91" s="7"/>
      <c r="P91" s="7"/>
      <c r="Q91" s="8"/>
      <c r="R91" s="8"/>
      <c r="S91" s="8"/>
      <c r="T91" s="7"/>
      <c r="U91" s="7"/>
    </row>
    <row r="92" spans="1:21" x14ac:dyDescent="0.45">
      <c r="A92">
        <v>135576</v>
      </c>
      <c r="B92" s="6">
        <v>43561</v>
      </c>
      <c r="C92" t="s">
        <v>277</v>
      </c>
      <c r="D92" t="s">
        <v>593</v>
      </c>
      <c r="E92">
        <v>3</v>
      </c>
      <c r="F92">
        <v>1</v>
      </c>
      <c r="G92" t="s">
        <v>601</v>
      </c>
      <c r="H92" s="7"/>
      <c r="I92" s="7"/>
      <c r="J92" s="7"/>
      <c r="K92" s="7"/>
      <c r="O92" s="7"/>
      <c r="P92" s="7"/>
      <c r="Q92" s="8"/>
      <c r="R92" s="8"/>
      <c r="S92" s="8"/>
      <c r="T92" s="7"/>
      <c r="U92" s="7"/>
    </row>
    <row r="93" spans="1:21" x14ac:dyDescent="0.45">
      <c r="A93">
        <v>138032</v>
      </c>
      <c r="B93" s="6">
        <v>43561</v>
      </c>
      <c r="C93" t="s">
        <v>94</v>
      </c>
      <c r="D93" t="s">
        <v>393</v>
      </c>
      <c r="E93">
        <v>2</v>
      </c>
      <c r="F93">
        <v>1</v>
      </c>
      <c r="G93" t="s">
        <v>601</v>
      </c>
      <c r="H93" s="7"/>
      <c r="I93" s="7"/>
      <c r="J93" s="7"/>
      <c r="K93" s="7"/>
      <c r="O93" s="7"/>
      <c r="P93" s="7"/>
      <c r="Q93" s="8"/>
      <c r="R93" s="8"/>
      <c r="S93" s="8"/>
      <c r="T93" s="7"/>
      <c r="U93" s="7"/>
    </row>
    <row r="94" spans="1:21" x14ac:dyDescent="0.45">
      <c r="A94">
        <v>138858</v>
      </c>
      <c r="B94" s="6">
        <v>43541</v>
      </c>
      <c r="C94" t="s">
        <v>334</v>
      </c>
      <c r="D94" t="s">
        <v>309</v>
      </c>
      <c r="E94">
        <v>3</v>
      </c>
      <c r="F94">
        <v>1</v>
      </c>
      <c r="G94" t="s">
        <v>601</v>
      </c>
      <c r="H94" s="7"/>
      <c r="I94" s="7"/>
      <c r="J94" s="7"/>
      <c r="K94" s="7"/>
      <c r="O94" s="7"/>
      <c r="P94" s="7"/>
      <c r="Q94" s="8"/>
      <c r="R94" s="8"/>
      <c r="S94" s="8"/>
      <c r="T94" s="7"/>
      <c r="U94" s="7"/>
    </row>
    <row r="95" spans="1:21" x14ac:dyDescent="0.45">
      <c r="A95">
        <v>139565</v>
      </c>
      <c r="B95" s="6">
        <v>43541</v>
      </c>
      <c r="C95" t="s">
        <v>114</v>
      </c>
      <c r="D95" t="s">
        <v>112</v>
      </c>
      <c r="E95">
        <v>1</v>
      </c>
      <c r="F95">
        <v>2</v>
      </c>
      <c r="G95" t="s">
        <v>603</v>
      </c>
      <c r="H95" s="7"/>
      <c r="I95" s="7"/>
      <c r="J95" s="7"/>
      <c r="K95" s="7"/>
      <c r="O95" s="7"/>
      <c r="P95" s="7"/>
      <c r="Q95" s="8"/>
      <c r="R95" s="8"/>
      <c r="S95" s="8"/>
      <c r="T95" s="7"/>
      <c r="U95" s="7"/>
    </row>
    <row r="96" spans="1:21" x14ac:dyDescent="0.45">
      <c r="A96">
        <v>140408</v>
      </c>
      <c r="B96" s="6">
        <v>43535</v>
      </c>
      <c r="C96" t="s">
        <v>157</v>
      </c>
      <c r="D96" t="s">
        <v>250</v>
      </c>
      <c r="E96">
        <v>5</v>
      </c>
      <c r="F96">
        <v>0</v>
      </c>
      <c r="G96" t="s">
        <v>601</v>
      </c>
      <c r="H96" s="7"/>
      <c r="I96" s="7"/>
      <c r="J96" s="7"/>
      <c r="K96" s="7"/>
      <c r="O96" s="7"/>
      <c r="P96" s="7"/>
      <c r="Q96" s="8"/>
      <c r="R96" s="8"/>
      <c r="S96" s="8"/>
      <c r="T96" s="7"/>
      <c r="U96" s="7"/>
    </row>
    <row r="97" spans="1:21" x14ac:dyDescent="0.45">
      <c r="A97">
        <v>140679</v>
      </c>
      <c r="B97" s="6">
        <v>43534</v>
      </c>
      <c r="C97" t="s">
        <v>178</v>
      </c>
      <c r="D97" t="s">
        <v>181</v>
      </c>
      <c r="E97">
        <v>4</v>
      </c>
      <c r="F97">
        <v>1</v>
      </c>
      <c r="G97" t="s">
        <v>601</v>
      </c>
      <c r="H97" s="7"/>
      <c r="I97" s="7"/>
      <c r="J97" s="7"/>
      <c r="K97" s="7"/>
      <c r="O97" s="7"/>
      <c r="P97" s="7"/>
      <c r="Q97" s="8"/>
      <c r="R97" s="8"/>
      <c r="S97" s="8"/>
      <c r="T97" s="7"/>
      <c r="U97" s="7"/>
    </row>
    <row r="98" spans="1:21" x14ac:dyDescent="0.45">
      <c r="A98">
        <v>136169</v>
      </c>
      <c r="B98" s="6">
        <v>43533</v>
      </c>
      <c r="C98" t="s">
        <v>219</v>
      </c>
      <c r="D98" t="s">
        <v>206</v>
      </c>
      <c r="E98">
        <v>0</v>
      </c>
      <c r="F98">
        <v>2</v>
      </c>
      <c r="G98" t="s">
        <v>603</v>
      </c>
      <c r="H98" s="7"/>
      <c r="I98" s="7"/>
      <c r="J98" s="7"/>
      <c r="K98" s="7"/>
      <c r="O98" s="7"/>
      <c r="P98" s="7"/>
      <c r="Q98" s="8"/>
      <c r="R98" s="8"/>
      <c r="S98" s="8"/>
      <c r="T98" s="7"/>
      <c r="U98" s="7"/>
    </row>
    <row r="99" spans="1:21" x14ac:dyDescent="0.45">
      <c r="A99">
        <v>136614</v>
      </c>
      <c r="B99" s="6">
        <v>43533</v>
      </c>
      <c r="C99" t="s">
        <v>173</v>
      </c>
      <c r="D99" t="s">
        <v>207</v>
      </c>
      <c r="E99">
        <v>3</v>
      </c>
      <c r="F99">
        <v>1</v>
      </c>
      <c r="G99" t="s">
        <v>601</v>
      </c>
      <c r="H99" s="7"/>
      <c r="I99" s="7"/>
      <c r="J99" s="7"/>
      <c r="K99" s="7"/>
      <c r="O99" s="7"/>
      <c r="P99" s="7"/>
      <c r="Q99" s="8"/>
      <c r="R99" s="8"/>
      <c r="S99" s="8"/>
      <c r="T99" s="7"/>
      <c r="U99" s="7"/>
    </row>
    <row r="100" spans="1:21" x14ac:dyDescent="0.45">
      <c r="A100">
        <v>138836</v>
      </c>
      <c r="B100" s="6">
        <v>43527</v>
      </c>
      <c r="C100" t="s">
        <v>149</v>
      </c>
      <c r="D100" t="s">
        <v>483</v>
      </c>
      <c r="E100">
        <v>5</v>
      </c>
      <c r="F100">
        <v>1</v>
      </c>
      <c r="G100" t="s">
        <v>601</v>
      </c>
      <c r="H100" s="7"/>
      <c r="I100" s="7"/>
      <c r="J100" s="7"/>
      <c r="K100" s="7"/>
      <c r="O100" s="7"/>
      <c r="P100" s="7"/>
      <c r="Q100" s="8"/>
      <c r="R100" s="8"/>
      <c r="S100" s="8"/>
      <c r="T100" s="7"/>
      <c r="U100" s="7"/>
    </row>
    <row r="101" spans="1:21" x14ac:dyDescent="0.45">
      <c r="A101">
        <v>133316</v>
      </c>
      <c r="B101" s="6">
        <v>43523</v>
      </c>
      <c r="C101" t="s">
        <v>70</v>
      </c>
      <c r="D101" t="s">
        <v>74</v>
      </c>
      <c r="E101">
        <v>5</v>
      </c>
      <c r="F101">
        <v>0</v>
      </c>
      <c r="G101" t="s">
        <v>601</v>
      </c>
      <c r="H101" s="7"/>
      <c r="I101" s="7"/>
      <c r="J101" s="7"/>
      <c r="K101" s="7"/>
      <c r="O101" s="7"/>
      <c r="P101" s="7"/>
      <c r="Q101" s="8"/>
      <c r="R101" s="8"/>
      <c r="S101" s="8"/>
      <c r="T101" s="7"/>
      <c r="U101" s="7"/>
    </row>
    <row r="102" spans="1:21" x14ac:dyDescent="0.45">
      <c r="A102">
        <v>135790</v>
      </c>
      <c r="B102" s="6">
        <v>43523</v>
      </c>
      <c r="C102" t="s">
        <v>168</v>
      </c>
      <c r="D102" t="s">
        <v>278</v>
      </c>
      <c r="E102">
        <v>0</v>
      </c>
      <c r="F102">
        <v>2</v>
      </c>
      <c r="G102" t="s">
        <v>603</v>
      </c>
      <c r="H102" s="7"/>
      <c r="I102" s="7"/>
      <c r="J102" s="7"/>
      <c r="K102" s="7"/>
      <c r="O102" s="7"/>
      <c r="P102" s="7"/>
      <c r="Q102" s="8"/>
      <c r="R102" s="8"/>
      <c r="S102" s="8"/>
      <c r="T102" s="7"/>
      <c r="U102" s="7"/>
    </row>
    <row r="103" spans="1:21" x14ac:dyDescent="0.45">
      <c r="A103">
        <v>140388</v>
      </c>
      <c r="B103" s="6">
        <v>43520</v>
      </c>
      <c r="C103" t="s">
        <v>157</v>
      </c>
      <c r="D103" t="s">
        <v>357</v>
      </c>
      <c r="E103">
        <v>1</v>
      </c>
      <c r="F103">
        <v>0</v>
      </c>
      <c r="G103" t="s">
        <v>601</v>
      </c>
      <c r="H103" s="7"/>
      <c r="I103" s="7"/>
      <c r="J103" s="7"/>
      <c r="K103" s="7"/>
      <c r="O103" s="7"/>
      <c r="P103" s="7"/>
      <c r="Q103" s="8"/>
      <c r="R103" s="8"/>
      <c r="S103" s="8"/>
      <c r="T103" s="7"/>
      <c r="U103" s="7"/>
    </row>
    <row r="104" spans="1:21" x14ac:dyDescent="0.45">
      <c r="A104">
        <v>133811</v>
      </c>
      <c r="B104" s="6">
        <v>43519</v>
      </c>
      <c r="C104" t="s">
        <v>134</v>
      </c>
      <c r="D104" t="s">
        <v>455</v>
      </c>
      <c r="E104">
        <v>2</v>
      </c>
      <c r="F104">
        <v>1</v>
      </c>
      <c r="G104" t="s">
        <v>601</v>
      </c>
      <c r="H104" s="7"/>
      <c r="I104" s="7"/>
      <c r="J104" s="7"/>
      <c r="K104" s="7"/>
      <c r="O104" s="7"/>
      <c r="P104" s="7"/>
      <c r="Q104" s="8"/>
      <c r="R104" s="8"/>
      <c r="S104" s="8"/>
      <c r="T104" s="7"/>
      <c r="U104" s="7"/>
    </row>
    <row r="105" spans="1:21" x14ac:dyDescent="0.45">
      <c r="A105">
        <v>135778</v>
      </c>
      <c r="B105" s="6">
        <v>43512</v>
      </c>
      <c r="C105" t="s">
        <v>168</v>
      </c>
      <c r="D105" t="s">
        <v>85</v>
      </c>
      <c r="E105">
        <v>2</v>
      </c>
      <c r="F105">
        <v>2</v>
      </c>
      <c r="G105" t="s">
        <v>602</v>
      </c>
      <c r="H105" s="7"/>
      <c r="I105" s="7"/>
      <c r="J105" s="7"/>
      <c r="K105" s="7"/>
      <c r="O105" s="7"/>
      <c r="P105" s="7"/>
      <c r="Q105" s="8"/>
      <c r="R105" s="8"/>
      <c r="S105" s="8"/>
      <c r="T105" s="7"/>
      <c r="U105" s="7"/>
    </row>
    <row r="106" spans="1:21" x14ac:dyDescent="0.45">
      <c r="A106">
        <v>136587</v>
      </c>
      <c r="B106" s="6">
        <v>43512</v>
      </c>
      <c r="C106" t="s">
        <v>409</v>
      </c>
      <c r="D106" t="s">
        <v>410</v>
      </c>
      <c r="E106">
        <v>3</v>
      </c>
      <c r="F106">
        <v>0</v>
      </c>
      <c r="G106" t="s">
        <v>601</v>
      </c>
      <c r="H106" s="7"/>
      <c r="I106" s="7"/>
      <c r="J106" s="7"/>
      <c r="K106" s="7"/>
      <c r="O106" s="7"/>
      <c r="P106" s="7"/>
      <c r="Q106" s="8"/>
      <c r="R106" s="8"/>
      <c r="S106" s="8"/>
      <c r="T106" s="7"/>
      <c r="U106" s="7"/>
    </row>
    <row r="107" spans="1:21" x14ac:dyDescent="0.45">
      <c r="A107">
        <v>138388</v>
      </c>
      <c r="B107" s="6">
        <v>43512</v>
      </c>
      <c r="C107" t="s">
        <v>95</v>
      </c>
      <c r="D107" t="s">
        <v>333</v>
      </c>
      <c r="E107">
        <v>1</v>
      </c>
      <c r="F107">
        <v>1</v>
      </c>
      <c r="G107" t="s">
        <v>602</v>
      </c>
      <c r="H107" s="7"/>
      <c r="I107" s="7"/>
      <c r="J107" s="7"/>
      <c r="K107" s="7"/>
      <c r="O107" s="7"/>
      <c r="P107" s="7"/>
      <c r="Q107" s="8"/>
      <c r="R107" s="8"/>
      <c r="S107" s="8"/>
      <c r="T107" s="7"/>
      <c r="U107" s="7"/>
    </row>
    <row r="108" spans="1:21" x14ac:dyDescent="0.45">
      <c r="A108">
        <v>138809</v>
      </c>
      <c r="B108" s="6">
        <v>43511</v>
      </c>
      <c r="C108" t="s">
        <v>149</v>
      </c>
      <c r="D108" t="s">
        <v>441</v>
      </c>
      <c r="E108">
        <v>2</v>
      </c>
      <c r="F108">
        <v>1</v>
      </c>
      <c r="G108" t="s">
        <v>601</v>
      </c>
      <c r="H108" s="7"/>
      <c r="I108" s="7"/>
      <c r="J108" s="7"/>
      <c r="K108" s="7"/>
      <c r="O108" s="7"/>
      <c r="P108" s="7"/>
      <c r="Q108" s="8"/>
      <c r="R108" s="8"/>
      <c r="S108" s="8"/>
      <c r="T108" s="7"/>
      <c r="U108" s="7"/>
    </row>
    <row r="109" spans="1:21" x14ac:dyDescent="0.45">
      <c r="A109">
        <v>137232</v>
      </c>
      <c r="B109" s="6">
        <v>43506</v>
      </c>
      <c r="C109" t="s">
        <v>322</v>
      </c>
      <c r="D109" t="s">
        <v>592</v>
      </c>
      <c r="E109">
        <v>2</v>
      </c>
      <c r="F109">
        <v>1</v>
      </c>
      <c r="G109" t="s">
        <v>601</v>
      </c>
      <c r="H109" s="7"/>
      <c r="I109" s="7"/>
      <c r="J109" s="7"/>
      <c r="K109" s="7"/>
      <c r="O109" s="7"/>
      <c r="P109" s="7"/>
      <c r="Q109" s="8"/>
      <c r="R109" s="8"/>
      <c r="S109" s="8"/>
      <c r="T109" s="7"/>
      <c r="U109" s="7"/>
    </row>
    <row r="110" spans="1:21" x14ac:dyDescent="0.45">
      <c r="A110">
        <v>140366</v>
      </c>
      <c r="B110" s="6">
        <v>43505</v>
      </c>
      <c r="C110" t="s">
        <v>340</v>
      </c>
      <c r="D110" t="s">
        <v>598</v>
      </c>
      <c r="E110">
        <v>1</v>
      </c>
      <c r="F110">
        <v>1</v>
      </c>
      <c r="G110" t="s">
        <v>602</v>
      </c>
      <c r="H110" s="7"/>
      <c r="I110" s="7"/>
      <c r="J110" s="7"/>
      <c r="K110" s="7"/>
      <c r="O110" s="7"/>
      <c r="P110" s="7"/>
      <c r="Q110" s="8"/>
      <c r="R110" s="8"/>
      <c r="S110" s="8"/>
      <c r="T110" s="7"/>
      <c r="U110" s="7"/>
    </row>
    <row r="111" spans="1:21" x14ac:dyDescent="0.45">
      <c r="A111">
        <v>137228</v>
      </c>
      <c r="B111" s="6">
        <v>43503</v>
      </c>
      <c r="C111" t="s">
        <v>102</v>
      </c>
      <c r="D111" t="s">
        <v>148</v>
      </c>
      <c r="E111">
        <v>1</v>
      </c>
      <c r="F111">
        <v>0</v>
      </c>
      <c r="G111" t="s">
        <v>601</v>
      </c>
      <c r="H111" s="7"/>
      <c r="I111" s="7"/>
      <c r="J111" s="7"/>
      <c r="K111" s="7"/>
      <c r="O111" s="7"/>
      <c r="P111" s="7"/>
      <c r="Q111" s="8"/>
      <c r="R111" s="8"/>
      <c r="S111" s="8"/>
      <c r="T111" s="7"/>
      <c r="U111" s="7"/>
    </row>
    <row r="112" spans="1:21" x14ac:dyDescent="0.45">
      <c r="A112">
        <v>135773</v>
      </c>
      <c r="B112" s="6">
        <v>43502</v>
      </c>
      <c r="C112" t="s">
        <v>82</v>
      </c>
      <c r="D112" t="s">
        <v>141</v>
      </c>
      <c r="E112">
        <v>2</v>
      </c>
      <c r="F112">
        <v>0</v>
      </c>
      <c r="G112" t="s">
        <v>601</v>
      </c>
      <c r="H112" s="7"/>
      <c r="I112" s="7"/>
      <c r="J112" s="7"/>
      <c r="K112" s="7"/>
      <c r="O112" s="7"/>
      <c r="P112" s="7"/>
      <c r="Q112" s="8"/>
      <c r="R112" s="8"/>
      <c r="S112" s="8"/>
      <c r="T112" s="7"/>
      <c r="U112" s="7"/>
    </row>
    <row r="113" spans="1:21" x14ac:dyDescent="0.45">
      <c r="A113">
        <v>133773</v>
      </c>
      <c r="B113" s="6">
        <v>43498</v>
      </c>
      <c r="C113" t="s">
        <v>186</v>
      </c>
      <c r="D113" t="s">
        <v>455</v>
      </c>
      <c r="E113">
        <v>2</v>
      </c>
      <c r="F113">
        <v>0</v>
      </c>
      <c r="G113" t="s">
        <v>601</v>
      </c>
      <c r="H113" s="7"/>
      <c r="I113" s="7"/>
      <c r="J113" s="7"/>
      <c r="K113" s="7"/>
      <c r="O113" s="7"/>
      <c r="P113" s="7"/>
      <c r="Q113" s="8"/>
      <c r="R113" s="8"/>
      <c r="S113" s="8"/>
      <c r="T113" s="7"/>
      <c r="U113" s="7"/>
    </row>
    <row r="114" spans="1:21" x14ac:dyDescent="0.45">
      <c r="A114">
        <v>137941</v>
      </c>
      <c r="B114" s="6">
        <v>43498</v>
      </c>
      <c r="C114" t="s">
        <v>93</v>
      </c>
      <c r="D114" t="s">
        <v>96</v>
      </c>
      <c r="E114">
        <v>2</v>
      </c>
      <c r="F114">
        <v>2</v>
      </c>
      <c r="G114" t="s">
        <v>602</v>
      </c>
      <c r="H114" s="7"/>
      <c r="I114" s="7"/>
      <c r="J114" s="7"/>
      <c r="K114" s="7"/>
      <c r="O114" s="7"/>
      <c r="P114" s="7"/>
      <c r="Q114" s="8"/>
      <c r="R114" s="8"/>
      <c r="S114" s="8"/>
      <c r="T114" s="7"/>
      <c r="U114" s="7"/>
    </row>
    <row r="115" spans="1:21" x14ac:dyDescent="0.45">
      <c r="A115">
        <v>140358</v>
      </c>
      <c r="B115" s="6">
        <v>43498</v>
      </c>
      <c r="C115" t="s">
        <v>199</v>
      </c>
      <c r="D115" t="s">
        <v>131</v>
      </c>
      <c r="E115">
        <v>1</v>
      </c>
      <c r="F115">
        <v>0</v>
      </c>
      <c r="G115" t="s">
        <v>601</v>
      </c>
      <c r="H115" s="7"/>
      <c r="I115" s="7"/>
      <c r="J115" s="7"/>
      <c r="K115" s="7"/>
      <c r="O115" s="7"/>
      <c r="P115" s="7"/>
      <c r="Q115" s="8"/>
      <c r="R115" s="8"/>
      <c r="S115" s="8"/>
      <c r="T115" s="7"/>
      <c r="U115" s="7"/>
    </row>
    <row r="116" spans="1:21" x14ac:dyDescent="0.45">
      <c r="A116">
        <v>133273</v>
      </c>
      <c r="B116" s="6">
        <v>43494</v>
      </c>
      <c r="C116" t="s">
        <v>71</v>
      </c>
      <c r="D116" t="s">
        <v>287</v>
      </c>
      <c r="E116">
        <v>2</v>
      </c>
      <c r="F116">
        <v>2</v>
      </c>
      <c r="G116" t="s">
        <v>602</v>
      </c>
      <c r="H116" s="7"/>
      <c r="I116" s="7"/>
      <c r="J116" s="7"/>
      <c r="K116" s="7"/>
      <c r="O116" s="7"/>
      <c r="P116" s="7"/>
      <c r="Q116" s="8"/>
      <c r="R116" s="8"/>
      <c r="S116" s="8"/>
      <c r="T116" s="7"/>
      <c r="U116" s="7"/>
    </row>
    <row r="117" spans="1:21" x14ac:dyDescent="0.45">
      <c r="A117">
        <v>133263</v>
      </c>
      <c r="B117" s="6">
        <v>43484</v>
      </c>
      <c r="C117" t="s">
        <v>71</v>
      </c>
      <c r="D117" t="s">
        <v>81</v>
      </c>
      <c r="E117">
        <v>2</v>
      </c>
      <c r="F117">
        <v>1</v>
      </c>
      <c r="G117" t="s">
        <v>601</v>
      </c>
      <c r="H117" s="7"/>
      <c r="I117" s="7"/>
      <c r="J117" s="7"/>
      <c r="K117" s="7"/>
      <c r="O117" s="7"/>
      <c r="P117" s="7"/>
      <c r="Q117" s="8"/>
      <c r="R117" s="8"/>
      <c r="S117" s="8"/>
      <c r="T117" s="7"/>
      <c r="U117" s="7"/>
    </row>
    <row r="118" spans="1:21" x14ac:dyDescent="0.45">
      <c r="A118">
        <v>140340</v>
      </c>
      <c r="B118" s="6">
        <v>43484</v>
      </c>
      <c r="C118" t="s">
        <v>157</v>
      </c>
      <c r="D118" t="s">
        <v>131</v>
      </c>
      <c r="E118">
        <v>6</v>
      </c>
      <c r="F118">
        <v>0</v>
      </c>
      <c r="G118" t="s">
        <v>601</v>
      </c>
      <c r="H118" s="7"/>
      <c r="I118" s="7"/>
      <c r="J118" s="7"/>
      <c r="K118" s="7"/>
      <c r="O118" s="7"/>
      <c r="P118" s="7"/>
      <c r="Q118" s="8"/>
      <c r="R118" s="8"/>
      <c r="S118" s="8"/>
      <c r="T118" s="7"/>
      <c r="U118" s="7"/>
    </row>
    <row r="119" spans="1:21" x14ac:dyDescent="0.45">
      <c r="A119">
        <v>139725</v>
      </c>
      <c r="B119" s="6">
        <v>43483</v>
      </c>
      <c r="C119" t="s">
        <v>115</v>
      </c>
      <c r="D119" t="s">
        <v>249</v>
      </c>
      <c r="E119">
        <v>3</v>
      </c>
      <c r="F119">
        <v>2</v>
      </c>
      <c r="G119" t="s">
        <v>601</v>
      </c>
      <c r="H119" s="7"/>
      <c r="I119" s="7"/>
      <c r="J119" s="7"/>
      <c r="K119" s="7"/>
      <c r="O119" s="7"/>
      <c r="P119" s="7"/>
      <c r="Q119" s="8"/>
      <c r="R119" s="8"/>
      <c r="S119" s="8"/>
      <c r="T119" s="7"/>
      <c r="U119" s="7"/>
    </row>
    <row r="120" spans="1:21" x14ac:dyDescent="0.45">
      <c r="A120">
        <v>140012</v>
      </c>
      <c r="B120" s="6">
        <v>43468</v>
      </c>
      <c r="C120" t="s">
        <v>123</v>
      </c>
      <c r="D120" t="s">
        <v>387</v>
      </c>
      <c r="E120">
        <v>2</v>
      </c>
      <c r="F120">
        <v>1</v>
      </c>
      <c r="G120" t="s">
        <v>601</v>
      </c>
      <c r="H120" s="7"/>
      <c r="I120" s="7"/>
      <c r="J120" s="7"/>
      <c r="K120" s="7"/>
      <c r="O120" s="7"/>
      <c r="P120" s="7"/>
      <c r="Q120" s="8"/>
      <c r="R120" s="8"/>
      <c r="S120" s="8"/>
      <c r="T120" s="7"/>
      <c r="U120" s="7"/>
    </row>
    <row r="121" spans="1:21" x14ac:dyDescent="0.45">
      <c r="A121">
        <v>133244</v>
      </c>
      <c r="B121" s="6">
        <v>43467</v>
      </c>
      <c r="C121" t="s">
        <v>183</v>
      </c>
      <c r="D121" t="s">
        <v>293</v>
      </c>
      <c r="E121">
        <v>0</v>
      </c>
      <c r="F121">
        <v>0</v>
      </c>
      <c r="G121" t="s">
        <v>602</v>
      </c>
      <c r="H121" s="7"/>
      <c r="I121" s="7"/>
      <c r="J121" s="7"/>
      <c r="K121" s="7"/>
      <c r="O121" s="7"/>
      <c r="P121" s="7"/>
      <c r="Q121" s="8"/>
      <c r="R121" s="8"/>
      <c r="S121" s="8"/>
      <c r="T121" s="7"/>
      <c r="U121" s="7"/>
    </row>
    <row r="122" spans="1:21" x14ac:dyDescent="0.45">
      <c r="A122">
        <v>140009</v>
      </c>
      <c r="B122" s="6">
        <v>43467</v>
      </c>
      <c r="C122" t="s">
        <v>125</v>
      </c>
      <c r="D122" t="s">
        <v>197</v>
      </c>
      <c r="E122">
        <v>2</v>
      </c>
      <c r="F122">
        <v>0</v>
      </c>
      <c r="G122" t="s">
        <v>601</v>
      </c>
      <c r="H122" s="7"/>
      <c r="I122" s="7"/>
      <c r="J122" s="7"/>
      <c r="K122" s="7"/>
      <c r="O122" s="7"/>
      <c r="P122" s="7"/>
      <c r="Q122" s="8"/>
      <c r="R122" s="8"/>
      <c r="S122" s="8"/>
      <c r="T122" s="7"/>
      <c r="U122" s="7"/>
    </row>
    <row r="123" spans="1:21" x14ac:dyDescent="0.45">
      <c r="A123">
        <v>137194</v>
      </c>
      <c r="B123" s="6">
        <v>43463</v>
      </c>
      <c r="C123" t="s">
        <v>243</v>
      </c>
      <c r="D123" t="s">
        <v>269</v>
      </c>
      <c r="E123">
        <v>3</v>
      </c>
      <c r="F123">
        <v>2</v>
      </c>
      <c r="G123" t="s">
        <v>601</v>
      </c>
      <c r="H123" s="7"/>
      <c r="I123" s="7"/>
      <c r="J123" s="7"/>
      <c r="K123" s="7"/>
      <c r="O123" s="7"/>
      <c r="P123" s="7"/>
      <c r="Q123" s="8"/>
      <c r="R123" s="8"/>
      <c r="S123" s="8"/>
      <c r="T123" s="7"/>
      <c r="U123" s="7"/>
    </row>
    <row r="124" spans="1:21" x14ac:dyDescent="0.45">
      <c r="A124">
        <v>137158</v>
      </c>
      <c r="B124" s="6">
        <v>43449</v>
      </c>
      <c r="C124" t="s">
        <v>99</v>
      </c>
      <c r="D124" t="s">
        <v>321</v>
      </c>
      <c r="E124">
        <v>1</v>
      </c>
      <c r="F124">
        <v>0</v>
      </c>
      <c r="G124" t="s">
        <v>601</v>
      </c>
      <c r="H124" s="7"/>
      <c r="I124" s="7"/>
      <c r="J124" s="7"/>
      <c r="K124" s="7"/>
      <c r="O124" s="7"/>
      <c r="P124" s="7"/>
      <c r="Q124" s="8"/>
      <c r="R124" s="8"/>
      <c r="S124" s="8"/>
      <c r="T124" s="7"/>
      <c r="U124" s="7"/>
    </row>
    <row r="125" spans="1:21" x14ac:dyDescent="0.45">
      <c r="A125">
        <v>139987</v>
      </c>
      <c r="B125" s="6">
        <v>43448</v>
      </c>
      <c r="C125" t="s">
        <v>125</v>
      </c>
      <c r="D125" t="s">
        <v>401</v>
      </c>
      <c r="E125">
        <v>4</v>
      </c>
      <c r="F125">
        <v>0</v>
      </c>
      <c r="G125" t="s">
        <v>601</v>
      </c>
      <c r="H125" s="7"/>
      <c r="I125" s="7"/>
      <c r="J125" s="7"/>
      <c r="K125" s="7"/>
      <c r="O125" s="7"/>
      <c r="P125" s="7"/>
      <c r="Q125" s="8"/>
      <c r="R125" s="8"/>
      <c r="S125" s="8"/>
      <c r="T125" s="7"/>
      <c r="U125" s="7"/>
    </row>
    <row r="126" spans="1:21" x14ac:dyDescent="0.45">
      <c r="A126">
        <v>133190</v>
      </c>
      <c r="B126" s="6">
        <v>43442</v>
      </c>
      <c r="C126" t="s">
        <v>69</v>
      </c>
      <c r="D126" t="s">
        <v>406</v>
      </c>
      <c r="E126">
        <v>1</v>
      </c>
      <c r="F126">
        <v>0</v>
      </c>
      <c r="G126" t="s">
        <v>601</v>
      </c>
      <c r="H126" s="7"/>
      <c r="I126" s="7"/>
      <c r="J126" s="7"/>
      <c r="K126" s="7"/>
      <c r="O126" s="7"/>
      <c r="P126" s="7"/>
      <c r="Q126" s="8"/>
      <c r="R126" s="8"/>
      <c r="S126" s="8"/>
      <c r="T126" s="7"/>
      <c r="U126" s="7"/>
    </row>
    <row r="127" spans="1:21" x14ac:dyDescent="0.45">
      <c r="A127">
        <v>136106</v>
      </c>
      <c r="B127" s="6">
        <v>43435</v>
      </c>
      <c r="C127" t="s">
        <v>219</v>
      </c>
      <c r="D127" t="s">
        <v>206</v>
      </c>
      <c r="E127">
        <v>5</v>
      </c>
      <c r="F127">
        <v>2</v>
      </c>
      <c r="G127" t="s">
        <v>601</v>
      </c>
      <c r="H127" s="7"/>
      <c r="I127" s="7"/>
      <c r="J127" s="7"/>
      <c r="K127" s="7"/>
      <c r="O127" s="7"/>
      <c r="P127" s="7"/>
      <c r="Q127" s="8"/>
      <c r="R127" s="8"/>
      <c r="S127" s="8"/>
      <c r="T127" s="7"/>
      <c r="U127" s="7"/>
    </row>
    <row r="128" spans="1:21" x14ac:dyDescent="0.45">
      <c r="A128">
        <v>136505</v>
      </c>
      <c r="B128" s="6">
        <v>43435</v>
      </c>
      <c r="C128" t="s">
        <v>173</v>
      </c>
      <c r="D128" t="s">
        <v>176</v>
      </c>
      <c r="E128">
        <v>2</v>
      </c>
      <c r="F128">
        <v>0</v>
      </c>
      <c r="G128" t="s">
        <v>601</v>
      </c>
      <c r="H128" s="7"/>
      <c r="I128" s="7"/>
      <c r="J128" s="7"/>
      <c r="K128" s="7"/>
      <c r="O128" s="7"/>
      <c r="P128" s="7"/>
      <c r="Q128" s="8"/>
      <c r="R128" s="8"/>
      <c r="S128" s="8"/>
      <c r="T128" s="7"/>
      <c r="U128" s="7"/>
    </row>
    <row r="129" spans="1:21" x14ac:dyDescent="0.45">
      <c r="A129">
        <v>139684</v>
      </c>
      <c r="B129" s="6">
        <v>43429</v>
      </c>
      <c r="C129" t="s">
        <v>118</v>
      </c>
      <c r="D129" t="s">
        <v>283</v>
      </c>
      <c r="E129">
        <v>1</v>
      </c>
      <c r="F129">
        <v>0</v>
      </c>
      <c r="G129" t="s">
        <v>601</v>
      </c>
      <c r="H129" s="7"/>
      <c r="I129" s="7"/>
      <c r="J129" s="7"/>
      <c r="K129" s="7"/>
      <c r="O129" s="7"/>
      <c r="P129" s="7"/>
      <c r="Q129" s="8"/>
      <c r="R129" s="8"/>
      <c r="S129" s="8"/>
      <c r="T129" s="7"/>
      <c r="U129" s="7"/>
    </row>
    <row r="130" spans="1:21" x14ac:dyDescent="0.45">
      <c r="A130">
        <v>135706</v>
      </c>
      <c r="B130" s="6">
        <v>43428</v>
      </c>
      <c r="C130" t="s">
        <v>83</v>
      </c>
      <c r="D130" t="s">
        <v>86</v>
      </c>
      <c r="E130">
        <v>3</v>
      </c>
      <c r="F130">
        <v>0</v>
      </c>
      <c r="G130" t="s">
        <v>601</v>
      </c>
      <c r="H130" s="7"/>
      <c r="I130" s="7"/>
      <c r="J130" s="7"/>
      <c r="K130" s="7"/>
      <c r="O130" s="7"/>
      <c r="P130" s="7"/>
      <c r="Q130" s="8"/>
      <c r="R130" s="8"/>
      <c r="S130" s="8"/>
      <c r="T130" s="7"/>
      <c r="U130" s="7"/>
    </row>
    <row r="131" spans="1:21" x14ac:dyDescent="0.45">
      <c r="A131">
        <v>139666</v>
      </c>
      <c r="B131" s="6">
        <v>43407</v>
      </c>
      <c r="C131" t="s">
        <v>119</v>
      </c>
      <c r="D131" t="s">
        <v>115</v>
      </c>
      <c r="E131">
        <v>1</v>
      </c>
      <c r="F131">
        <v>0</v>
      </c>
      <c r="G131" t="s">
        <v>601</v>
      </c>
      <c r="H131" s="7"/>
      <c r="I131" s="7"/>
      <c r="J131" s="7"/>
      <c r="K131" s="7"/>
      <c r="O131" s="7"/>
      <c r="P131" s="7"/>
      <c r="Q131" s="8"/>
      <c r="R131" s="8"/>
      <c r="S131" s="8"/>
      <c r="T131" s="7"/>
      <c r="U131" s="7"/>
    </row>
    <row r="132" spans="1:21" x14ac:dyDescent="0.45">
      <c r="A132">
        <v>139948</v>
      </c>
      <c r="B132" s="6">
        <v>43401</v>
      </c>
      <c r="C132" t="s">
        <v>123</v>
      </c>
      <c r="D132" t="s">
        <v>124</v>
      </c>
      <c r="E132">
        <v>3</v>
      </c>
      <c r="F132">
        <v>0</v>
      </c>
      <c r="G132" t="s">
        <v>601</v>
      </c>
      <c r="H132" s="7"/>
      <c r="I132" s="7"/>
      <c r="J132" s="7"/>
      <c r="K132" s="7"/>
      <c r="O132" s="7"/>
      <c r="P132" s="7"/>
      <c r="Q132" s="8"/>
      <c r="R132" s="8"/>
      <c r="S132" s="8"/>
      <c r="T132" s="7"/>
      <c r="U132" s="7"/>
    </row>
    <row r="133" spans="1:21" x14ac:dyDescent="0.45">
      <c r="A133">
        <v>138662</v>
      </c>
      <c r="B133" s="6">
        <v>43392</v>
      </c>
      <c r="C133" t="s">
        <v>149</v>
      </c>
      <c r="D133" t="s">
        <v>324</v>
      </c>
      <c r="E133">
        <v>2</v>
      </c>
      <c r="F133">
        <v>0</v>
      </c>
      <c r="G133" t="s">
        <v>601</v>
      </c>
      <c r="H133" s="7"/>
      <c r="I133" s="7"/>
      <c r="J133" s="7"/>
      <c r="K133" s="7"/>
      <c r="O133" s="7"/>
      <c r="P133" s="7"/>
      <c r="Q133" s="8"/>
      <c r="R133" s="8"/>
      <c r="S133" s="8"/>
      <c r="T133" s="7"/>
      <c r="U133" s="7"/>
    </row>
    <row r="134" spans="1:21" x14ac:dyDescent="0.45">
      <c r="A134">
        <v>136257</v>
      </c>
      <c r="B134" s="6">
        <v>43379</v>
      </c>
      <c r="C134" t="s">
        <v>408</v>
      </c>
      <c r="D134" t="s">
        <v>221</v>
      </c>
      <c r="E134">
        <v>3</v>
      </c>
      <c r="F134">
        <v>0</v>
      </c>
      <c r="G134" t="s">
        <v>601</v>
      </c>
      <c r="H134" s="7"/>
      <c r="I134" s="7"/>
      <c r="J134" s="7"/>
      <c r="K134" s="7"/>
      <c r="O134" s="7"/>
      <c r="P134" s="7"/>
      <c r="Q134" s="8"/>
      <c r="R134" s="8"/>
      <c r="S134" s="8"/>
      <c r="T134" s="7"/>
      <c r="U134" s="7"/>
    </row>
    <row r="135" spans="1:21" x14ac:dyDescent="0.45">
      <c r="A135">
        <v>138645</v>
      </c>
      <c r="B135" s="6">
        <v>43372</v>
      </c>
      <c r="C135" t="s">
        <v>149</v>
      </c>
      <c r="D135" t="s">
        <v>270</v>
      </c>
      <c r="E135">
        <v>1</v>
      </c>
      <c r="F135">
        <v>1</v>
      </c>
      <c r="G135" t="s">
        <v>602</v>
      </c>
      <c r="H135" s="7"/>
      <c r="I135" s="7"/>
      <c r="J135" s="7"/>
      <c r="K135" s="7"/>
      <c r="O135" s="7"/>
      <c r="P135" s="7"/>
      <c r="Q135" s="8"/>
      <c r="R135" s="8"/>
      <c r="S135" s="8"/>
      <c r="T135" s="7"/>
      <c r="U135" s="7"/>
    </row>
    <row r="136" spans="1:21" x14ac:dyDescent="0.45">
      <c r="A136">
        <v>139398</v>
      </c>
      <c r="B136" s="6">
        <v>43372</v>
      </c>
      <c r="C136" t="s">
        <v>114</v>
      </c>
      <c r="D136" t="s">
        <v>210</v>
      </c>
      <c r="E136">
        <v>4</v>
      </c>
      <c r="F136">
        <v>0</v>
      </c>
      <c r="G136" t="s">
        <v>601</v>
      </c>
      <c r="H136" s="7"/>
      <c r="I136" s="7"/>
      <c r="J136" s="7"/>
      <c r="K136" s="7"/>
      <c r="O136" s="7"/>
      <c r="P136" s="7"/>
      <c r="Q136" s="8"/>
      <c r="R136" s="8"/>
      <c r="S136" s="8"/>
      <c r="T136" s="7"/>
      <c r="U136" s="7"/>
    </row>
    <row r="137" spans="1:21" x14ac:dyDescent="0.45">
      <c r="A137">
        <v>140240</v>
      </c>
      <c r="B137" s="6">
        <v>43372</v>
      </c>
      <c r="C137" t="s">
        <v>158</v>
      </c>
      <c r="D137" t="s">
        <v>285</v>
      </c>
      <c r="E137">
        <v>2</v>
      </c>
      <c r="F137">
        <v>0</v>
      </c>
      <c r="G137" t="s">
        <v>601</v>
      </c>
      <c r="H137" s="7"/>
      <c r="I137" s="7"/>
      <c r="J137" s="7"/>
      <c r="K137" s="7"/>
      <c r="O137" s="7"/>
      <c r="P137" s="7"/>
      <c r="Q137" s="8"/>
      <c r="R137" s="8"/>
      <c r="S137" s="8"/>
      <c r="T137" s="7"/>
      <c r="U137" s="7"/>
    </row>
    <row r="138" spans="1:21" x14ac:dyDescent="0.45">
      <c r="A138">
        <v>140238</v>
      </c>
      <c r="B138" s="6">
        <v>43371</v>
      </c>
      <c r="C138" t="s">
        <v>157</v>
      </c>
      <c r="D138" t="s">
        <v>598</v>
      </c>
      <c r="E138">
        <v>1</v>
      </c>
      <c r="F138">
        <v>0</v>
      </c>
      <c r="G138" t="s">
        <v>601</v>
      </c>
      <c r="H138" s="7"/>
      <c r="I138" s="7"/>
      <c r="J138" s="7"/>
      <c r="K138" s="7"/>
      <c r="O138" s="7"/>
      <c r="P138" s="7"/>
      <c r="Q138" s="8"/>
      <c r="R138" s="8"/>
      <c r="S138" s="8"/>
      <c r="T138" s="7"/>
      <c r="U138" s="7"/>
    </row>
    <row r="139" spans="1:21" x14ac:dyDescent="0.45">
      <c r="A139">
        <v>136436</v>
      </c>
      <c r="B139" s="6">
        <v>43369</v>
      </c>
      <c r="C139" t="s">
        <v>173</v>
      </c>
      <c r="D139" t="s">
        <v>89</v>
      </c>
      <c r="E139">
        <v>7</v>
      </c>
      <c r="F139">
        <v>0</v>
      </c>
      <c r="G139" t="s">
        <v>601</v>
      </c>
      <c r="H139" s="7"/>
      <c r="I139" s="7"/>
      <c r="J139" s="7"/>
      <c r="K139" s="7"/>
      <c r="O139" s="7"/>
      <c r="P139" s="7"/>
      <c r="Q139" s="8"/>
      <c r="R139" s="8"/>
      <c r="S139" s="8"/>
      <c r="T139" s="7"/>
      <c r="U139" s="7"/>
    </row>
    <row r="140" spans="1:21" x14ac:dyDescent="0.45">
      <c r="A140">
        <v>138620</v>
      </c>
      <c r="B140" s="6">
        <v>43359</v>
      </c>
      <c r="C140" t="s">
        <v>309</v>
      </c>
      <c r="D140" t="s">
        <v>441</v>
      </c>
      <c r="E140">
        <v>4</v>
      </c>
      <c r="F140">
        <v>0</v>
      </c>
      <c r="G140" t="s">
        <v>601</v>
      </c>
      <c r="H140" s="7"/>
      <c r="I140" s="7"/>
      <c r="J140" s="7"/>
      <c r="K140" s="7"/>
      <c r="O140" s="7"/>
      <c r="P140" s="7"/>
      <c r="Q140" s="8"/>
      <c r="R140" s="8"/>
      <c r="S140" s="8"/>
      <c r="T140" s="7"/>
      <c r="U140" s="7"/>
    </row>
    <row r="141" spans="1:21" x14ac:dyDescent="0.45">
      <c r="A141">
        <v>135656</v>
      </c>
      <c r="B141" s="6">
        <v>43358</v>
      </c>
      <c r="C141" t="s">
        <v>83</v>
      </c>
      <c r="D141" t="s">
        <v>167</v>
      </c>
      <c r="E141">
        <v>4</v>
      </c>
      <c r="F141">
        <v>0</v>
      </c>
      <c r="G141" t="s">
        <v>601</v>
      </c>
      <c r="H141" s="7"/>
      <c r="I141" s="7"/>
      <c r="J141" s="7"/>
      <c r="K141" s="7"/>
      <c r="O141" s="7"/>
      <c r="P141" s="7"/>
      <c r="Q141" s="8"/>
      <c r="R141" s="8"/>
      <c r="S141" s="8"/>
      <c r="T141" s="7"/>
      <c r="U141" s="7"/>
    </row>
    <row r="142" spans="1:21" x14ac:dyDescent="0.45">
      <c r="A142">
        <v>133071</v>
      </c>
      <c r="B142" s="6">
        <v>43344</v>
      </c>
      <c r="C142" t="s">
        <v>183</v>
      </c>
      <c r="D142" t="s">
        <v>370</v>
      </c>
      <c r="E142">
        <v>2</v>
      </c>
      <c r="F142">
        <v>0</v>
      </c>
      <c r="G142" t="s">
        <v>601</v>
      </c>
      <c r="H142" s="7"/>
      <c r="I142" s="7"/>
      <c r="J142" s="7"/>
      <c r="K142" s="7"/>
      <c r="O142" s="7"/>
      <c r="P142" s="7"/>
      <c r="Q142" s="8"/>
      <c r="R142" s="8"/>
      <c r="S142" s="8"/>
      <c r="T142" s="7"/>
      <c r="U142" s="7"/>
    </row>
    <row r="143" spans="1:21" x14ac:dyDescent="0.45">
      <c r="A143">
        <v>139909</v>
      </c>
      <c r="B143" s="6">
        <v>43344</v>
      </c>
      <c r="C143" t="s">
        <v>123</v>
      </c>
      <c r="D143" t="s">
        <v>401</v>
      </c>
      <c r="E143">
        <v>1</v>
      </c>
      <c r="F143">
        <v>0</v>
      </c>
      <c r="G143" t="s">
        <v>601</v>
      </c>
      <c r="H143" s="7"/>
      <c r="I143" s="7"/>
      <c r="J143" s="7"/>
      <c r="K143" s="7"/>
      <c r="O143" s="7"/>
      <c r="P143" s="7"/>
      <c r="Q143" s="8"/>
      <c r="R143" s="8"/>
      <c r="S143" s="8"/>
      <c r="T143" s="7"/>
      <c r="U143" s="7"/>
    </row>
    <row r="144" spans="1:21" x14ac:dyDescent="0.45">
      <c r="A144">
        <v>139371</v>
      </c>
      <c r="B144" s="6">
        <v>43338</v>
      </c>
      <c r="C144" t="s">
        <v>152</v>
      </c>
      <c r="D144" t="s">
        <v>154</v>
      </c>
      <c r="E144">
        <v>2</v>
      </c>
      <c r="F144">
        <v>1</v>
      </c>
      <c r="G144" t="s">
        <v>601</v>
      </c>
      <c r="H144" s="7"/>
      <c r="I144" s="7"/>
      <c r="J144" s="7"/>
      <c r="K144" s="7"/>
      <c r="O144" s="7"/>
      <c r="P144" s="7"/>
      <c r="Q144" s="8"/>
      <c r="R144" s="8"/>
      <c r="S144" s="8"/>
      <c r="T144" s="7"/>
      <c r="U144" s="7"/>
    </row>
    <row r="145" spans="1:21" x14ac:dyDescent="0.45">
      <c r="A145">
        <v>139902</v>
      </c>
      <c r="B145" s="6">
        <v>43338</v>
      </c>
      <c r="C145" t="s">
        <v>125</v>
      </c>
      <c r="D145" t="s">
        <v>404</v>
      </c>
      <c r="E145">
        <v>3</v>
      </c>
      <c r="F145">
        <v>1</v>
      </c>
      <c r="G145" t="s">
        <v>601</v>
      </c>
      <c r="H145" s="7"/>
      <c r="I145" s="7"/>
      <c r="J145" s="7"/>
      <c r="K145" s="7"/>
      <c r="O145" s="7"/>
      <c r="P145" s="7"/>
      <c r="Q145" s="8"/>
      <c r="R145" s="8"/>
      <c r="S145" s="8"/>
      <c r="T145" s="7"/>
      <c r="U145" s="7"/>
    </row>
    <row r="146" spans="1:21" x14ac:dyDescent="0.45">
      <c r="A146">
        <v>138592</v>
      </c>
      <c r="B146" s="6">
        <v>43336</v>
      </c>
      <c r="C146" t="s">
        <v>149</v>
      </c>
      <c r="D146" t="s">
        <v>492</v>
      </c>
      <c r="E146">
        <v>2</v>
      </c>
      <c r="F146">
        <v>0</v>
      </c>
      <c r="G146" t="s">
        <v>601</v>
      </c>
      <c r="H146" s="7"/>
      <c r="I146" s="7"/>
      <c r="J146" s="7"/>
      <c r="K146" s="7"/>
      <c r="O146" s="7"/>
      <c r="P146" s="7"/>
      <c r="Q146" s="8"/>
      <c r="R146" s="8"/>
      <c r="S146" s="8"/>
      <c r="T146" s="7"/>
      <c r="U146" s="7"/>
    </row>
    <row r="147" spans="1:21" x14ac:dyDescent="0.45">
      <c r="A147">
        <v>139587</v>
      </c>
      <c r="B147" s="6">
        <v>43331</v>
      </c>
      <c r="C147" t="s">
        <v>118</v>
      </c>
      <c r="D147" t="s">
        <v>249</v>
      </c>
      <c r="E147">
        <v>3</v>
      </c>
      <c r="F147">
        <v>0</v>
      </c>
      <c r="G147" t="s">
        <v>601</v>
      </c>
      <c r="H147" s="7"/>
      <c r="I147" s="7"/>
      <c r="J147" s="7"/>
      <c r="K147" s="7"/>
      <c r="O147" s="7"/>
      <c r="P147" s="7"/>
      <c r="Q147" s="8"/>
      <c r="R147" s="8"/>
      <c r="S147" s="8"/>
      <c r="T147" s="7"/>
      <c r="U147" s="7"/>
    </row>
    <row r="148" spans="1:21" x14ac:dyDescent="0.45">
      <c r="A148">
        <v>133054</v>
      </c>
      <c r="B148" s="6">
        <v>43330</v>
      </c>
      <c r="C148" t="s">
        <v>290</v>
      </c>
      <c r="D148" t="s">
        <v>73</v>
      </c>
      <c r="E148">
        <v>3</v>
      </c>
      <c r="F148">
        <v>1</v>
      </c>
      <c r="G148" t="s">
        <v>601</v>
      </c>
      <c r="H148" s="7"/>
      <c r="I148" s="7"/>
      <c r="J148" s="7"/>
      <c r="K148" s="7"/>
      <c r="O148" s="7"/>
      <c r="P148" s="7"/>
      <c r="Q148" s="8"/>
      <c r="R148" s="8"/>
      <c r="S148" s="8"/>
      <c r="T148" s="7"/>
      <c r="U148" s="7"/>
    </row>
    <row r="149" spans="1:21" x14ac:dyDescent="0.45">
      <c r="A149">
        <v>135860</v>
      </c>
      <c r="B149" s="6">
        <v>43316</v>
      </c>
      <c r="C149" t="s">
        <v>259</v>
      </c>
      <c r="D149" t="s">
        <v>345</v>
      </c>
      <c r="E149">
        <v>1</v>
      </c>
      <c r="F149">
        <v>0</v>
      </c>
      <c r="G149" t="s">
        <v>601</v>
      </c>
      <c r="H149" s="7"/>
      <c r="I149" s="7"/>
      <c r="J149" s="7"/>
      <c r="K149" s="7"/>
      <c r="O149" s="7"/>
      <c r="P149" s="7"/>
      <c r="Q149" s="8"/>
      <c r="R149" s="8"/>
      <c r="S149" s="8"/>
      <c r="T149" s="7"/>
      <c r="U149" s="7"/>
    </row>
    <row r="150" spans="1:21" x14ac:dyDescent="0.45">
      <c r="A150">
        <v>131376</v>
      </c>
      <c r="B150" s="6">
        <v>43084</v>
      </c>
      <c r="C150" t="s">
        <v>240</v>
      </c>
      <c r="D150" t="s">
        <v>320</v>
      </c>
      <c r="E150">
        <v>0</v>
      </c>
      <c r="F150">
        <v>0</v>
      </c>
      <c r="G150" t="s">
        <v>602</v>
      </c>
      <c r="H150" s="7"/>
      <c r="I150" s="7"/>
      <c r="J150" s="7"/>
      <c r="K150" s="7"/>
      <c r="O150" s="7"/>
      <c r="P150" s="7"/>
      <c r="Q150" s="8"/>
      <c r="R150" s="8"/>
      <c r="S150" s="8"/>
      <c r="T150" s="7"/>
      <c r="U150" s="7"/>
    </row>
    <row r="151" spans="1:21" x14ac:dyDescent="0.45">
      <c r="A151">
        <v>129480</v>
      </c>
      <c r="B151" s="6">
        <v>43082</v>
      </c>
      <c r="C151" t="s">
        <v>71</v>
      </c>
      <c r="D151" t="s">
        <v>370</v>
      </c>
      <c r="E151">
        <v>1</v>
      </c>
      <c r="F151">
        <v>0</v>
      </c>
      <c r="G151" t="s">
        <v>601</v>
      </c>
      <c r="H151" s="7"/>
      <c r="I151" s="7"/>
      <c r="J151" s="7"/>
      <c r="K151" s="7"/>
      <c r="O151" s="7"/>
      <c r="P151" s="7"/>
      <c r="Q151" s="8"/>
      <c r="R151" s="8"/>
      <c r="S151" s="8"/>
      <c r="T151" s="7"/>
      <c r="U151" s="7"/>
    </row>
    <row r="152" spans="1:21" x14ac:dyDescent="0.45">
      <c r="A152">
        <v>129473</v>
      </c>
      <c r="B152" s="6">
        <v>43079</v>
      </c>
      <c r="C152" t="s">
        <v>70</v>
      </c>
      <c r="D152" t="s">
        <v>291</v>
      </c>
      <c r="E152">
        <v>1</v>
      </c>
      <c r="F152">
        <v>1</v>
      </c>
      <c r="G152" t="s">
        <v>602</v>
      </c>
      <c r="H152" s="7"/>
      <c r="I152" s="7"/>
      <c r="J152" s="7"/>
      <c r="K152" s="7"/>
      <c r="O152" s="7"/>
      <c r="P152" s="7"/>
      <c r="Q152" s="8"/>
      <c r="R152" s="8"/>
      <c r="S152" s="8"/>
      <c r="T152" s="7"/>
      <c r="U152" s="7"/>
    </row>
    <row r="153" spans="1:21" x14ac:dyDescent="0.45">
      <c r="A153">
        <v>129471</v>
      </c>
      <c r="B153" s="6">
        <v>43078</v>
      </c>
      <c r="C153" t="s">
        <v>290</v>
      </c>
      <c r="D153" t="s">
        <v>78</v>
      </c>
      <c r="E153">
        <v>5</v>
      </c>
      <c r="F153">
        <v>1</v>
      </c>
      <c r="G153" t="s">
        <v>601</v>
      </c>
      <c r="H153" s="7"/>
      <c r="I153" s="7"/>
      <c r="J153" s="7"/>
      <c r="K153" s="7"/>
      <c r="O153" s="7"/>
      <c r="P153" s="7"/>
      <c r="Q153" s="8"/>
      <c r="R153" s="8"/>
      <c r="S153" s="8"/>
      <c r="T153" s="7"/>
      <c r="U153" s="7"/>
    </row>
    <row r="154" spans="1:21" x14ac:dyDescent="0.45">
      <c r="A154">
        <v>132134</v>
      </c>
      <c r="B154" s="6">
        <v>43078</v>
      </c>
      <c r="C154" t="s">
        <v>108</v>
      </c>
      <c r="D154" t="s">
        <v>271</v>
      </c>
      <c r="E154">
        <v>3</v>
      </c>
      <c r="F154">
        <v>2</v>
      </c>
      <c r="G154" t="s">
        <v>601</v>
      </c>
      <c r="H154" s="7"/>
      <c r="I154" s="7"/>
      <c r="J154" s="7"/>
      <c r="K154" s="7"/>
      <c r="O154" s="7"/>
      <c r="P154" s="7"/>
      <c r="Q154" s="8"/>
      <c r="R154" s="8"/>
      <c r="S154" s="8"/>
      <c r="T154" s="7"/>
      <c r="U154" s="7"/>
    </row>
    <row r="155" spans="1:21" x14ac:dyDescent="0.45">
      <c r="A155">
        <v>132629</v>
      </c>
      <c r="B155" s="6">
        <v>43078</v>
      </c>
      <c r="C155" t="s">
        <v>152</v>
      </c>
      <c r="D155" t="s">
        <v>531</v>
      </c>
      <c r="E155">
        <v>2</v>
      </c>
      <c r="F155">
        <v>1</v>
      </c>
      <c r="G155" t="s">
        <v>601</v>
      </c>
      <c r="H155" s="7"/>
      <c r="I155" s="7"/>
      <c r="J155" s="7"/>
      <c r="K155" s="7"/>
      <c r="O155" s="7"/>
      <c r="P155" s="7"/>
      <c r="Q155" s="8"/>
      <c r="R155" s="8"/>
      <c r="S155" s="8"/>
      <c r="T155" s="7"/>
      <c r="U155" s="7"/>
    </row>
    <row r="156" spans="1:21" x14ac:dyDescent="0.45">
      <c r="A156">
        <v>132904</v>
      </c>
      <c r="B156" s="6">
        <v>43078</v>
      </c>
      <c r="C156" t="s">
        <v>157</v>
      </c>
      <c r="D156" t="s">
        <v>357</v>
      </c>
      <c r="E156">
        <v>4</v>
      </c>
      <c r="F156">
        <v>2</v>
      </c>
      <c r="G156" t="s">
        <v>601</v>
      </c>
      <c r="H156" s="7"/>
      <c r="I156" s="7"/>
      <c r="J156" s="7"/>
      <c r="K156" s="7"/>
      <c r="O156" s="7"/>
      <c r="P156" s="7"/>
      <c r="Q156" s="8"/>
      <c r="R156" s="8"/>
      <c r="S156" s="8"/>
      <c r="T156" s="7"/>
      <c r="U156" s="7"/>
    </row>
    <row r="157" spans="1:21" x14ac:dyDescent="0.45">
      <c r="A157">
        <v>130744</v>
      </c>
      <c r="B157" s="6">
        <v>43067</v>
      </c>
      <c r="C157" t="s">
        <v>170</v>
      </c>
      <c r="D157" t="s">
        <v>495</v>
      </c>
      <c r="E157">
        <v>4</v>
      </c>
      <c r="F157">
        <v>0</v>
      </c>
      <c r="G157" t="s">
        <v>601</v>
      </c>
      <c r="H157" s="7"/>
      <c r="I157" s="7"/>
      <c r="J157" s="7"/>
      <c r="K157" s="7"/>
      <c r="O157" s="7"/>
      <c r="P157" s="7"/>
      <c r="Q157" s="8"/>
      <c r="R157" s="8"/>
      <c r="S157" s="8"/>
      <c r="T157" s="7"/>
      <c r="U157" s="7"/>
    </row>
    <row r="158" spans="1:21" x14ac:dyDescent="0.45">
      <c r="A158">
        <v>130822</v>
      </c>
      <c r="B158" s="6">
        <v>43064</v>
      </c>
      <c r="C158" t="s">
        <v>260</v>
      </c>
      <c r="D158" t="s">
        <v>204</v>
      </c>
      <c r="E158">
        <v>2</v>
      </c>
      <c r="F158">
        <v>0</v>
      </c>
      <c r="G158" t="s">
        <v>601</v>
      </c>
      <c r="H158" s="7"/>
      <c r="I158" s="7"/>
      <c r="J158" s="7"/>
      <c r="K158" s="7"/>
      <c r="O158" s="7"/>
      <c r="P158" s="7"/>
      <c r="Q158" s="8"/>
      <c r="R158" s="8"/>
      <c r="S158" s="8"/>
      <c r="T158" s="7"/>
      <c r="U158" s="7"/>
    </row>
    <row r="159" spans="1:21" x14ac:dyDescent="0.45">
      <c r="A159">
        <v>132610</v>
      </c>
      <c r="B159" s="6">
        <v>43063</v>
      </c>
      <c r="C159" t="s">
        <v>152</v>
      </c>
      <c r="D159" t="s">
        <v>112</v>
      </c>
      <c r="E159">
        <v>3</v>
      </c>
      <c r="F159">
        <v>1</v>
      </c>
      <c r="G159" t="s">
        <v>601</v>
      </c>
      <c r="H159" s="7"/>
      <c r="I159" s="7"/>
      <c r="J159" s="7"/>
      <c r="K159" s="7"/>
      <c r="O159" s="7"/>
      <c r="P159" s="7"/>
      <c r="Q159" s="8"/>
      <c r="R159" s="8"/>
      <c r="S159" s="8"/>
      <c r="T159" s="7"/>
      <c r="U159" s="7"/>
    </row>
    <row r="160" spans="1:21" x14ac:dyDescent="0.45">
      <c r="A160">
        <v>129432</v>
      </c>
      <c r="B160" s="6">
        <v>43057</v>
      </c>
      <c r="C160" t="s">
        <v>71</v>
      </c>
      <c r="D160" t="s">
        <v>184</v>
      </c>
      <c r="E160">
        <v>4</v>
      </c>
      <c r="F160">
        <v>1</v>
      </c>
      <c r="G160" t="s">
        <v>601</v>
      </c>
      <c r="H160" s="7"/>
      <c r="I160" s="7"/>
      <c r="J160" s="7"/>
      <c r="K160" s="7"/>
      <c r="O160" s="7"/>
      <c r="P160" s="7"/>
      <c r="Q160" s="8"/>
      <c r="R160" s="8"/>
      <c r="S160" s="8"/>
      <c r="T160" s="7"/>
      <c r="U160" s="7"/>
    </row>
    <row r="161" spans="1:21" x14ac:dyDescent="0.45">
      <c r="A161">
        <v>130643</v>
      </c>
      <c r="B161" s="6">
        <v>43057</v>
      </c>
      <c r="C161" t="s">
        <v>83</v>
      </c>
      <c r="D161" t="s">
        <v>278</v>
      </c>
      <c r="E161">
        <v>0</v>
      </c>
      <c r="F161">
        <v>2</v>
      </c>
      <c r="G161" t="s">
        <v>603</v>
      </c>
      <c r="H161" s="7"/>
      <c r="I161" s="7"/>
      <c r="J161" s="7"/>
      <c r="K161" s="7"/>
      <c r="O161" s="7"/>
      <c r="P161" s="7"/>
      <c r="Q161" s="8"/>
      <c r="R161" s="8"/>
      <c r="S161" s="8"/>
      <c r="T161" s="7"/>
      <c r="U161" s="7"/>
    </row>
    <row r="162" spans="1:21" x14ac:dyDescent="0.45">
      <c r="A162">
        <v>129425</v>
      </c>
      <c r="B162" s="6">
        <v>43044</v>
      </c>
      <c r="C162" t="s">
        <v>290</v>
      </c>
      <c r="D162" t="s">
        <v>405</v>
      </c>
      <c r="E162">
        <v>1</v>
      </c>
      <c r="F162">
        <v>0</v>
      </c>
      <c r="G162" t="s">
        <v>601</v>
      </c>
      <c r="H162" s="7"/>
      <c r="I162" s="7"/>
      <c r="J162" s="7"/>
      <c r="K162" s="7"/>
      <c r="O162" s="7"/>
      <c r="P162" s="7"/>
      <c r="Q162" s="8"/>
      <c r="R162" s="8"/>
      <c r="S162" s="8"/>
      <c r="T162" s="7"/>
      <c r="U162" s="7"/>
    </row>
    <row r="163" spans="1:21" x14ac:dyDescent="0.45">
      <c r="A163">
        <v>131704</v>
      </c>
      <c r="B163" s="6">
        <v>43044</v>
      </c>
      <c r="C163" t="s">
        <v>322</v>
      </c>
      <c r="D163" t="s">
        <v>592</v>
      </c>
      <c r="E163">
        <v>1</v>
      </c>
      <c r="F163">
        <v>1</v>
      </c>
      <c r="G163" t="s">
        <v>602</v>
      </c>
      <c r="H163" s="7"/>
      <c r="I163" s="7"/>
      <c r="J163" s="7"/>
      <c r="K163" s="7"/>
      <c r="O163" s="7"/>
      <c r="P163" s="7"/>
      <c r="Q163" s="8"/>
      <c r="R163" s="8"/>
      <c r="S163" s="8"/>
      <c r="T163" s="7"/>
      <c r="U163" s="7"/>
    </row>
    <row r="164" spans="1:21" x14ac:dyDescent="0.45">
      <c r="A164">
        <v>132991</v>
      </c>
      <c r="B164" s="6">
        <v>43038</v>
      </c>
      <c r="C164" t="s">
        <v>159</v>
      </c>
      <c r="D164" t="s">
        <v>378</v>
      </c>
      <c r="E164">
        <v>2</v>
      </c>
      <c r="F164">
        <v>0</v>
      </c>
      <c r="G164" t="s">
        <v>601</v>
      </c>
      <c r="H164" s="7"/>
      <c r="I164" s="7"/>
      <c r="J164" s="7"/>
      <c r="K164" s="7"/>
      <c r="O164" s="7"/>
      <c r="P164" s="7"/>
      <c r="Q164" s="8"/>
      <c r="R164" s="8"/>
      <c r="S164" s="8"/>
      <c r="T164" s="7"/>
      <c r="U164" s="7"/>
    </row>
    <row r="165" spans="1:21" x14ac:dyDescent="0.45">
      <c r="A165">
        <v>130728</v>
      </c>
      <c r="B165" s="6">
        <v>43036</v>
      </c>
      <c r="C165" t="s">
        <v>86</v>
      </c>
      <c r="D165" t="s">
        <v>495</v>
      </c>
      <c r="E165">
        <v>3</v>
      </c>
      <c r="F165">
        <v>2</v>
      </c>
      <c r="G165" t="s">
        <v>601</v>
      </c>
      <c r="H165" s="7"/>
      <c r="I165" s="7"/>
      <c r="J165" s="7"/>
      <c r="K165" s="7"/>
      <c r="O165" s="7"/>
      <c r="P165" s="7"/>
      <c r="Q165" s="8"/>
      <c r="R165" s="8"/>
      <c r="S165" s="8"/>
      <c r="T165" s="7"/>
      <c r="U165" s="7"/>
    </row>
    <row r="166" spans="1:21" x14ac:dyDescent="0.45">
      <c r="A166">
        <v>131693</v>
      </c>
      <c r="B166" s="6">
        <v>43036</v>
      </c>
      <c r="C166" t="s">
        <v>101</v>
      </c>
      <c r="D166" t="s">
        <v>269</v>
      </c>
      <c r="E166">
        <v>1</v>
      </c>
      <c r="F166">
        <v>0</v>
      </c>
      <c r="G166" t="s">
        <v>601</v>
      </c>
      <c r="H166" s="7"/>
      <c r="I166" s="7"/>
      <c r="J166" s="7"/>
      <c r="K166" s="7"/>
      <c r="O166" s="7"/>
      <c r="P166" s="7"/>
      <c r="Q166" s="8"/>
      <c r="R166" s="8"/>
      <c r="S166" s="8"/>
      <c r="T166" s="7"/>
      <c r="U166" s="7"/>
    </row>
    <row r="167" spans="1:21" x14ac:dyDescent="0.45">
      <c r="A167">
        <v>131677</v>
      </c>
      <c r="B167" s="6">
        <v>43030</v>
      </c>
      <c r="C167" t="s">
        <v>102</v>
      </c>
      <c r="D167" t="s">
        <v>490</v>
      </c>
      <c r="E167">
        <v>3</v>
      </c>
      <c r="F167">
        <v>0</v>
      </c>
      <c r="G167" t="s">
        <v>601</v>
      </c>
      <c r="H167" s="7"/>
      <c r="I167" s="7"/>
      <c r="J167" s="7"/>
      <c r="K167" s="7"/>
      <c r="O167" s="7"/>
      <c r="P167" s="7"/>
      <c r="Q167" s="8"/>
      <c r="R167" s="8"/>
      <c r="S167" s="8"/>
      <c r="T167" s="7"/>
      <c r="U167" s="7"/>
    </row>
    <row r="168" spans="1:21" x14ac:dyDescent="0.45">
      <c r="A168">
        <v>130715</v>
      </c>
      <c r="B168" s="6">
        <v>43008</v>
      </c>
      <c r="C168" t="s">
        <v>85</v>
      </c>
      <c r="D168" t="s">
        <v>495</v>
      </c>
      <c r="E168">
        <v>2</v>
      </c>
      <c r="F168">
        <v>1</v>
      </c>
      <c r="G168" t="s">
        <v>601</v>
      </c>
      <c r="H168" s="7"/>
      <c r="I168" s="7"/>
      <c r="J168" s="7"/>
      <c r="K168" s="7"/>
      <c r="O168" s="7"/>
      <c r="P168" s="7"/>
      <c r="Q168" s="8"/>
      <c r="R168" s="8"/>
      <c r="S168" s="8"/>
      <c r="T168" s="7"/>
      <c r="U168" s="7"/>
    </row>
    <row r="169" spans="1:21" x14ac:dyDescent="0.45">
      <c r="A169">
        <v>132831</v>
      </c>
      <c r="B169" s="6">
        <v>43008</v>
      </c>
      <c r="C169" t="s">
        <v>157</v>
      </c>
      <c r="D169" t="s">
        <v>554</v>
      </c>
      <c r="E169">
        <v>3</v>
      </c>
      <c r="F169">
        <v>2</v>
      </c>
      <c r="G169" t="s">
        <v>601</v>
      </c>
      <c r="H169" s="7"/>
      <c r="I169" s="7"/>
      <c r="J169" s="7"/>
      <c r="K169" s="7"/>
      <c r="O169" s="7"/>
      <c r="P169" s="7"/>
      <c r="Q169" s="8"/>
      <c r="R169" s="8"/>
      <c r="S169" s="8"/>
      <c r="T169" s="7"/>
      <c r="U169" s="7"/>
    </row>
    <row r="170" spans="1:21" x14ac:dyDescent="0.45">
      <c r="A170">
        <v>131648</v>
      </c>
      <c r="B170" s="6">
        <v>43002</v>
      </c>
      <c r="C170" t="s">
        <v>99</v>
      </c>
      <c r="D170" t="s">
        <v>242</v>
      </c>
      <c r="E170">
        <v>1</v>
      </c>
      <c r="F170">
        <v>0</v>
      </c>
      <c r="G170" t="s">
        <v>601</v>
      </c>
      <c r="H170" s="7"/>
      <c r="I170" s="7"/>
      <c r="J170" s="7"/>
      <c r="K170" s="7"/>
      <c r="O170" s="7"/>
      <c r="P170" s="7"/>
      <c r="Q170" s="8"/>
      <c r="R170" s="8"/>
      <c r="S170" s="8"/>
      <c r="T170" s="7"/>
      <c r="U170" s="7"/>
    </row>
    <row r="171" spans="1:21" x14ac:dyDescent="0.45">
      <c r="A171">
        <v>132389</v>
      </c>
      <c r="B171" s="6">
        <v>43002</v>
      </c>
      <c r="C171" t="s">
        <v>213</v>
      </c>
      <c r="D171" t="s">
        <v>249</v>
      </c>
      <c r="E171">
        <v>0</v>
      </c>
      <c r="F171">
        <v>2</v>
      </c>
      <c r="G171" t="s">
        <v>603</v>
      </c>
      <c r="H171" s="7"/>
      <c r="I171" s="7"/>
      <c r="J171" s="7"/>
      <c r="K171" s="7"/>
      <c r="O171" s="7"/>
      <c r="P171" s="7"/>
      <c r="Q171" s="8"/>
      <c r="R171" s="8"/>
      <c r="S171" s="8"/>
      <c r="T171" s="7"/>
      <c r="U171" s="7"/>
    </row>
    <row r="172" spans="1:21" x14ac:dyDescent="0.45">
      <c r="A172">
        <v>132034</v>
      </c>
      <c r="B172" s="6">
        <v>43001</v>
      </c>
      <c r="C172" t="s">
        <v>149</v>
      </c>
      <c r="D172" t="s">
        <v>374</v>
      </c>
      <c r="E172">
        <v>3</v>
      </c>
      <c r="F172">
        <v>3</v>
      </c>
      <c r="G172" t="s">
        <v>602</v>
      </c>
      <c r="H172" s="7"/>
      <c r="I172" s="7"/>
      <c r="J172" s="7"/>
      <c r="K172" s="7"/>
      <c r="O172" s="7"/>
      <c r="P172" s="7"/>
      <c r="Q172" s="8"/>
      <c r="R172" s="8"/>
      <c r="S172" s="8"/>
      <c r="T172" s="7"/>
      <c r="U172" s="7"/>
    </row>
    <row r="173" spans="1:21" x14ac:dyDescent="0.45">
      <c r="A173">
        <v>129359</v>
      </c>
      <c r="B173" s="6">
        <v>42994</v>
      </c>
      <c r="C173" t="s">
        <v>70</v>
      </c>
      <c r="D173" t="s">
        <v>287</v>
      </c>
      <c r="E173">
        <v>1</v>
      </c>
      <c r="F173">
        <v>1</v>
      </c>
      <c r="G173" t="s">
        <v>602</v>
      </c>
      <c r="H173" s="7"/>
      <c r="I173" s="7"/>
      <c r="J173" s="7"/>
      <c r="K173" s="7"/>
      <c r="O173" s="7"/>
      <c r="P173" s="7"/>
      <c r="Q173" s="8"/>
      <c r="R173" s="8"/>
      <c r="S173" s="8"/>
      <c r="T173" s="7"/>
      <c r="U173" s="7"/>
    </row>
    <row r="174" spans="1:21" x14ac:dyDescent="0.45">
      <c r="A174">
        <v>132814</v>
      </c>
      <c r="B174" s="6">
        <v>42994</v>
      </c>
      <c r="C174" t="s">
        <v>157</v>
      </c>
      <c r="D174" t="s">
        <v>541</v>
      </c>
      <c r="E174">
        <v>2</v>
      </c>
      <c r="F174">
        <v>0</v>
      </c>
      <c r="G174" t="s">
        <v>601</v>
      </c>
      <c r="H174" s="7"/>
      <c r="I174" s="7"/>
      <c r="J174" s="7"/>
      <c r="K174" s="7"/>
      <c r="O174" s="7"/>
      <c r="P174" s="7"/>
      <c r="Q174" s="8"/>
      <c r="R174" s="8"/>
      <c r="S174" s="8"/>
      <c r="T174" s="7"/>
      <c r="U174" s="7"/>
    </row>
    <row r="175" spans="1:21" x14ac:dyDescent="0.45">
      <c r="A175">
        <v>132370</v>
      </c>
      <c r="B175" s="6">
        <v>42988</v>
      </c>
      <c r="C175" t="s">
        <v>213</v>
      </c>
      <c r="D175" t="s">
        <v>353</v>
      </c>
      <c r="E175">
        <v>2</v>
      </c>
      <c r="F175">
        <v>1</v>
      </c>
      <c r="G175" t="s">
        <v>601</v>
      </c>
      <c r="H175" s="7"/>
      <c r="I175" s="7"/>
      <c r="J175" s="7"/>
      <c r="K175" s="7"/>
      <c r="O175" s="7"/>
      <c r="P175" s="7"/>
      <c r="Q175" s="8"/>
      <c r="R175" s="8"/>
      <c r="S175" s="8"/>
      <c r="T175" s="7"/>
      <c r="U175" s="7"/>
    </row>
    <row r="176" spans="1:21" x14ac:dyDescent="0.45">
      <c r="A176">
        <v>130591</v>
      </c>
      <c r="B176" s="6">
        <v>42987</v>
      </c>
      <c r="C176" t="s">
        <v>83</v>
      </c>
      <c r="D176" t="s">
        <v>167</v>
      </c>
      <c r="E176">
        <v>4</v>
      </c>
      <c r="F176">
        <v>1</v>
      </c>
      <c r="G176" t="s">
        <v>601</v>
      </c>
      <c r="H176" s="7"/>
      <c r="I176" s="7"/>
      <c r="J176" s="7"/>
      <c r="K176" s="7"/>
      <c r="O176" s="7"/>
      <c r="P176" s="7"/>
      <c r="Q176" s="8"/>
      <c r="R176" s="8"/>
      <c r="S176" s="8"/>
      <c r="T176" s="7"/>
      <c r="U176" s="7"/>
    </row>
    <row r="177" spans="1:21" x14ac:dyDescent="0.45">
      <c r="A177">
        <v>132530</v>
      </c>
      <c r="B177" s="6">
        <v>42986</v>
      </c>
      <c r="C177" t="s">
        <v>111</v>
      </c>
      <c r="D177" t="s">
        <v>154</v>
      </c>
      <c r="E177">
        <v>3</v>
      </c>
      <c r="F177">
        <v>2</v>
      </c>
      <c r="G177" t="s">
        <v>601</v>
      </c>
      <c r="H177" s="7"/>
      <c r="I177" s="7"/>
      <c r="J177" s="7"/>
      <c r="K177" s="7"/>
      <c r="O177" s="7"/>
      <c r="P177" s="7"/>
      <c r="Q177" s="8"/>
      <c r="R177" s="8"/>
      <c r="S177" s="8"/>
      <c r="T177" s="7"/>
      <c r="U177" s="7"/>
    </row>
    <row r="178" spans="1:21" x14ac:dyDescent="0.45">
      <c r="A178">
        <v>131599</v>
      </c>
      <c r="B178" s="6">
        <v>42967</v>
      </c>
      <c r="C178" t="s">
        <v>102</v>
      </c>
      <c r="D178" t="s">
        <v>592</v>
      </c>
      <c r="E178">
        <v>0</v>
      </c>
      <c r="F178">
        <v>0</v>
      </c>
      <c r="G178" t="s">
        <v>602</v>
      </c>
      <c r="H178" s="7"/>
      <c r="I178" s="7"/>
      <c r="J178" s="7"/>
      <c r="K178" s="7"/>
      <c r="O178" s="7"/>
      <c r="P178" s="7"/>
      <c r="Q178" s="8"/>
      <c r="R178" s="8"/>
      <c r="S178" s="8"/>
      <c r="T178" s="7"/>
      <c r="U178" s="7"/>
    </row>
    <row r="179" spans="1:21" x14ac:dyDescent="0.45">
      <c r="A179">
        <v>132519</v>
      </c>
      <c r="B179" s="6">
        <v>42967</v>
      </c>
      <c r="C179" t="s">
        <v>111</v>
      </c>
      <c r="D179" t="s">
        <v>446</v>
      </c>
      <c r="E179">
        <v>2</v>
      </c>
      <c r="F179">
        <v>3</v>
      </c>
      <c r="G179" t="s">
        <v>603</v>
      </c>
      <c r="H179" s="7"/>
      <c r="I179" s="7"/>
      <c r="J179" s="7"/>
      <c r="K179" s="7"/>
      <c r="O179" s="7"/>
      <c r="P179" s="7"/>
      <c r="Q179" s="8"/>
      <c r="R179" s="8"/>
      <c r="S179" s="8"/>
      <c r="T179" s="7"/>
      <c r="U179" s="7"/>
    </row>
    <row r="180" spans="1:21" x14ac:dyDescent="0.45">
      <c r="A180">
        <v>130576</v>
      </c>
      <c r="B180" s="6">
        <v>42966</v>
      </c>
      <c r="C180" t="s">
        <v>168</v>
      </c>
      <c r="D180" t="s">
        <v>167</v>
      </c>
      <c r="E180">
        <v>2</v>
      </c>
      <c r="F180">
        <v>1</v>
      </c>
      <c r="G180" t="s">
        <v>601</v>
      </c>
      <c r="H180" s="7"/>
      <c r="I180" s="7"/>
      <c r="J180" s="7"/>
      <c r="K180" s="7"/>
      <c r="O180" s="7"/>
      <c r="P180" s="7"/>
      <c r="Q180" s="8"/>
      <c r="R180" s="8"/>
      <c r="S180" s="8"/>
      <c r="T180" s="7"/>
      <c r="U180" s="7"/>
    </row>
    <row r="181" spans="1:21" x14ac:dyDescent="0.45">
      <c r="A181">
        <v>129324</v>
      </c>
      <c r="B181" s="6">
        <v>42960</v>
      </c>
      <c r="C181" t="s">
        <v>71</v>
      </c>
      <c r="D181" t="s">
        <v>423</v>
      </c>
      <c r="E181">
        <v>4</v>
      </c>
      <c r="F181">
        <v>0</v>
      </c>
      <c r="G181" t="s">
        <v>601</v>
      </c>
      <c r="H181" s="7"/>
      <c r="I181" s="7"/>
      <c r="J181" s="7"/>
      <c r="K181" s="7"/>
      <c r="O181" s="7"/>
      <c r="P181" s="7"/>
      <c r="Q181" s="8"/>
      <c r="R181" s="8"/>
      <c r="S181" s="8"/>
      <c r="T181" s="7"/>
      <c r="U181" s="7"/>
    </row>
    <row r="182" spans="1:21" x14ac:dyDescent="0.45">
      <c r="A182">
        <v>130568</v>
      </c>
      <c r="B182" s="6">
        <v>42953</v>
      </c>
      <c r="C182" t="s">
        <v>168</v>
      </c>
      <c r="D182" t="s">
        <v>278</v>
      </c>
      <c r="E182">
        <v>2</v>
      </c>
      <c r="F182">
        <v>0</v>
      </c>
      <c r="G182" t="s">
        <v>601</v>
      </c>
      <c r="H182" s="7"/>
      <c r="I182" s="7"/>
      <c r="J182" s="7"/>
      <c r="K182" s="7"/>
      <c r="O182" s="7"/>
      <c r="P182" s="7"/>
      <c r="Q182" s="8"/>
      <c r="R182" s="8"/>
      <c r="S182" s="8"/>
      <c r="T182" s="7"/>
      <c r="U182" s="7"/>
    </row>
    <row r="183" spans="1:21" x14ac:dyDescent="0.45">
      <c r="A183">
        <v>131970</v>
      </c>
      <c r="B183" s="6">
        <v>42951</v>
      </c>
      <c r="C183" t="s">
        <v>108</v>
      </c>
      <c r="D183" t="s">
        <v>483</v>
      </c>
      <c r="E183">
        <v>3</v>
      </c>
      <c r="F183">
        <v>2</v>
      </c>
      <c r="G183" t="s">
        <v>601</v>
      </c>
      <c r="H183" s="7"/>
      <c r="I183" s="7"/>
      <c r="J183" s="7"/>
      <c r="K183" s="7"/>
      <c r="O183" s="7"/>
      <c r="P183" s="7"/>
      <c r="Q183" s="8"/>
      <c r="R183" s="8"/>
      <c r="S183" s="8"/>
      <c r="T183" s="7"/>
      <c r="U183" s="7"/>
    </row>
    <row r="184" spans="1:21" x14ac:dyDescent="0.45">
      <c r="B184" s="6"/>
      <c r="H184" s="9">
        <f>AVERAGE(H2:H41)</f>
        <v>0.6151428571428571</v>
      </c>
      <c r="I184" s="9">
        <f>AVERAGE(I2:I41)</f>
        <v>0.38485714285714284</v>
      </c>
      <c r="J184" s="9">
        <f t="shared" ref="J184:U184" si="0">AVERAGE(J2:J41)</f>
        <v>0.61337312255060061</v>
      </c>
      <c r="K184" s="9">
        <f t="shared" si="0"/>
        <v>0.38662687744939939</v>
      </c>
      <c r="L184" s="10">
        <f t="shared" si="0"/>
        <v>569.74285714285713</v>
      </c>
      <c r="M184" s="10">
        <f t="shared" si="0"/>
        <v>360.71428571428572</v>
      </c>
      <c r="N184" s="10">
        <f t="shared" si="0"/>
        <v>930.45714285714291</v>
      </c>
      <c r="O184" s="9">
        <f t="shared" si="0"/>
        <v>0.84057142857142841</v>
      </c>
      <c r="P184" s="9">
        <f t="shared" si="0"/>
        <v>0.72542857142857142</v>
      </c>
      <c r="Q184" s="10">
        <f t="shared" si="0"/>
        <v>482.9134285714286</v>
      </c>
      <c r="R184" s="10">
        <f t="shared" si="0"/>
        <v>268.39285714285717</v>
      </c>
      <c r="S184" s="10">
        <f t="shared" si="0"/>
        <v>751.30628571428554</v>
      </c>
      <c r="T184" s="9">
        <f t="shared" si="0"/>
        <v>0.64714722178955064</v>
      </c>
      <c r="U184" s="9">
        <f t="shared" si="0"/>
        <v>0.35285277821044914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Eduardo González Meléndez</cp:lastModifiedBy>
  <dcterms:created xsi:type="dcterms:W3CDTF">2022-07-05T15:58:38Z</dcterms:created>
  <dcterms:modified xsi:type="dcterms:W3CDTF">2022-07-06T04:26:28Z</dcterms:modified>
</cp:coreProperties>
</file>