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Ex4.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charts/chartEx5.xml" ContentType="application/vnd.ms-office.chartex+xml"/>
  <Override PartName="/xl/charts/style7.xml" ContentType="application/vnd.ms-office.chartstyle+xml"/>
  <Override PartName="/xl/charts/colors7.xml" ContentType="application/vnd.ms-office.chartcolorstyle+xml"/>
  <Override PartName="/xl/charts/chartEx6.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D:\Dropbox\La Cima del Éxito\Futbol\Twitter\23_México_Sub20_eliminado\"/>
    </mc:Choice>
  </mc:AlternateContent>
  <xr:revisionPtr revIDLastSave="0" documentId="13_ncr:1_{6181FE1E-DA48-41EF-AC99-4375A502365B}" xr6:coauthVersionLast="47" xr6:coauthVersionMax="47" xr10:uidLastSave="{00000000-0000-0000-0000-000000000000}"/>
  <bookViews>
    <workbookView xWindow="-98" yWindow="-98" windowWidth="22695" windowHeight="14595" activeTab="5" xr2:uid="{00000000-000D-0000-FFFF-FFFF00000000}"/>
  </bookViews>
  <sheets>
    <sheet name="Favoritos_84-86%" sheetId="1" r:id="rId1"/>
    <sheet name="Olympiakos" sheetId="9" r:id="rId2"/>
    <sheet name="Muestra_Posesión" sheetId="6" r:id="rId3"/>
    <sheet name="Clubs_Distribution" sheetId="5" r:id="rId4"/>
    <sheet name="Vis02" sheetId="8" r:id="rId5"/>
    <sheet name="Resumen" sheetId="4" r:id="rId6"/>
  </sheets>
  <definedNames>
    <definedName name="_xlnm._FilterDatabase" localSheetId="3" hidden="1">Clubs_Distribution!$D$1:$E$44</definedName>
    <definedName name="_xlchart.v1.10" hidden="1">Clubs_Distribution!$D$2:$D$44</definedName>
    <definedName name="_xlchart.v1.11" hidden="1">Clubs_Distribution!$E$1</definedName>
    <definedName name="_xlchart.v1.12" hidden="1">Clubs_Distribution!$E$2:$E$44</definedName>
    <definedName name="_xlchart.v1.29" hidden="1">Clubs_Distribution!$D$2:$D$44</definedName>
    <definedName name="_xlchart.v1.30" hidden="1">Clubs_Distribution!$E$2:$E$44</definedName>
    <definedName name="_xlchart.v1.4" hidden="1">Clubs_Distribution!$D$2:$D$44</definedName>
    <definedName name="_xlchart.v1.5" hidden="1">Clubs_Distribution!$E$2:$E$44</definedName>
    <definedName name="_xlchart.v5.0" hidden="1">Clubs_Distribution!$V$1</definedName>
    <definedName name="_xlchart.v5.1" hidden="1">Clubs_Distribution!$V$2:$V$11</definedName>
    <definedName name="_xlchart.v5.13" hidden="1">Clubs_Distribution!$V$1</definedName>
    <definedName name="_xlchart.v5.14" hidden="1">Clubs_Distribution!$V$2:$V$11</definedName>
    <definedName name="_xlchart.v5.15" hidden="1">Clubs_Distribution!$W$1</definedName>
    <definedName name="_xlchart.v5.16" hidden="1">Clubs_Distribution!$W$2:$W$11</definedName>
    <definedName name="_xlchart.v5.17" hidden="1">Clubs_Distribution!$V$1</definedName>
    <definedName name="_xlchart.v5.18" hidden="1">Clubs_Distribution!$V$2:$V$11</definedName>
    <definedName name="_xlchart.v5.19" hidden="1">Clubs_Distribution!$W$1</definedName>
    <definedName name="_xlchart.v5.2" hidden="1">Clubs_Distribution!$W$1</definedName>
    <definedName name="_xlchart.v5.20" hidden="1">Clubs_Distribution!$W$2:$W$11</definedName>
    <definedName name="_xlchart.v5.21" hidden="1">Clubs_Distribution!$V$1</definedName>
    <definedName name="_xlchart.v5.22" hidden="1">Clubs_Distribution!$V$2:$V$11</definedName>
    <definedName name="_xlchart.v5.23" hidden="1">Clubs_Distribution!$W$1</definedName>
    <definedName name="_xlchart.v5.24" hidden="1">Clubs_Distribution!$W$2:$W$11</definedName>
    <definedName name="_xlchart.v5.25" hidden="1">Clubs_Distribution!$V$1</definedName>
    <definedName name="_xlchart.v5.26" hidden="1">Clubs_Distribution!$V$2:$V$11</definedName>
    <definedName name="_xlchart.v5.27" hidden="1">Clubs_Distribution!$W$1</definedName>
    <definedName name="_xlchart.v5.28" hidden="1">Clubs_Distribution!$W$2:$W$11</definedName>
    <definedName name="_xlchart.v5.3" hidden="1">Clubs_Distribution!$W$2:$W$11</definedName>
    <definedName name="_xlchart.v5.31" hidden="1">Clubs_Distribution!$V$1</definedName>
    <definedName name="_xlchart.v5.32" hidden="1">Clubs_Distribution!$V$2:$V$11</definedName>
    <definedName name="_xlchart.v5.33" hidden="1">Clubs_Distribution!$W$1</definedName>
    <definedName name="_xlchart.v5.34" hidden="1">Clubs_Distribution!$W$2:$W$11</definedName>
    <definedName name="_xlchart.v5.35" hidden="1">Clubs_Distribution!$V$1</definedName>
    <definedName name="_xlchart.v5.36" hidden="1">Clubs_Distribution!$V$2:$V$11</definedName>
    <definedName name="_xlchart.v5.37" hidden="1">Clubs_Distribution!$W$1</definedName>
    <definedName name="_xlchart.v5.38" hidden="1">Clubs_Distribution!$W$2:$W$11</definedName>
    <definedName name="_xlchart.v5.39" hidden="1">Clubs_Distribution!$V$1</definedName>
    <definedName name="_xlchart.v5.40" hidden="1">Clubs_Distribution!$V$2:$V$11</definedName>
    <definedName name="_xlchart.v5.41" hidden="1">Clubs_Distribution!$W$1</definedName>
    <definedName name="_xlchart.v5.42" hidden="1">Clubs_Distribution!$W$2:$W$11</definedName>
    <definedName name="_xlchart.v5.6" hidden="1">Clubs_Distribution!$V$1</definedName>
    <definedName name="_xlchart.v5.7" hidden="1">Clubs_Distribution!$V$2:$V$11</definedName>
    <definedName name="_xlchart.v5.8" hidden="1">Clubs_Distribution!$W$1</definedName>
    <definedName name="_xlchart.v5.9" hidden="1">Clubs_Distribution!$W$2:$W$11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13" i="5" l="1"/>
  <c r="W3" i="5"/>
  <c r="W4" i="5"/>
  <c r="W5" i="5"/>
  <c r="W6" i="5"/>
  <c r="W7" i="5"/>
  <c r="W8" i="5"/>
  <c r="W9" i="5"/>
  <c r="W10" i="5"/>
  <c r="W11" i="5"/>
  <c r="W2" i="5"/>
  <c r="K37" i="6"/>
  <c r="L37" i="6"/>
  <c r="L7" i="6"/>
  <c r="L8" i="6"/>
  <c r="L9" i="6"/>
  <c r="L10" i="6"/>
  <c r="L11" i="6"/>
  <c r="L12" i="6"/>
  <c r="L13" i="6"/>
  <c r="L16" i="6"/>
  <c r="L17" i="6"/>
  <c r="L18" i="6"/>
  <c r="L19" i="6"/>
  <c r="L20" i="6"/>
  <c r="L21" i="6"/>
  <c r="L22" i="6"/>
  <c r="L26" i="6"/>
  <c r="L27" i="6"/>
  <c r="L28" i="6"/>
  <c r="L29" i="6"/>
  <c r="L30" i="6"/>
  <c r="L31" i="6"/>
  <c r="L32" i="6"/>
  <c r="L33" i="6"/>
  <c r="L34" i="6"/>
  <c r="L35" i="6"/>
  <c r="L36" i="6"/>
  <c r="L41" i="6"/>
  <c r="L42" i="6"/>
  <c r="L43" i="6"/>
  <c r="L44" i="6"/>
  <c r="L45" i="6"/>
  <c r="L47" i="6"/>
  <c r="L48" i="6"/>
  <c r="L49" i="6"/>
  <c r="L50" i="6"/>
  <c r="L51" i="6"/>
  <c r="L52" i="6"/>
  <c r="L53" i="6"/>
  <c r="L54" i="6"/>
  <c r="L56" i="6"/>
  <c r="L57" i="6"/>
  <c r="L58" i="6"/>
  <c r="L60" i="6"/>
  <c r="L4" i="6"/>
  <c r="L3" i="6"/>
  <c r="J61" i="6"/>
  <c r="K61" i="6"/>
  <c r="M61" i="6"/>
  <c r="N61" i="6"/>
  <c r="O61" i="6"/>
  <c r="P61" i="6"/>
  <c r="Q61" i="6"/>
  <c r="I61" i="6"/>
  <c r="K3" i="6"/>
  <c r="K4" i="6"/>
  <c r="K7" i="6"/>
  <c r="K8" i="6"/>
  <c r="K9" i="6"/>
  <c r="K10" i="6"/>
  <c r="K11" i="6"/>
  <c r="K12" i="6"/>
  <c r="K13" i="6"/>
  <c r="K16" i="6"/>
  <c r="K17" i="6"/>
  <c r="K18" i="6"/>
  <c r="K19" i="6"/>
  <c r="K20" i="6"/>
  <c r="K21" i="6"/>
  <c r="K22" i="6"/>
  <c r="K26" i="6"/>
  <c r="K27" i="6"/>
  <c r="K28" i="6"/>
  <c r="K29" i="6"/>
  <c r="K30" i="6"/>
  <c r="K31" i="6"/>
  <c r="K32" i="6"/>
  <c r="K33" i="6"/>
  <c r="K34" i="6"/>
  <c r="K35" i="6"/>
  <c r="K36" i="6"/>
  <c r="K41" i="6"/>
  <c r="K42" i="6"/>
  <c r="K43" i="6"/>
  <c r="K44" i="6"/>
  <c r="K45" i="6"/>
  <c r="K47" i="6"/>
  <c r="K48" i="6"/>
  <c r="K49" i="6"/>
  <c r="K50" i="6"/>
  <c r="K51" i="6"/>
  <c r="K52" i="6"/>
  <c r="K53" i="6"/>
  <c r="K54" i="6"/>
  <c r="K56" i="6"/>
  <c r="K57" i="6"/>
  <c r="K58" i="6"/>
  <c r="K60"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2" i="6"/>
  <c r="U7" i="6"/>
  <c r="V7" i="6"/>
  <c r="T7" i="6"/>
  <c r="X7" i="6" s="1"/>
  <c r="U4" i="6"/>
  <c r="V4" i="6"/>
  <c r="T4" i="6"/>
  <c r="E18" i="5"/>
  <c r="E37" i="5"/>
  <c r="E35" i="5"/>
  <c r="E19" i="5"/>
  <c r="E33" i="5"/>
  <c r="E29" i="5"/>
  <c r="E36" i="5"/>
  <c r="E2" i="5"/>
  <c r="E44" i="5"/>
  <c r="E43" i="5"/>
  <c r="E24" i="5"/>
  <c r="E39" i="5"/>
  <c r="E30" i="5"/>
  <c r="E3" i="5"/>
  <c r="E27" i="5"/>
  <c r="E25" i="5"/>
  <c r="E20" i="5"/>
  <c r="E31" i="5"/>
  <c r="E4" i="5"/>
  <c r="E5" i="5"/>
  <c r="E6" i="5"/>
  <c r="E21" i="5"/>
  <c r="E7" i="5"/>
  <c r="E8" i="5"/>
  <c r="E22" i="5"/>
  <c r="E9" i="5"/>
  <c r="E10" i="5"/>
  <c r="E26" i="5"/>
  <c r="E28" i="5"/>
  <c r="E38" i="5"/>
  <c r="E41" i="5"/>
  <c r="E11" i="5"/>
  <c r="E12" i="5"/>
  <c r="E13" i="5"/>
  <c r="E14" i="5"/>
  <c r="E40" i="5"/>
  <c r="E34" i="5"/>
  <c r="E32" i="5"/>
  <c r="E23" i="5"/>
  <c r="E15" i="5"/>
  <c r="E16" i="5"/>
  <c r="E17" i="5"/>
  <c r="E42" i="5"/>
  <c r="I15" i="4"/>
  <c r="F15" i="4"/>
  <c r="G15" i="4"/>
  <c r="E15" i="4"/>
  <c r="C14" i="4"/>
  <c r="B5" i="4"/>
  <c r="E5" i="4"/>
  <c r="B10" i="4" s="1"/>
  <c r="F4" i="4"/>
  <c r="F3" i="4"/>
  <c r="F5" i="4" s="1"/>
  <c r="C10" i="4" s="1"/>
  <c r="E4" i="4"/>
  <c r="E3" i="4"/>
  <c r="H291" i="1"/>
  <c r="G291" i="1"/>
  <c r="Z291" i="1"/>
  <c r="AB291" i="1"/>
  <c r="AA291" i="1"/>
  <c r="L61" i="6" l="1"/>
  <c r="X4" i="6"/>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1">
    <bk>
      <extLst>
        <ext uri="{3e2802c4-a4d2-4d8b-9148-e3be6c30e623}">
          <xlrd:rvb i="0"/>
        </ext>
      </extLst>
    </bk>
    <bk>
      <extLst>
        <ext uri="{3e2802c4-a4d2-4d8b-9148-e3be6c30e623}">
          <xlrd:rvb i="93"/>
        </ext>
      </extLst>
    </bk>
    <bk>
      <extLst>
        <ext uri="{3e2802c4-a4d2-4d8b-9148-e3be6c30e623}">
          <xlrd:rvb i="109"/>
        </ext>
      </extLst>
    </bk>
    <bk>
      <extLst>
        <ext uri="{3e2802c4-a4d2-4d8b-9148-e3be6c30e623}">
          <xlrd:rvb i="236"/>
        </ext>
      </extLst>
    </bk>
    <bk>
      <extLst>
        <ext uri="{3e2802c4-a4d2-4d8b-9148-e3be6c30e623}">
          <xlrd:rvb i="297"/>
        </ext>
      </extLst>
    </bk>
    <bk>
      <extLst>
        <ext uri="{3e2802c4-a4d2-4d8b-9148-e3be6c30e623}">
          <xlrd:rvb i="343"/>
        </ext>
      </extLst>
    </bk>
    <bk>
      <extLst>
        <ext uri="{3e2802c4-a4d2-4d8b-9148-e3be6c30e623}">
          <xlrd:rvb i="409"/>
        </ext>
      </extLst>
    </bk>
    <bk>
      <extLst>
        <ext uri="{3e2802c4-a4d2-4d8b-9148-e3be6c30e623}">
          <xlrd:rvb i="594"/>
        </ext>
      </extLst>
    </bk>
    <bk>
      <extLst>
        <ext uri="{3e2802c4-a4d2-4d8b-9148-e3be6c30e623}">
          <xlrd:rvb i="688"/>
        </ext>
      </extLst>
    </bk>
    <bk>
      <extLst>
        <ext uri="{3e2802c4-a4d2-4d8b-9148-e3be6c30e623}">
          <xlrd:rvb i="848"/>
        </ext>
      </extLst>
    </bk>
    <bk>
      <extLst>
        <ext uri="{3e2802c4-a4d2-4d8b-9148-e3be6c30e623}">
          <xlrd:rvb i="938"/>
        </ext>
      </extLst>
    </bk>
  </futureMetadata>
  <valueMetadata count="11">
    <bk>
      <rc t="1" v="0"/>
    </bk>
    <bk>
      <rc t="1" v="1"/>
    </bk>
    <bk>
      <rc t="1" v="2"/>
    </bk>
    <bk>
      <rc t="1" v="3"/>
    </bk>
    <bk>
      <rc t="1" v="4"/>
    </bk>
    <bk>
      <rc t="1" v="5"/>
    </bk>
    <bk>
      <rc t="1" v="6"/>
    </bk>
    <bk>
      <rc t="1" v="7"/>
    </bk>
    <bk>
      <rc t="1" v="8"/>
    </bk>
    <bk>
      <rc t="1" v="9"/>
    </bk>
    <bk>
      <rc t="1" v="10"/>
    </bk>
  </valueMetadata>
</metadata>
</file>

<file path=xl/sharedStrings.xml><?xml version="1.0" encoding="utf-8"?>
<sst xmlns="http://schemas.openxmlformats.org/spreadsheetml/2006/main" count="2528" uniqueCount="353">
  <si>
    <t>Season</t>
  </si>
  <si>
    <t>Div</t>
  </si>
  <si>
    <t>Date</t>
  </si>
  <si>
    <t>HomeTeam</t>
  </si>
  <si>
    <t>AwayTeam</t>
  </si>
  <si>
    <t>FTHG</t>
  </si>
  <si>
    <t>FTAG</t>
  </si>
  <si>
    <t>FTR</t>
  </si>
  <si>
    <t>HTHG</t>
  </si>
  <si>
    <t>HTAG</t>
  </si>
  <si>
    <t>HTR</t>
  </si>
  <si>
    <t>Referee</t>
  </si>
  <si>
    <t>HS</t>
  </si>
  <si>
    <t>AS</t>
  </si>
  <si>
    <t>HST</t>
  </si>
  <si>
    <t>AST</t>
  </si>
  <si>
    <t>HF</t>
  </si>
  <si>
    <t>AF</t>
  </si>
  <si>
    <t>HY</t>
  </si>
  <si>
    <t>AY</t>
  </si>
  <si>
    <t>HR</t>
  </si>
  <si>
    <t>AR</t>
  </si>
  <si>
    <t>HO</t>
  </si>
  <si>
    <t>AO</t>
  </si>
  <si>
    <t>OddH</t>
  </si>
  <si>
    <t>OddD</t>
  </si>
  <si>
    <t>OddA</t>
  </si>
  <si>
    <t>2000-2001</t>
  </si>
  <si>
    <t>2001-2002</t>
  </si>
  <si>
    <t>2002-2003</t>
  </si>
  <si>
    <t>2003-2004</t>
  </si>
  <si>
    <t>2004-2005</t>
  </si>
  <si>
    <t>2005-2006</t>
  </si>
  <si>
    <t>2006-2007</t>
  </si>
  <si>
    <t>2007-2008</t>
  </si>
  <si>
    <t>2008-2009</t>
  </si>
  <si>
    <t>2009-2010</t>
  </si>
  <si>
    <t>2010-2011</t>
  </si>
  <si>
    <t>2011-2012</t>
  </si>
  <si>
    <t>2012-2013</t>
  </si>
  <si>
    <t>2013-2014</t>
  </si>
  <si>
    <t>2014-2015</t>
  </si>
  <si>
    <t>2015-2016</t>
  </si>
  <si>
    <t>2016-2017</t>
  </si>
  <si>
    <t>2017-2018</t>
  </si>
  <si>
    <t>2018-2019</t>
  </si>
  <si>
    <t>2019-2020</t>
  </si>
  <si>
    <t>SC0</t>
  </si>
  <si>
    <t>B1</t>
  </si>
  <si>
    <t>N1</t>
  </si>
  <si>
    <t>P1</t>
  </si>
  <si>
    <t>T1</t>
  </si>
  <si>
    <t>G1</t>
  </si>
  <si>
    <t>I2</t>
  </si>
  <si>
    <t>SC3</t>
  </si>
  <si>
    <t>I1</t>
  </si>
  <si>
    <t>E0</t>
  </si>
  <si>
    <t>SP1</t>
  </si>
  <si>
    <t>D1</t>
  </si>
  <si>
    <t>SC2</t>
  </si>
  <si>
    <t>F1</t>
  </si>
  <si>
    <t>SC1</t>
  </si>
  <si>
    <t>Celtic</t>
  </si>
  <si>
    <t>Anderlecht</t>
  </si>
  <si>
    <t>PSV Eindhoven</t>
  </si>
  <si>
    <t>Porto</t>
  </si>
  <si>
    <t>Galatasaray</t>
  </si>
  <si>
    <t>Panathinaikos</t>
  </si>
  <si>
    <t>PAOK</t>
  </si>
  <si>
    <t>AEK</t>
  </si>
  <si>
    <t>Reggina</t>
  </si>
  <si>
    <t>Olympiakos</t>
  </si>
  <si>
    <t>Rangers</t>
  </si>
  <si>
    <t>Club Brugge</t>
  </si>
  <si>
    <t>Ajax</t>
  </si>
  <si>
    <t>East Stirling</t>
  </si>
  <si>
    <t>Gretna</t>
  </si>
  <si>
    <t>Milan</t>
  </si>
  <si>
    <t>Juventus</t>
  </si>
  <si>
    <t>Feyenoord</t>
  </si>
  <si>
    <t>Sp Lisbon</t>
  </si>
  <si>
    <t>Benfica</t>
  </si>
  <si>
    <t>Akratitos</t>
  </si>
  <si>
    <t>Proodeftiki</t>
  </si>
  <si>
    <t>Paniliakos</t>
  </si>
  <si>
    <t>Peterhead</t>
  </si>
  <si>
    <t>Genoa</t>
  </si>
  <si>
    <t>Fenerbahce</t>
  </si>
  <si>
    <t>Kerkyra</t>
  </si>
  <si>
    <t>Man United</t>
  </si>
  <si>
    <t>Cowdenbeath</t>
  </si>
  <si>
    <t>Roma</t>
  </si>
  <si>
    <t>Bologna</t>
  </si>
  <si>
    <t>Torino</t>
  </si>
  <si>
    <t>Chievo</t>
  </si>
  <si>
    <t>Napoli</t>
  </si>
  <si>
    <t>Chelsea</t>
  </si>
  <si>
    <t>Real Madrid</t>
  </si>
  <si>
    <t>Barcelona</t>
  </si>
  <si>
    <t>Siena</t>
  </si>
  <si>
    <t>Albinoleffe</t>
  </si>
  <si>
    <t>Ascoli</t>
  </si>
  <si>
    <t>Twente</t>
  </si>
  <si>
    <t>Granada</t>
  </si>
  <si>
    <t>AZ Alkmaar</t>
  </si>
  <si>
    <t>Karabukspor</t>
  </si>
  <si>
    <t>Bayern Munich</t>
  </si>
  <si>
    <t>Airdrie Utd</t>
  </si>
  <si>
    <t>Paris SG</t>
  </si>
  <si>
    <t>Alloa</t>
  </si>
  <si>
    <t>Man City</t>
  </si>
  <si>
    <t>Liverpool</t>
  </si>
  <si>
    <t>FC Emmen</t>
  </si>
  <si>
    <t>St Mirren</t>
  </si>
  <si>
    <t>Dundee United</t>
  </si>
  <si>
    <t>Mechelen</t>
  </si>
  <si>
    <t>For Sittard</t>
  </si>
  <si>
    <t>Est Amadora</t>
  </si>
  <si>
    <t>Bursaspor</t>
  </si>
  <si>
    <t>Panionios</t>
  </si>
  <si>
    <t>Yiannina</t>
  </si>
  <si>
    <t>Athinaikos</t>
  </si>
  <si>
    <t>Vicenza</t>
  </si>
  <si>
    <t>Aalst</t>
  </si>
  <si>
    <t>Sparta</t>
  </si>
  <si>
    <t>Yozgatspor</t>
  </si>
  <si>
    <t>Xanthi</t>
  </si>
  <si>
    <t>Ionikos</t>
  </si>
  <si>
    <t>Panahaiki</t>
  </si>
  <si>
    <t>Eth Asteras</t>
  </si>
  <si>
    <t>Partick</t>
  </si>
  <si>
    <t>Aberdeen</t>
  </si>
  <si>
    <t>Livingston</t>
  </si>
  <si>
    <t>Motherwell</t>
  </si>
  <si>
    <t>Dundee</t>
  </si>
  <si>
    <t>Antwerp</t>
  </si>
  <si>
    <t>Charleroi</t>
  </si>
  <si>
    <t>Groningen</t>
  </si>
  <si>
    <t>Excelsior</t>
  </si>
  <si>
    <t>Kalithea</t>
  </si>
  <si>
    <t>Giannina</t>
  </si>
  <si>
    <t>Stranraer</t>
  </si>
  <si>
    <t>Ancona</t>
  </si>
  <si>
    <t>Zwolle</t>
  </si>
  <si>
    <t>Volendam</t>
  </si>
  <si>
    <t>Den Haag</t>
  </si>
  <si>
    <t>Dunfermline</t>
  </si>
  <si>
    <t>Inverness C</t>
  </si>
  <si>
    <t>Albion Rvs</t>
  </si>
  <si>
    <t>Elgin</t>
  </si>
  <si>
    <t>Montrose</t>
  </si>
  <si>
    <t>Catanzaro</t>
  </si>
  <si>
    <t>Bergen</t>
  </si>
  <si>
    <t>Roosendaal</t>
  </si>
  <si>
    <t>Den Bosch</t>
  </si>
  <si>
    <t>Graafschap</t>
  </si>
  <si>
    <t>Kayserispor</t>
  </si>
  <si>
    <t>Sunderland</t>
  </si>
  <si>
    <t>Falkirk</t>
  </si>
  <si>
    <t>Treviso</t>
  </si>
  <si>
    <t>Cremonese</t>
  </si>
  <si>
    <t>Levadeiakos</t>
  </si>
  <si>
    <t>Kallithea</t>
  </si>
  <si>
    <t>Verona</t>
  </si>
  <si>
    <t>Crotone</t>
  </si>
  <si>
    <t>Lecce</t>
  </si>
  <si>
    <t>Ergotelis</t>
  </si>
  <si>
    <t>Kalamaria</t>
  </si>
  <si>
    <t>Egaleo</t>
  </si>
  <si>
    <t>OFI</t>
  </si>
  <si>
    <t>Derby</t>
  </si>
  <si>
    <t>VVV Venlo</t>
  </si>
  <si>
    <t>Iraklis</t>
  </si>
  <si>
    <t>Panthrakikos</t>
  </si>
  <si>
    <t>Wigan</t>
  </si>
  <si>
    <t>Tenerife</t>
  </si>
  <si>
    <t>Zaragoza</t>
  </si>
  <si>
    <t>Xerez</t>
  </si>
  <si>
    <t>Ath Bilbao</t>
  </si>
  <si>
    <t>Inter</t>
  </si>
  <si>
    <t>Padova</t>
  </si>
  <si>
    <t>Stoke</t>
  </si>
  <si>
    <t>Blackpool</t>
  </si>
  <si>
    <t>Sociedad</t>
  </si>
  <si>
    <t>Almeria</t>
  </si>
  <si>
    <t>Triestina</t>
  </si>
  <si>
    <t>Willem II</t>
  </si>
  <si>
    <t>Naval</t>
  </si>
  <si>
    <t>Vallecano</t>
  </si>
  <si>
    <t>Levante</t>
  </si>
  <si>
    <t>Leiria</t>
  </si>
  <si>
    <t>Ankaragucu</t>
  </si>
  <si>
    <t>Berwick</t>
  </si>
  <si>
    <t>Annan Athletic</t>
  </si>
  <si>
    <t>Stirling</t>
  </si>
  <si>
    <t>Greuther Furth</t>
  </si>
  <si>
    <t>Fortuna Dusseldorf</t>
  </si>
  <si>
    <t>Celta</t>
  </si>
  <si>
    <t>Espanol</t>
  </si>
  <si>
    <t>La Coruna</t>
  </si>
  <si>
    <t>Moreirense</t>
  </si>
  <si>
    <t>Setubal</t>
  </si>
  <si>
    <t>Olhanense</t>
  </si>
  <si>
    <t>Hearts</t>
  </si>
  <si>
    <t>Brechin</t>
  </si>
  <si>
    <t>Nurnberg</t>
  </si>
  <si>
    <t>Mainz</t>
  </si>
  <si>
    <t>Hertha</t>
  </si>
  <si>
    <t>Hamburg</t>
  </si>
  <si>
    <t>Ein Frankfurt</t>
  </si>
  <si>
    <t>Sochaux</t>
  </si>
  <si>
    <t>Paderborn</t>
  </si>
  <si>
    <t>Werder Bremen</t>
  </si>
  <si>
    <t>FC Koln</t>
  </si>
  <si>
    <t>Elche</t>
  </si>
  <si>
    <t>Eibar</t>
  </si>
  <si>
    <t>Malaga</t>
  </si>
  <si>
    <t>Niki Volos</t>
  </si>
  <si>
    <t>Dumbarton</t>
  </si>
  <si>
    <t>Stuttgart</t>
  </si>
  <si>
    <t>Betis</t>
  </si>
  <si>
    <t>Getafe</t>
  </si>
  <si>
    <t>Frosinone</t>
  </si>
  <si>
    <t>Ajaccio GFCO</t>
  </si>
  <si>
    <t>Bastia</t>
  </si>
  <si>
    <t>Roda</t>
  </si>
  <si>
    <t>Tondela</t>
  </si>
  <si>
    <t>Guimaraes</t>
  </si>
  <si>
    <t>Nacional</t>
  </si>
  <si>
    <t>Hamilton</t>
  </si>
  <si>
    <t>Augsburg</t>
  </si>
  <si>
    <t>Las Palmas</t>
  </si>
  <si>
    <t>Alaves</t>
  </si>
  <si>
    <t>Dijon</t>
  </si>
  <si>
    <t>Burnley</t>
  </si>
  <si>
    <t>Benevento</t>
  </si>
  <si>
    <t>Amiens</t>
  </si>
  <si>
    <t>Nantes</t>
  </si>
  <si>
    <t>Belenenses</t>
  </si>
  <si>
    <t>Huddersfield</t>
  </si>
  <si>
    <t>Newcastle</t>
  </si>
  <si>
    <t>Brighton</t>
  </si>
  <si>
    <t>Cardiff</t>
  </si>
  <si>
    <t>Southampton</t>
  </si>
  <si>
    <t>Fulham</t>
  </si>
  <si>
    <t>Bournemouth</t>
  </si>
  <si>
    <t>Freiburg</t>
  </si>
  <si>
    <t>Huesca</t>
  </si>
  <si>
    <t>Guingamp</t>
  </si>
  <si>
    <t>Strasbourg</t>
  </si>
  <si>
    <t>Apollon</t>
  </si>
  <si>
    <t>Lamia</t>
  </si>
  <si>
    <t>Watford</t>
  </si>
  <si>
    <t>Crystal Palace</t>
  </si>
  <si>
    <t>Ross County</t>
  </si>
  <si>
    <t>Hoffenheim</t>
  </si>
  <si>
    <t>Nimes</t>
  </si>
  <si>
    <t>Toulouse</t>
  </si>
  <si>
    <t>Heerenveen</t>
  </si>
  <si>
    <t>Heracles</t>
  </si>
  <si>
    <t>Aves</t>
  </si>
  <si>
    <t>Volos NFC</t>
  </si>
  <si>
    <t>H</t>
  </si>
  <si>
    <t>D</t>
  </si>
  <si>
    <t>A</t>
  </si>
  <si>
    <t>George Clyde</t>
  </si>
  <si>
    <t>John Underhill</t>
  </si>
  <si>
    <t>K Toner</t>
  </si>
  <si>
    <t>S Dougal</t>
  </si>
  <si>
    <t>J Underhill</t>
  </si>
  <si>
    <t>W Young</t>
  </si>
  <si>
    <t>Michael McCurry</t>
  </si>
  <si>
    <t>H Dallas</t>
  </si>
  <si>
    <t>K Clark</t>
  </si>
  <si>
    <t>T Brown</t>
  </si>
  <si>
    <t>I Brines</t>
  </si>
  <si>
    <t>J Rowbotham</t>
  </si>
  <si>
    <t>C Thomson</t>
  </si>
  <si>
    <t>C Richmond</t>
  </si>
  <si>
    <t>I Fyfe</t>
  </si>
  <si>
    <t>D McDonald</t>
  </si>
  <si>
    <t>M Ritchie</t>
  </si>
  <si>
    <t>R Styles</t>
  </si>
  <si>
    <t>A Freeland</t>
  </si>
  <si>
    <t>C MacKay</t>
  </si>
  <si>
    <t>R. Rosetti</t>
  </si>
  <si>
    <t>L. Palanca</t>
  </si>
  <si>
    <t>C Foy</t>
  </si>
  <si>
    <t>C Murray</t>
  </si>
  <si>
    <t>M Atkinson</t>
  </si>
  <si>
    <t>M Clattenburg</t>
  </si>
  <si>
    <t>E Norris</t>
  </si>
  <si>
    <t>C Allan</t>
  </si>
  <si>
    <t>R East</t>
  </si>
  <si>
    <t>A Dallas</t>
  </si>
  <si>
    <t>S Finnie</t>
  </si>
  <si>
    <t>A Marriner</t>
  </si>
  <si>
    <t>K Friend</t>
  </si>
  <si>
    <t>L Mason</t>
  </si>
  <si>
    <t>S Attwell</t>
  </si>
  <si>
    <t>P Tierney</t>
  </si>
  <si>
    <t>N Walsh</t>
  </si>
  <si>
    <t>E Anderson</t>
  </si>
  <si>
    <t>A Muir</t>
  </si>
  <si>
    <t>M Dean</t>
  </si>
  <si>
    <t>S Scott</t>
  </si>
  <si>
    <t>K Clancy</t>
  </si>
  <si>
    <t>D Robertson</t>
  </si>
  <si>
    <t>Index</t>
  </si>
  <si>
    <t>Frecuencia</t>
  </si>
  <si>
    <t>GF</t>
  </si>
  <si>
    <t>GC</t>
  </si>
  <si>
    <t>Locales</t>
  </si>
  <si>
    <t>Favorito</t>
  </si>
  <si>
    <t>Visitantes</t>
  </si>
  <si>
    <t>Promedios reales</t>
  </si>
  <si>
    <t>F*GF</t>
  </si>
  <si>
    <t>F*GC</t>
  </si>
  <si>
    <t>Totales</t>
  </si>
  <si>
    <t>84-86%</t>
  </si>
  <si>
    <t>Proporción</t>
  </si>
  <si>
    <t>X</t>
  </si>
  <si>
    <t>Team</t>
  </si>
  <si>
    <t>X=x</t>
  </si>
  <si>
    <t>League</t>
  </si>
  <si>
    <t>Result</t>
  </si>
  <si>
    <t>Fav</t>
  </si>
  <si>
    <t>noFav</t>
  </si>
  <si>
    <t>Fav_Pos</t>
  </si>
  <si>
    <t>noFav_Pos</t>
  </si>
  <si>
    <t>Fav_Passes</t>
  </si>
  <si>
    <t>noFav_Passes</t>
  </si>
  <si>
    <t>noF_PassAcc</t>
  </si>
  <si>
    <t>F_PassAcc</t>
  </si>
  <si>
    <t>Total_Pas</t>
  </si>
  <si>
    <t>FPass_%</t>
  </si>
  <si>
    <t>noFPass_%</t>
  </si>
  <si>
    <t>Liga</t>
  </si>
  <si>
    <t>Italia</t>
  </si>
  <si>
    <t>Turquía</t>
  </si>
  <si>
    <t>Holanda</t>
  </si>
  <si>
    <t>Grecia</t>
  </si>
  <si>
    <t>Bélgica</t>
  </si>
  <si>
    <t>Portugal</t>
  </si>
  <si>
    <t>Francia</t>
  </si>
  <si>
    <t>España</t>
  </si>
  <si>
    <t>Alemania</t>
  </si>
  <si>
    <t>País</t>
  </si>
  <si>
    <t>Incidencias</t>
  </si>
  <si>
    <t>Reino Unido</t>
  </si>
  <si>
    <t>Clubes en Reino Unido: Escocia 61 e Inglaterra 16</t>
  </si>
  <si>
    <t xml:space="preserve">Datos de resultados y apuestas de https://www.football-data.co.uk/ </t>
  </si>
  <si>
    <t>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</si>
</sst>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0" formatCode="0.0"/>
    <numFmt numFmtId="171"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9" fontId="2" fillId="0" borderId="0" applyFont="0" applyFill="0" applyBorder="0" applyAlignment="0" applyProtection="0"/>
  </cellStyleXfs>
  <cellXfs count="21">
    <xf numFmtId="0" fontId="0" fillId="0" borderId="0" xfId="0"/>
    <xf numFmtId="0" fontId="1" fillId="0" borderId="1" xfId="0" applyFont="1" applyBorder="1" applyAlignment="1">
      <alignment horizontal="center" vertical="top"/>
    </xf>
    <xf numFmtId="14" fontId="0" fillId="0" borderId="0" xfId="0" applyNumberFormat="1"/>
    <xf numFmtId="0" fontId="1" fillId="0" borderId="2" xfId="0" applyFont="1" applyBorder="1" applyAlignment="1">
      <alignment horizontal="center" vertical="top"/>
    </xf>
    <xf numFmtId="0" fontId="0" fillId="0" borderId="0" xfId="0" applyBorder="1"/>
    <xf numFmtId="14" fontId="0" fillId="0" borderId="0" xfId="0" applyNumberFormat="1" applyBorder="1"/>
    <xf numFmtId="2" fontId="0" fillId="0" borderId="0" xfId="0" applyNumberFormat="1" applyBorder="1"/>
    <xf numFmtId="170" fontId="0" fillId="0" borderId="0" xfId="0" applyNumberFormat="1" applyBorder="1"/>
    <xf numFmtId="2" fontId="0" fillId="0" borderId="0" xfId="0" applyNumberFormat="1"/>
    <xf numFmtId="170" fontId="0" fillId="0" borderId="0" xfId="0" applyNumberFormat="1"/>
    <xf numFmtId="0" fontId="0" fillId="0" borderId="0" xfId="0" applyAlignment="1">
      <alignment horizontal="center"/>
    </xf>
    <xf numFmtId="9" fontId="0" fillId="0" borderId="0" xfId="1" applyFont="1"/>
    <xf numFmtId="171" fontId="0" fillId="0" borderId="0" xfId="1" applyNumberFormat="1" applyFont="1"/>
    <xf numFmtId="9" fontId="0" fillId="0" borderId="0" xfId="0" applyNumberFormat="1"/>
    <xf numFmtId="1" fontId="0" fillId="0" borderId="0" xfId="1" applyNumberFormat="1" applyFont="1"/>
    <xf numFmtId="1" fontId="0" fillId="0" borderId="0" xfId="0" applyNumberFormat="1"/>
    <xf numFmtId="9" fontId="3" fillId="0" borderId="0" xfId="1" applyFont="1"/>
    <xf numFmtId="1" fontId="3" fillId="0" borderId="0" xfId="1" applyNumberFormat="1" applyFont="1"/>
    <xf numFmtId="0" fontId="3" fillId="0" borderId="0" xfId="0" applyFont="1"/>
    <xf numFmtId="1" fontId="3" fillId="0" borderId="0" xfId="0" applyNumberFormat="1" applyFont="1"/>
    <xf numFmtId="0" fontId="0" fillId="2" borderId="0" xfId="0" applyFill="1"/>
  </cellXfs>
  <cellStyles count="2">
    <cellStyle name="Normal" xfId="0" builtinId="0"/>
    <cellStyle name="Percent" xfId="1" builtinId="5"/>
  </cellStyles>
  <dxfs count="31">
    <dxf>
      <numFmt numFmtId="2" formatCode="0.00"/>
    </dxf>
    <dxf>
      <numFmt numFmtId="2" formatCode="0.00"/>
    </dxf>
    <dxf>
      <numFmt numFmtId="170" formatCode="0.0"/>
    </dxf>
    <dxf>
      <numFmt numFmtId="170" formatCode="0.0"/>
    </dxf>
    <dxf>
      <numFmt numFmtId="170" formatCode="0.0"/>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numFmt numFmtId="19" formatCode="dd/mm/yyyy"/>
      <border diagonalUp="0" diagonalDown="0" outline="0">
        <left/>
        <right/>
        <top/>
        <bottom/>
      </border>
    </dxf>
    <dxf>
      <border diagonalUp="0" diagonalDown="0" outline="0">
        <left/>
        <right/>
        <top/>
        <bottom/>
      </border>
    </dxf>
    <dxf>
      <border diagonalUp="0" diagonalDown="0" outline="0">
        <left/>
        <right/>
        <top/>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style="thin">
          <color auto="1"/>
        </top>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9" formatCode="dd/mm/yyyy"/>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colors>
    <mruColors>
      <color rgb="FFFF0066"/>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18"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17" Type="http://schemas.microsoft.com/office/2017/06/relationships/rdSupportingPropertyBag" Target="richData/rdsupportingpropertybag.xml"/><Relationship Id="rId2" Type="http://schemas.openxmlformats.org/officeDocument/2006/relationships/worksheet" Target="worksheets/sheet2.xml"/><Relationship Id="rId16"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20/07/relationships/rdRichValueWebImage" Target="richData/rdRichValueWebImage.xml"/><Relationship Id="rId5" Type="http://schemas.openxmlformats.org/officeDocument/2006/relationships/worksheet" Target="worksheets/sheet5.xml"/><Relationship Id="rId15" Type="http://schemas.microsoft.com/office/2017/06/relationships/richStyles" Target="richData/richStyles.xml"/><Relationship Id="rId10" Type="http://schemas.openxmlformats.org/officeDocument/2006/relationships/sheetMetadata" Target="metadata.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Clubs_Distribution!$E$1</c:f>
              <c:strCache>
                <c:ptCount val="1"/>
                <c:pt idx="0">
                  <c:v>X=x</c:v>
                </c:pt>
              </c:strCache>
            </c:strRef>
          </c:tx>
          <c:spPr>
            <a:solidFill>
              <a:schemeClr val="accent6"/>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Clubs_Distribution!$D$2:$D$44</c:f>
              <c:strCache>
                <c:ptCount val="43"/>
                <c:pt idx="0">
                  <c:v>Reggina</c:v>
                </c:pt>
                <c:pt idx="1">
                  <c:v>Milan</c:v>
                </c:pt>
                <c:pt idx="2">
                  <c:v>Peterhead</c:v>
                </c:pt>
                <c:pt idx="3">
                  <c:v>Genoa</c:v>
                </c:pt>
                <c:pt idx="4">
                  <c:v>Fenerbahce</c:v>
                </c:pt>
                <c:pt idx="5">
                  <c:v>Cowdenbeath</c:v>
                </c:pt>
                <c:pt idx="6">
                  <c:v>Roma</c:v>
                </c:pt>
                <c:pt idx="7">
                  <c:v>Torino</c:v>
                </c:pt>
                <c:pt idx="8">
                  <c:v>Chievo</c:v>
                </c:pt>
                <c:pt idx="9">
                  <c:v>Ascoli</c:v>
                </c:pt>
                <c:pt idx="10">
                  <c:v>Twente</c:v>
                </c:pt>
                <c:pt idx="11">
                  <c:v>AZ Alkmaar</c:v>
                </c:pt>
                <c:pt idx="12">
                  <c:v>Karabukspor</c:v>
                </c:pt>
                <c:pt idx="13">
                  <c:v>Stranraer</c:v>
                </c:pt>
                <c:pt idx="14">
                  <c:v>Inter</c:v>
                </c:pt>
                <c:pt idx="15">
                  <c:v>Padova</c:v>
                </c:pt>
                <c:pt idx="16">
                  <c:v>Anderlecht</c:v>
                </c:pt>
                <c:pt idx="17">
                  <c:v>Galatasaray</c:v>
                </c:pt>
                <c:pt idx="18">
                  <c:v>Sp Lisbon</c:v>
                </c:pt>
                <c:pt idx="19">
                  <c:v>Man United</c:v>
                </c:pt>
                <c:pt idx="20">
                  <c:v>Bologna</c:v>
                </c:pt>
                <c:pt idx="21">
                  <c:v>Liverpool</c:v>
                </c:pt>
                <c:pt idx="22">
                  <c:v>Club Brugge</c:v>
                </c:pt>
                <c:pt idx="23">
                  <c:v>Feyenoord</c:v>
                </c:pt>
                <c:pt idx="24">
                  <c:v>Napoli</c:v>
                </c:pt>
                <c:pt idx="25">
                  <c:v>Juventus</c:v>
                </c:pt>
                <c:pt idx="26">
                  <c:v>Chelsea</c:v>
                </c:pt>
                <c:pt idx="27">
                  <c:v>PAOK</c:v>
                </c:pt>
                <c:pt idx="28">
                  <c:v>Gretna</c:v>
                </c:pt>
                <c:pt idx="29">
                  <c:v>Benfica</c:v>
                </c:pt>
                <c:pt idx="30">
                  <c:v>Man City</c:v>
                </c:pt>
                <c:pt idx="31">
                  <c:v>Panathinaikos</c:v>
                </c:pt>
                <c:pt idx="32">
                  <c:v>Paris SG</c:v>
                </c:pt>
                <c:pt idx="33">
                  <c:v>Porto</c:v>
                </c:pt>
                <c:pt idx="34">
                  <c:v>AEK</c:v>
                </c:pt>
                <c:pt idx="35">
                  <c:v>PSV Eindhoven</c:v>
                </c:pt>
                <c:pt idx="36">
                  <c:v>Real Madrid</c:v>
                </c:pt>
                <c:pt idx="37">
                  <c:v>Ajax</c:v>
                </c:pt>
                <c:pt idx="38">
                  <c:v>Bayern Munich</c:v>
                </c:pt>
                <c:pt idx="39">
                  <c:v>Barcelona</c:v>
                </c:pt>
                <c:pt idx="40">
                  <c:v>Celtic</c:v>
                </c:pt>
                <c:pt idx="41">
                  <c:v>Rangers</c:v>
                </c:pt>
                <c:pt idx="42">
                  <c:v>Olympiakos</c:v>
                </c:pt>
              </c:strCache>
            </c:strRef>
          </c:cat>
          <c:val>
            <c:numRef>
              <c:f>Clubs_Distribution!$E$2:$E$44</c:f>
              <c:numCache>
                <c:formatCode>General</c:formatCode>
                <c:ptCount val="4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2</c:v>
                </c:pt>
                <c:pt idx="17">
                  <c:v>2</c:v>
                </c:pt>
                <c:pt idx="18">
                  <c:v>2</c:v>
                </c:pt>
                <c:pt idx="19">
                  <c:v>2</c:v>
                </c:pt>
                <c:pt idx="20">
                  <c:v>2</c:v>
                </c:pt>
                <c:pt idx="21">
                  <c:v>2</c:v>
                </c:pt>
                <c:pt idx="22">
                  <c:v>3</c:v>
                </c:pt>
                <c:pt idx="23">
                  <c:v>3</c:v>
                </c:pt>
                <c:pt idx="24">
                  <c:v>3</c:v>
                </c:pt>
                <c:pt idx="25">
                  <c:v>4</c:v>
                </c:pt>
                <c:pt idx="26">
                  <c:v>4</c:v>
                </c:pt>
                <c:pt idx="27">
                  <c:v>5</c:v>
                </c:pt>
                <c:pt idx="28">
                  <c:v>6</c:v>
                </c:pt>
                <c:pt idx="29">
                  <c:v>8</c:v>
                </c:pt>
                <c:pt idx="30">
                  <c:v>8</c:v>
                </c:pt>
                <c:pt idx="31">
                  <c:v>10</c:v>
                </c:pt>
                <c:pt idx="32">
                  <c:v>10</c:v>
                </c:pt>
                <c:pt idx="33">
                  <c:v>11</c:v>
                </c:pt>
                <c:pt idx="34">
                  <c:v>11</c:v>
                </c:pt>
                <c:pt idx="35">
                  <c:v>12</c:v>
                </c:pt>
                <c:pt idx="36">
                  <c:v>16</c:v>
                </c:pt>
                <c:pt idx="37">
                  <c:v>19</c:v>
                </c:pt>
                <c:pt idx="38">
                  <c:v>19</c:v>
                </c:pt>
                <c:pt idx="39">
                  <c:v>22</c:v>
                </c:pt>
                <c:pt idx="40">
                  <c:v>25</c:v>
                </c:pt>
                <c:pt idx="41">
                  <c:v>27</c:v>
                </c:pt>
                <c:pt idx="42">
                  <c:v>35</c:v>
                </c:pt>
              </c:numCache>
            </c:numRef>
          </c:val>
          <c:extLst>
            <c:ext xmlns:c16="http://schemas.microsoft.com/office/drawing/2014/chart" uri="{C3380CC4-5D6E-409C-BE32-E72D297353CC}">
              <c16:uniqueId val="{00000000-75D0-40A0-BC2B-7801A5E7B66F}"/>
            </c:ext>
          </c:extLst>
        </c:ser>
        <c:dLbls>
          <c:dLblPos val="outEnd"/>
          <c:showLegendKey val="0"/>
          <c:showVal val="1"/>
          <c:showCatName val="0"/>
          <c:showSerName val="0"/>
          <c:showPercent val="0"/>
          <c:showBubbleSize val="0"/>
        </c:dLbls>
        <c:gapWidth val="182"/>
        <c:axId val="1250039728"/>
        <c:axId val="1250037232"/>
      </c:barChart>
      <c:catAx>
        <c:axId val="1250039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50037232"/>
        <c:crosses val="autoZero"/>
        <c:auto val="1"/>
        <c:lblAlgn val="ctr"/>
        <c:lblOffset val="100"/>
        <c:noMultiLvlLbl val="0"/>
      </c:catAx>
      <c:valAx>
        <c:axId val="125003723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5003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r>
              <a:rPr lang="en-US" sz="2800">
                <a:solidFill>
                  <a:sysClr val="windowText" lastClr="000000"/>
                </a:solidFill>
              </a:rPr>
              <a:t>Cantidad de partidos</a:t>
            </a:r>
            <a:r>
              <a:rPr lang="en-US" sz="2800" baseline="0">
                <a:solidFill>
                  <a:sysClr val="windowText" lastClr="000000"/>
                </a:solidFill>
              </a:rPr>
              <a:t> de e</a:t>
            </a:r>
            <a:r>
              <a:rPr lang="en-US" sz="2800">
                <a:solidFill>
                  <a:sysClr val="windowText" lastClr="000000"/>
                </a:solidFill>
              </a:rPr>
              <a:t>quipos </a:t>
            </a:r>
            <a:r>
              <a:rPr lang="en-US" sz="2800" baseline="0">
                <a:solidFill>
                  <a:sysClr val="windowText" lastClr="000000"/>
                </a:solidFill>
              </a:rPr>
              <a:t>con 85% de </a:t>
            </a:r>
          </a:p>
          <a:p>
            <a:pPr>
              <a:defRPr sz="2800">
                <a:solidFill>
                  <a:sysClr val="windowText" lastClr="000000"/>
                </a:solidFill>
              </a:defRPr>
            </a:pPr>
            <a:r>
              <a:rPr lang="en-US" sz="2800" baseline="0">
                <a:solidFill>
                  <a:sysClr val="windowText" lastClr="000000"/>
                </a:solidFill>
              </a:rPr>
              <a:t>probabilidad de Victoria (2000 a 2020)</a:t>
            </a:r>
            <a:endParaRPr lang="en-US" sz="2800">
              <a:solidFill>
                <a:sysClr val="windowText" lastClr="000000"/>
              </a:solidFill>
            </a:endParaRPr>
          </a:p>
        </c:rich>
      </c:tx>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s-MX"/>
        </a:p>
      </c:txPr>
    </c:title>
    <c:autoTitleDeleted val="0"/>
    <c:plotArea>
      <c:layout/>
      <c:barChart>
        <c:barDir val="bar"/>
        <c:grouping val="clustered"/>
        <c:varyColors val="0"/>
        <c:ser>
          <c:idx val="0"/>
          <c:order val="0"/>
          <c:tx>
            <c:strRef>
              <c:f>Clubs_Distribution!$E$1</c:f>
              <c:strCache>
                <c:ptCount val="1"/>
                <c:pt idx="0">
                  <c:v>X=x</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Clubs_Distribution!$D$2:$D$44</c:f>
              <c:strCache>
                <c:ptCount val="43"/>
                <c:pt idx="0">
                  <c:v>Reggina</c:v>
                </c:pt>
                <c:pt idx="1">
                  <c:v>Milan</c:v>
                </c:pt>
                <c:pt idx="2">
                  <c:v>Peterhead</c:v>
                </c:pt>
                <c:pt idx="3">
                  <c:v>Genoa</c:v>
                </c:pt>
                <c:pt idx="4">
                  <c:v>Fenerbahce</c:v>
                </c:pt>
                <c:pt idx="5">
                  <c:v>Cowdenbeath</c:v>
                </c:pt>
                <c:pt idx="6">
                  <c:v>Roma</c:v>
                </c:pt>
                <c:pt idx="7">
                  <c:v>Torino</c:v>
                </c:pt>
                <c:pt idx="8">
                  <c:v>Chievo</c:v>
                </c:pt>
                <c:pt idx="9">
                  <c:v>Ascoli</c:v>
                </c:pt>
                <c:pt idx="10">
                  <c:v>Twente</c:v>
                </c:pt>
                <c:pt idx="11">
                  <c:v>AZ Alkmaar</c:v>
                </c:pt>
                <c:pt idx="12">
                  <c:v>Karabukspor</c:v>
                </c:pt>
                <c:pt idx="13">
                  <c:v>Stranraer</c:v>
                </c:pt>
                <c:pt idx="14">
                  <c:v>Inter</c:v>
                </c:pt>
                <c:pt idx="15">
                  <c:v>Padova</c:v>
                </c:pt>
                <c:pt idx="16">
                  <c:v>Anderlecht</c:v>
                </c:pt>
                <c:pt idx="17">
                  <c:v>Galatasaray</c:v>
                </c:pt>
                <c:pt idx="18">
                  <c:v>Sp Lisbon</c:v>
                </c:pt>
                <c:pt idx="19">
                  <c:v>Man United</c:v>
                </c:pt>
                <c:pt idx="20">
                  <c:v>Bologna</c:v>
                </c:pt>
                <c:pt idx="21">
                  <c:v>Liverpool</c:v>
                </c:pt>
                <c:pt idx="22">
                  <c:v>Club Brugge</c:v>
                </c:pt>
                <c:pt idx="23">
                  <c:v>Feyenoord</c:v>
                </c:pt>
                <c:pt idx="24">
                  <c:v>Napoli</c:v>
                </c:pt>
                <c:pt idx="25">
                  <c:v>Juventus</c:v>
                </c:pt>
                <c:pt idx="26">
                  <c:v>Chelsea</c:v>
                </c:pt>
                <c:pt idx="27">
                  <c:v>PAOK</c:v>
                </c:pt>
                <c:pt idx="28">
                  <c:v>Gretna</c:v>
                </c:pt>
                <c:pt idx="29">
                  <c:v>Benfica</c:v>
                </c:pt>
                <c:pt idx="30">
                  <c:v>Man City</c:v>
                </c:pt>
                <c:pt idx="31">
                  <c:v>Panathinaikos</c:v>
                </c:pt>
                <c:pt idx="32">
                  <c:v>Paris SG</c:v>
                </c:pt>
                <c:pt idx="33">
                  <c:v>Porto</c:v>
                </c:pt>
                <c:pt idx="34">
                  <c:v>AEK</c:v>
                </c:pt>
                <c:pt idx="35">
                  <c:v>PSV Eindhoven</c:v>
                </c:pt>
                <c:pt idx="36">
                  <c:v>Real Madrid</c:v>
                </c:pt>
                <c:pt idx="37">
                  <c:v>Ajax</c:v>
                </c:pt>
                <c:pt idx="38">
                  <c:v>Bayern Munich</c:v>
                </c:pt>
                <c:pt idx="39">
                  <c:v>Barcelona</c:v>
                </c:pt>
                <c:pt idx="40">
                  <c:v>Celtic</c:v>
                </c:pt>
                <c:pt idx="41">
                  <c:v>Rangers</c:v>
                </c:pt>
                <c:pt idx="42">
                  <c:v>Olympiakos</c:v>
                </c:pt>
              </c:strCache>
            </c:strRef>
          </c:cat>
          <c:val>
            <c:numRef>
              <c:f>Clubs_Distribution!$E$2:$E$44</c:f>
              <c:numCache>
                <c:formatCode>General</c:formatCode>
                <c:ptCount val="4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2</c:v>
                </c:pt>
                <c:pt idx="17">
                  <c:v>2</c:v>
                </c:pt>
                <c:pt idx="18">
                  <c:v>2</c:v>
                </c:pt>
                <c:pt idx="19">
                  <c:v>2</c:v>
                </c:pt>
                <c:pt idx="20">
                  <c:v>2</c:v>
                </c:pt>
                <c:pt idx="21">
                  <c:v>2</c:v>
                </c:pt>
                <c:pt idx="22">
                  <c:v>3</c:v>
                </c:pt>
                <c:pt idx="23">
                  <c:v>3</c:v>
                </c:pt>
                <c:pt idx="24">
                  <c:v>3</c:v>
                </c:pt>
                <c:pt idx="25">
                  <c:v>4</c:v>
                </c:pt>
                <c:pt idx="26">
                  <c:v>4</c:v>
                </c:pt>
                <c:pt idx="27">
                  <c:v>5</c:v>
                </c:pt>
                <c:pt idx="28">
                  <c:v>6</c:v>
                </c:pt>
                <c:pt idx="29">
                  <c:v>8</c:v>
                </c:pt>
                <c:pt idx="30">
                  <c:v>8</c:v>
                </c:pt>
                <c:pt idx="31">
                  <c:v>10</c:v>
                </c:pt>
                <c:pt idx="32">
                  <c:v>10</c:v>
                </c:pt>
                <c:pt idx="33">
                  <c:v>11</c:v>
                </c:pt>
                <c:pt idx="34">
                  <c:v>11</c:v>
                </c:pt>
                <c:pt idx="35">
                  <c:v>12</c:v>
                </c:pt>
                <c:pt idx="36">
                  <c:v>16</c:v>
                </c:pt>
                <c:pt idx="37">
                  <c:v>19</c:v>
                </c:pt>
                <c:pt idx="38">
                  <c:v>19</c:v>
                </c:pt>
                <c:pt idx="39">
                  <c:v>22</c:v>
                </c:pt>
                <c:pt idx="40">
                  <c:v>25</c:v>
                </c:pt>
                <c:pt idx="41">
                  <c:v>27</c:v>
                </c:pt>
                <c:pt idx="42">
                  <c:v>35</c:v>
                </c:pt>
              </c:numCache>
            </c:numRef>
          </c:val>
          <c:extLst>
            <c:ext xmlns:c16="http://schemas.microsoft.com/office/drawing/2014/chart" uri="{C3380CC4-5D6E-409C-BE32-E72D297353CC}">
              <c16:uniqueId val="{00000000-00F6-4ACD-AC7C-BB7A8C74D28A}"/>
            </c:ext>
          </c:extLst>
        </c:ser>
        <c:dLbls>
          <c:dLblPos val="outEnd"/>
          <c:showLegendKey val="0"/>
          <c:showVal val="1"/>
          <c:showCatName val="0"/>
          <c:showSerName val="0"/>
          <c:showPercent val="0"/>
          <c:showBubbleSize val="0"/>
        </c:dLbls>
        <c:gapWidth val="182"/>
        <c:axId val="1250039728"/>
        <c:axId val="1250037232"/>
      </c:barChart>
      <c:catAx>
        <c:axId val="1250039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MX"/>
          </a:p>
        </c:txPr>
        <c:crossAx val="1250037232"/>
        <c:crosses val="autoZero"/>
        <c:auto val="1"/>
        <c:lblAlgn val="ctr"/>
        <c:lblOffset val="100"/>
        <c:noMultiLvlLbl val="0"/>
      </c:catAx>
      <c:valAx>
        <c:axId val="1250037232"/>
        <c:scaling>
          <c:orientation val="minMax"/>
        </c:scaling>
        <c:delete val="1"/>
        <c:axPos val="b"/>
        <c:numFmt formatCode="General" sourceLinked="1"/>
        <c:majorTickMark val="none"/>
        <c:minorTickMark val="none"/>
        <c:tickLblPos val="nextTo"/>
        <c:crossAx val="1250039728"/>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size">
        <cx:f>_xlchart.v1.12</cx:f>
      </cx:numDim>
    </cx:data>
  </cx:chartData>
  <cx:chart>
    <cx:title pos="t" align="ctr" overlay="0">
      <cx:tx>
        <cx:txData>
          <cx:v>Equipos entre 2000 y 2020 que fueron considerados por Las  Casas de Apuestas con probabilidad 85% de victoria</cx:v>
        </cx:txData>
      </cx:tx>
      <cx:txPr>
        <a:bodyPr spcFirstLastPara="1" vertOverflow="ellipsis" horzOverflow="overflow" wrap="square" lIns="0" tIns="0" rIns="0" bIns="0" anchor="ctr" anchorCtr="1"/>
        <a:lstStyle/>
        <a:p>
          <a:pPr algn="ctr" rtl="0">
            <a:defRPr sz="1800">
              <a:solidFill>
                <a:srgbClr val="FF0000"/>
              </a:solidFill>
            </a:defRPr>
          </a:pPr>
          <a:r>
            <a:rPr lang="en-US" sz="1800" b="0" i="0" u="none" strike="noStrike" baseline="0">
              <a:solidFill>
                <a:srgbClr val="FF0000"/>
              </a:solidFill>
              <a:latin typeface="Calibri" panose="020F0502020204030204"/>
            </a:rPr>
            <a:t>Equipos entre 2000 y 2020 que fueron considerados por </a:t>
          </a:r>
          <a:br>
            <a:rPr lang="en-US" sz="1800" b="0" i="0" u="none" strike="noStrike" baseline="0">
              <a:solidFill>
                <a:srgbClr val="FF0000"/>
              </a:solidFill>
              <a:latin typeface="Calibri" panose="020F0502020204030204"/>
            </a:rPr>
          </a:br>
          <a:r>
            <a:rPr lang="en-US" sz="1800" b="0" i="0" u="none" strike="noStrike" baseline="0">
              <a:solidFill>
                <a:srgbClr val="FF0000"/>
              </a:solidFill>
              <a:latin typeface="Calibri" panose="020F0502020204030204"/>
            </a:rPr>
            <a:t>Las  Casas de Apuestas con probabilidad 85% de victoria</a:t>
          </a:r>
        </a:p>
      </cx:txPr>
    </cx:title>
    <cx:plotArea>
      <cx:plotAreaRegion>
        <cx:series layoutId="treemap" uniqueId="{FD772E74-321E-46F1-9316-558E5BFC6016}">
          <cx:tx>
            <cx:txData>
              <cx:f>_xlchart.v1.11</cx:f>
              <cx:v>X=x</cx:v>
            </cx:txData>
          </cx:tx>
          <cx:dataPt idx="0">
            <cx:spPr>
              <a:solidFill>
                <a:srgbClr val="0070C0"/>
              </a:solidFill>
            </cx:spPr>
          </cx:dataPt>
          <cx:dataPt idx="1">
            <cx:spPr>
              <a:solidFill>
                <a:srgbClr val="0070C0"/>
              </a:solidFill>
            </cx:spPr>
          </cx:dataPt>
          <cx:dataPt idx="3">
            <cx:spPr>
              <a:solidFill>
                <a:srgbClr val="0070C0"/>
              </a:solidFill>
            </cx:spPr>
          </cx:dataPt>
          <cx:dataPt idx="7">
            <cx:spPr>
              <a:solidFill>
                <a:srgbClr val="0070C0"/>
              </a:solidFill>
            </cx:spPr>
          </cx:dataPt>
          <cx:dataPt idx="8">
            <cx:spPr>
              <a:solidFill>
                <a:srgbClr val="0070C0"/>
              </a:solidFill>
            </cx:spPr>
          </cx:dataPt>
          <cx:dataPt idx="9">
            <cx:spPr>
              <a:solidFill>
                <a:srgbClr val="0070C0"/>
              </a:solidFill>
            </cx:spPr>
          </cx:dataPt>
          <cx:dataPt idx="14">
            <cx:spPr>
              <a:solidFill>
                <a:srgbClr val="0070C0"/>
              </a:solidFill>
            </cx:spPr>
          </cx:dataPt>
          <cx:dataPt idx="15">
            <cx:spPr>
              <a:solidFill>
                <a:srgbClr val="0070C0"/>
              </a:solidFill>
            </cx:spPr>
          </cx:dataPt>
          <cx:dataPt idx="20">
            <cx:spPr>
              <a:solidFill>
                <a:srgbClr val="0070C0"/>
              </a:solidFill>
            </cx:spPr>
          </cx:dataPt>
          <cx:dataPt idx="24">
            <cx:spPr>
              <a:solidFill>
                <a:srgbClr val="0070C0"/>
              </a:solidFill>
            </cx:spPr>
          </cx:dataPt>
          <cx:dataPt idx="25">
            <cx:spPr>
              <a:solidFill>
                <a:srgbClr val="0070C0"/>
              </a:solidFill>
            </cx:spPr>
          </cx:dataPt>
          <cx:dataPt idx="33">
            <cx:spPr>
              <a:solidFill>
                <a:srgbClr val="4BACC6">
                  <a:lumMod val="75000"/>
                </a:srgbClr>
              </a:solidFill>
            </cx:spPr>
          </cx:dataPt>
          <cx:dataPt idx="35">
            <cx:spPr>
              <a:solidFill>
                <a:srgbClr val="EEECE1">
                  <a:lumMod val="25000"/>
                </a:srgbClr>
              </a:solidFill>
            </cx:spPr>
          </cx:dataPt>
          <cx:dataPt idx="37">
            <cx:spPr>
              <a:solidFill>
                <a:srgbClr val="8064A2">
                  <a:lumMod val="60000"/>
                  <a:lumOff val="40000"/>
                </a:srgbClr>
              </a:solidFill>
            </cx:spPr>
          </cx:dataPt>
          <cx:dataPt idx="39">
            <cx:spPr>
              <a:solidFill>
                <a:srgbClr val="0070C0"/>
              </a:solidFill>
            </cx:spPr>
          </cx:dataPt>
          <cx:dataPt idx="40">
            <cx:spPr>
              <a:solidFill>
                <a:srgbClr val="9BBB59">
                  <a:lumMod val="75000"/>
                </a:srgbClr>
              </a:solidFill>
            </cx:spPr>
          </cx:dataPt>
          <cx:dataPt idx="41">
            <cx:spPr>
              <a:solidFill>
                <a:srgbClr val="7030A0"/>
              </a:solidFill>
            </cx:spPr>
          </cx:dataPt>
          <cx:dataLabels pos="inEnd">
            <cx:txPr>
              <a:bodyPr spcFirstLastPara="1" vertOverflow="ellipsis" horzOverflow="overflow" wrap="square" lIns="38100" tIns="19050" rIns="38100" bIns="19050" anchor="ctr" anchorCtr="1">
                <a:spAutoFit/>
              </a:bodyPr>
              <a:lstStyle/>
              <a:p>
                <a:pPr algn="ctr" rtl="0">
                  <a:defRPr sz="1050"/>
                </a:pPr>
                <a:endParaRPr lang="en-US" sz="1050" b="1" i="0" u="none" strike="noStrike" baseline="0">
                  <a:solidFill>
                    <a:sysClr val="window" lastClr="FFFFFF"/>
                  </a:solidFill>
                  <a:latin typeface="Calibri" panose="020F0502020204030204"/>
                </a:endParaRPr>
              </a:p>
            </cx:txPr>
            <cx:visibility seriesName="0" categoryName="1" value="0"/>
          </cx:dataLabels>
          <cx:dataId val="0"/>
          <cx:layoutPr>
            <cx:parentLabelLayout val="banner"/>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_xlchart.v5.14</cx:f>
        <cx:nf>_xlchart.v5.13</cx:nf>
      </cx:strDim>
      <cx:numDim type="colorVal">
        <cx:f>_xlchart.v5.16</cx:f>
        <cx:nf>_xlchart.v5.15</cx:nf>
      </cx:numDim>
    </cx:data>
  </cx:chartData>
  <cx:chart>
    <cx:plotArea>
      <cx:plotAreaRegion>
        <cx:series layoutId="regionMap" uniqueId="{9114B812-3B7C-485D-BFD5-BD7A22058893}">
          <cx:tx>
            <cx:txData>
              <cx:v>Partidos</cx:v>
            </cx:txData>
          </cx:tx>
          <cx:spPr>
            <a:ln>
              <a:solidFill>
                <a:sysClr val="windowText" lastClr="000000"/>
              </a:solidFill>
            </a:ln>
          </cx:spPr>
          <cx:dataPt idx="0">
            <cx:spPr>
              <a:solidFill>
                <a:srgbClr val="0070C0"/>
              </a:solidFill>
            </cx:spPr>
          </cx:dataPt>
          <cx:dataPt idx="6">
            <cx:spPr>
              <a:pattFill prst="dkHorz">
                <a:fgClr>
                  <a:srgbClr val="0070C0"/>
                </a:fgClr>
                <a:bgClr>
                  <a:sysClr val="window" lastClr="FFFFFF"/>
                </a:bgClr>
              </a:pattFill>
            </cx:spPr>
          </cx:dataPt>
          <cx:dataLabels>
            <cx:txPr>
              <a:bodyPr spcFirstLastPara="1" vertOverflow="ellipsis" horzOverflow="overflow" wrap="square" lIns="0" tIns="0" rIns="0" bIns="0" anchor="ctr" anchorCtr="1"/>
              <a:lstStyle/>
              <a:p>
                <a:pPr algn="ctr" rtl="0">
                  <a:defRPr sz="1000"/>
                </a:pPr>
                <a:endParaRPr lang="en-US" sz="1000" b="0" i="0" u="none" strike="noStrike" baseline="0">
                  <a:solidFill>
                    <a:sysClr val="windowText" lastClr="000000">
                      <a:lumMod val="65000"/>
                      <a:lumOff val="35000"/>
                    </a:sysClr>
                  </a:solidFill>
                  <a:latin typeface="Calibri" panose="020F0502020204030204"/>
                </a:endParaRPr>
              </a:p>
            </cx:txPr>
            <cx:visibility seriesName="0" categoryName="0" value="1"/>
            <cx:dataLabel idx="0">
              <cx:txPr>
                <a:bodyPr spcFirstLastPara="1" vertOverflow="ellipsis" horzOverflow="overflow" wrap="square" lIns="0" tIns="0" rIns="0" bIns="0" anchor="ctr" anchorCtr="1"/>
                <a:lstStyle/>
                <a:p>
                  <a:pPr algn="ctr" rtl="0">
                    <a:defRPr>
                      <a:solidFill>
                        <a:schemeClr val="bg1"/>
                      </a:solidFill>
                    </a:defRPr>
                  </a:pPr>
                  <a:r>
                    <a:rPr lang="en-US" sz="1000" b="0" i="0" u="none" strike="noStrike" baseline="0">
                      <a:solidFill>
                        <a:schemeClr val="bg1"/>
                      </a:solidFill>
                      <a:latin typeface="Calibri" panose="020F0502020204030204"/>
                    </a:rPr>
                    <a:t>18</a:t>
                  </a:r>
                </a:p>
              </cx:txPr>
              <cx:visibility seriesName="0" categoryName="0" value="1"/>
            </cx:dataLabel>
            <cx:dataLabel idx="1">
              <cx:txPr>
                <a:bodyPr spcFirstLastPara="1" vertOverflow="ellipsis" horzOverflow="overflow" wrap="square" lIns="0" tIns="0" rIns="0" bIns="0" anchor="ctr" anchorCtr="1"/>
                <a:lstStyle/>
                <a:p>
                  <a:pPr algn="ctr" rtl="0">
                    <a:defRPr>
                      <a:solidFill>
                        <a:schemeClr val="bg1"/>
                      </a:solidFill>
                    </a:defRPr>
                  </a:pPr>
                  <a:r>
                    <a:rPr lang="en-US" sz="1000" b="0" i="0" u="none" strike="noStrike" baseline="0">
                      <a:solidFill>
                        <a:schemeClr val="bg1"/>
                      </a:solidFill>
                      <a:latin typeface="Calibri" panose="020F0502020204030204"/>
                    </a:rPr>
                    <a:t>77</a:t>
                  </a:r>
                </a:p>
              </cx:txPr>
              <cx:visibility seriesName="0" categoryName="0" value="1"/>
            </cx:dataLabel>
            <cx:dataLabel idx="6">
              <cx:txPr>
                <a:bodyPr spcFirstLastPara="1" vertOverflow="ellipsis" horzOverflow="overflow" wrap="square" lIns="0" tIns="0" rIns="0" bIns="0" anchor="ctr" anchorCtr="1"/>
                <a:lstStyle/>
                <a:p>
                  <a:pPr algn="ctr" rtl="0">
                    <a:defRPr>
                      <a:solidFill>
                        <a:schemeClr val="bg1"/>
                      </a:solidFill>
                    </a:defRPr>
                  </a:pPr>
                  <a:r>
                    <a:rPr lang="en-US" sz="1000" b="0" i="0" u="none" strike="noStrike" baseline="0">
                      <a:solidFill>
                        <a:schemeClr val="bg1"/>
                      </a:solidFill>
                      <a:latin typeface="Calibri" panose="020F0502020204030204"/>
                    </a:rPr>
                    <a:t>61</a:t>
                  </a:r>
                </a:p>
              </cx:txPr>
              <cx:visibility seriesName="0" categoryName="0" value="1"/>
            </cx:dataLabel>
          </cx:dataLabels>
          <cx:dataId val="0"/>
          <cx:layoutPr>
            <cx:regionLabelLayout val="none"/>
            <cx:geography viewedRegionType="dataOnly" cultureLanguage="en-US" cultureRegion="MX" attribution="Powered by Bing">
              <cx:geoCache provider="{E9337A44-BEBE-4D9F-B70C-5C5E7DAFC167}">
                <cx:binary>7Hvbktw2tuWvOPw8lHElwY72iRjwkpVZmXUvydILo1QqAbwBIMH7H52HeZhvOD82uyTLtqp93PYJ
R3THhCsUqUoywQQ3NtZea23W3x+Xvz02Tw/9N0vbGP+3x+X7b/UwuL99951/1E/tg3/Vlo+99fbj
8OrRtt/Zjx/Lx6fvPvQPc2nUdwRh9t2jfuiHp+Xb//g7XE092aN9fBhKa67Hp369efJjM/jfOPer
p755tKMZnocruNL33+76p8fy4dtvnsxQDuvd6p6+//arj3z7zXcvL/QPX/pNA/Maxg8wlopXmAlE
KWbo0w/99pvGGvXjaUJfxZwIxkLy5TsvHloYB/N4enz6cuzX5vFpFg8fPvRP3n/z4/8/j/tqzj8f
Lr1NPt9wYp+nt7v5dD/ffR3Q//j7iwNwhy+O/CLmL8Pxz069DPmV7YdRPTS/dbN/MOjxq1AQHEc8
+iraQfQqhhMxEvjzYiD85Us/R/33TOXX4/7zyBeR//nEy9hf3f3rY78fHpo/M90ZfcUJ5yxCJP70
I75aAExeYf58XPCvA/88j/XLod+f7T8OexHyH4++jPf+3yDe8r/+s1Hl458IMBy9ChmKeSiizxH/
OuXZqzDERHAhfsx4wJ/P2PY54+UTzGdsvxz8/aH/aeCL4P90/GX4ZfavT/cz2zyYD39m9MkrwnjI
Ivar+c5fhSSMw/DH2CPEvgT6c/Qvngb91D/PyX858ftX4KvBL1bhq3MvV+Li+K9fiZun0thv7k35
wf7Wnf8x3OdQTWmEopBHnyMORfUXxTYgrzgWCIdf0P8l/MN0hqcP35wD4/hg/wd74uX4F4vy8vTL
ddnJf/267J769sH8JhT/wTXBr1BMMWE0/moxMHpFBSJIxABYv0Sk3zGDXy/BPw18Efafjr+Md/pv
gEh3Y9+N//V//kRIAsYZixhiHv1qQaD8FaOUMPKlILwgnjCh+uk31//Xo/9l3Ivgfzn8MvZ3/wbE
M+8fzJ9K9lkIeM8EpujH4L4g+68YFzSm6HOhhtevM//TfP4HnP/LuBeh/3L4Zejzf5fQ/+at/jGU
+SvyIH5/VYi9VFuZdw//9X//RLxhAOQxwijEP6b115Q/AEXAGQUsesF9bt1Dab5sgN/Pen4c9iLX
fzz6MtWz2399Rf2JEP9ZlsJfjP+z1/O70v1/N2AumT9T4vK/CM0vfbeX+PJPlfwfBPa/DIWvbM6X
4X6pKf40kPlLSv0qvvwB6PlCff+sJfmL2P9ejvOV+/FnhZ//ZfX8Q7vlV7fIS4j6562MP1YS/mqp
/EPz62XI/ym3/mMR//+f4v/33a2fmnvpw/CQfeoK/qLB9dtnv2yPF0N/q7n4Ga32H77/VoBe+qnV
+HyFr1yyL+L+688/Pfjh+2/jV5yB3IpDBr2WEJwgUGTz0/OZgL/CNIIOWCQQj0SIKTgUBvpv+vtv
n3kt2BY8RhxzTMMIjCFvx+dTDL+iXEShYCHFlEVh+FMP9so2q7Lmpzj8+P4bM7ZXtjSD//5bzL/9
xn3+2PN9QXOIMREhCtY4Q/BOwPTc48MNuK7Pn/5fdceLvnAGyaad17OJLmFWDNjKfiL6OJeDPja8
p7kdo+nWimyZzTtazUEpxcCNjLZtvVhWNx/t5pT8RRB/19xAqxJMOSFRiCCKYE7+cm6oDdzgrZ+k
aR2VahxNyovhqtMrurZNK225kk5WM612hmzRMe6m4Mz0fZDEqxjTCQ0iHUZeH1VFcfrbk3tet68D
x8FAwgz0dPz8L4LF++XkbMdLW6B6lLHbFsk85Qnapv6iMIJn69t5QPqionGb1W5ZU+UCdlsHPDX8
fnKTvRj7B9csLA9Ei489PxQ8pPe2KG0a4a7b066iaeG92i+ux4mf9ZhtzSzSckV+1zCVRMEcHuii
+10ggv20GZGFU2uRxC4+Ujzry08vcazivKSIygDW+p8EAT+vwFfZw2OMY4QIZ2ArUIG/DgK1Y1gM
ivby81cjhfbUpsu82Tc6stFFP5eyadgdiRW9FxU+x20n9mhutv2nu2k9Kk9DEffXdVXonGv82S/7
3CL/lRzisFG+niGYgLBNMCOwmeIohI38y2UqxzCqdB9YuU48sMlcjvFOKXtSjm0nS3qWu0ikHRID
hFbbi7bBTTZxvCQNr+d8aVYsu4bYi2rr2nTzdEiXZVzPTb3yW1227+M+vGzYcsX6st/38RqdeNBc
0brBNzHVOzW367muKiPrTfnLuVh4EvMmrXyDEk2MOvpqqy9cWdF7hM1hc5GT2ziQvWJbf8SLShRt
8PtOb/dem+lyKLsMnnEo84KSLXUxr27iOtZnTDW9dBVJPR3bOzpu2+VvZzz/h4wPIYYQyZABaAFa
PYf6F1DBFmbbObRWat1/mFAz3HheDpkvlbTbig+r41eFweaq7zWVrLbq0tX+I+qK+XIM/VlTD7aT
bVyZXdHHNw7Z/tSG8TsYG+7Gde1PdaTf2834E148zbap6xM116G0ggUna1X683LMFEIUV43Jmm7R
twsZXB7245Gx4LIp5iPVJb9SfdZs3F7whclIFHdmot3bLVppMvq1l9tS1PnsyJAL0ZV5bfaIBv4m
CvvraVrMZd+2t+WGYhkupbvQ3nyIm+W+EQs+KD6qz529/z5VY/F1skYEhZRAGyYKIyw4RSH6OsKt
KMN44WEt8Vxt6bqEVPZDfLEs5LqrKZMB3rxsV052Vvi0IDrOgu2iqGkr1XAsLUNJgEN6XB1+J9o4
4cXUnhx/7CNWngrdkoTZKJLrvGVVGUenxhMmRxyQdHL4fa+ITviysjTU5KN+3sgbKd4uc5NF0Tae
bxgHUvN6V5u5lxFafWpc3B/DjkiqtzUpKtdJ+NTR0p6cj814pwMiox4FyWb5jajE/VQhSergXYe2
8MxZItKlr+77Ae2U6w50zOo21BnnhErD24vRZXxes15XVJa6v4lQfSq1cClm0TnzpE4CKjfmb3Q7
X7t4a5J1644k9E3KCprRWrxvqgqWrLmttXoTFEuKS6mDxkkRYyd7he993d9G+HZzjUnCOCqSBmOp
t3FMOKmu23B6sOuNb4fduAHs+hovl63+OM0le41ZI6MWS3hgip9vMb4SQVDtY1TGiZsM3c/lpuVk
+XDqzbDkuqF1Ullvro05QTeuuuH15SKCYbsqJhGlLTyv4WQ7hS7DBiYBKIDTICijpA9FsUm+kgyr
2V4RpHZOBA9zi+Lc9+tlXa/ksnLmxxdOUA/xiy6tI/YsmtrtBxK7Q9SNOl0YYQe2qSaNFVM3Xldz
NsbaXUarqna0w/yIrY/PTGeuOLRwd/PIyx0fXXElBA0SHDX+DdbbR90I8WGOqwQ3OW9DcuEDrC8/
vcRDwXbLClFWhUoonorj1BaKytCwMIMLtEnrCgVhfoZcq2fplpo9sfqNs0prSVq3r5dVfXBF87aK
R/uu5H6WQWPZ66Itl0QwPt+KqUiJKcPjyIy/QKhJFoPbO98HWCoXk2NUHHDDojuNprdsdMsFnkJy
33Ihm42eR/EyXQ3BMN6VU52RsGNv6s7lpRq2vCtpt+sC5e+DKH7t1znasX7rM9dpfbVBvY/jgV/3
fNgupyGWg1rsRTcalgycxmnY1xnAp9jH0yaSVvA1aUq7JJugOh9XR277YdWJhhy6Z4V6WCJi3xUd
ubYrrq4o5T5RwRQfrBlxxob+46d3vhKOfz7RtbIwMztsSAdGWk+Dw+cXElx0VLUasIOzVD/v8a50
5aGJ4ME9W16RujWXiozdsWNokp3R8Zu4uGiWOs6QG4pMxdvB8ni4HHwYJrawc8IWs+bUkwkSe1Eu
Kae5TyKGxPHzCzwNk2iadFUyTjZKhm4cTj+/eFLUZ5PVXsYdLM7ki50i9fxD4VF4VsFUktJocgim
rjjWTNM8bth0HhF8rLVG1xWCGyTKjXvSjMU+itnrEl8H8OhA1Ko+X8r62sxrfxm1XXjOaxZIovER
d5g8hFNuFz29LztRSDJs3OcMNsCup6g+Osf4gVVefnpn9Fikjq3L1Uh5HlSTvxa0xMdq4icLl78e
Onbuy2HYlzXSSVWvKq/51qX9aMkZjquPviXkmeDYRHT8jS31rVvRkhjG1h/chnBCipUnTRECQUNo
9Lu2H4bDhOvhgMW0nqG2TU3gq1bybb7x1SJSNTC0W8Y0aGL3Fg3zE+79+5LM/lJTYCuYG2CPBDWH
TkDiFa4l18qbg1v64aYuw24X9rt4If6mDlLkh/imUe7GUNZlZWyHq0mh4apfNYS3IMVZFZv4UA6V
yp0SWcQqfMDwkGayre2jhSJ8XKqC7MlcZMge0Ipbm8TjJJupLH/gvDJJEM7JwqK2kNGs9A/NFK/v
8p4O5o5PA8o2aoNseH5btzVQ901EN/FaPk0jrF67bTvcLmovNLtFk1vPP72MUUR22HbNazrEW2ra
0R6XvhmSfux9qqK427F4Nem0UCAWM5uGpCp1vGOieECC2tMWDMD0wpIBihqWhbNBZ7DKKll7Nt2Q
aLWHng1Osq2dboJKtUcVN28mHo43NhjHm6gF6l4yVMtgCio5Md3ttwLx87U2SnZV2wD0U3Y+99Oy
WzWU63g01XkZMG9l8Pzrp/effhPGjFLgOlvsqK6auSzTT7dW+Lo59uxNT7vpAVd+yISYcw9LOque
HLljberKeslbIC9pITA5ox3wTdgd8U7X2CQ9XoLc0Q3YKhSjvK0KL4tmnY/9Wvc7Fa78M/fcGiVF
Q1YJ+zibyEZOwHT63Ta2r7vCRNfBskXXcSP4c6X78Ok+kXL7sRLtVQSFJIl8j5K4jPrrbarblHV6
h8lgsm529F5bByLSjBktGn8ZzweCeZeXTTPLLhLmOK0DgP42HYKutUeCDADsOrdy7rS5K7puS3A5
VYkadJGrSMVJoJWVbUi7W7WkK6H4JuBGpGvWArbLyvclbG19t/X2CCVtuqm2bdi1Iu5lVYlrtxRa
Vmg2e90ZoPAbHXdzvF30DrnrQahzH47jsWzDbKuUe9tO9YFPGSXT/WqcOLBF9PkgeJtb20ElFrS5
iLaISxc4k+thvY1BLpxgN9obZZ4Gh8M3NdtMSpalueqJc+nWIn8bcF2mZlEfEJ/7/NPH256UBxU+
sw8/vx/xVh67jnS3ZY3f2bWcjvFQ9rdjq3IqYp6CvLH5KOw1AkqajnP1JDZkk5FdVtW2XHZDKMsQ
JDJUFbe2/nGryAc6W31H+TxlmrFEdSM/+HW66Ke+kxF24hQ1tT32NZQuECCN0l2u5uhtWQ2DdGSu
5WCmKwNuxvnmEJabNbuG9jcMCukBKMp8QbzVcpjqI4odllxUUruSyKWmCSlvK5ZUmr1jS6X2MxHw
nSVQRLcNZT6JSzqPcWIjkFqLidOqbcsTioGaNv1p1lV9vw7TyU/22uMANsvsNwALmi8Fsqnt6tcV
VvzoQV3LoayV5J7chhV9TSHrzyF209bk4VLwpGqG846t5cHNSlZ5NDm0K9b1RKvBZoLjVi7b9D6G
6yg1ZXEr5Kh0A6sWtNkyBvnQTclE5OyK4LSGQQZt9yWJxnY6hn1UZeWwrNnm1stQAGFmW5AaVIVn
bGT5GA3mzPNa1nNX5IvnBxoHGqAhXi5GdVOOuMhJHACJNQHQNBKcOyqWnbWXqEFSOK+um6idE95x
D3yvz+h4u6jJQm59DCpE86k5FEgfMcU+sUDu0rVGabx1UAXqKZBoXd+hGlU3tN0FvpHM3oAJEB0I
oiQhFqYy6vm623y+OOrOh9rlAynEISyfORvaxXqMpJ7NJUgRqIY9WdL+vCvRlJU87UHOp4ZMJimX
4jY0QXwWbDhXzg5pGI/vuImjhLfN07iqCxba8mIBYtYvo8kJU52MTVq6niflgLazpfmwxS4NlEZH
Q7c7rbg966yY0mUCDBuW5axcm+O41olvIS2jFbJd6CWURTXf4dHbjMdvI6gtsi8dSXTExFmB7Zuq
0XMyxUGZ1BpoTN1Hcu7f9TSe4R6KCurhW1DWgJJzIKfSt/nWrE/xWi/JPKOkRfg1b6M5qaqyP9eB
O41IXJMZBSmhhTtrqvak6vhU9Pg+GqhKZ8uLXeerywpHPCtJ+HEEEMk0mVb4XmBrK35rKBkkVPgf
yjVgsCZ8zFe3HagIipwVS5Math26cJiftel0XJv5ytePc9hflHHTXq71+wBVYge8brltDXqH7kfI
+7N4XppEbyYxsac50goyttuOp2Ii6VJ0Ih0jX0pmwsuRL/YoVmckq7b3QqxnPuyKDHdepGGp+GHB
Jltds4JjAxKqHpLG8TqfdLdkeqA3eAWBVutBrg195u+GA1wO+1njOjGuj5KoMeiiqsXJY3fH46nL
w45ecDd2hwYMw3GCdKb94kEbrVljMDiNZj1XaliOEUA9CjtJ2NzIeV2fqrLeEcWXPRtYkSDXQhGJ
+3NPOyo7IJMVDeweXL77smVX6+K2fBopSo2Nn6p1luPa8Rz5Vu3MXUQamuiBvFMWOdl1OkyLCuBU
reCzeC/9isXBrVtST1N0hrY5liRUYapAYjabu1M13G3RqMRRL45xW0+gcas+nXjlgeof2nYad62r
7k1QxLfxVMqwQv4mqNWcrOEQZ6J9P2+GSa8ETUINtt2y1hLF9bh/1kRV0Fk5owgWv4JNUgcJmMJB
Pgtdy22DFI4BjiTFhZMYineoiptqKrfzsOsKyd1y1k+A/3pEdhfFwYNRpklMtMmYd+1546kCy2Xe
EnBPP5bgLaQOcXs+LEES1eJog2aDakDPC8WKa+PCayBViAT2QTBxvYCCI7Z5s9nouvKhknThKuVR
b3arADYiqEm3ipmTb8CIbX3TJWYGMbXxbbd1AszAAR/11D3aeIbSCIIKcnKVeBxtYoreyWixVVJG
Y30KYzFnQIOojYdUtKMDstwsZ3pYHjvEQgCEbl9Hyqeba1nqxQWvWibVZD4gzG/Uark0G1DskCqW
CtuCLwQzTzgGcodwutBuTSBDfDLEEFZdkARb+KMmvwFEmLpKRdXup2c/ogh1n9ZDI0ur4UphNMvF
dCdcFehsq+vzeqrZfp1hzXi/4jOKeCfBr5CsV+ZAB/4WTAEryfbO46XeNUEz5oMK9g2J2qTj8V75
ok1mto2Z2dozx4v6xtgwc+ObOlQqaWfrc7Hxa1EATVbA45KFGJ4KUoC+5SVI5Q4DNmKe1LMa5ar9
KsG0ayRZsEsMghi0vgXjG5dVRtpKNhaw1Gg2JU1UZiaY12QWyxmeymanW5DoIJ/TXqx9MqIe1mAt
f+iR1NPk3g+FgX0bkDyccJdQbePcAUNflq3dB9TvRTy/nYK0VvxpLdsu4WNiKy1D0extz2xShLfR
pkHCzNWS4AnvGW3X1IUi7/RM9iN/05C6TLht4W6E31UI+Ouot2TuykmKNS7ysGI7AsbCTeTWa1UN
QGFrXKdtCJBATMXTrQAsm8tMj9VJsW5JdF0MUsxgsfMOSpFANlPVsiWDpTRRHmp3GAz72oNmcZZB
HWPIQ2KPdYpdmCHTiyRcC31GCr7H4AKGoQYHEtoNpeiKQzUp6bhu7mcc5b3f+kQ01O2Q7up01nZM
t0FiNLtT73cEY5/PLUR9aeMURIE/B2soPIEt3E8ApCUhNuc1uMEMucMgdJlFeHmzxlDgnYHYjb2W
VIBEK22Zri4qU4E2KCkkPG6smlNExyHrMTCjeiRrxoHWzhh2hXAix03PAU+tgwI3TWnznJWhaZdM
sOkdaadzRpp3pvRDbk0AM+AWUqVjJ81s2k7QcxDh7bBilsNf1I2w4ZJ+K3RC/JZp/gxoYJoz4tOZ
iinp28En1ZuQ6/coiMa0LIe7do1uh7F7rc1YSDMZl4FISvkKK8y3CJ8pmwQBUVAaihOD+pCLYjkT
wxydMTNBxeTGZhVH7wlYX2nXY5X58JnWIbC5Fatvh6nIgZyGsgrj4FQPoB024EHSNIJKJ+qsn4ct
4aWY5FKuKQN0APBXoLWWBaxTsUkfYZUOi+lla7qjqMh9oItINm4LgLpF5tQimqyjISkORgsFKAoO
kwaMEwzDHlrHc7/oOglVQ+AGoyApKNTUtlSZqHydQJ6ivEYwJpjuaVwNB61gX/ENZzP2depbkLrd
JIHPhkkE4898CVy+ng0scDUdbOGV3IBWH31rLzwagEJyOkEzB759s8GW8WXLWqQugOmDHcgA2ueo
ANfQlkkLwDdvUAkHfuYoGDjOLQ58XQ/fMIQgZXXK3Pq2E/MVcuCuKPB0wYnh135dLrWoDyVHI4gd
0mXAN9ci2DVER9LV7BQW4zk0CThAWu13onReclYuMoTOVI7DjV2AjZ+BnL2LsdjAT4NaAqnUdcEO
mml92kXgkoDe84eAWhAXfeUAflR4ME1ok6FWLPG9MOfYbeacR8UCxBwAsJ/jM7Wx/mwehx4ozJji
IgIpRoolq6wQaY36OG/UIlFfNQc2dG87WJ/TQsd9zfW+CIzdlYEmp6Xekmltq0PvXapw93ZY+vWA
h6CWLmxh06NWyQAfQEaur2nPeBo5TBMO8rIYAYD9pIIrkJflWc2tzplvhJyiLAoUviCm3tt4nWQf
bqOEXtLVEl7V28Ll6IePKlxGOYT6ghOVjnx+H/D+AsRBilwGtPcC/pZgSPVkHzzCY9YLegFEQy6r
zePhpEf2g+/cQ1TrVS55OBdcbj6rdPS4rHCINu2ZCNe9GOf9uAJSh/Zu7PgjsLGbGrQnFPapCZ8K
f6ahM/DWQYJ7yjKhpteeF0hyFR27thuAKcBNdou5gxYPlpGPZDivXbKgDUNRjt5Wax3JHoM+5tXT
2FY3a0eOuErCwly4gmfT2oCtHFfQyZzk5MCbDB/dzN77CUPbUlVW4sKCX2tu1sdogf3UNssb3K5h
ApThbvAgW/i6J2uDE1Dxa0rCNq2Al8mwhdusY/xBswX8RHwHFhjkHeD41HaZmguTzIFuMx3CJKtV
p7OHIjR0YbquI06myBUpmCZdje4Hu4C/j543RnnJriZr3KEorJdTU0ySVs3dEA2XQXtdFQ6Y7dz3
cogrnldi4vuiQ7dNbV43UQBW8uIu+rrwSS/KDagfyIox6KlEzLNUFcNj3Q2vo7IF+7ednosfA1yZ
bgtT9ydOgjONxzCnEadQSCbooWDq8zFoSDJxe5i9ViDx8Me4DPGz4bJJFKXR7PMaGmq+XxC0v2ro
D7NoBPdbAXRMKhvikMtyYe+B6yx5r99DOymjs2CX0aPnz05LOLC9Bls+Xcs6g0cSUKJ64KVB9Fxf
q4sRWOy+mqEHZ6C6yCUuAO0boOZNvBQXZWufhq3Yh4s/BWjJq5m/HsA/h/m4XjZ0DmVdFwKguugT
zYdkaa26KDSxGQIAu3ZdwVN9tSI7nho18l0HY4eV5HC37dFYnKKyezcXQbrOwl8iT5RcWPM0I7AT
UP1QgDwFcr784ECfSuFDcDGgT58VnrVnM3jlaVy2STWUy6kHLzxRIYhySzdoy5P1vPVF8KagdR5R
DxysCMoDD+c3bJ7O42h1MrC6zHUNFnBHh5uVlC4P8KCSio+lHKAFe/TTPdRydeatyIdS1tHwfvDl
fbiw+gYZ0FdK1a87P8+7jbw2okKXSK8NcNUeiqSHmDR60aByljKP4CkQQInxte5AvhbTegludrnb
9APrwU+FPw+qk1X3Eh7pfx2ZDjRRMZcpNIwhyYjvjjSkacvbTExZWA7ze1SRhIIFIhsVh6np9W1B
YON4V00S4i1uo6j54MX/Y+rMluTU1SX8RIpgEALdMtRc1YN79A3htt2ABAIJBIKn31necWKfm17d
y17L3VVIyj/zSxksgW63D9GWZya3BI7tOelPAWzF1JviiwvEh1tD2MHmx9RGXh74ctc3mjzSrenT
0UKG07V8HgM7n02vnvsAAQAfE5VJkxqs0mydu+VUO7en/oTxfwxhEfR9tyNDv0KoL5gEpT2BHhG5
jvBghTHtMrz0J846uH7+cptj78Tsa9z3y86XW5RSlmDzrDichQRiaZ7yyVRxih1L7DQslcSCukBk
nGtsv7Qcft1zxpJ+hNXQHFAcLdO1GncbJe86dmUqg/YuE4Mc3M73VPP+0K3kNVDxrbVzdUbovqRK
YURQbfhgyDW09qStt6vmJNWD8/LRxMVQJjvVqXRA5peyGKNHF1cvpS0/2ri+K+byu4ItswQ45+dp
SQ3BzhJBqXr+UzdHHz3dcBZJ6rJxMjmx0QABIKDUYZ+VPNqtvgFp81T2PCiEj00Ib+7ziisNIF7E
J4uh/fEd82wuFV6I516GbQqi54OO8C3Z1W/olDIt4ZWFcLE2dUj0sOTLukSwJJZdMCXv0pt+t9q8
yWQATjCO+xHWUeaSYNwvzfCoWpG7ZuryphSYLGaoE7fI8zyLF1aOz9CkWenIlGovKncT8rrdPBTq
Pj+FktW7IJih4kIkfcsSFEooBTmSdCk3wB+CMJ7zQChkntT2Rc9blUYTjZDeASayMlweqkHBHRMb
3q61R4AGT0Zh03WbkJdwFLde6Sbz1jhz8Rymzg06R9ibSliraekGXMCQ0qWcsyqe213r6Xzl73Ud
P8Ul9w89LAnYElbAmO0hMgVbUr6UZ+MHPwBAVKeOIKmkbfXCMYzlUcTADKym4OhX5v5UB1nTi2PT
hnNaAcTB+qXZ7I1xjh+zzT1s81cfxh6pYePKEU7jkvTucVDjvnLl8xYPeJF0txODBCUDu5r7zfZO
dt0I0gSenz/WcYZx5Hkk8U8WTN/YGuIMm2SbzbC0Ut75Hy185SyalCyEOPsxcmXnp2ETwEryXtbY
39cEVgBbqdwlrf1st/kStbp8WNa0Eyu/wAhVOKq2Mu9xXFGZNmW5nZqvYGj9/RD132wOBA40ryy0
q54stsSxRb7K45am03QfXZh3rBOoVySiKWC2ZM9kg32zO/lkO7RR812FOIW9BhZc6S/ZIrA7NRjF
XD2xwzaMDpMrFr/u5jYLt8Fi6kCWUj4uQfk1G+RlcQ8bTTEgAW21rftqXH4KTxV2QdqXRHo6tZs8
j2vbFQyPw8lZd+o3GpwEbcq9KGXar2wfxxVEyuow+we/LLFYaF77VrLSz+D4LVWfs3k8aoXvZJ1+
g4Cb4UvwCLavfa2xMiIfKi8O1uAahO2lznsZ/WyRTL/VnX7UY2fTxffoXsC4LLRwPLfhDHrFY3vp
GkSEMTYaGQe3qvfv2vgzCok6zo/lJMV+hceVusm8QPFTHNRsxrvBTMYoeKqBxiECJof/mSK3yuMP
MnLjPtwuMWbJouo4kKv6u0eyNAYclkFI0tFM9Iei+hzHAmcj/uk2DRUz1rkx5p3oFpMYHaZ0QnxE
5m46Rathe67aH1EtnqTsYkgmpKNIWYolGfzC5xPZbecNlnzSJQjFegHWQiBKt8ByDJcj5qCeZVPZ
yNPYvUNBqbNd5lNHPZczhKhYvGK3LeTY6+1X1M9LWnkQ7VuKECetOtp9yBE5sAxumOj1zK8thkef
Vb/rYcQZSFxRMuAHDc693Bq/2SHFLlNeJyChBoonsoNQoX8xcuejDwcfVkhPnjT7EJXPwA2C8pjs
Fj24qt0zihfda8odNxFMM/aj7mAIsXjoizvHxyc1HjyLk3wFDjIm5GUqy7ZIeD8Xa7LUGSZUlQ+t
+Tu0GlaatmlTIVXkcKTx2z/8KekLX5Jtb5OZFEMPCEI0S54g7z2al0HWwzUY+FG2xuSt9dsUTxM2
k19zqx4TR5dMzQuGLYNZXjKsNliYBY+wUuRYg9ZQju2jWl/BhZHLknzoUVeXQBp4H2XVZlLbh3YB
x8HZn25U8Sk246+K/6j7UaTASpNTa5h3jbzubTN4LpsoWcBn1PON8uqpNnA4Rs96HyLo3kgUHNph
6Pd8QuI7PFLormzply2FWv4jVV5r9j4SICkTlAdNolMwbGdPRuJiMafX9quKKgi5EgBcU+OzsWz+
dGsmuBFpxdiAwXw+4/y5tIpNuSexVzejyaKVfps6qY91u1UFUo9M8yEjUTPfVBQdnO7borLLo/FK
kcas23axI/6Bm/I82MUcqXKIMkEAhNGDmlbya5WwyJIKekp2UfXk+L5JsN0jIPZO0jTzqTZVWYTO
FXaKz0HMT531034OAEbQ8Z0peMdbP2Vkm26A4HZD14c7ZZswTyrtwZNWLJsVHGE/wdDr0bmGo+Wp
Jx+ITuozxdKQLRMcJ7IzBGOHbMO6oDW/TjG28pBUW950XTqOsU6tIs1RJZ8aEeN5WuNjGGG8GoLa
5b3oC7aR71Y0j/5a7xc82DtPjwexIWfrF421sbUF7LMwnZxfp1sQ6SPy+mxbNocXMQER11e7yZwH
6X5iu0qyuQ2eFNc4B6SUu7aPwlzqJLiOo7zJdsK3Ou1sJA5L1LSYayEDQg92LytxtAto2nFq62x1
8iK6wO3gJJT5+LoK9rLy9mv1qzFlNrqGcPJyYE6gpeARZ/PdlSVy3GDupy5OpmMdra9ev1sNojlZ
NfDFE56WSTEqIIetIF/KF3U21AxJLEa6WnOogjUZ4UednGxARLTxgIXunmoyPSI3DvaBFr+aLXng
sJ1g0VRwawNkz7Z/7qm9jlY2eehpwCctnFPmfTknHteeePmCiQ9gMcZBLxzSWqxNXnr2ulHo0Iqb
m0e8syfsKa4p4isedBcSlTeQUs9hXe17ySC72PZh8Ub3teel/CO+z7KmsJrYlJIwvio2NzmgDZP7
91F1GuXbNG033eq87+FJBYt5JdtptPUbtokxTUxQTIgQT2psJGSSpYXzsFk1NskWc6WUn1qH2HYU
BsfYep384bMh4aVpu6FA4PeyzUKdqDZnuwp+ZDL+o6kAD+dD6HbwytO5i70MgMgIMsy+s2DFpKpx
/oomqbPeOCB5JfiaKpyPyoMt3kiypDXje6CVwIsJfY6iSxuXVbpuJczfwR76sTt4csCeBGzrgPk3
K8GapbULx2JhQHu8tTMpUhKd0qZ/jLz2kBj+C+JsSxc2cKQkHWAjiK600jgH/M0bdh2NEeuRHaEe
y41at9TS4G/LGnJoDPhCwz8XfWfP7s4pyG9VUExPFlCeAgeDw0ghke4szqmYPBrm75kDBllvHLoR
5xgQglMIGwl2IzmP1LxXFcdDyyvI1Dg5rhuDfQIOponWFihQeWyqJQdO32C+gD7r+FSDtYwOYX1I
WqCKnSa/+zp2aR8MeyeiM8ydEpMATjQNqj5dlv7Bh+1ZNopnto+GnYA5cG6S5g1vvoL75dVFMNPn
JWKpr5yXwSWnWQT0AeNHXpbYeUXfitR3bb1HOFrmCMMz4TRHfN5gkdLu3C3XyAIHYNvfrvGv2I/X
XAPOxBr4Kcf4fYq2rEyq8FhbzJaTL4pq1BqqvYMCrH8ktBryZFC/ky56bAZK83lE6KRXgEgyvGki
nuZpG3Z8aRA7UriQLdnkHhZP55HvclTsEY6sr+N9h7i0JRDSExxhf+6RTmXbWEa3xOuitJPImjuc
HFM9dSkRpdmvaoRABA8VlDMWfBxcRLSIfGLVDhPci98lvzbb/kUEI9KJKAuCpM1BcZ8wR9GsX8I4
8yr1Rxv2ErsBGXKIBxCh576uf3EKFKGxHpL8NpmwDVX2IFhYJD5sua0bHmCDz2uk96btwPaEJUBX
6abirw2DXaxGup+Yj7QisTSziZBpABcR2Q/MCO4ZHDVcFeK+XKnWeNtgqbFyKICf4wydy2yK8T3T
Znxl1WKKuMburZGuk6V8EoEP2uouTmnyZUJ3qe/jKgdBXcR2O/SeOcut/W50GO/GZdpt03msy1s9
AJkG4vJH2X6PPPMTwgyI0rLkM1UKCnKEm6afnBBf1d0rwHHUpiuIprw0GskLvwUN5lZgP8h95NYV
3DUCzv/wLmEzeiVVu8jAHq8qW9iQr5maKBiFoO8OdH4vTVMW4LX7VPYLziCuDm3Yn10DWdohQJpi
b87LSk9pZ4OLZMtz78W2GCazpr3VnytHHDWsxKUhny4E3YmRwPckIYTPzN40QnJEZB+y/g4mVx2W
BUf6XH+t49ZnMka5IozL31iI0b5sOAzC1pB0AOmSklV+6yEmed2zfUfnhz4hObDbM2m9buci+4wj
AxudvL9d1M/ZEP5e4xpUS4IFPYNAd9SB9jiS+Z492+21m2qb1nqp06iuP1ZKh2wwE1SZXyClf5qC
+q+tyXlDhwUkSvyt4jQyeBDsZAEY0x6sQoBx3uFwyBH78pTeTWRP/abqybx19C9gplezeBe2wONw
KgJonFS/EOktvAZHK+zPdeKQqq4Faq9lA/idj/m8SCQaokxrHspchAxMrTzDgiqqMsGiMdEvXkNq
oo50ECurs4Q01+5uiE9K+LtlsgbvkvuWcw0qrpQfSVuxwy7e8A1HznAMSknac/2VUO9zNBXZq9BB
Xgy8EA7IWs/Yl0R4tJvZ9r5pcAIOLhfpQMAaJ3ooJP+XddNDCRTRN7E5RgOoK9hAA1yw+q20ZueD
fMoJ1udYIn6xq3uzM2I0VEvG4hmI84fyS562USx32oHdix1s19WjJ3jxza0R5DlwTR5hQacbt+X7
vzx8JOsPf3I/W9vFqS/itvCs+Yv0/w2vWptP4G8yBgGNXxMijby+RK2h87PMvQ0hf+DCv9WxjHeK
w75TQ3TsccsSQkE8gGHvtfuNYaBFxDvk2HZPpELIBd0aQMz0iAM8bGzbXB8DKd6UxBNR82HOm4Ta
1IMy2Y/4fiAO66xd2Qdvicwcdr9+9l6U6f/MOMDzqkqeTIAx3fLl7b7Vpus1CeU9jIhwKiLbCePp
PaBDXfjJ9OiJdEz652CCv2Y79Ul6C2R4tn82g6FrC9p+r7HVXHvdn7ctJulCqMuH0OJg3YK07K1L
Z3sTSfXNKvMFt/B5sd6GdQ+22IRbmZIuJAd99UJxt4ZLma8Rcwh8RRE7YEly8nCM9PQr8l+WnuHk
jscnJFo26+zy3CT7iLLqkiRsV2ImB4qN8U6qOi0X9RrH7jEYo3qfTGVmTHNeLIhrJWssFa/N23gr
JHnvlPqR9H4M13nD3LNi9Zf6LLYVjExY0Bg/ge6wrWp9UVV1hy3bGvPTdDCVPHMDUTyEwSEY9AKs
DDPlyDVPeaAyoASP3gq0BvHzycNrv3Xs5DFX7bhq4LL78HxDrV9HE36BAsPWWnOc/UYhf+2QGjFk
ESXHvtaILkcUBOuUBC51Y0+yrtGXGbTcNDf2SPhyj4gQwRj/yUlZZ7yrxd7DHOKLxu4ryP/MVuy5
Vg6+RYkZomfxowJ7T2kgcso9TBVcv8KAh2e6YVnP7EtPGvOEM8DytP+CpgBUhhC5keIZlaznBk8R
9LuBi7i9lEFYzENU4YCFe4KW0nVBhpzOJfTF1sNq0LL60FvNdovbbs0g3npZIB9tj+jz7DekbmeT
BCfPh+XG0FOAVsHhyhJ97iaRr2TrUuF8cS9QNdlotyEP4tacUWHs4SnNDwOw/h2gcWx/5DRqqKfI
W18CvC9e7ADzOu1nfaWq252H7mOQr0bzhy0hEDE4B2dMUGsNoB/H9khDm/oScVCAgZIr++WHG9sv
iVSZW4HFz1ChONpbD9z1WnkZepE/dWWbTBAF21v2UUZi4ADCt8cEPtOJRd6VVjkMa2T3mnf5Iuov
FgJvGe6DlQmmx8nH0JUgnkzLLVB5NyK1moZLHLrPIHbLwaLnNlfTelSR/tBld2Mtr4rNKujmHcRe
vPrXgc52lxCBIqHwC7G2MgMq4lBSMT+HO9kPxjezdUVTFo3Drhc2qxObt3wtgq1bT5t6o6FadrPA
C42qwSMzbN7LeB7zEFcdot2D+lL3GiXbj3HRAAAT/MGbZ7IBQxyAxvg4r8sBE/TLRIMf22aqbJMQ
Ov00vU8r37vGPDQafQ4cCUW5+G91NL/PWiO280jqKjIcNUO+NM9VHtfxWxx03zXdPuGR11kjp1vb
Lw9JKTLsFN0OFaIyS/BApsThTdAg3yPfz0qItsxbIGS1OZXGvkdxNF9BRfBsm+B7JPGc+bQ/9N0W
FgGnC8ioscnqsXmewQ7j19ciaT3oVHREE0iIdKU2Z9jp0wHqAJLMvUNJoTCGg2yocJrOHuBtgeLc
XrkVmKT/jeAN21QjAWrRd+eblLBQAJJanv0GZifsInXpQn5Y+I0YZFzMon3nfdWtemKSVvCZ4TLO
WqZmNWtGEBkWZd+T1LTknaHdtKNx/8VryOswEdc60Ufdh/TCYaYcIofof6N16nAYw0LiXRZrDpFP
r0sJzH4yFpBgxzJccAmlwfAADVCxsfDTecSoaiMssLmnDXxS5sPJQjVwAkoEuboNBwWQoCIL0icw
JhkwmN/hlNyExSPN6N1lPMNarFMglgDRgJ7msYZQ7seK7dv7qY1WocwAhcKDSBao9wUIRCjhuW8j
v8PHj0hvmrSEd5clnO84CYJ09jt4r/a3Q4d1p8jwFXYzDvlvFlOZeaNfZ6asKcqzDSlEXFv4+pBO
d/ncEcxKxCHJsKI5JQNHDtau8H3pb9RYyLUb3XXF/H4Ar/+K4AbBUlxMkwSc2D7Wy3irpwgq0MuG
zt1QTmmf5NY8rUrQUziIHzO5Oe6eY7v2mICacy3XLl9VucfMEB+HvvlYALccnTRFZ+R1lRseU1N7
O/AW8dnrRblf6UjS/o70kPBdBrXaQ27uBzUVKBheVmTK7YiRd4huLcDGIpL168wkx74KTyZ6i9AK
27ct9mveVFlSLRWac+6hAdqJzWj4mkFoThWWI9tyUwKsjJg4NJU/5xQ1xZR2Ggu96Z67OkIWLFBl
q+Ofog0PVHYrjCDgXmuyXd0Szpl17ise9iVL5nPVVqcFZvr92X+mTdU8wQnC+kuOyl0aZvdtLMyu
5DBsrHhzWzMWyZKKgCZZZZNL6ABXtUl/nGdgNggti7qe7SXpxj0RndjHaLIBNI2zZGzwid9WPyrw
5Ctbc6+s8wRWP8z3ujut/WuzWYKoj+WJqvVlBQTo2zrMiflX2H4YSl/taYSfdfLO4HtUwZiY4PPJ
ohlLKNANdqwbumNN1QG/B0OkmE3axyF8mjtdrJ2mu9bHYS+S5Kqh1u9YDD0N91hgmO2TrEHMIky9
p6U6bbAHpDNBUSIcs2ZFFwdwRQDt6oepteVPBf4no4R9ovTCAY07/h1HXfg2IV4LRZzrZY32rQU+
0GzrldjmsfMo3B3TeCmW4YOzUerCTmRzMnk7Hlc/ulayYzhA3/ThL9kksBt8j+x8SjWQo+bYoSta
CF0EburzvUHNoFiU5lh3VqcEM4b0dl0lTmRqHtuNNzgdxT2vxBuWMLzQqIP5t3745S3RnzZEaVnA
IiUlbc/4nsBWRoE6MDj4GPJRSElgBDjvMAbDfAZ5sldc/dZoqx+dCYuK+v8czN9oTjxPUHi7EUdr
5kFgR8T+GuJ8m+/ZuolHYM3OL2ZOwA47CGQfHkm6di/I0dDTv2eZejVfpusBg3KwJaGGOgm7tpga
MWT++pUEGLoadKNSDSoBacL6GQ1GAeoyGgaePJV2AGgSeYcIh3Y/odnRwwQvxoibTGzIGUUPeRa1
TXnuoDRRyQcCXJO89ydMYBwOLGDCcK8Wf4cLB6qUjwPQQdwXvyP9tttGnAzDpFFXGtsZsRmTWR/j
DwshqQLwpoHX/8KfRisBXbJJDLPu4PERDZ11wbSIPy31w+aKbks7gGkMZPCHVLrPxvKksOngWdv2
XvjYw+2Dv2SbHAzFshts/WoN+66lfgSA4TkBSJ7M5rbVuD0AuwJZAJhyd9YLZojGoIhEi3pErMFq
6SHXma7eGHwOMx4eD79tE/bil/ayksA8tMSjMKAhxeRkPvw+CQvDmyss5RjclF1xpoNsdC8+tF4G
nL9OSaKfA8QN+5LGIC8kfUE7768IaX2k6E1hFg72awBzHWYq2ofLkjwIGZ457P8DGg+fBOgYcKIk
EDcJGyRLVl8XnqzlrfIR2TpZP/qkiuiBKFRbzL01utGEpZzBVZGjqR8Uw1EjK76P5h7vK5fqaZnR
FZlm72vGoAnzqD6BNhkyaksAvFQ/LWWSQD3Jp55O19Kt+jyU0zjggFlfLNUE6T78EUS1Jxyx+kBK
gk4JOKHVn85tW/cnrggSpCrYFBp6E68wsHYR7iARfzsZN8eIb+4+UcpDGAEvUNP8jKnHAAtYVIbW
fPNTy2VKt4W6B4Zy+k1O4U+KWFy1FzzL7TGR5je4wOq4Ru4SlZw8IsP4GphDpeb+1RzN2RoF/NzL
wbuODa92M5ztEsHKYUKhXbsF0GQ0AM0ysHFqALcFHBAQilKsxbwRdZr6fgxAclbtAUg83yHFWDNf
6v4W3j/8+2z2vepk5vL6v39vCO32KOK3B3HFlDX+0AwVnw0Ef2YBvviAcJ6pA0kkPbcfZwqWfwqq
PfzkEVcB8PLYTqbeaw71AAodFVVcCZF3fmAfARQmqL7i96F5hMRFil8jj4ICkt8vCEzSFHWbBC3F
pjx4EzS3S9wRNyTkWM/dF6h/7HUA4CRR7GXtNvDy4X3+HuPoJVD8p2mau/4JtrcQF6vD55LNjaph
e1PY3Zamm56bJWavQbL/h/Ih3myeQlzL8e8/6RM/uSwrn+DL4q+kwJ0G+2CI1CmOQCH6RoWv/+9L
HHs3ouM3Y4P5qTPHsPLVc3T/AKCjPwL2+fIASoSrpbfSS/pzuC77uXLA1Hx+toRVN9tN8W0OQ1yK
4codLr9m51JxepSB99LJLWRp3SWnpVZg8be4vfKJZo32o7O/ldEZKx4vrMO+27RxfP7fBzfL5DyL
BFBX3GwFOhPwKBM6HVHKo89KWnbzY3bgugsy1Znl0DDVvg5ot8vShc9u8dpXXKhyo3IJH3jS1jcW
zG96xRvPPOsfzETcc4SbWJ5U+S7XzT2Pa9RmtHPjbg1EfCVBj0ovyhzjnDwPUVcOUPrlHx+rN6Ft
d6K4XuYoNxmlsU7a3cbiqWBRUh6iO8oUgxspJqiTg2il/hwEDsLEdO8omJ36mUd7iaJH3tWN/9mg
LJ72qsMuhZppunKfg68bkV0141MbJr//3aEBQO9e831tZI+iKi4piFEkhvW/ciCXMojUQde+ONiJ
epd/HyY8RP/97N+XPiKAtGmGgw8z7EAWzoFCgUTm3fzK17q6JhxpVwT0Ibd0jIDveXKHaoQHmIYt
b4E2DZhoq4+MTkVtB3vuwkhf//chLvFQK33/edXRT0IfjMj/fajueOrCvasBN3xU/yryIGNHjEa4
zYDRsM5QpFoxCqBi2S7TdAGzVFigJTfZ2PuPO5xZhcgx9XoUiSIOYhxoVFtfWDceUEmvDjTU0YmM
tZ8U/z6dG5V16NNmI8eFEf7SyxWbIA6ICNexjMP4tLbA79Swdqflfk8LYeUXbhEa9vibVvxzsmz+
WZCPYMDNCQWfl/IVBztJsZanJwxs4FjE/bIgIFXDJVrPa6lU7hGYs54LvKyPlHyIQ3hnGzIHH6fN
vyRBN9OpQ1t557XDBWC9/RuE0TXuKHvqve2jD9Yhg6XjPSfY34CnJ0XnNrIPoluM/tAbfjiLSoZb
LhG83E7Qd19aD53VFnUJYsEdazinieK/3FI35wi1cYQLK6LCMtjNqlmPMyoEkA01xphu6O8tliOu
+gFu53z6MAwqOQQdlHiHWl8Wqw783f11+Peh8oDgWO12I/UgP+5l4TlgVxD1wZHeO+BVCY+2aVDP
8/1tzFr0VXZy+vzvZtGiPbA5iQNetG9IYOAT3G+B0SAKcm8b5uzfO+9to01n0TC8hSEAf1SJ9BnZ
lRkPgfHfJJpJCL/C7hFBIy0UliQUEdO5dCE64lJdBRF1kbjanT30brLl7riOiGeBmvAzWN/y7Ado
vW5CuVwEHirC0j4DIK8BmUXVM4i5o3MVDnC+dde+Jn7GSdycCaiKxcZNWpn9wG7M+Obpvx+Wfnho
4h74sFqAAOjHBR7IozCbBz+74ftx2z7ZwMLDFJVqH0D6wSmLH7sxBtLr2QXE8DZctkX02MncUQxh
+4Y3qj5VAal36AR0h1b7pyUMvbecdlN0rhq9pUlfiovrjQauSD/lsMAgZOGC3Im9GFbNr0NsRM42
6MqJhu9+Y9AVxJFKVTTvcaVA/8OPEBshWWgmYt9iCbt3mTswL233EbqQ5eM4tMdoEm9NuOEKiDX4
YfylubV4iCrc9/K1tfRRwK49Vj7SnUQu8p1CYxVkHdUOmFxWbVt7DrekxSCaoNaLG3ZAmuPLRCf6
sC3Tgbow63HZynHZMAMBd8eu3aMjY9WMEtUa5DKOo8deU3jCy2hg3mqztyDBby0gzxtKJPherPcH
V1htBWoIAF0wIuSIzLuLqQdwSfEYpP+uY5JtUj3C1kOjFEbXfovW6MU0jmVJgtpWt3byoknH96aJ
IZU6d6a4gKvAckSoJab1JpM3lBeXq/IikrULMNFOEv+CVTjy+m3yenKFEJ1fQmIxVA9P85oEBQwj
aBNWRyj1rIs8ODv62b/H3v8PZWe23Di2Xdt/8fPFudhoNoAIx31g35OipJSUL4hslOjbjf7r7wDT
x3WqbB/bERWMpFJSsthsrDXXnGOlU8twrflma439bMU/+5bi10aYLjFdQPchK2dghOScCInJZTGN
bhGfqxnwQA7VOP4+fBLwC+2MK0I4fEF0RUr0e4UbJyyulsB1Xpj6AgfY+FVi+TBML13XcysxtHCi
Jkq7A2/N1OdbWsE8pt+HWaLfcq35KVJsWWVgilMdFToVY20/G1VyDkleY8wC22ARXXUqm7SHNyQH
sAH5bYrDdK3hsMHpT9DAFs0vpzTxYvF/eR71PDu3ECN2dWbeO4PYkapz8kJF5x/D3txHMn3EkBHy
OmAm0tWhwxQ2ZXzuEaKV0bqPiP4XeEwWRMiM1eOF9d3ubuo9Ofgqm46+HM0t4cmMKs0x1xzYPgEi
jxY4bLVTaI75fDggg+pqPA0WFVgsfSwTqvyhDC7yAU3A44RqOQs3VMC/DBF5qzB2wZVMDlmDxvX3
Isy1JYmjiaK4JwAxKoLYYfQRQLh4LgIEbIo/Z+/Qnyz1zhQwH7jRsngeCXNCx/cOU9LVVR4NF0ef
5pkpSXFhr0Sa6ochRSEvoaoNIeAKgST4OPzHcEqWtuJz4KZYLQKvFcfHzWCM9N9eliPCeJTJiYiY
09eavQ2t/h0PB+GwOuQM8WzoSGGDl5m1VoeQUeJ6lMN06ueboXHVoUHqtH3oDPTRzniIZ0kvMeOL
RLuTGjVRwGToyoVeLQZd1ocyzt5TGGVn0iX5Icfrs1Cm1PmQhhlaXdVxkcVBYZP226ZKTZexmMvo
PrgB+/G2RSCs372PggD3mgO/mEONX4Ab2OdOSPWUT7taUv09jpwhVAe7bap1LtKrP/rN3jZ7hMGw
Hi56H+Mn5ijaNo3rbjV8r/piVo+RwxjF+FmyahMx7tqgPFX4Ae5YwLVlyXdtAxMfep3ncptXcpGy
UA4jfNycvEH29GLpc8bBsyLQ1H+hoKk2aT2FqFMSlk43ngi7aNvSV/aGAIhz71wOiCmZe3o7otmU
4UpKI9oaqVw1frez6i685z71gyJdXMTOcqqi+qRqK9yYM/3i9yMfov7rMJ+A2Hdvk21QY440OKAj
QkA7c4mnYQ+uYkJueV0OK33+yAiCHLt0vmumXbgdtahaYjXxj/yhwrOerOoqj8Fe4GoWtmqp+ArY
ZcrHu9kgCka6gU0jmLayxPRN8jk5MfaM90GVvxUWQuUQuuYhzmR84jfS/lalddGd1F85aTMQBsq+
uCTldqQFU1p/MDjuiHO+9KfgHEPw8mR66vqPfmqdq12gX+golQFBvevjM+cYpVjFTuOc/d7KD6Fu
vNaxcei1QX/rMVRtmtZ6JkRbXy2UakNKMF9UpQse2nCTaZauqqqYXbxkRTIcyCILvmbTCMPJS6ed
q1d8UvnAIgjGw+nxJxWeBvl9zgJNMoiupL7kTVCW3mSCq6/Kj0PqC2w+f/8y9jjATGDX0iGjjR/s
dZzU2aFNu2TRm3axGnVtq0fSvMiGwRidgrmLO8+8CVVtRpqzMyraVlVxeYpnZh4RBP/o1O3OcmpK
HtgWq7yrE/B6QXLW8AhynK0mc5QvetG5R0I/chmhY3+MnbPiWrfOvFw+uajS27YhLFDLsmReGfmn
0W6rozHV3c2Ni2zPpjrQa13Q3R43lTDPgZ596un0ZGUOM2+KS08Mt9Sf/GM3KjhUNk4bbyyPkWyO
RWznxzpuvSdb9pvHxaCfqmr1+73aFtY7bLOrofF2EE2SvFS2w4sRGO4KL7C1hf+Z7E3PtlcDACh8
zSN0orpdumVvH402hawz8KmeyD4di1IwMvcUxR/0POySRn6Pi0n7QP1kZmHLYCvzKV76GWGqqo7n
JFUdXB430hTBpQms8VAn9Z6hq74qyhq6S9zD/YzMAbOGEWtPfPKoJRL/7gkseqLF61s4U8XAkMx0
XIlppQWetta6KLmb1ksKMA6Ht+R6CC2oYUq6NQoXMaWsEkroxBLHVjDyiQXX6hrRaYzDwt+EoyY3
Dof2Ipzf02RgATeAwFhLyo46qNVhiob0NMw3sk0/OBQGLjlRciydotp45US4Gx/Gy0jV0NotI9LB
VZuyb70dsZsnqYR/bA06QAvr9UGRPV1E879kzia8yqm+5oDmjrbZhs8RafNlZWThrus6QDaYp7ZY
hnDm6g45dqSmjQMCCOurmd56aV26ILXXduiNm9pX6c0T8vIAQSXd0G6iTh+PUYtpq4gsZ9skzARk
qmCs1fmXqq36YG/bpYuvoiuWWZMWR0xiwarzpn6p0TstyrbpNiXKaV4Y2SXL7O6J2FO5ndEwWIeM
sx/ZT0g86tmc0DKiOP2k9O0/ErJJvZamAPE8rqzQlDQx0nsZaXUQvfcrHs361ISVQ+KCuRXz3Wmf
+zjNslqEKzG61c1SurPVyWceahkCuxgDE+VdW2pxnl1z33ZXWmwA7Kpdd/F46C2CNjJlGq4edwnY
cKLlITpvg7UCA1KysnMaw1YSa+IxnckcI7cb3qrobeuYCKcgP21ihZUa3mnfhJvq+OaFYxf0QwVs
scuI2caDpm5dA1HMDEh6lI33xbQoKxq6vZWYXNwJs6N+aRq1PFGuyZNt+tF+CLNnWRW7xPei25SL
4MXsQy5AKta2IsUyWIipPuphU23C0GYe78pVqxvROy5SwBQYNC/joH2LpdLWmW3nt94Jt48DVQM7
mQjZI0A8lUGgH6UzJSctlGes7rOeOv9fRoRObK4pK01gDJlaU7086EpVuu+9wbpASrJOeMHgTDhW
cLaMiNm+x7QYV2pTjTdLJuY1cT98W6N6qfulY2hyl0btRYgMxarh3yBAyNCF7gVJxTQPozqWWSxB
R+otIYsnve2Ygs6qFl3LAsVEu4i2efZKP+HAtN+VHKe9HZI65jd2DMr39LX+6nejZeT1ckIoIP3i
BdvaTWfPppf1O8Hc8jgYLhc1zmnEZHCN5vR1nMBqPDBQreHdSlMPjplvhweZUqoHSu6NIP2s2m4V
2DE+aRCyam2nScfAtvCuhh/FZy/SAXDQ+tZGB5jBmnbKw5WDMb5Y9bQuhwe3TZrORzXVTApJY69V
5TYniKNfQgKQl3i+kUpeB6vODxU8ETPot6aT2lc+AD2IoVnIJMeXHSolkRwr+VMZBbiFpA+fx+8t
cY5NmvOdmt5ORyHbtdNxjSnhcI6N0L5UJhoZzKeAOaj44jdZcAOSFL0tTfTmY1Ub6cbAdLDJYtBZ
jyhyPubhueVcS/NvDnSPRuCtXCoRudc/7maV1R0s0Ey/yWeJ3nnbkjEuSZ7U34ZymbdN+SoMvLe2
po3rFkgLL6illpbeuFvD4+KrEmzJxVxQdEkVgCKISb1G5aseTActjHGFpc+zY/VCwD+6PW6SkYJA
JqV5JJOsvWIOWmT6TWuc8DvAVkawgfo0ErKJnZbYO1EMyGzWNuwD9CMYV1AEiP2t/JxsptS8al1o
nc/rUiK4T2PbHfzPqi+6Q101zTsTaj6r7rujCJ6WqZ89e255knpIH17n08ZPPAvnd1XvbL2rn9J8
NThi7lNG/aPQTV4vL7q7GUN+R3UvSdLt8kkDZldhCXBDWx1atwq47tjjmbYr2AQWeDhftv4BUzhh
HAeqoanV73XQdnsff9U1ojlepqkHPW2wpmMS+b9QqvCMex6kNQ5NDmP8Z6ILXbxDbX7RhoPd6xVY
FkDLmpYyG6Ia1haaZZwsDaZHJuS33Kmmux2ZFzCr1lXg7BdQcX/fSwnImiItNjp0gvcpvyOhOh+5
rSOmDmm/MQflfLRoQ7An7Vf0NGKq1hsYvG5djI75nMVQDTXG50coBmBgmXm2UfphamO1rwnxrHLO
9xzKz7NGDmr1+FMUMyh8/KlH8iOf26+tBptybEfG0+PGimocgw4upvlL7eCml3kuW0uXIWXVHCkW
s3uTTfot4ordxgqgKVdwquV6BDjQ6fjE5pvJAzCAFt0sqSmeepnpGyth/g/HrsCiQyTfxTNwwmLk
LGILRIPsQ2+fhZMgSUNH0PQm81+tPxfucBIThk7LoBwa2j3NaXy05mqi6ml7vDp5kRCPPmCQvJEz
1igGQFREIm3OyUj13TOf36Vgpzd2hYPdhJJCFML5rIjY3DpK6TL4ifQYPT1uGNtau3B+QE5uejf9
1+AQ+Yy0oHuyTTKJIYr9E65lusu5KksG+CqFGBZxEGc/ErywaOwquVaECVb0tT/6QpYvndauccsB
n059D3qYlBuyjTcb55mTdi2m5mI16d7noLL8ZDpB+bayWoopDKvuXTY8ieUA0qGYPyRFUj3RXgXf
u456rIYDhT9BbR27zF6rmMk9jgOBjTrCVAiuQp+a9TBohBaU4wp0RgsCzGTzPg3AFzQj9o+0AzfY
4RxcQ161T0OJ/zxxqveEdNvSZGMqbuZjTYVgq/op18n/PurgrlAXaMg0AFrrWZi3SsmFkoZLd78R
W8a26+A6RXvz192gx8dq8GLc9A5G455TuiuzIzXHkZHQBkastw9ntUxMYbF7XDhUhMXFp/Jep1px
6NJ+fLf0vFmqzGPcQXGRaJCa1aSPXPvx6U2Wh/GcYPmBCJbBv/+pV4BC+sGrX2zckpBNsqMhMg0W
91pWQb9IdfwA41iIF4dw0jpulNg87nZGDkOtFs9guOAhukzT7XBwv1dld43MrvjSq7LeKs3Fhl03
8Uvojt9MJeyLSuxsQf7MumQj6aYcT82umLDsrdpiSNfJqJ+ZBZMMmXXRqlDqaQbJ0DfyNc0O1NNg
yPQAmwgwWeTwLUGj7bqMlzPT2pPhDSNgQbTQLG3sb3o8fqc+re4NrmZvUleOu3IHwDPDSlyqq3I4
YLQpKreZgTaOEEVieYaMW4qGDBgyKcQR5bmf3C+xZp7bSWY/FNSswDI2IIH0O3W7uGOmwOav47y2
PCYKDoyBp7qYbZCVl3wTRbvtKopG3WT64NbJdOosh9DR/LRmznDsXCBDJhY67LCtsSnN6juxEJKB
RbDn6HEPIWPeVTA53bOOblMT4n1jiIuBRRCRD1RsHJFYsvVEGvc2lJ8uI7AlnJD+jSIANrXjVNbW
HXiBo6JoN61RRGcAR9HZ9QsmpX/cN9v4uUa02D2+9MfXH38qwoaZigZWycv8fgPMxibdpE+XP24c
BWjbkf7PWAua3eProewGhgTiUzeaRNuNiNDHAffycZTK2PutJe4wSLvX9ltt4BAkQUBSs27GG880
0zpXTxecavXVz0EmeY0XvXfgkVZBaCV7MfPy60btCH3t9IHSAiKKffd9/8zFYXzvGIRSZwjgY4X3
XMRYeQzzZ2GSqwj01no1Yi7wUa92UoD+evSrWPKtfTs4m4K5LR83XHPKQzJ8iBKVDvdjJBNzr0yt
eUr8rfgCn7r9UY6iWxoxaoKQRXrESsHbQcKF7NDqHje9PsDZwGDLE/6KLLD3itY7O/ON1umlvhqU
8Yv3pQV23yj01e+/ISG9Vb1OEPzfvxvc1wQuYKIM6VR5G5zpJ4KHsX/ce9xUIKN3XA5LrjSFKIlD
4eWq5XCUoi5WlknqsiP5i32gNg/I5k8q8a3r40uPm7QIBR9+cDt/+QvHb16FrK51CXrbbcLwrE1m
AHElfXOnqj10emeteXYnCi3jVx+P1QfpJdT/KZD7ys6yj3GVzvPLwpJi79TljWIVZdgxrLsyO7rv
SVhfcMzwDtP08jVy8vtUu5uiLcevvfTUmqg2g214fXvYdJuRRO/z1Bdco/3R3Dyq6zg/4pJeFlFg
Hpq0wu/YpNoiHWtfkBTlSEer+mm5IR2YkTe7YMQmAUfuFxyrOXhXF9BtzPpN1/W9FgDPUqJ4hsii
lmbJPZCjDL0BNTFCn4iMLeLauiVxsKx089cg35D+aU0NJ96mDSlA6kusyVZsYpjv4oNpYJ3W9Prg
zOljRloePsJ0PlPxqDrICHX4QVuhE8m3kYOt1sEVYOIE8VcZPDSCoFO90eLvJpPgnRm5gO6YjGNa
WYUOJFUZkz73KDddPHMMtwl0lMAUQbMUR91UN79vsDSpsFwWI97qhg9I0fszMRBLsK2Zi7HyhgVD
ZHOJWzKBszDH01DpsL03T9KvGIbPP5iD/ESiSNae5v7IZ/XTajHlM+JftqKG20FjuK4UNVsY0iP3
wc8B/dumzlySD2ZKA6S47vLqQuIKpjHynu9dR1OLAWK67l6XyT6yQJYwAC0PqW1uXZgqS7euQJQM
JzTM7poRXitiq1pU5dQQTHUMfIRZuJ5sWusWO5onFEBMAi8ypoDiSvYt8JFtAvRYrBBz9NMaP3zs
b4tcF+V5LLEqB1bT7RriyGlPLBQB8jAoK3uaGo6LiHluaSGFzRF4z4r3nZ+dVJufqkD1y4Y6fTGZ
JhSMiGsk+ttqbD9rn40j1NQAdovg1mqmd9JZMFK6LUCVji4/KklqU82gWOrDImqJ8YYOtvO22MdC
3xYDi08sV2mbwtbB+kRDxYFPqMuGRr9ssuqrrgOQSLsK0ItR+mvfKvkOpE1NXCInKZdhgIdV4pIe
pGl91fRu6XsqXqopBh4s1D7DybErIhKanXkLmd2+uqEkdzG2aG1Y100H06Ld+De8wojfM1F08rXZ
esUVjSZooye9t68644oGk24ZRi40kPx7v4iifVdpq5qeZuWyZ4CgF/i1KQUCMvruR1hny8Yym3U/
Wc4uKldh+OmTG7/7EC77toz2UwsrwHL5X26IBx7yhoxCEItFOtu+ycrYDfEpILSrLneSUw+RsQ4a
5FJCR9XYgnsJnAFwK+PncVEXQ417IrlDN2BylXU/wdh9BcIxglA0m01ZDdehJCRHQDSdOZYCZ9Zq
dIYP1wohIyaOO7ucD66dvGLYs9YQzziLOgrX3v6kiVobhv1T4olYeXKipBk21pSIjdmpZh6SJitJ
E7ww2tIiSpZtdLPzD36FaTIFGMekD9wiCEJGfRNFnJm9Jhqj49wMPkioIjUWn+xjsTZOb7RXEx+p
Y0FLnMrmk8S5/aXkoCw8cztN/lucERatRwaVNkHMwxAZH5pDjK6Q9i2IREZojgC2FlqfkePwTIfa
Vw+hdJMP7c4Ju6cSqjBlcbpJanIWB+F4ydWjQyon7yRo+7+aYbONm9hZC85eUFG836zqU7ndp58w
hWRnSLvsAnZilGO1BS3wLXTy74OdziCQGYwEdX0Z4uY6F/NHwdVNsbbhyWJ66eo9MOC3ictyx5KJ
deu8lOgHVzOGwB8YoBag2G+MsLBOUeRjnK4HACpsrOECwFFllJBtTHhfFT5tOZKI0Ls0XaiCnRG9
xSaDbqlk+Z3VMJfIlOUNsjqacQzgCFUDUGSd/FQz2EcyR0TFFdVK1A4WbHvf6Fp7aHt5HXPrVAps
8MyIbq4Bp9zypmjfGDKa7d1zXpmSAygoToPu3LKbapHEWL/1LruzQYfMu19+7Sp8GGNFCNSfumoV
GsZ6qnPrAP0Q03N8zEGPz26ey+DkN69tonUpg2NSiV8a0s8678td0qfaoR5d/yD56CHqTNOKAH+P
slNTdhQ9xu8WNzLg9V8a8EfQX96xatwIT7r+xjvprYrgFuKd27gSDoqlhMNHrc/Bs/KMKVGvCgMX
n1XgSNNseCJt9hPmGqzCaJlXAWFqYYDb/aJKgLJp1j4nleYdGv9a1SStyYmUS1yluJBsJhheAnJw
6J1rWkGkGYMeDxznzsa8aYprBxpTcK89vJIGA3nqPWNvKi3dEzIkxR/WJz3NvQsLn6K177Kswbq3
ARsgIKufJ4PPmqjH+KwN2q8hba4l6bNtqbM+YuzFrzLP31Be8EX5ya+y7V7zenqvJ+NihmTZieiU
FvZnKsKZdGrCvfFoshNIxnX1MTSgaVq9f69G6RyEIpvW83WCtXBtUyrGSfDZCYvx8ORNBYP4Rs93
mcPnw2l2TNjXTh+JIx+tZ4A+dBmposkaCRRAiMM8v41HrT/EWMLcOJd78NMn6fQXifv/gE8BLrgf
HTJvYENFQNKk0ar80EZRu8ly3ksJadRhpM/wq+yS9HJDkOHnFOi3piuvIiiMs6uSQ1UHOxnl4s2d
7SHYdFLs0tFXz4t4UJG2ivm7594PckQrjnU8cwYS7qLQongzmL5+McbXUYyYS8OT7eiYEwvOYMMk
omRY+EXgp2v6nRwe2XXS0Lshyr97cHxirXXWdpMtdd1AbTaKZusaVB6V1utLfwzwlzX2uiXdfLZK
+vccHJSsDewiWEa6IvtEIuwuXYO31WKHAgLW0pvj+JgsV/BZnybJ+ovJiZ86QmD+cJqa73nJEolM
WhuV6dsyDb76evkztwfcTGARkN7hQoj4kutWsmOgsEi0raa1CLxakK4N8hdbJi1PnWZ8gVIXu8V3
Iy6/RkP3oxxsnDVEcjaItT1m5vHc1yBinbT8RSLvV2zmT6ShSCIwE9i5AxVh13iM972oPIihLg/U
TIyQzxX5l0XpQfgxa/YLYES0Ny6zipdyMN4EdGGi3Hm9Ql1OfcDbeVL4RJ6nO+ZaEtRJvksiwKRh
5z7FKaZor/BAMgGjWBtujwnMxkFmW+2yKYd91qHOOoL9MD6F4L22mB0IHZ7lsEpiYuWMrp4iAQ6h
RT5d2nZwbGpl7Xut20rlLGXtTqc6S3BX1Z682iXq7XQNMcn+7HrtiQD4umcdzWvDyVXPAEpDvvC2
VpcKm/2UQvmVnbvpfzWBaNaGBdShwUVS4BRuOq/clwZhFWsIT7EquKmCrUM8diKvdfYorhZN0rHf
opSb2s4ANGr6NzcoxbXMfP0KvrtxtWDnwZA8iDzZ4Kai9BmnL+EEYbS2kq9EfrRnS6hmH2B2WQy+
fGsY260SX9wRECRmNDvd4TSxd6NywSmwEsfhU7JjUAvduIRM4ptDf81ItWZZYx5ol/9P2DMYspIZ
odLkG7CW/b4iixoHbPUZdVQwGHMRoXYNQcTuMaqzJiYLygtRP/NFFuWxc6BhDeYKd49hYucdxHXI
w3iXR86eXnpTpB7DFUaZuyBhi0Ix3WXi08hbaI7j5p/vJxOS7VjFY+PhvMoQfcg1DRbfO55wDBvy
3fz3/7CfDOOVA36PgHY9sWnGbQHnhInlrF026jD9wlficEXENBjka8VTjbsZh0Deus/GaH8P1NI1
IpOhGc6TJBou//zRGf9ht5dr2jr/gDCJQ0pGsH9+dKBi6H3GhkcXcN1I4gFaf5D6T629IVzIU6mc
aGNn+jpLrPEuzAZnQ/Rmi/DMZUfbqBKqHurbieiAAM3CSZIbKMuZtmP9h/42keMhi1z+N0vJLDEv
yPvTs+q5unQNx5GmrjvIaH9+3LWSoH/SFvTeY2AChza5kPfGf+aN8oRPK7tzOH0jSprvJiqs354Y
eDnwwTSLzUGk5xhc2z06XD1utLGWh9711KEeujVupOTFMpKXwBuzTYBvmKFVu+EUb/E7ZvqdiKN+
bwl2aQoG3URYmy0WkBH0ygXSmH7pdLs7tXnckyVWBuwHO1zZDUhQwkrAIC3WGRQFeAHfjU4YvrNj
UEzDqiJFQaFkrlu/Km5NK9QzT4AFuIsNEFoJ6EvFJbNwgUKZ6nl0jOAeLvHP2UQn+4gje4BJ08QR
pyK0tp0CywVDjuxTVbour64Nla0ihk6v1Ry7HDJREol5wAt3s/DaNQg2zgYj8Q4BgUCIsyBt+R0G
OSdD28aFqc6TLMKtFY7BMkytZoOfvjrYpQaDf7553AWj/iXGx7j540tpmIcbtLMvsBqYizUJMhoX
CfZRzT/1+PnHjzqhZI8Be2Msfwqvcr6pciLAhtGeprokglHQmgow3St3zBlvMmbiDDB+VL1ybxj+
F9UsJtZB7z6jDrHcQwA7N+h+kq4ZgaRzkyq4E62NM58A2+UhfZXCHPeiw0oSIGSsBy1PKcFbVpFE
BqpCQTb3cSOFfMWPbG3JSsVr0jwFpJXK2XlK+6HiLiOHDOmDpZfF4XHXSqLryDjGVfpwmLLs3jZ2
tUOrRUfVLlPDXqzJNM6dhxUUgti7oBbcj6EJsV2UMRsNwOwPapRPRl1i3XDZ9AB2wj89bvIqBVLh
KLCmVqidMr2gJtYbNsdQZz3VfWm+RgAVPS2enqc8NzAUTsYqoJYSYeB8DTyjJ7cFAsUM2NFjDIya
mqpfyojNNSmKNzNOHP4jr4U3WTejPCeu514bo7Buarw4iaVt7LbxDu6AoaCvG8C1phxoqW3zwDYa
KO9lPZ5uA+/KExnlGpezHcAPUHWzYQTit4vJiaxTQ1+mzcNSol7p4eHD5GKLAjMdBy3ILywUqxgf
1p9AR9ll6mQNmYxyaVS9OAymR5bUGLU7agljUdTQJRJljFDNOoW8EsMymT8nzfzpyNdeINMdm/yK
t67Mk0XAeMuss/JugRWEkzGxSmEGCTBR8k42AYh1z3HORq0KMj47xgDr6u+uAHxhdQbxLDjWtzQg
LVDkhbMK5dzDRCm0PuVgZJsytXScoT4YxG0XbF5QmYIuW7sEqWP8FYxjo8PoBj8VVwjcKeNpmiyc
vLDqDaNiUYYs9o0b13vDKynNUb922hipS+QrsqQFTjK/8piYzF+LOW/YX0b0pFYurQolNA5Qt6p4
XTXz6GjehUVzCY+2DE94KH74djIwzD5TNFgn37Kxr6b5B3N4++j4fQDtqCYQmKhsXVtEIkd6T3/e
CGuWFu2Jnqt1xBau7ZDlGDA08YmbYnwPZ1y6V2QWbMGeAQ6MYGUPRI1xg2dYqfB5ul74i9SusWNu
We4zKJKrnuNmqUYNpmevl7fYnIIdkdmjk3rqaka1TbFaJq9tyEdEaw6FlaUnzIXxplOuftEcZA63
9tKD6eDitYr+bJICJ5JqstSliCHbjIfEjeOPdgY4j0nrsMZAoGrgdyCOjpfD8NvvjxwQC1+nRay9
sW5ggFF1cEdMQfBj7fYLbt8jgpu387LB2UZ686sLu+wpSofqkgvdWTSm2V5wMFrrsTGjk90n464z
uo+iQ/noesLCgzOsMoKZoy/Vm8rfIwvLbmDSY9R9WlCfQMBMu0tjt/N0RSu2xDW6qyu9gx+Kc8QK
lavvW9p+zN2ahSLhQvdNageoWRdqKSZyE12H6HON/FvdbbKinZ/QeVRpEkzTWKaA/i9/lrCFTnEP
NaoJgv5QzzcWCtqy7Qx7Dc2EK6hTiR3Dtuxlgs69c2g42A1EqWj6oJlSA8YQaMx9xH6MlYZc8F3r
diB28iNaTbXNbH9aBiNuJTR+nNZZdrZ4Ft6y3gdo6vvDgUGt8Xvj7//905bS3wukfxTlWEcIh3+5
+/9eioz//nX+mX//nsd27T/unaMfdaGKX80//a7tZ3H5ln2qv37Tn34z//q/Pbp57/af7pC+i5rx
HzaA/xc7vu+fqk2b/+Iv/2cLwMlI/UO99x82gF8+Gyah6TeACv/yb79wrkkfP/V7D7jzN7ZYeyYr
wG1HwFjQ+X2/94Cbf2P7tm3TNOqGcFjpxYruv68BN/9mz3/DD1p0ojBl/uXva8Bt/W9YejzDE2xd
prT0rP/NGnD7z4ucHV1HPpeuw0paSXlq6t6fqzxA/YqlNLVHr4rWJPQcDT7V71qbxEjv6TkX+Ony
0UINTuYJTRE360JOIUBueIBB9tllRKQDjoqTcsHDV5CpCJB1W5BTLFxO23BTBCi5IzNt4vSMmFV3
TUvmTAS39/2cDlQWmSqMxDdRGXsh/HPStQUTJ5TS1qbzillQoQlBhxtrn1JT0c3SxXAO8FD4hVOR
Z4vwYg94gGoTlIus9eOU+izFCaKErRxG/SKpyjQ5L4izUw5uSvBFH+HELYBreCUicmx7BCGwWPzD
e+E/WUIt/pNn1+Y1Im/lAgIyjL/s9WX46lYmwwNUovKWZgSWcyz7q4HVcveSWarlsd6WJDZN4LS0
mvjdsNt2NarGX+hpUe9UbH7zRHo2iv4L8tnw3zw++ecl8I9X33Zd3ZBQ0thArP9lSTZKZ0E0cHQX
/WxUq8NDaHMIgh89tkNw4PzKuaCA17Pjhqoe4DZho9KCehQ8t5gSPJdGmI7EPzg0v0f7XYvqp9IC
uAuLeWDBjH5KvOp9jFg62zjz6z1v4caE+5Woegf4R14f74Csm04kpHOs2wPpE4P8RKjvB6dsOeyr
7DC1N2Jf7BrDqEx0i0C7U43Hrha7xiS2hvWyuxixacJm+P/sncmSnUjXZd+lxj+fgeOAM6jJ5fZd
dDc6TTApJNH3PU9fi8iqMqXyN6XVvCaySEspguCCu59z9l673wa9Dc3WDmlhATMrral9AN+IM66M
fkqGFNfCQkkXxubFdxxxlw1E5tLMsgK33xu+SNbhTHd8cpJ5aw2tf/x8QHAz9N6fHw7nt8JwefVs
VygB41+aJBUuH84vZWseQEVzEli2UUyCh+U/lQn5Odj47osJi01vuC5YAtvdGzqUUx/wYVBNtyx2
Xkwrkyhg4TsSHJp5vR1HOxI22J3YPA9mnL+6zsyUsoiQNsyHkNLnSukVQw0i9WGbO5g/TEDZSa3V
pLPQhdUxx+OHar8HjjHvio7Eh0JxnNAi2DxM8nYZSKZQD/N7ys2DHU31wY3y4tpKdzr4Pv22CWwc
5+mi2UUSNwF+sJ6XuipA8Ytqh3bqRwhSjuR1EqmZa77LrrJ3WtF+BC5c7E8RfL4I12yG/4DNxmj3
qcEjqNmmyGC63AmxrxsjoCWWGZs0dZ6BGrp7m6jTnW/Rp0Jl3BKPq0f/8kHxgfy9FOaTQi2OiNfF
u84q/nsJP5iyhymRmzTfw2HLoN5zmiLeYv+6RyWFOwINu+z7Vzcg3mKi92wO2O6dWF2UwB7JVg2q
sqmBmQ1AQmT7bcnkKJEIXf3FKVyKvt4Uc80cI4bjFWhme+JjpjxpaPjPaZMdQC/NXu1q9aE3BXoe
EkR3CCM1OODVaYhHExc+Qz3HwnOronjAcu12Jz/Rbko2OV80R3uoU6+qQCxoAPL2Ec0sgHYj6G36
TiMMnk2SjDURWjeMDnuJQegQQkPj3HyaacXnWVLvxcTK3CGkMVx660VyLZzkLSGnbK30rt7PVrtv
pfqplahVysAwDkYEwQp+TUTYkPEx6RxHpdN/KywkmLVPQgGeaQe8KP2MMl6XpfwwLSxiHBB7z8I0
v3GnAAq+UOeYGiiDLzmk1ggMDfxr0lhM0FDYrN2evGTDanFNYuzeRAEOjgy/1L5p8E+WGgLmRmAn
gvgOX2cxY8zJhYd83Fq0lJXWy8eZoLuiML8FoXYDhQbO1tZeHWk7UGYopacpo7BhSrmWOkG6KCMZ
mOoViNgxeY8aMzxZdPjcRiYgyvCV1AX+sijgZ+YCKbvli3dkK75XReOPqm7ctYN0EHo/jmgC3z8v
02WacE6yd6LXB8jg6odeInDsamdHBHd1FNVMln1Pq7U33oxl7FeLKvSoprBWMFO0Bv1CYoRzNDvL
m1GepePwhG6Z0OBo3/UqfwpoGKSwvvPuHQN9eTCRO6WLCNrM0tNQdgELhotsKLY96j86k2hT8OO1
wanStVtBwvWuGGymCj3hE0HU61d0Ugm+Vv0woBzEsj5tIBIC/KBRuXaWcX0R+d/TDltLG+o7tQix
W/Nsty0jgzB5I1nzKmF74rQCTVOAKeoPHHrEEwFeHb5kB7+1yr+i2r1XKaIuxnUeSGeyRWzRoSLb
C9k4d2V/gyHTbsFgvs12/yF9EW1bMgHy3t6NS25d2UMqwKgObJbJMl1rk0CJbiDDTgGQZ0ob7nFL
3Xe4RRiZG5tOm8Cvlxhcop8ZepND77ov0rG2sBqxKebpRyddPPFLaraEGmge8+lrvNhcfVfdtKYG
N4Fl/c/bxed28Es/Dg0dCxNTbSUxWLN1/HaWYGgWjRweaAtVKeZl0sqwzszH0sFL1qHoOeSte+tm
sv9aLPCrGk8oUnrEOIyTD11ps68iCa78yDhKqSOuLZsTDeXMDQmdbJmD+fOO81F/SrqOKZRfiu0n
YwBVxxfLbcZrzNkLyjWedTPOHE/Q34D9Tpx2m/bWsayCQ1Rn4hHVlts66bbABw3hsWs3f9V+wDdc
Vm3Qmuexa39gDOu2f75FxnJY/e0W0f2VloG5yZb65zr+646qepMhMNJqP2TFdfm8TRijSPNY68I2
YDZQsyt1sRgpMxl/yR4/N/iXgNd520TneOy+tcL6StPvKjTlexFa1LWTicu/XKjx31yotExCFlyX
ltbv564RUSinDBF6+gOcp2qTID28GYIdJsX4hcOXvqaEyNJoED8G8Fwb6E1/voaluvjtZnEqpbnJ
YZnFXIjlGn+5WTqIfaF15KAyBTy0Y9IDTpE7MqyaU2ZY4dUpHvwkecZxle9Of50eKhaYNfOT5A6R
DOjWSLM2ZLNZJ01Im7YoaV097YzV56Fuwoi0R76HbQR5akB16iXJ4mqEpQnELNSOTPC04+dXPPHN
DqL5Rc8s/Tgtf5CaopNpjmun6vVorfcmoPJ4vCMBUztCC/Iq6dC+4ES5EqpqNxNTOOlyfigZzHID
j1YTbTQXvAxCa3c3BP2dXZF+sPh9Ztpb3QSA5M+3FKneP26qwWmf475tCR0R3VI8/npT64HE60ir
uRmz/S1r+5GYM0JmhxGXKnk55qIt76lGWpOg4Y4om9TOCK4xkldgjWA0Qwd/dHZxBiJybDx2GccH
DcK6kZQKvWP4MPrpfoz7Fxr2AIDK8Ct5Xegu1Y2IPAcz7rMMmQc4GarsMQX61jq4n11ks9PQr5oh
HTZEMKUJjUmtdA51MtwlOJ1h2llfGVly6OoDhShMfJSO0XmVQ2GEbvA44dYnaCyot2zNHnZOY9XS
OGG0CsF0B03eXIHYpwFCyJSLRA6Wf7JvdSQCNoyBputjZF7hiwzsuzGLjn1mvsFk80ryDZAXbAGS
fy2TXJ4c4oKVHyFfsEcGYVr9Efa0kWRSpSutNjy0fjiFxEgp5+a4UnRnYztsHxiaDI604kkKczeR
aRskw4IoYptUErVhX+JHyLRd7ejaiSHETyBMPUDfCFhg05wzF/djg6FrXdMz95Z44G1rWdG6kc1E
JxS7aKeHbyMmKgmlLWeKCucI2JHQNUKFCUVZgyijuCckSZiAbV26PEQakOWW50RhxUh5y+xaYOUL
SR4hP24GCZ+8tbP6nhrNh7QsctYqRx7Bd5xG/8WOgSFDiKSd7N8zc/QyQZZJnbr9juDwVVYU71wk
hDgptDv3o0H1ZOMhuHc4bjFYsLgCPj4/GiN0j+z/jpMcgVEgBF7abdbGgRbD4AmqB0ku6OMeEH1j
zkhjEOihBmwKT2f0ok3mly5I4T3I8RKa45fBagz20hb5gvHIx/CNXQkmjOtuZl/G9049T7gpmCeM
iHL8IIpXxLeCJUTvisS2KB+kSr8Vek6C48h9nFHdoiGB++7kYP7osBLpxemoOeQzHwidyJIZantB
5YHYKCthKk76CT7vTAMvuJs76+A0aUP5XOAUnO0nXZU3LNj1a1fPrwlEGjTsBEfTBL5hBj4US0x9
lPXQsjT64QlyCy/NFOA2PPBh3VgbDmUK+QND0scsTu1tQn8J1jIARvNchaN/ydJrpcGusH70jCg4
ruASl7360tJ/WM0liGsQl7OZTYcUqjgFUdusg/LFohBctWn82rZAai2LNzPn9fDmWnMYJcuTSWcU
7EJzAQWzZYcH59DRy8SaaZ6ITajXwr4vZ109Sh93mHAEWDhcAoEiNoVSbi2i72blI9RtchLxBIGy
HBDrhRsxUfuGE9EyOQEoZqAWAAKYEj0Ck5LPWK8wFJmGcS9iuyYGCRQEVthK33YD7M0ycu7g1KNS
k/EtL80FNRe2DITCfcJb6NkS7zVmiiY2cGPHmr8hMXmDv/inrtEtcOcZNZDblg926mzSxIIZ2lQg
UEV/KzkipZkDZWe4jRhCTo2CS5oJ6tJKHOdKw7kBUJlGc3Sch+YpjDkJp+VJG5AaEeiNRkIVsHhY
Juv5Ww/jYaVzfgVfnj6E2ZdwGnddjdSknjPTi5kpwLq112WOYoGlGOdG87VK02AHLfKUBcObgYPm
rOiEH8OuwFJgrPTEtFbgkUidZAvyrBQXLmjufJUQroy2H4tgVpXjSWRLCAXsKYYn1rjVkoEAwLq4
ToJsAGZttjdQIIaieyGGAqndsMV27V8YVV1Qj7ScvVGp0OlDl5AR2eXbUUMouOmsHIfWRB2DOrwu
3lcA7ZIZIzlEniaqeD/VEE7tjle+6bdJ1rgeBX3E6Uvdac7CnKRg37okf6+1HmUun6pHn/KBJQks
xTh/la51YqPgnzHsWA+YSlZ85vBYjYSA6ayONnoQ8tJgHutd2xuZDiAwgTauF4DDNcKCOYy1lEXu
SenlxSIFflRgTIbGfbJn7MRh4L4QVtIioKvPN6qy6cpO5TThHXGqQPM7GuIREepkFgaoUgfu8UhB
41goIsYFGYKqiinRGafsLuD+bYwCIWqDeAXzioaY1bplUfwR0BZfCLjmtg60jXIQbQI8NQ9qLDYt
4duemy6aqVIPj7iXftqDM18qLWM+hThnN0B+qIJHZchpby4pHV0WrSipxQ4dIxGxbWbsuiYDklEX
B9VnO7PtTkGjv7HZI1yNofQZ45NR2U+9YTgLrYf6SQt2ltWNdEAGoNAqpCIIW6r48ikRSMoDl301
toNsDzT/Ra+oBEvO58arBe0ZzwqVdt1/bfsj6Gq3pvGDtgIoGBFSNL2uepBs/FjLyAzv9xjei22n
lcHGb3smQaX+oeXC3WadfUOSQE9MKHXVuq3p58W6SK0OJDRNsyEHizFH1buRsfi6g3gwR/d52NjI
6zLWQ8aM09kpeW+A2A0wUEiyG+qC2CZSAtdINmMHjhn6uRryxwHG0tEJtTtbcxpKgbk59njHkKUQ
4QSj99QKwmAcYGJIbr8bET+mGvxDOPaj5+ZyRh6GobEBbpOH5ZdMX+i06LsHLY2BZYj3mlZKkKRX
v5STZ0/055JgSonuMAhyqdWlV0uSJGEbAOH9N/dj7NUPFgBoUP30w1E/xSzUnnBLD3No7QmVuNs5
sgkgI7PGC2f3JPzsA4dohTx9O4axWBOVV+/GHpZvaqKcaWv7m9+P2Az7JWLbVvgUZ4QPMfJ6KuDk
axZ1HxCJ24uy9VU/1/cutomNXkGrLLP8QEvXPDscGTyCp2gO/EDzrW80u832WtgSXIkoEUQHcD0x
SfB+xcnNIrqXBmKo3u+gE9T1XVgwPEQfPXFcosg2tAfF/Lca5Yak4c9aDKm1H78o/WXsUvOi13+p
s+CuwauK58o44V1WJzseuXdAHpCf1nnb7s1mJAaGIDhuiz48YUys2TKieYuwj648CzRqZejTxCgW
DjT4nC66bljlOZM5yP2G4PlekZczOfrwrDV5v6+mCQ8K+cGAOZ4YRRNa11aHmcP5tsMLz5bcOyQh
jBejyYBf9PNDaFavHQPAuxw9Ttfcz3P2zQgBW+EpXizoIX2P7ETP8b4zK+WN6DR4E4/LRHAhZxRe
Xekv4bTlZOoGkDoaYpu9IcdmmxHnHgpYprllbyNUthgUmS0op+XAms5AjsS0LrIUMmgbQBRsEe/m
WD60qWCUGtdHaeKzG3X+BdkGTFtLG1S+Waq7ygmpsReKajZCZAhn+lypunMHcz51FW8OkkoS3XCn
xnUAongoj31EAAPe8DWcLdA2yn2xagZ50eyfWW6SEy5G3kr+Sydc5zySartKxpTz1Vj02OiQlsBU
Ft6WiFW1KcaMe7qwxbDBP7KVfDPwmK1glADlSUm/LEpzooVXf0GuGp+IPZwPQ9NMR5PRCId3OBtN
wz3RAv2IAokHywDgwejp5iJZ3XcZE/tiCVgO3IXwH9CJcuQlGhFFONpOWe5bCKPjklREaRBHFwMT
gRr4pRdhfyOw4yEZHwIsq0ajHWg4RdtYU+Aeqsa6l6Q4mBw3ks5yvF7Lxh28AKQUUr7byXRwpFlu
owhwgmHIm57k33VgBSx+6VfTxswVLCMVWiFRzJZSBBETVXN8JB8t2vYA3R/yiaieiBPZQDYwvJaG
wmasNMTPVnsYNvwD8WRQeEXIaw9jfkW9AzCTGcnBTcpxEzrBps/RwnUWzb4Igy8YOOT5sRhwu490
OdlHf8j4Wis0n4HOCapNx+aSBROBLNar7gJmiXQFGcDO75VD9IdIcX4sl2BN1gsUU/uA23/LTEZB
M9jIxU2c4NyFFhwVRH/JPawi8hdlIT2jewnAtU7Ee8Nok9vRQDrtFs8usDJygRCc2m0coKdo4BFl
Iv2WYSo/Iy3A5OFLe2vB9AZr3lzYl4NNbJkxUKHRvtNCmshTtEx2mkdZ2gIliP9oyz7bi3Du9399
Q/CnsGAbp2MkRI8gd7Jt11XunjZbfbJ7Xewqs3polagPhV3fkhm3TxZUDmhx1k2HX3n3OTeYukuZ
puk1LmH7AJBGzjiVuyrVzMMUF68+gZZeqXcfzOG/WlACmulLTmzE3oW8mtR+cPQXzhVj9pUP4u5A
vNhdw4N2nvTE9opCkWCVafbp8w8iXpHxEya8xXg/XqxWe05L7Jhhnt5gXmqX/JMnTnWNjQmMY6Xy
6RqmSyuyoZdKmmjgfUI+w6589aeMTPKR2Sa/NnHo2vTNKob82Fixca+H2ob9yIQ+XVEounZHsiPk
DnIDjZ2fy/raYSHbDSE2ozxmrXE4au3oVzIdM/Vk36QJgexje+AYV91EO3kcxe+kS8mtAyL+xJEu
ztxCI9BDyqLdRMS4rAwtM05hwekywOOrMiZmwgb6Gd4SS4f8F7FJ1Rb9/okBWOdCNIGMn85as2Ol
/KnP07kVRrfuiNO5GxxOoB0tRMEu38CGxjw6EAaL4jCxuxuqxfVsN0D+KpiWDT2roAB1CUQr2mMw
q091YJNB3pZkRgdaghReGi+FT/U5m8VIGBPgqSRquqtI6xfXHNL7tKmal3HezxhDXpdfIhfaeA++
ad32tXMDKh0dpnJ8rJb5QGqVkWdaM9uyA1OanVcAr2vPVU/zJKbOIRCgAlwTh3AgAhatYAH3mC9D
6Ixn+Oq5nNY0RUGJLaMA0bSMBwps/co2yvUAMGIzoy8c5xbvFsT7BFkTmeth7Zma4+/mKad+STuA
6ODMTIiaO6efAV8b/r5MQI8paRGyphECr0qFwszWNyDG6qF75D3D4QQjkQDoJSYnaSn+hxwJJx1B
9IEVL755qQmgIbSUB6bU7XNdDEeKvfxCOVtGkmXVFYj623y8TQ06BFt3zzJF0qxlihfIRNJc5i6i
Yqe6OJbm3udSbzxXEa4Rc0JpXZzHMfEI7IiqAx1TdZfQFdTTXc8xt205JQ7aayXd+BD7KcM5uqYT
TuI7U0oQYixeNKt8PFGmPBLlTVCR7IdtU+DImpk8gJknR+MaxPPPATG+Z7cdaiM//BmK0N73vrga
qcsSjlGNHN5FvpZXi8O6H9d9JsvzgFMCnnF8wK1sPpuAxcypqrbVzPdfBMRvLvVBbAH1lH1UPLr4
fkjxErTRMHRvtdDZyyXptayz4GlaYGwpcSgY+aev8MGpAQOealvPcEfQC0qQo7+0RHau/VhhmmAj
KMOqw3FLkF0aV/q6krLe63O8LVtSI9Ka8IR2sKO1NpXZPidP6t7tG0qkftx+QgObUl2iZBpvZk8t
YpHLV1WxOpS+aM6NwL4DtlzWQrvpFXkSuMDf9Umi5qqTI3Doet+XeOBgkzygmXhhgmVsBm4vi7nz
TYuGY2XjqvBL+noYqqEp1YCV3L59DwCJoqPjDS/1jO/iVOyFLsnwPYu8V4fA6K2JMB0ZtwdMnzQe
A6ZxSJZaot3cs1/0RP/ozyWp5oE1wOgvjNcs0B8TfgE3NEyaggG5ppZziGKSa8YRmBDp4fhsDQks
PUdVNtaoEbJiMxMbOdbMHyI6YxsoLeGyH9cu9ugRYAmooaPedsfPJ751/ZTBDQTXnGRKOt79q/Tz
/pxUGbEDVk/LVFPY6B0mrHUG27Ee6XNFU7fyJ2jvqh/gBdMCaK0+2g3oQbaDXpRbtPB4oYoKXVda
3Q2VGk6VrD6UsWrCxD0gI65XulPX+GJ5CceJ6E8+k3C3JCy644z0EizOlDhvw/J72HquH2boCfVj
Y/PfLG39PdiQb93kPgclQ8+BPLblO5xDI9VowC7Nz2rY62YE3JdBFRXjrPvqjH5WdwDJJB2MybEr
PnqHKqrLo/BE7OuQDNEOsS8i29iCW6qBr5k56Vsw7Fhp0hW6zwdRDCzfE7dNs3LFK9MGeJHPtt3P
zMtddVZpksDdCbprQPzuX+PGEdw4xyMcV4tJ1gQYCrtinLZ+RoCkSJn3lE25lw1dWVrUOByz5Y75
w0mYyAn8HqW2D4FlTc9HbhdrgkGjiMZj1+4m+yeqOHmwcoNMKYGTibCllU8yF1pD4w7S5wNJJDiV
7OagFZAjglFT666jV1KNRLNn1kUzSudimMY7nTifrR1BB8ppHdIfQTcXYFGYisoOLF9FwuLy9M3O
W26b9V3rBNXGzJ9zlPpgsfyrPfEGtUWzyWk6nYa9aWTTerColKZlfjoMX7TlQSdy9RqhgtzC2Qbx
5bj3gSnG9WiyGUQWZH7OlsmWZLHpnAUXdmTq25loTisX+E70+RLPqNVjEHZ7verltrBRm9TyQTOT
M9P+ek8uQ7TrRkIxLDVhY9cZWhK5FdbuIza/4gQe1tPtglRCqAoMA/rAQ9oaH1WHNnTAJOaE5nda
DM7BRwM91dTB85IHmaQA1bCF0wiiuWBqFxpPBe8qFL0In1a1zLRHmb9EITJfoyL6gpjRZNuVqbVu
E9S9c5PnZJAyE211F7df7fJ4hfTuXSqkMJu+dwVCrKzGOyQJjaGA71aaz+Lhpy16oNL9kMQmn8zy
0qpSHMpe+2hzGxVB+zwVgf1o6/4zEqXq6sZLHJBO+sIUS4ojYBBbAU8ipMjypjSm6WLF+UNbIS2L
FWqdmgVX820o96NAixI+NxGJy02PNKKbjDcJ8shVVXLwE1OdymIUhNpVzxw37ADeFcmi08Ya381m
Ki49Pwf6Bj0/vdgVurrPSs5Yw1AD1ZwkMB0tSQC+8Ueg6xnb/0Cmch/z4MT2CYXAW8Mg7lIfaLmd
CAy/M9wZtahANzRM/psxJB3MXAVhKbY+SEsrV8WAZR641SZiZAd2N7X2rqbh2u45H6J14DCjBEWm
+CK74Th1zXzRQvMp8m2xnyLW4Yjf1Bl2OfXqjJwb162rEZ89c8UDPgOPFwPpDTgq+EDOhR3yKWGd
4Jnp1MEYzOlq6dVX2ZDiOXeGoldhgNhCDBwXzd7XKUetEod8O4XZye+dcWe14uoENj9hjmC+hG0M
B0YHz9iUnuVjHwQV+1D7zqUEEn9C3N7eOz4soLoJ32sdgYVp1u4eZdCHFZiggMf4m9Bxc6OXQJ/d
utcEmQQQdtpUsHi09IWaVK0WkBM1GcHYYMpK5YJ7seu1Oyxx5zZCkSp2m+2QhUuEXN28mSZruzTJ
drPmG0FY5FZY43Q2ehoiWG4PqOiM29NQkkXqjw0wDWI4IMLl6xzMDQfR/ljTPb1kLfVkl+4zaJBe
3WP3HsE51XH2jLHyewqNj243bQqCmgMvUKR+YM9SQu6NhKB5lpIWCQ1qTXMzDRDRcrAAx54gQj5T
11wb7vfJVQg9OAmtsaXFlwBZ+34wqls1AzxQEgNLbQ2vRpE520yOhxTi77qPsmataf7ThBTxYho0
1TFvW08SytE2RJW4riqWq8R+msPorQ1MsFUqT1cR93194pYBwRrLbguMffbVIZnCZK8S9sB6bPbA
0MbjGDbPde73uxCA82k2nyBj6ISx1d2umsrgNBSFxwrHuyYY2i7jMiI6TbEqEU/eV62aqDXHV5Kk
7tJ+Aj4+bgzF0TdsX8AnXtvZoj3ojPg/k8co0uZVLdPcm2nHrdQ+JtVp0ZxPXj98zRfuYGWwj9gk
RSVt/ljSyVr3g4shJSLaSo5gn+i5fWkj6K4+8nIGerRjoAZuClV90PjzjNy680tOM6QdTL71Lefh
8JaLiTncuUvwojQzrhKzjmm6T5npP9WtvU5oWZlkVpHKZo6Xqstfs9S5G2c57pCXjl5H9OJedHPm
iQikNfHGzxPQqyeBqrxbiNfLKbe5dJA5vMQuIQhFTrIn2iqAbLyekVYhnIq76mda9aDdQhw0GCzg
qiD3TxMQsTX4A+gtLD5BcjTa+aPMBp6clgZjEwbXPqLdE+rGfR00X4jrbi+lTVy687WNrLc8JLUh
UWT4orxoq366VLZ+TeqOwYVw5kMzfQRgDFdxVjxL+O+wV/sHdwiCQ6qwg7VMhzhzbKPcVDjyQm8u
p3UrlvKkf6m5J53FkQ/k/boenaes9t8QqisuCyqYPkQfWhs8OTSHVlWi8m0bzRyz5/tClwxnO+K4
TOLKkEiS0tFAxCAkU2OSP4XbpimKNedetQoG1sXCz50H+rderbBCV+wFnCYJ/qV13syK9LKgwJTR
CM4gFL2ToBPDL4hBy+s0dWvUqnI6LyqCU4jq7b/4ohioYqDSkmOJSBA2JajKwGaEWRi7wRoPwKsw
Bl2bLLo0jztlDmidpvs8H49hEJJEfBzPqRbEK0FJPffTV5EYr1EhXyRIjVJ15zYTB51MxbDZJVp8
M7GkVQHw/v/SycdOqwxihwocBnn0jMvSfnLBYg5pfIsZFIrUunY+/s1PCcH/l9nfpvLH//wfH0XH
0zg9/ggwr/xNMG+oX7QW/5DZH9qv6fSPv/+XwN5Q/7EwKroKIbOuS6XM/yOwt/9jG1KhsDEt05Ao
AJA3/2+BvXT+o7toNBxhSBQbCHH/r8DetP6Dd8VF86nbLovL/5vAfvk9/i6z4acjSaLs1HVLOPI3
mU1hZewOyO9Xc2G6q8R6n8hNYXzB4gCV0V71OTR+XLUkUTk5ErIya6BK2EQKdvJV8TSKbnhixrKb
h+AHbOTwX9Stv18gHUZXICpTCFaELW35mwYcp4pw9Yi9XdmA+mICRvdOrsp9rBvpkS8ExxGNboI2
qU3vN8ewiD/o+HdPUcWUu4jo/iJOJvjHn+gSyNn3Ar7JoSibn7985P+Nmt7ig/z1VnKBGCIEYnWW
DT47e7nVvyiWUr0pmJkS7zC7Y/leBM77zJDnUqDg2OF+6w5xUD9MpQY8olX26ydqtZkypqYDATQK
jADGPD0ih5MiJqvyB/xAeznAzvnkMeFp3NNI85tRPHwahluzvAUlji285Vh3Y+QTO3oq3yqKvTDt
/AOjbGHv/DDK16bWdCDr33Rp27exitutoycXZxm3+J2tbatP41sGTEg4qKYi6gs0TSk2xtH5qbWq
u0d6R62aK1K0NTkPTySDlgSozltcU/VD28Xd5s/3c3n8f7+frmJEu7w5wuQJ/fv9nDWI4u2ASbYs
tbuhi5mqJewcbqER+aTQH0c+Tf3KP7RU4GeMYrcpzON9bODu8mN7enBU9/Yv1/TPz9ggq8M01aLf
W16dv19TldSc+vKJZttCex9qbTzn8/yCEKy9DoBLMEWvA4Y2j31S/pwrwihrTi1fskJ/LTqgAH++
HPHb28sjJw1DuQ5eHNs09N81+jXAXCAOUEPGVgeBsRDC4LsPW059GVbQ4r0FG3pvthlIlwjdE5qd
rN1FYy4Po1/RlVW9cTKTGGBbQni0pb+rYXDfaDVCn6ArwEDTPrUjQRUqgNCezTHNXZGEh66X4JCz
yaEUa5B1mCR9//l3M/55qxUeIuzzDtZ5jN6/3eq8qkVSjXq3aqryRaparEuDdguuwm/FrHujOcJX
zbrpWflfJYT504DsZJubLdHoeCjWf76c3zT23Gkm7Ay1hKmEYDn67WF0ce2RYkav76+ohrA3NoJ3
9H5KdPJsjPgeoKs8/Pln/mPtM4TDFrD4sngDXD7ovz9tUz/HMYtNsYjznrXFslkQTQhsWPIqtlM3
8ykSqRV+8nnoVj11c03TFGTINkrfrDTIzilggodKGm/CCJloGxBcMsbD/7JKi+VKfpG2Cq6UwsMW
JnuTdEx3uX2/rH05vN7ckByBJ8t8DTCVr6rRMC+G0b83Oc147C1096uBRiow6PUYuIxyFvtK3HXv
mh4zWW/kcOpm8Uo6CH8f7jJx2hieL01mHruyx7qQ1Y+q7zg+Fbj0W0hJYzm+uKPeXK0soLPSGsXr
hDfjX94yW/7+4dPy0S0bKp7FNrls2n//7aJBRGPCDAG1C007TTi7oTXre8RT2qmNYMZXk3Pz4ds9
UbATH675wRrkww99ysTD8v/GMiqeAgYJp4IJyxrXJyKtsIw3eKGre91nCFCZIbW0/aODCHH+7OKH
hAtts7o/ahEYkg5J9VKMvyEIz/eaHX8ZSIu59crZzcl4YkA1PqNYz7fxuR6xH2TOxBSMjh56ROpJ
n7T3IzPnnDwM8+pPKQHlvigY8Q3sm1aS7EO9ev/cuRI7wKlKhAHJGecCf+iqkolx6LvcvNEk+2RA
QuTxet0ML0WGzPBzjaNKp6CYGUQ0dCb2ZTP0R2UP7ExlQYi0CBFXLZVlM6mb0nJ3m+o2QZeVa77q
Ovh+0gxhIxMBwao53wHRO4wGbYmyiN01K0FxpY1XXB0xnXFJs+L1Pdm3U+NAKRtruB00YpqBNl0A
iNqbaoYoOj/8IKSJ1Ci6w58D92dQwaUUj67RmpdOZ0GMyoTxVU1IXmn68qBsO9x0NrPTvo/qjYr0
YtsvD9+4/EFCDOOLpLm1wumpd239PAWZ3WwNqZXHttYwpsCWIBuajmU5iTcgZj76q1Aj+dvW0ZHC
nhZWDUx8+aOaRwjJPgeascrDdezS+Stz/QeHsmNufQ+S4Esh2uIhc3VFOwiVAvYFwhx9wVCaoeCL
qLu7pgv0g6Jq5BsL8xL6/uIla2H+yB8FquT3TtGOoBMRgDXmAEV5dPp0qoXLV8xKPJAFxUMbvzeD
m90Ysy2wvGWBsYwM9zOkAubVTrW3igYmkyXWEe2Ot0AxI7QBPD0QNgtk2iDQJClzcaSSBtLeC/B1
C3tJm9Lv4LbqByosfOzpblge9BTt5B12oT2RBTTBq/5dSk4tJpE/8CYa4rC6nqSXaPpfhJ3HktxI
tkS/CGbQYptaq9LcwIpFEghoEZBf/w5Q80b0mE1v0lhks1kiEXGF+/GfBXjLXymiwSRWzvOD4FpQ
rIgSCPM8PtageLc9b2GpseBS50LIBFJzVQIMEcDIrV3eai9RALBH70Ev5babrq1IZf5HNAs/QmRW
MesM+D9wk5EhLFymb3BY8EeXqiCugo0ek3KSWsws3uuVW+08F4czxepkwVb5W9NfLR0DuarrGzst
YHteRo59VOziVbArPQGpsDd56dsMAcf3IKzGQ6VIQhxYlq2FKgL0hBbBDl5g8Z85H4U6WEebIjUg
sgLxX3yCCTHtMiLSA1AM1NK0nuZ/m4mYfcJfWPIeZgGjwLYAOcucqDGGCVje/9Zcs/iIcYiz8HQA
FbtZ9cKdIhEb1PZ6/luZVlnHyMgBoHjyt4BwRIAscQeCXLMVUeFIS3Lp7+aKARcpI8LRMZ9aPGQp
Fu+tadmwwZx+WFY62keTxdBSSwUnigb6pMW2KY0mfY7Zp6LduQYmYj+DMLjj/BUETfPk1YymyAg+
p0o7od1U59bEqHNHyw9fM1/EAB21fm3ozVc0wvGt24qeeApKQst1bDKrOpFzD1fLBCUQBAm0UnOo
14UWwxEM74ZTsM7I0p9BbplvJK9+lIHYm3U13Jo6ik+jUrSrNkRUxJJgDSWjO7jhePHgPF/GPFM3
kS+j72y8QFJ7NgTv1Og8d0ba+0dsSM3On1R+9r4QyPtHOz2wb1ePSaT8iNoW67/mZMyZsAfEAzSd
TmUh3/fuxgHOBo6BjCWCqNgBBhr5OtOvEAV1r9bQvmtin6iTHlC62cUkKnb5fT26WW3vZFBriEEy
sZmpGU7gkXFpxC/k/7QPnr4PVtLDptSltTUEzsTI0Ul7t9x8h0AW2+KU3VVNL46WD6s5gNm37HTT
0iMvdKZvqtH/FBYzqjnQCn0xWmLT2/PYWEeBoYrx+8QWmC/4GEPumCoHWqNsO2Ts0JSkiZckZ3pn
Q4QT3iMTW00WW53Au70q4j9QdopDEA3kGQlNXMhRqFdxIB+x0r5iPtf3QdTpSOVTzhe3Dx5maQUL
hjLVq+/EP/2ao1xOEiAL2mlrsPkLCb1l41OFTxo7b7XvD+gE0Pr0qIisA0tVC92ar21C0xh+CIX8
6+7iw0mosOgSdFGHW8cEDNoaY3/M2cKZc89DjmB9mjsuz55Wj4TFxMLpbnVirrVIqy86O6hVQODp
rpUu6Pcm/oCUeenwxoKiza4qPcO2UAyG4211D7lRV87gIItMBhbm1nFQNX8iPhYrz8dQ7hUg3P2u
Z9+nMX6ENzNsogMPRHMTVjZxmju5cdV8F5EVubU1lzBNi+DhAkHShoSzA8ts41HQJ60S0tnX6Fc6
ZIrAYmWxQ3ewtOKWILrpBW9ej9LbNxd5mISo+9Ie7RCMEObQBMRFzOVcJsmJihzWipnMplbVnQ+Q
oetTMb2AloqXLrL+jTbF8eJSBuQsdxDtUqUKiVRsjRfofO6OQeg1iiSVnVdq25ic1mXbeMEL8M+R
UeElArzJ29C7dhEOfD43Z1PLYnwiledawZdocyKsc9372VE8fWcP1b1N+OiUaxIC/Z5YPYhWwvFY
Bmn8mPbdwlTDJ6uD0InCIt+zVGmWKArgj7rpubOKhnnH2D27pV+QMZMkm0grlJUYiKFRQ5KzYlXf
99bAR6VL4kdgfYGMSy9SU5DQN+ZT3TFqL7qhuo9K8FJmTr0svFR7FNLp1nGqxbvURstM+IRJKK2D
9C0pe6o8i1GtEedHffrfguTSlhFqh23X1wqyHf4G8LXyWAMTXdacssueJdoxBpP3xgO9sfMmffhC
ffZKmV5JsdUWrGCm0yYK7qkweB9Exosbd7iQi0ff2/F9VJ2nJgjT1dwNsEojAjwA/Dp0RXfrav4J
qphx1RR4ZxH6jK+wmLaRoFO8an4L79qlmsqdA7UNBS/8t2WaTUya6Us3suAxTAOP1ky4BghkJBPN
vrgYYK4QN5+1sAWVE4XBjnjO+qYbV1LowG3p+cW2yV3DM5iuycQW7Pj8pcbE5KSx8IX1wDYGHKd8
jLWv8Pyxko7M8d2Nyl+uo2QbnbhwVJe5jLatXZn0oCMxb9gtKqIVtlpr6y8jqre1TMVL3zfv6Icf
MDez53q6jdB4MYYBzOQNjwq2ylEIt8Mvg1HbQju2bwJ+XP+7nZtxCv/RJOH+01UTaobrWLY9UTP+
vUnybOYXBkJ8jjvBEt/Vt2nTS9LX2cMkCBONui+PoeIeyhInbwtTcj3nqs4vAQ4FaZnBvW6qn/M3
PBQ6mSOFbe11xMBRMv7NsOO/ejrbwY5EhJRt6Jzaf51n6V2pkgbS6bRyCb6Zyb2mjyRi16lTn7HO
Yo61W7I10Xaj2+1v//u79Ve3JIpXixkn3BHPIGIEK+B/frdcnKOeDgF9EReSLNhChBvCx1tYqKQC
F6pa7ci8SmiN3eAYCQbtToNSji1TsdHBNZ5aUAE78kbJnmjJ4iOlmRbSwffgR+LvrHXG5G79jx+t
ZzvTLAYLvoMT9q+fbOCnsBsi8jcEevVlGyPenow2PapYXLPtEVzio9R9YyVk0L70sYfcTTfepirn
FGcIPp2WPcRcRHJkhquxM+uFnsb93oNhsHUVAsvNuhsOXdH+6kSdPqVIY/eE2YhNWKvWR+V4XJIV
S416VDZu6Jl/N4777y/Ro/nFt4fvAjum+5dJMUF+UZ/G7riYK8qx56ZcDiCu2a9hAG1yUjDmiAwk
9uXaxIjBKsaPjn/zrvjrUBBHKm4zgAcW/4yjOdPU6N8GDWET0EyYzoiEQYPcqEQtdp8qXIg2cu/f
EVBzBEo0evpCYbINXrKCMNfXCMTt8tdI3BiHhsi2f/OJ/XVcNX1its2YyjQ8xlXzOOvfPrHRG3Ql
4xSFowigCsnEKdcJ5AG3BkY9EE+5hi9bYzWvZHBfsM2QegB7c5FO0VqqY+R/851iiP+X9yTcHtPW
UO2bcHNUDDn/+a0Kwjyza1/jVIvYXuX59nvG4C31QRYrq/cRcWlNjbOtVj9QUXxhFGyfajjg+8xL
ss0QY+QLGMCpRXSQepKQ0VQTC+NZRHf1CnKWJLtjBdbOHoD6BOsGHnjC0JjOea9oWQ8xYE1MkvV4
s/38t6htGLm9+1RDGLjCnE2v8wjc/kHGdH6JsPaCb54qBEsxd2RmWbTtGoFZYRzt5idjbrTcVkGF
Y/F4jEH483u49F0TC1cTW1bA1d2R3gff20ciGcvmmt/Rax7dTPKlCGE+x7ZHLAmThmqUyV1331Vi
vqbp9jiZxwql0J6DTh3WiYTQNTcpvWb9rCaRkGFJqHpZfMuLsd7Pml8ybFmHlxt1SljRpxeCwIlG
/+5F29BAkTQFodFprIteMsCu+i5aVrVTrxow9+j1nf7LzP7UdGW/u7aNFmqG/9vAYnHMg1heW6jR
C9tT2dhDqh8iK33jm27Sf4lYlQSi8KXA7t+1rq8fbJ3zQrPoKZDiEhBtWMXRlV7xMFr/T+LXchNa
fr7PFCwVRLqXD5XEmUPdWkRY+k64SUzNJ20qIsBMKX5LA6537EyIidREZ6LnazxU6bnyqodN2sOn
ORC1Q2nqvfm9TIiqTfvnzqtw4veZvA9gcnt6YoPx/doIquE9GCLwrb0Wb1S4wijYeQ8NPSzGYKrJ
NTd7xl79KzDGchfGKtMinm+dwp+KocHsMhVBjYOzNHc65JiePJu1ezSSsDw6waNJUepiQelPeqhK
djwegYLkjq545CCJaDnmXwqAeEab/X8r5SjqZhYyT3PwU2knBJfbPcq30PsR54KKTPvyCjALjTRV
UrtZJWPZg5wmepPVhO1MUnkYIcBhVHvo9mYF+Niqq7tg2FN5GEmMAY526eQnnFYG5kKp8ZAw0F6a
ZfUFnlx/abMxuPzzI5kSfzhGSGDA0nvAFrEvI+t0Xl0E56WLVVMMGjDb6R9RFV3FhpkjpvSHe1wD
NcBxBYfKcCbyVHC0euMxd+4dTe8BLiolJ2PiFXhLNAJqQuKBmX96+pithEbuoG+0PTk8KnHS5QhW
q7HGa5Vqwer7cCWFW6xBgr0hus2OAymnQIqDU0rls6jCLuEBRH7H86kBXB2tdYvy480qOkI1zOpG
olG07CL9V8re7ynE1bsrpBms6Ru2CV6Np7T1ub087VcZWc80/ibyXV7UXLzZuEhOVso7URvUh6+0
9b7VGvx4WhXAICzEaYyTczu9BaoOB5XjVRQABHg/u4asj04miSaFNFAfkTstc/D5h94EATWazsf3
AeKw4b+MQBGWeUglIQR+Qj1G5DX9bP1wURmFdcq9rtmrinqWkZveuHVSdgCdAe4alhhexGAb4Qn6
DvYOgxoTja0Gq9Hs7v2U2z2/zOChgHaZVWHCkt9OxRNs2DS126d+iBwaVNz22lSsKCkTXKMurG3W
BH/SxunPrBABkblYiSKEy1PUNJwQsZmvZVtyTHS9u7XxXG1wfxM5On32RKM9R9C0dt8kI/dC5CQ8
E+5Mv91HFYIaE5nLq6v7h2I08cpOM62x8/EPVVqwH5nTHVqnSzaIMrFH2RgG+4FaVdXQFEGQmdvj
iX+DxrpGyMgwLA4HHdyzUd5CmdoAhvRvjFLtukDq+WkvSsMYT4aaTjTqo5jqszJ076oVmQfbRO5f
eTLaFUOJP4wFpEqmIceWby0yozq7KskwkkwOGJSk98D8HbYUbFhCzfhi1hj3jMD6tBA1vUTSTy/D
6HyOjhMeKxXJCDN25wwZ00HxRM6rrkb83lD6xzmSCAyHtga2YawSVKr7EHTVTmI3ASVO/KNeE0Id
xla9klkz7JKkt1aVii1aqcWA0sWNHuBAaUP+kUdJazRNc0RiKLdIGuOW9VLxUTicaWPV2AvSc7Kj
Gwbb2Op5EuZ8XUlNzX7AeFI14+BT525BHWQHE7c1iCOsJ6ZaLDEQ7pSox6eXh8VCaeNPnD7uuq8z
bCBF/Gp1vr52Y7RhmRPhfAB+iiJN0Y+M3K9zkRR2kbYTeqnv6o7sbn0cT2ZnxluTOxacWeHejQYM
bVB2Xwbd+p3Eb7mubBptMyFXxnd99a4zAtyQVVievAT5zdxhGqlKMgfLz2Rwky/Qyshy8h7X7DTZ
gEbUrLzJLeMVzbtud+PCsSCGy8ho31r1PSj7S1+HyNvb9KfLu+h30j8Pbfucpb38BGZ7abJfGWbz
JfbFaq3Mh4RRsgA3RVZ/yGGgGNHq7FY5QDsym9h1lOgQbXtc8rrhvduN8Rh2Udn7Dx1IGcIfoY+7
obSv82fV8HUfwSxgD04wIAJ5OFHc5sdIL/iSO/WLNBD3UBsdlnAat7zWmcY0bXNsBYGiTksKjA+Q
v7YrZP/SSpfcAeNHFgXPQYgUNkvv5mC0W3YOLWZ+3105buisobs1lhA/0wG1Ns8K0evmdE0UZE8n
0z2mJ63cpmXXLKL2w48t8aYa9X5QWURmnUZAvRk4u46OahkD58ZxQlynlpsB36Xuc+QoZLCqhVsd
DENCaiqhNAN+lVKr7/NCx0TklWBlL+sWLXGXY8E1kHksZQUTRfNKFkKd+Yeo7LPUR+55su42aUHw
1ULvRxIEu/xkA6u51HaU7oWuBs2exyE9zC1BFZrMD6iEN1RZ9goAFh7k6XQL1Hw5hA3LTYpV9Fh9
eB1IM7pm0jzyE9523ZijiQrCU0e29aIO9BBT9xA/Gt9768nn+CAAKlxi8Q2fdQdVn5H3L5bKfMws
vfApR6J8L+G4KX8CTUVdnk0GYeE7K7MwmsOo5t2OQOhiNY9MouTVsYFOtYNTfJBVh20y07KDrF14
dASaMWUbwlvmQyfxcBrjcnH8PXzJcJdpxy7ReyZZAeMuYoQWTpPgDZ/yuJvpU2s8yaAueVN6Mzk0
FoEhoQjOlaPkzzq5oErblRwSU44tp4VmAIux4WyfHQ0rKeC/bo/BmsMlJsdqS/ZHtjHV+GOkaMCN
AqpMkpyynYGtBWLBXG3Kv8Otgw77726CTsJkS0bzRSjjX4YXuglgzdQk7mEMSiRH6WY/dakUWDFh
Bso842qrZtwqU6izrVlIkwdjz0k2HM9k+zU/FYbiryNYM6TEXbas0tS8dGGvnjrnXUWbvRyQ/X+S
67GGYKf12njq24rIFkAKmERIpwQqK49uqoo9o3FSJl1bkifEh4ne/uMP6JE1KnH52pRjQAOipXs7
9PUTOD+QKV5qXp2UUlRIPWbrkJbotZPnonfcXVeG2XNXetFODZcK8KbFnMStTZcEY91h3QMpWXs2
Gyp6nvIy5F57A/pBqI/pF092Gv4AiPsbsPIk9aBCNROMh4C2EJF2iHkVmZ//9SLSCJUVaPBtO424
wGt0AHc8Re49dBzZ3mwG58vriNHoB7zxsURvTnu+rOGWvZTYCJw4GbYBWUzLuauzsOru1IHw03gU
Wr/Q+iPo5Hg/T20yviIRcH6PxLTuwA+7y8JptOdcc12k7sNNC3MY3NOb0OvwJlctU7TMTj9TYq4v
84tihPVZYCQFRymAfzK7+te3hy3Wp1t21W4+AawyPJWU5/sUU2HcesMPy43sfToJEZDIk92Zk1ZS
1M9eGPc3iBHKl1UBuXTgZN/z1gJYkUXeQmnINc3Rq+zmUR5bKSb9/TmF+3AspPF7KJrxNoTRV9xx
RTWmnlwd8lu+10LMwy9s+qbGu3/NU+jVAcbJeUYw9qp9CaPmnqduv+48/J48ZdXJx4VzcKp+Zxmn
NjGVH3ULed9BPLsyEdIvMM8/AxXwXjNLvFu9W+zVnOUwK03mqF6b0mX7Peln2MSRsZ7DzuF9k3rx
QmW0tVdSMe5QlbOjmvefvwLPzr6ne2ncoKYPpxxMLSqXITPZcz3t0smtDjYhOtcnLyp0phxefAHq
s503ZXTUK9vEN+83A1v8UNVfMivXlySNNXtWCT/7XoIK0XEEjypHp5fBzTSVeh21TXxn+j5ird3i
yx/eCpTYXpSXa61swajlJXLs1PpqOSIXlveP2njw1Oa7oQo701ihWVS5nRJHXGfXsUgwmXEgnifn
MX737k21xT7L4/33Lpk8z+6pcO33UfSIuULtT4I4/GQHFXoKFcqA6qG9zvAkbWXvdccY1/Kumn7F
kkvZjbXwl8x10cWrqXtsh5AEerikF68CnKCVMZimsT4SuoDDXpHI13WnIDF74NDMK+s+iN54s2T1
QkrgwPWmWVsLzXus+NC+e//diZUnL0zHH5VlHIm9Ei9+F2sHIeigq1jFEEBjmpu0uiNVxtWv1eym
4JL36uqFcAnrN2SfZZsNNjc8Gw1FCve3BmaKkDjguLa4wdH0nhU8Bk4KgqMiCriTAYESUKcOBSM7
lrZR+Ggi1QVmm5nk0nh7RKDMqVHsrUlhRdJbDaQZGp52sL0EVKFrdsvO9UHc24NcGQwQV4bviQ25
0zaT/9Td1BF5NegFGdklpbPAVmkgINrNKoy0xWmgkMezM83ahuvk2FvLFAQMT7d4UhEx/jNJJyC4
MrwDb0H6Z3evUTypQ6sOAT8l5a1xhb2ex+lYPDViNlgk+SQwBlY83LzR6m+MJeTW8/wjIUefBWFk
GHOy+jRm1qOKkwYfL8Hcjaq4dJqjjgl0vmxx4GISmeisNc/Yef6V0PUzFkjtu6Iw+lK/5MY+4P5Y
jjFJ03JIw1szOqSd98jlcz1l4TV9KAyTHIg8a/danDfoIgaGxJ18Nqf3iaoQRxmkpo+N0m3pcT1S
mfFz3IYCpWiswhmpHPmcG9bPocQfY7u1f1druS4tpVyrEkijzIpqX8FmbHPsl6rKKMJn34x7a8cc
J7qIpkG1WcXvuS2DMyt9YKMWyvKiTrVX2a0NUxRveliCS2ncdRX57iVMBelrLF6fffbhRRG9zJf7
/OLCDghK58wnEZ5bp26fw4DkPkWkrIx0742GJtkPcwEHrVEu/QrlgxmI7dAg74u7ft2UbNV7LYTr
7AifGZTQThZjtZVjdiquX80glVzhNNSB7VQedDZhaYgVlL6+NwkRj1zk2WZW4wT5k14rxZlSddkZ
4fDIhiA6hAoZ8l7vHhIqt8Vghj2DjCB4aMNb5esm2geMtbqLKAdowwkB1bDOVDdZu30MckH0Pg6S
MblOdAqtbo0DHYe5suycR90tQLaNFsvBOvGJbMjjh6NozjoPyniVs/jDNDoolzYg/QmLKeSWItQv
zM3kycSTSDwz611Xjp/U74uq9eqPyra5nW33D/TKeB1YanHEykH4Z5TbvzTdsLj2nGatGjJ/RuSm
LqAAQm5+5xLOgIOZ4aHO4ujdtPSNGTGWVyv/OA+Y+mCWAg8+uVwuPCYzTG9l15KdSgOq9I1z9+20
/NAZe6yDkrCkPl2FauTyTEjr0MbZct77NOmAKTey+VL8dD0omvsSFwk2qRgmt53WP2ttRO+h2wCp
DEZFi27S45qx+gc7ZXmQfXfwrLi7cCvJq4vopCQF46xAe4oyvjVS1DnB4xqkaQs/tdpztixJ9sWt
mFhi3eMJXtQIlzff/XnC2o6mul6ZHcHWoAK9w6CHT+38BHfUMzCuG7Hi3q22eRqP5/lXKGx4BCtp
HcNQHm06trc+rTdlAxDFqYkFYH/ineGT+HIvYc1hpjcMIBxszfWgPbMqsi+wupgoBfpl8OJ3fSq0
KcrGvZOFb0bm34tIt2uuiGqtCTO6i2nE5ygS+o1nvbQdadSlR4DS/FKTZWDAnbzNH8nSNjnz6/dS
DYGdaVW47oZI0pizKFoOnYWVd/44i/LxWusN/hjMyp1Xv3EZ+DiGVOJCVJBkDn3zFb2Scp1/VRKm
swJ/SNgMkoStP9I4mJZhPUGrjBdd6o3HahLEDQkxCcRovedtFixTKRSfLNp4ONt9weMglur01ZLV
nD8CL/y+63mOWDL0hFyCdl8VRefy/k7q6/wy38g2/BGN6NRpwTmXB6WPrKnvyXCC2HzThwRRUX7r
DN84xY3u3x3fd25a+dRkjtgFvYeIbjpdKo1lFUys9IAVbtypQSSXkjcJsSYYSefvYNbZ6VYr7AHB
5nrQcv+3JAlkEfE094MyPJx8jC+aEmy+xXIS5t2YDNETkEMkDxA5ViYOnB1BpoRH1466CSph3R1P
WvceMMnC6UndJdHa28dtMQG26cxyP9z2oix3IwKVCyS+TQ0dcN2pJZHgjYKtUgKi8MbonRVRfZe9
Yy0tm4pUdTLraYoFx5LEKTa2Bb358AOKb3WaX8LMOEYSpkI8GiHzpMDe1joJvZ5T3jsTvBCDSPPc
vmlaXrxiRVuVMuuuQZ1s7Qne2U0NoTVgA2rGEY2fSWYOYA5MFC6blxoj9KzlsaZrNmb0SpknYcfD
NzzOL3qBbdfQhwPsn+HQ9Je8DkrqobFAbu9LAITzXKnRGZmIF7Ss8mC5KpmTRckxgKvNXFf82YJG
/2I6yrD7HltPk85WOvIU/vkXLcUuFRfpg/WzQXl6rDTLPKaNC/A7Ve+tluwC5aGLwdsKzWNVxOxm
fqkj/dPq3ILTUk+HQ14mjDypM+f3HjZtiKeDEu1D2+UkyXkzIe8O11ptka7WcIcWilU+UlfoOweD
7NoAkCImYz60rOEy/8ot1I2gbmIaBglpPgzmF81mMMfeJF/hU/yM3LA8w3HvLm3dfHhyTJ5KLivK
G/lwYo6X0omvSWVvnCL2D0Mgfn3rLOOeJt+fqhP0Luk67lMQ1zJnf1o7A0A3yOCLym4WVaZH6771
ujWk7/aZ3X14bECSsJ75xGhgvk+l1bLBBLA02FStuoj5j07UzJbwa07wrH83pApHwy7GKyEq3TY0
0g7JIn8o8A4u25DGDMAuDe9YtG++gr0ej6R+mD9E8gTHrWKoXDCJxNHSP/hRHqNpb4y9EWaRPsYr
o0TqHrRmcywT+ZaFyfDchn6/60KjAAuVGq8YNU5STbpNlGTUH8tSQ9q6qGJO3TgIf9td9FLknvPD
w5HKxs2Ijh5k8PkePUor6r8TtaZrlQ/RSMwBW3ED3sIomSoa1LumaJwPr8JBnjpCu/QJ/r+xa3/6
0hbrlF5vQ+ZPdiuqFOBfY062QT50DZzHplWcSxXh19DQDGvUw89tFPCuauGIyjhDT2iE4TqdhDN6
JI6Md8eLNQ13itLMtjFbrDZqaliig/nok9R8sIB/VwbidObfIgod6i/aTeKeU+sf6WBWVx6TDITn
/LXkrlWiy1bWgwer1hQWbbAp0SeNCkrsEQVTqPbrIPWY2lYpvRk6sVy3MHiyEH/GF2/fuVyX80di
Co5jAO71w6JxTLkNvZEng2nSNcjEl4cyATkFb9C68JtDN4LHHMajMwXzRKm9tqX4TaBz+7BdFtZp
WftHEjAOc+56qUa72ht3aT/8JhIlYvoyTemEBtLQo+zgXJTaVlc5F+aDOyA5mggs3PIDY63FfGWK
0rJOFDXZ9yKTSBHr1EdodKbjuhHDe5mUxToHPb1jpDe892a3HayiumDmfAZ+CL+YBnxJu658pHZP
mFEztFeC7CoaeRy3GL+DTc5CaCfKMF0nAzeGVHXxHgT9NRmUmEygTi4p6Ig3xpy0BJ9Uf9pk5ZVp
Nrw0dUM4fOiy2dGr5VzIMOir7lTe2TUltbmc0kULd5CH+azFyEDXaiVy3chV6qQMK/75YrDUWBba
p9VIhQuckR7P73bU1PSlSpruhNe3WvaWUO62w/9Ui0xwcmiNA8oxbraNAIbzgSu1J9jL6QCF1Paz
2ZFF62jrirdWuHBA/GKvKf4YYfWsRjZhfXF9s5uwWPptEd5FCcC7SEsDr5owbqXoWThnIaEYY/z9
BCTTY1AHTXkmKG4DiWIrS6MlYs82bvA9zBuqzRB9tgNkJEz3JnfsO+HSpTeW+++7VOB/i31QA01H
K7SoB79c6kb9Be81QFUWYqXPNYYTihb2ez94E5NSzpZlfOpDF0JbXkKishPtBGgz2JeG/97TJi8q
kSU3S3T5pvPlVU77eVsk50TWqNELG/6GO1FMC7l1FKJirVKhvZwEQsnQBnO4BgBs5pkysv1jpiFo
oYQy9vNywEG0sTKmKOExK2CpeeMGDxgwaav3fp9lPZgrt63KDUHyDvntV6fTo4dStcu00dpnam/1
EVb5Lghc/TwfzIPjK6D0knRnIPDDv6Se5mK1qDNn53funeFjx8pHEEQ19Vp8v9i8ktqDvcy78VYE
spwO8fF7UqGSE3TvptOn5z7a58NURlpPODyrXdUxfx4i0hpT5wTIpzzTuvt3PdCym9EBn0WXxtSC
0L55J29AXdr5hbyDFkbVILrqM4nEPm/YeYsmAjVjti9DXDR3Awd3Q6Y2WSnQYJkGmrck7ndpU8bn
CI7+zdDrjdWSk4KY951o0O6owB6/l7OnGe+9b/kADUlDYp3E77c2gwcWSPv5v5p/KxqAh8QBO3eu
LbJ9tJ7ut9fMh/SuAdSNp9pkYh0k5aVir75FmQybdhLuz/WTsPFfaBGg7gKMgF5lxgsJS0B1BkNZ
fjft0/h9XsaYhGFfpmNxQfHJMeWMxWpMB/XN0a2PMYJIaWlxdbGCBsrwWOXnFP3iekRsvp6nrU2E
18Bn+s1jttS8xt74WInqyeTXlyU74Ix3XKtGA4vAkvhrRh+rro1XaUJVOkvmQwIddlEX/fBrgzzF
wRbAfgx/X04cSj9h8GLJhDrRFl+DqUQPH1bxCV/fTSLSPPRV2cEzQS7JFHjDd/YzS9AaRXWC034a
0MuiuM7aR0UFpd5pZo62kWIYB9lwUZE+cxulwYGyByOE3dzpjv6EE1veR8S51fXii7B67RqEyc9K
YTDjFFr408wG9mvcjezeXzNqTxIPHHwgMY7CLOH50KyK6wRC7ILJHTjmmRTHVNu3Gbx84o/Hao9g
bpm2wSG1CE1yrJ8t9MVNFGsPsxNM9kL2O9Jm9zeEJyZEG3/wWzA3IeMfjVxoV4VJ3KIRz4KRbN48
fEcMCSrjqrpmtiTNYTUaaoTTIK42TPBvnsGPkhm8zald1ERV552zS+nul61VwPiG1Lb2iCgUEOQW
fucNTy3kCuo/rAKWXmQQbAuxFj4Ia6L5eitOMDsIJlJh0pHzq4+bTElo0sRnWLAAR3V+r+xqxA3k
AEUi3IPbjv1/HuoflKQIZ0YO9LCCLALGyXAf7l6mMl5Lqbyzz0Dn4Oo7gRdyDxGV7Q1kHD325Eql
dbc9ZcWCOYCrBkKipKbsu5YdLghPX8/ydQcTp04qZopZ8ksrqK/G+KVSGQ4bDIDXCG8Am2tfYQdm
byQJyOqt6U1Z+uu4qGNWIc266cCJqEV/Y9xE+qB8YdX6XvUZudfLVIkUSK4TWzTQGB+2X7X/O/P6
uw+3NTC6dGoySppJols1LT0E9RXADQFjiUKqB8kgezlOPgNf8TY00L9DBYQtP8NyCHcV8jfmJNkl
FS6BKu+y630oCgxIAKA7yPJjiyErLuNRGf7EilkcPd/RVwztGWnHtDGV2h9t5TFGDqZQDU9PVmYx
56xbLiolZZHogY6SAsCZGTQPV3eaM4RHd41uKF/2FUuWfkgFV33qH2vLy7fsKsB+leJlmrOf7DQu
Vg1bgoAxkGvASASdtjBclB4F4R+b1lOHxSgqhvzdmG513mcEr67t0mNG2HLKqJ3ugf5caEas79El
9W7qrQwD3JMwgeSqX7npfv0fUefV3DYSZtFfhCoAjUZ4JQFmKgdLLyjJ0iBnoBF+/R7Qu7Uvrpmx
NZZIovsL955bau3sI9uxqbqJts+ow5ZFOURK0h/oLcQoByexmAgSAtNoYKnlA9R2xFNrrfaV6kWA
Lo7uPHS+KruwfOZtJgGbNIgDBdfYzT9eZ0sweqQVROgZ8Kcxr4q7FAyghQbcibJ9RHIROlTXOdnT
YZHeue09VCXkVx0jZ3qFTN8fJpsqtuJqQEtRe5hISjMk/I35HREVF20xjH2ez78hCOw5Z96Ih2Ib
mZLhprbgIQgt3OBcxra0xmt5jDRQup5G9i4fm2pjSQUAUg5HN15V4wV+PoVdzYlJg2SP6Pk6gZco
9lDPMP16xtGSX8gS2vfa0FA6sZkxMRkNS5VtEq/UtwaljE9KPBpk8HoZCbEE0M99idB87rJjU0qO
TqQVRqM9zzVEPS85Jk136iKOp7qR9QZ3+1PPD4ygl5PBbOA9MY8E6D/cQ0sfTmLNlrIYomNbTfHR
dz2cLCnrnftTGVHBbG7iDNKLJliaNX3JJtnZYDK16PIHin23wz3VEblJKo+0BSNGWwmAV6QHgkU6
ZKHzTAXYbGK9/lvZNrrMETGLabcPUE1DnfTPOENw0mv5HaLBT1cfVytN8jAURoquP+TtBAI2G/nD
gs7QI67PIUvOaODYLMWP17gQ3Nwnwr+zjbXExGiO0p9giW1ZlHRDcx5quc1tZzuXcQO3TmBNK+jI
FSnulUglsL3oWcPxhTAyfQPSLDcqsvJjS2gCHCgHtmPrvKOMd+4l7/mCgGUcJOgvrVyxsul/9aTy
wLETxMMw9Ym58I6ei1U2bVQToCrBQprurRRmfD2hQBWDc7Ez8RyHFaMqo7xblRM+G/1h64ES3/ZD
InzkGwIL+TdDn+uSV9WOzGY0ptEQAYxByzGW9UFzUc/LkBq0hF5SEkVkL94TyO7lqMOdSvT2isG3
2TD8vOfM0vcWb5BpLsZGX8YfE9MFPVuX+dZk/uYspf00Q5lZaeXVlAj7GErXmyk2etKvyLq2w2lN
T/oOnbpaex+meAM21Iq968Zy52ZjzHAegZzy4pP+wF6EmBNwCns9Z8pVsQ3yC4yam9qBhmkqFv9h
pNTGM5xo21jtEIThCOvQbSJmfUxjo3IRvlP3d3nPQxBaJUdptYMlt7A9sLVCcZXQ1M9jZ+yApRM1
lh5at3R8FUr20VkwJ5XywwLxEgoadwtK2wbVuGmi/7QObUA4U7ZHHEh+M5rtTtTsw2MAOkW+kGDl
kQKV/tETbuPWNPbcgAQro1N7Ttr+A3vevSPsP1JGb8io63vPLc4dMpQN9bJvxJAv7AnRYPyhs/jd
sAv8FppMth2IHI6H7BhHtnxM1ZfisPLbqv0qDDK9ijgCH82wpk7U33I0ER+JiTt2WNcexvKSRIwz
Ui8JCMR6KuZBo8UjIi0NIZURMkAoBGStpDUPdtu9OQ72GQHBYwrvlxwAqp2zU7agVvt2ib6YEXwC
Argvg9T6EYoCgxo5JPewPxsiYcuVcclykUD+GVC0DJH2K4nG3sWhcYc6sdxF2l1LG3zArJRvyuiN
H/tsmfq0q1Nal4WhKFO7YaGFG8u25C1KAKoDlYfm/GHziKIHM7ihkQCYDSsTag6MnhMYa3anvLWs
ETANy00oQDA2Dffb3DEJicDkFgAxtn2afiPJQu2rJZeJ+BDkPKj2bChonteemqy7FIoDtcsjlCtf
MqGIc22HUF/AkE77zif/me1+HhhoShCWxrhRRt16aPPeNxPqtAJ7HgpB3KRz/zlSYe1dOknmklyj
yKKEIsuoCpMH21VqG9Z1s+2jogxYxQMnnAVvZVgYdyjkkQQ1L6QXMhTSymAS8sHIxrNAIv9Sll21
o0xFLO5+IXEK4s71hd7/xH3Mp5ouRiNUnY/YM7ZYZ4vEDshobVubrEyIZ85NKnH4rx36LfRMg72N
O6JK3K4gLDWl3JduzTy/Wvy0ID9IK1lS9ilL7NZhWVmTEjg7PyQafOgjgMMQwqnWDmNg6mgmR3cw
D+AGHZyH/QWLdzgz5As9+70fuMituYBb6Q1XlcIvzRvtXao306o63xP6I6J1Y2Px2KOp3tUORUFc
UUPgdnwDqGDjggT2pxr8nrBJ6FNjiLJTFv9ZMyeStDrNM7WWhUWa6j0ws/SpVnkP2VVnVY8xrQ41
PpFay1RVz+s7bT4mnYG0rsqxloeci9R+MUkJwWBWK5HWRX46u4eElen6IFjc5gUBlb7ovEcrWp2+
uQlONP1cZ0J5OJJ7BL4O/+ikTEhsNIq0fimW+5FaXNewujVhxoZrbK5gZ8Gi53kWTHn6N9fRYFaG
ZuBPdHfjqNs++y6TlIf4EchZdBnMO1YSyW4pGfn1IZA5o+hOdExk744E/SS18xWWnWSYwWEq54bK
iNyfpGwfW5No9NJujqb2N64DTflAyIxA70pu1qn38UwcevIn66ZN94zBKb3ymYcGUzWSgxqWSvs8
e2a+SzDCJC3Xt+XB0tLE+mFxV6jjWlETB36mBtYsg+VJya2eRrT1vFPzttCJG3HC2gcq+zKXSt8b
jnHAFqHtkBhDLefjgALi0C4TyEFMVLhHxI5lW3a0+z305p9ezs6hMZy91SgDHL/CRLTwLBmZbh+a
vj/iOCX5NuUoqBYb1IsRVIlHhZSeVXlKQyfksYcyxB181yFnZ3ohATWbYjeVc+X3lnlmk8DgM0v8
QjKIanXov2VGWhZupiXsf/TYe9Ire97llYkNth2PImz+ABJgECawCjimY2y9eS+I4CDdoju5miN9
w4NayTAiQ2eFRL/tn3vJYSoIct8Wov/MvVJ7mtihJXAzbOe7JIblQ3cQMfUJOSKD7OldQB+HBcEP
Vh6RmycJlXDhbIcOM7WE9UsUhjZLgrClCyJGBxIzQM2SyLCu1LN9pp3hu4enTCTettSQa0mm4j28
TdteAhHaPeBJA5ChHsbEoiYsB0omzEiUrELtR95iASMrIAk+3tlDGBPV0J2GKgHf15K5CLTmoXKQ
mTSjfUo8YHdIDQu/woampneyTjOSm2IVFJysMbiRoKinL68zYV6mXrtPvF8KrXhP8OwDI/8NWYCs
Tap53KRwV3epazx0HMp7l00602AtqKU68XJf48wZt3IIH90JBWLe6j6kFbLJ+gBUW7xxwzGGPrUg
EGp8fCdgAwbxA7UtPcwu2ndWXtsJCRPDtZR5YkyhDqWJFF9SVpWJ3XdppU3V4SrelWOW6W9tnhCi
jhohLTOx7W34A6pG5wjZDhEKIsDMX6mEpMYLZB/AVvus/RQxBicWovcWhq094tIGjTDqDcb3pM4d
TRS0UdO9lxg9dzQqKGxSBn4Y8YNu7kBm9Qmg/GGrehrVwS3YGPIP+P6mrxhOK9G2XouQldQptt9H
K4TuNY3GHe8gCVdzg07Be5VUfsdWFP7ohN9ONxxrWDwBG2O5HdFCr5pNVj45oF+RA4PH7QD3j3nC
uWcriC7jRwlh+UzAo5057M2xNPetbfoQZ6ItwcA0+5hn8PHPjH6vXRedm2LuA508+4eGdBENn1ln
xXSbfRZxpAEgiPRSXHr4soFo69+qLx8rzECcDyxPnPIDbV+6r5Plo+Js4TWzN3Zqr2Jm3jaz486I
yOlN2idNwp1NaOe4CjkDLX1m9BnvgTHR7zvCCrDn7YRjHQbkwddeTfFuRXBtE9j38zJypBNVabgH
m7xO7CruQngbFPJuapljf2WmUXP+M5rlgOiZmth3ydKTvFeX4zla1C7Vx+fQdL1LnMxvYiG8tNUe
DS3+BOf/6JRqYQgZZ7uwS4m5WniNEoJg8BmYSK051EwXzVdj/c1MOT7Wmv2KvE+ctUU96+2fxMJw
7SC4YuGJxKNVrNC1cOdSh/lNEnPFDt4GkZbaEE4Hszy1JEeCxcJ+vpsGrbiTpc5EdG5Og5E6W0Q6
ceBZghlZ+t4i9g2ofGMiLejaGmQhu9aiEMSMfQDCdpdP8Ygpl+7XiUzABze8QCL3hslbOeSsQUcQ
Y4XePaCJQ/BFmNxGmtkpjJUTeEW3sNOePtuyevb4zgFhonRSSKFbKeUm/pMnAHijQ7Ul18RkL9C/
6NAF7vAVE6Y5J8j74ld47jCsrV7sSkMHvIJmtAF9PtRi18Dometm2qK7eqqYRgfN+L0giQ3ilRRZ
lOW5a4bDOAzLvZnyRHuSWthqn1j/4H5zoZsjOiaMCW4k5tnXpK3twNGmPpgMPHXgZnzdKLhYHLHW
tagesIX6TM3RihfinPdfaZ05F4NY0DKECx1Oxw5FPzFEXhMwC7hboHT6tYxO9rCGHRDAqdt1dEos
0haoaYnpaT7qoXuz2nw35yZPR5EOO7dr752IcJgmnI+cqfW+S4Y/oYqNQ6Vl3yxyoxMzZgHwHZml
IiGsAg0fLHJIngfHPiGzhTHm6WQ5OqAfPgZAiqfBUn9lnv4S5sMT4w00DGQahTm+9aR78cqKwDoE
z4GX67/5aD4x5i1JiTAneikHjXf6bSOf3hUN0af73GKetCD+93vgY20Ug94emWQsVqpOgLNfq5SJ
UAVL3Tcy5vxpq4V+sgw8Asiq9CTf13bSn51mPswGgd8UTvLQl95DClV6WMdWtgMa34yIF0ynnjhK
B12STFEuWKOzj6XIfJOa0LKG5aoXw4F4VLEhaYqxrWLURAPKukcfUr+tnWofThBdVcqgp6mHfauW
6mj25h9kdQPzn0YPDPE3UWTTi+R5dohNc9LpDXnfT23FfI1Es2QxJ0l6DOe2+QQo6UqkJV7rhViS
GcL/ppq9+W5use3ciY43dkDJso1z3iOZmEypBUZyMX5PS3dH6jDC3xE3Qq9R/pWIarGbQWjCVr+x
85WgC8C+NfrHEHkE5bPryzSvtwyFa/wAZ90pv8w2J0+LMEXbNK6Dkv91cZ6hesju7aHxGGpuyEMl
nD3Mww14GsZ1bOKgM3xOxaXpUCHSU6qW/jbuGHw5NB1x1pRMg8Ido7d+Hy1sNGVSXqSTX0f1UhNE
6o+jVpPEwH5NFhIde7V82G0aXwmQP7LMyCkoeD5hCeBVDGo3FRwcCMiGVvudhfmmYs3c0X/j8sKh
6NYseA3sCBvB34685koPGSIk5jPCx/ozDkHP5zz5BUpzGNEmw72GRLVTWq+D2Q17IWZDbp9fdGP+
GvRaPw3kOzOM0QE3MC0ujRl8R3mHpO5Vero4VG36aYoKNswwfStZFlvmvzwF3fA2lJp9cdO94DFM
4ccE5TQQC1UuZ6/rTXQn8TuTRtjhOWiUMIF10DKe3wO8+y+em4eFNWxDqss51FEjDJlT8z5qZwfK
+7sGWl6vrXA7aqoMbIs40hb/HYfkEzorbasN0deoj9bBLCMcityv2xKEBts9nYF22UNt1B8zqULY
5IIt5px/Aqm+N6FCqJnORQksPyEAwdThs9iUxkM6lHnQNaRTzqK7an18P2jVXwtRPn0cVaQr0QjC
bB9DHWNhwRU6s9J6j50+vW+ADMeHyIT5H0psrZCpx22GJdYfpNq13bQRrVLHQqAdw2D5nBMOu9NG
8Q65cwZZMk5cO9sho8ul0WFIMozvrdZ9aHmZbcQiFMYtRoBjXjxHGo+pMqZraZzIVNqNi8QIoky0
fLb46ZY1uljmj26IaqgViT+1HsgIYWa+xJ8P2Y/qFLGFjaOwuEWjQl3Rk3clkvOcgdiXZkLBl2oG
Z9w67QZz/eAm1iZ2UCT1bMfPYSvveoeEeF4rEi2bNmPm06x2fpIeXfCB26UKv+I0VFtgVNjjQi05
kQz6NFaptiss0otUjYkmNZYnk3CzttB9PvDpY+aOz73DHG6Y32Y11M/4TnfVPHzgZKguaErfAJj3
kxFep5IU0HZ6jiq0RXYTPrPeoPEzv5KJ+XtG1qtQXw2s4mAOjfIy/FGGTjOPi5RYdLqBPiIjxp2n
jZN02aVSDVpOlZEiSzzmJqbb5byef5vQ8HUzFZcBdbac2k/Dm5mdd/zBIgXkpozwp2yT7jyuwSdg
6y2MhGwNEqJFLkYeEhm8/lKS5tez8gmimXjvoYj+Vm661nzxj8CDvreSmPQN4gI1ywVgb1Ajl6C7
UazTzrHKHGV7WOqOdz4r9pmg50cKCBT2uxVo91pScJlibpxQf7BNvdyWlfmZDr8TQwASA3Xj2kH0
9wFNyA1i4+9JqP+SgoZHzIhOy5856hAGjAw+c8v+k3o03JnRbEZB+6By8VnGwoVPFx6NhjWTLCOm
isxh65kqMEv3ldYZe3yKJk8T3DwkG0EyWvHBRGyBYykNkLUOW3exX1plooJ2acejUveJOOZ7IJJY
DFPHHHjUD3VOKbVgwtVRBWyWkREiD+locc+hp9F8LPGmS1+MKNs9ZMiF6qW3gq4Vvz3bBs8Q3xOt
JdEfXUABn98PzEhZVyhq/CU6kvTCqAsxEC2XiLdMqpjST1wYrQAxPUlE6OWbENGbpXGopc07fFDs
T6bCT6+K11BbuPA1Qbc3rFF1rkFzXw8nR09/+zjMyeYpv+js3tzFSY5IZoEeqO6pI0Vh3zLITnTD
2orJZT5pMRhSX7OlsE1wost8eh1nNErmbyz7H15zw3dSxuFEETafNVpmcwpDmq2u9XHK7b0plY85
SHotXnbJACxkqQFvo+VSnUsCpbZ8SoflhZDeu8dx1SZru41Ey9T+I1HT/unrE86dgXNgXSnYHdEL
LBfdmiGzNOmLh2YO1MQHT6cJ05kGxnKwdo5NjcRRmUP5yhrrKiRlgZVjtyS2ot/R436Gcw8nrv9M
ymgKUAcyApFAx8KJ/pryDrBeRGwo+19uGiBAkD4C+KaV30kytUoVskzUrEuWErkyN2biJx25XC5D
EjXTWXmx9bx4ZFy6xvQ+uHESRFl1Yp6W+w3p7LtGMT137F0XzvaVCGkeS1ZkCrFWYBgGSrluTxJP
fYXExXZs8JcYNTWxCQSgdUu7VQZnjYzz10QxOQGXdEJssbH1fA0vL0EESQxZYXxYaOK3OvWuOQ10
qymMBk+5aAYW2GzYMo5ay6e+q7iQtIQhAdk2DMJY5G6dsbozBKMCaqJp25vxNVvzXYX6NoVnrQq6
AseTkflRxRDermc6ISN+amxzz2Y33KkG50JPyZjohUFX3+2tqpDbzMzY/Mv3Oh6B6aHzFiQfwzU2
juw98E0sqxPVfi5bgiilmx/hWmGJ3EL2a4jklb8Dmnhv/AjpLjzdKY5GYT+bceUhxTAYqlJ8dCH2
bJYF9XdDiz+TkKC3Y9C4c8sWlw9ixHGiK4pT5SLn0MZ5C+YyIPKRCwBKwiY00PeHWOpDyXzecalL
h4rJ+rgQw4P+Zqb5ovgEEsJfx2nAJk2RuMh4BqwRY4GeaIPMpWPrZkKyxwqlHcmG22p4L5BPkl2b
PbVVfhhlPwRaG1L51O5xYgBAI+9RqgHD4kjL9kP+WS98KtPQ/IikKE7eOhtcxyh2O+PsGMH7E2wr
2JBiv6pNnYFedQWKgyUCHqzvOtmGZrfxHThgPq/70S21BJulSggwLS6qk+aWTfhmaCGH9rRS26pg
0sYcMJ6ynEjNiAup4v/kOLwGGEgk55180vD6ei13rDvdlXaENEhnUN6jbEmIq6N8nv6S6DwdvIJg
BKtim99Z7wgv0Gw6Q3ZleANpQ1Q8ZEVTbXsWc0XPnHy025JQ0/JvigNdb1wdisEMXgpN65Dw5rvr
1giFQHlFR+435H7xp7OSqR1efhrpiN+Uj4OXvI+rPtlyHxdy4jHB7VFHPXqRFZIoLdhk58vVztxL
N2nbSifmwJbaCgQjp8EbCVjhR6J6WIpzAdGmiAgqRYjwFQE63TfAlTYetmBckYyeVbKcZRQ+6SZo
PgNg2TQTViZGJ2EaFK6oRIMCog4hn3oUEbpzYq9JIkUkNouXDccRmgv5OvapjVzEzEtpbZzie4IX
EITQ3mmE9A66LuEHWshcE8tJgdR9P1MDS+pkeBMtXkt4Nb0y3csQEkFItYLeon1BgHM27Mj2lwVM
GMBD51CBCONz464RMyuoZd54afVYN7HtayWldtSbn7aJhTx9cgdN21HiyB2n3KZVEHDJpFpDRZbd
KoEjHf2V+7giDo06VzSCNZ3XnhdOBNFTBBuRnIjvzPYE9PzSyuWbxeZTS3eiad108cr5jI3XDho1
B1ZLD6KU7IKCO7jHFXWalXHndXWzy1T5Ihr7KoS73LUjFKfIG7MtM8gj6X0g0bWZcI51Dakz94h6
8UTgNaSMWmY7lAH9VjpEe8XzBoVhYJdE0uFd5FGYsjBwx+lgqfFbHwqEmHVVoWGy7xk5Um8yM/CL
yfAD9tnLZWHRtmSF2FEGo52AqNLbqTgsr3mpf444gp7D1SIyZd+xlxf3gM/u2uzvlI8PjCrUpbYZ
IQG5xyQ15VhsGOogvjlVgLN3jXQsZubxnxTsDRvDjxEkJhLbDhs4FtsAOeZ/LNQkA4/43pJTuLd7
srGgaLySe3vN0oJorLBGwalrPrrmxwjjT5Im7dkqmJXmuvGmRvLBZlArZa9+h6QrdkhDiNQjonPp
PuDOoEgR6KlV+1lmbHo6zuiFxJdtktOke+CbI56lQ7OqGu2F5FCLYfXQVYHZzC/Esdj0EtQlWUkf
ENbktWFiMAuJGkd1jBIxcEWRrGANLi9hFAPnBakIfzbu9eUQ10wkXSw7VsR4BsXebsQIzw2U0D5H
OAjyX6v0nO0aE65VVe+Hi7GTYKxoiKMXnLMoy/OcqF6JW1xXAS6vFkj+KG25i5CnujGLBsPp9L1M
MAyE7onF2y5fxfszi44+Hh+NiphgQxcIRyLPOYnqqQUR4/T7zEGEhvbi08vIyHaXxsK7qPulQpmu
C2NVAqeXlIrKtcVOTP/l5En55vCsRy0LYT7OU9PSVOkieszId46W+1xL5z2juIuO8GVjeFrtJwhi
d0X3VLukiVKjJxsjtE9YmUlQhKMWDkZ5qAy5w5NiH6wlCljQWL4odAYAxPTK9e62h0JdXJ1uf7K1
oErBczvw+dETjtBk5kIrAlNzMj+eSBem6WVzhsRDfcM4XA2yfRV4M74WCs49LjjijWprTk5J3oOp
YYPsqiXfOSeIPN25kfqbwZgRsmWExIdqkMRG64KT7c2zqYw4Qnaeh5+/NZg3t6p6nHp1HVsTOTvl
Q80QCglwfC3C2PMjunb4DYwxpvu+BJiqrSYSBvrNxpoc7aAp41MtWyN5Hhm+R3wxk29m+lVBUB+c
TKOjysonTRGkA5B70usnERV7hZOUA6/1zlPVPxhGT3sq6h4rtfNBOd2gPrk0GZ4NOyev1AZRfG2Q
tm7aWd1p9SBPkWXhzLb7a433beekD6b2YMgY2qPOnE107kFQO22WWotoGF0dixswYDnVM/8P19vd
OBeVPiLVauPoAZOvJG2wQuXnQaBYjX2Qgng7UMUhTYKvM/GBE9MCqjcGRVbJqL+/4bjKTHF35ew+
meB5DZ79WwaZowmNQYxGA4S4VzSOTaJcEW1K6ag9zRMqSwcpZ8Gyn6HLy00XapDBCw1Hs/bgz9Gl
xN45Rkm/jVCIs8BnpHf7Y1SH2RkVsLu5+bvX2dXKW+7TkY/h0uGoS5A+o1V7RZ4EgBa8a4d5iqEg
DHleRSqzJA0wVaWcz170UrXuWrmo7wnEkKW5e50695F7q3tEg20yZIu5LwsyKG8vhJAjI1dCAFfp
K5xIBOsZsmZ7mK5Z4gYLAqlji+L1tSux2S2kOE4SakUVYrOMYugGMVLeVwAq9AOL/qRU+eQNIM1M
TW1vf7MhiY5t204RaZm63BwZtkwVly/K+0LNTOE5Vd3+Rh2gbk58gCcyiPkSA/8PVTPrmcYT720V
tWgdTSzXKSknt3fMTkiuhcj/IKdxvtwkqbBKrO0NJTcigSDEg5wuvI4FsKSewTc633tgEtY9dvbW
D6GyYBUiQZ2tFHpKZabm1mzk33/4tcLqrRebknkd5VLpUM3jLMZcxrB0AK3iOXjFGiRloGpXF83t
l3JhyBP3gvDg9mFhl/I8eftuYuk8pqV2gLp91AkheapYAm8JqmCHqWELtkvnevv6gUDB2BPOm5zw
LEbokIRGmi01jmLEHtzIMc4M02isJljtAItuP62SSwjThNzD0ZwwH84qfcXMCSkszhCZ3qhuusKI
CYoDPy4XNTUpGYQp468D9dRvWVFDwPTgKqvUvI80ci0iV6aXUeUvY1ePmFi9DocdRpzMweTHwyO4
wDpMc23zwhn5YXW6fpQTIipkIN5LVx7b1WY3AM++ZaMURLsE2RAReriAYmdIU2/qwpkRT2dXQ+8m
EjapUqyKfKlinsJt0nM+jujhNFXJnykXON2Y7w6grOaCWynHKOwbRvm7EkDO9eprxIADN2IhhRnD
4XQFLL6PuzohXNJEfRrD47eXPHsaLXc3pwaco8V5Nm4myq5o7kv+rWtR5ZKRBdHHXLaOLtvvIWRG
jFohfiyNSSCz4q1LbdYtU9Ivf6aUiq8YH8pY1a8zdCpepCm6ZuUfxsLjdVyB+blZhshgh4dpdD50
YdHBDFNdbId/DJHOKC51OM8PaUOZ3S4RpptiPmN37x5bi2Lxxjk1YntAqlehrM2LaGeViK04ekhI
XH40/nsw45bEoMunCwnHswMJwI9jr3ozyf8KQ1U9mGZWwZUvuJB65UCWSVeLOz5VNHassa3aPWha
hGR23XSbshc4Rsf5ARY/6wx89Tc8TKKQU9lxejXyVBnkC69EFm7f5Ixcrb2YbBa2Cfgxv+31L6ZN
xWmOxUT4Sv16A6w7cwLyMRfWXRs2C3eX80BwKueAMPLz3LWEQTO8mWeSJLUutTCGjWR0I3RnGv7R
DhP9YzrApYEFNKJM3CRgx3Z5DogZH9wpc4h1qDwv31kGQOjIIiPairz0JEtK4p4D+EGwL1490LcX
FWlCUNfpwg/oIPnE13CzJbYxjAPBvHlb8QAe3HlUB5S4BW3yqhS0ivnSMauKV1hXFJ6lIRwSujHr
giaPd6HA7Tw6mhnoeUyjvb4lYdxhWM+YyvPn8IawuL3TtNgj7g88JlYQY7Lra4lTfDe0IZvkeTxV
FiGgN1YvhZ23KcexfNLS1tmVHbq8///qSNe/wR049+3A2oPmOT/kIv5Can7MsL0nU9XuLaaQwVQZ
4OCBgd/xH3aZ15xvuOpmJSeWCQObojwmunyr4n53w3O1Fgr7G5FuKgqUEf2ynhvx81Sa7caDgnM7
EDFUdvdYZXZ2lyMdqGl/iKWgSa5cZlYYPMcp+odSq4qgKZR+uV22JD3+lUOsIHmk46Vffxl0PFDQ
uI1D2t2zGrlwSa/n+//9Urgfjlnp9/VYPY3MEqiX+C3LDv/WI0ih278tIi0p3sdhNxzoCOY/InRb
3NY9coSaD4Ek3vlJK7ug6Vv1WfbUuIgJxTWqiuSChoHfUAw0JKI16p633kCC4E7zH2mebRV7x9IZ
QoIVi/RPPjisam2NzqK1DYYSa0RLrv6q0BUfidNclP5nasLkF6INOg6DEfU/alBHQOwxDn8jPcZs
YeMAIN3mTdNgiCNF+WDGq5wGV00zRTsjQwVgITW8MWR6BAIbg8m6sJthxTuar3I23rKiIKU8ebsd
tGHo5ZDUuj9Om+pbzhTvfqpDvokyeoCmKJ9MMBZjZgUQdrn0x6a8Iip7hEmv+ZaI+OFWeqdmhJ8j
FpATjsfwUIL0C27oBBWND9NqckvTuT7OGsmw5ew9zUDY7+bGSF6HxGDK5qQA3dffFKsfTnKjr6ne
z/rCwd1LLT27qM2v1ZTVzN5w9S8d8GZNgRutQwNFrUNsSp+3035Mx+yxqzmMO4uJ7sxNd0xn+fSP
jZaOEABIWMS0lO+RiEDjDhkRJI26T1qs8pqB3mC17yylfv534Teu8lC2s6zC6Kf1fCuT0HFFG7t/
bw5+qYqmmPeaNHBvm5cOrm3QkF05vKYMHVG5Tdp5inGsoP3tLpEFSzLJrrfzRIvKCRqdY+FYAUGo
UYVsCh6Uww3QvszecmROQeMwsGJ0sib5Bmfw6HBiXRpMgxu9b92jrmdNMI4OdBRs50FUtdO1yf+7
VTgF9xrtK9wnc+ydXZYb2fnf/V5lzvxQufWbsqTH/JbTKLYwBiL4IJQ5NZ5q0nfuXDO1nlJ2r4td
E0WiWzNlaWQyrBmOtteyrekFWZje7DB7nMMjH8p2O6yp4AkGE5/l8UlHUXXfhxV78dUGxC7Jffz3
LSAq1ND7qPognKh+nxEHrmI7sC5dXZ+0dM1UQeV6smPrLdTCfG8k7B3RBsDEgytUo7QnKrJND1yx
DJ6AGfFarl9E1MoDyTFryEL1aGsY0YosRFjC8Y+PGC1VW/y1oBH03VC9RK1+RQJoMwOy+Td491sN
Z/xLOdJbaSnxsqRrX1K7bO5xvdEz8Dhwlsx/8HjDYVt/JgdX1aA0mjXs7jumBcalrmx/NPX2cuPG
DLL+X6TPPySZMFN9Y41Rsc1HVMxs+FnfyIbJXk00TWz97VgJ8FgFN8hvxkZI9MJ6VFENtqCQR2Q+
d2ke19sbRsZQqfUQqRjVK0o/tO7/ARTh6eAfRhnvcU2DqWjl/e1bMRiy13uFb41jNdSCeMCYyzgJ
9Vmnzx9DzO626Lp7XDjy2RtfIR3sFwKfv6K8UtvMMphPJra3y3T2KfBr9jdM6qCSYjdk4qEa6vnT
WWMHDPyRDQZsYKjpapf/35YF+4zCAFqxN3cm53gDGN9OfRlTKzdEcxookfBSJqB4GpjH4AL/h7cz
WW4cSbP1q5TVulEXjsEdMOvqBedBEknN0gYmRYQwzzOevj8w8nZlRrVl3tXd0ERJkUlxcLif/5zv
AHis2U5ez21FZxhLzBIYx+eTGmYqf10nYb6diyMIP4RfOki/HP//htLi+QBXmDtSyDjbZ/B+5/XW
Puo78lBKYj8sm2HdSYbR3ZU7IKJkT2G5P3vOwnVtuRHnErbIcs4aQxpgoFEOn7WOqSWLjSWlSVTh
ZB6Uk59faiRD0F+qlchL+9l0KIVxo9De4XCwnzsnYO5qZO9ZrZjigbBiNWppcs2kuRIzAtMmsHT0
wvLbYJF9utImxwofiz428H9zRz2MdeOuquqLXkYiqUbCTWEwJgRRu0R67BnidHhpCfptnNSK9prn
PdoQh04Vaw9t3f0tdlR+tUN3yXvd/dlCxfPDFh0zSEgJQqRsazOyQ8SuxU6n93ASXY8EhaP0PZUj
2tRgMe0HcZ95FkpqXH4W5agxhofLYYPTXFRccq5r5XXVZPUsstZgJHwEo5YvOQjS/tazEXRyhIPr
o0pEcMTUO5cwA8q2FaykXjNdWFfGThf+V4dsvEnGlOHqtdmnv8GIku5c7Dzb0ZU3YdGEj2lzw46+
eG2slP1PJcNHgCDq57pj8QaY/2UzRz3Cya83Tj73WXea2lROTaO1lvFxkuaDBQ6lbOjFUkH1jVTm
jdCZlYcEuU+953wROjMQ4uRXBqnwXMvuhRLudgOFEWnAs7zHnJrPLpDbCSPLEmd0e8obbTeA0QMA
ziSU2RFJzySEe+1zIEsDD6t2C0pu3sBrDXUk10XF1x2uFnaz4qM73fnGxCCRlaxXvLu7YNxmJZuq
URJ6tgMU3yyT+w6DzI3lDu8+hXdHZU/OkTUyhgDDzCthjX0oWM+8dOofaezFXZpYzyxb0fcwaS9W
mjp4Q3wKgbEZFKj6u7EQ1Z3D23YRV4zOhrxVq+vVfh5yI7ONN9fHPDYPmTMUZ1GVaNOCfcG15cSE
fb+fGn1/vZjZc3y6snQ+xrSWGdS0zB0k1++Opf9GW0wH3tHteUKUsw796j4XvcGr7LgHO+kvVmLs
yjlqXhbGpe41QgCyO4TGjESYbkCWtGvcp+nj6I0ToAh2UAnHP3uGi0A4MpksdrDKIS7eC+isBz4w
+KKmlj26Se+KrXfV5V8/iBPP3tGohixZBmdvlhTGxPvCLmZvCFx/Q141N1Wf2wm9JjApbZK6S5U6
zoEj5UeH3YbROGuXZsZUVRUebr95VxFkzkGGYBd6oS5mFj2Qh2vgzfjOHBZjOallsMpaWAHs90cE
5K5aZnqyD4aaTrk28W5bF3tR6cTFufEZyRpcNJrlUNTmivTnK95KENNEtpe2WX5NGBD2Cd5Arls+
dc54gq51KKmrMf2lq2o/RUQjuT76W5t6ANriO7Y5TDOIJEBKL7wAu9yw0fNh3GklFW8zq+0UVOnp
ykMGTeJu2iCmZA0Q7HyAjiukQTg/OJmkzSHGSII5rcDBGtQVU5WIDqWyfJLxGCHCoYhoIjrwxECj
aMmyXr81eu2TDZ1maaeCfi7FCbl2w/eyy7ZJmry0jDjvtNp+p8/buS0i1v1MPOAN7J/sDkBc3s5E
0etCgmR9lzaownpuy8c40m/DAK5/k9lQwNM+3f8HW1jD7wcsmFI8ON59MDBzupP25+Qg1ixjLHcl
KbKtUVZcfM40grvOk9CelPFcmc+19YhDZVEZcqFI3lsmpmr2PIaprVhvaZFZHjKxoyTYBLHSbJts
5zSrti7JrL+P9aVuL7PQ+x+6EWQKqclmZ2GdcpuUu5YcBKUS6Lz+8+Db6B7TqmTHNZBjDGnYwLxd
fkEZCqdwj7Fmh9j9rruzYbaiA6AegW2WziIwkTl6SpZKs36ma5I5aEB4EHP6uW6sB3yba9JZXHki
46Ef3M/CkOsshys05QVl4L59rovmxgAkgobPo7CiXUJW1M870HjKThdMLr/hUHqim5BXd+5DcjJ7
b6qIWL5h4deN+/ugbRauziU/8qoHDpWwj5gak45u3PyxJnEBjiwmP9Iguoxrjag2dufei0m1B/QU
QUoVDpPN0mSCNdGLYKVi7QtM7Tg3NVOnZczh5aNFdJdVf9GlavxaTmHotil0wXDUElKIX2trs6os
3GaISlTtfNUjd92N803snOOa7X5pjQXDK26UKLiR6re71+/5Dc2XuosNpsIHf4t6ezD9EsiBliU0
Opg60SPbNi8/bwp2t3nPsefvf/s///Wf/9+ax+f/0be8GKsQFbL+n//xXOX9hzvrDN7qeGl/zDXg
dZs0//Wf/Ev/Rz7/5v/rD//24/pfefzzUnEOr9fn4F///d/+3d1HShn5UxY2P77/7Ygl5Hue/r5d
/PoPf2sX/we1M7bpuqgSJu0jLq98/6Nu/vl3zfmHNHUYkYLiUi72+H/+p15c6v+gwlYpjDVC6rwd
eCBzOXXwz79b7j9cpGOqxYWSsH5puf6/z8D5Z+ENT97PR/zb/b+xjJ8pTGnqf/5d/LE51bZsmx5E
ZTuCx+ZYhpxLZX7XiqLjnZMS+8UyafMvOzBpcxgaAkcAO3HR2Y26MR6uS/D1ZtCjYsecLr3LDAaZ
7P96pmi5DcMo/DS9qf2L0hbj+sb/+Wfsv//z7/PjkzSy87QpzLWmaf5CNY5j6SSZh1UWZ1uzl8j4
xGb0u5+S1hxnw/vhba93rze5YeLQybTXsoe1EWK3PFfC0ZZlgRujAO79c7hhWIzh3KYoVgOViKuI
YOw7LNgL0vOWjsPq5sr2rMYMfZWIzh5V8sQc+xthZcx4srYPkURUDgisr8xre7OpQYgpbYrcZko4
zDwqmeeInpVYn9ehgKOWfWdo7MQ6e5EaQ0/oCKa3D99iW09N+my42llWhFuhuAg2diMev6GlG29R
FfG4L9L4SPOhtndi+lPtIIhPZWhOCxqi3+NIcl4vnJrVWJnHOeK7dH37mVlq+JA6yUoTVncMZeau
uEjGz6k7kPMJerUqGhoCzHKIqA/rw5t6rhjtxxDVgSG/+O1vq3BBKLufo0xJ+35t1pbydQzpxbTa
atxiyXQvboc/bejcjUtM55Mj8sIuq/aHJcWXbjXtkyMKUjU9bciK+uPCEWdf0YfoY0JeBKWZPqa6
Hz+OgNY9n8FxbLGj0oIVJ6ZwD0AxZYjr3+dl1vMi+PeB24y0sRvkeRv5mDCYvICbIs4sfEbOOfzL
vM9ANboNsUqfYwqIqHMzd08MmsxWepmfUtM2l24RikdTq5JDYhTa4no3lsyJ5m6ik9FJ4wlksHeS
lfbzXgtv9SbQ04Ma/QNCU8rBnMqJpT+0HEsg+QubVzYsgmNsZPspjlfSmaanCJ8W8iz5uLw/ujEW
hpiDwel6k81oiF4LbwdSvsGyYCU5FE1egJdRw60k0w1KALkwmRpjpRVYpmya5xeULz1aQ19fruVe
caSNC5srCJkc5/aKehtrBrg5V7m95tMUI5wJd0iS9UsVEy0DlBp+F0W69/AKvEZNnIJNSlb16DJ5
MKyHGCzCqWB/C3cPbmR9w8szHTD+IsUTcS2LGKGXoB/wNmpulihkOa7Sue+jM2xQZJ752DrRtMNG
kBmbvpQXbO/jNzD+EGv66Y2+mJXVcTRI60a/Z5rQc6W1u3VdjCnkiyGPN5HSa8KdoboU3Zr0f3kJ
rUZdZBolt4Wd3XKRa84GI8ZbC5edWHQ4+oRv3KO21sfra5f40XcZPk166t3o84uZ8Y3IjbO929Z3
TlEwxM3kLZsU/aadb9xs0ACDeQzWRaodPRLxW1oLcE0qBjjkV5OPiAaBninxo064MHL8EsaArj8N
DUgxR4uiD6BNZz9Jg8/fXV3+t7X6WmP9x8WQtjUaLk26zhWJsV8WwymUMUFjrGsTHqItnHRCBgAE
zVBk1Rw63ZZ2Pt1UdiTODE7kplclW6NO9yFW5e6dH7Ss2ZIJnF+g/llxZJAa9s6xOfqkUU1OCw25
STAJWFebJNpHjevsmNw7yzoW7aoPM/P++hUwLpJq7qppNXfLEcR4CriSUUHgC4bk45KeXTowChjy
VG8+1G0xiVXlvCcsXKoS1eV6o2vSPZol9IygTsNbi3P3pdfGb2mWGK8AJpe6Hr1lQSjeRDFnm4tC
29u5jF6H8IPZEJnmMupPXYwRjzSq+9zmLaA/0eD3xoyD4YppmFNN7XNfCFbckAYMXSWfdKqkZ5Xp
6b62mABb4rlSBtxAab9Qmo2fA0MTacylzHTs/wPrzxILS7eKDGbKfUM5OmjLQ+h4aodkNq/OTgMO
xSM0lVh9M3HA0OpbL97QDe/tpgb2Cua59OQ48bZCQNlrIbz7Jk3GjTu26WUye05GDK+WnUrl0tLb
EWCkA2lBZWqNQ43oGPlJTRzxrBufY1iRrVEanUkcQAgB++Y6C8P03M9fMSRj8Sz8BBQzwpPvOP4u
jxhZlNSGrAJBKNSSWnwO2lQdVOYoUJ5ZcafXOEjhl5L0dXdA0TGggfw7mTMWL05OOlLrc6PcPaAm
7d5UEx1BmMtwvaXWRmtM8RiZgUPzrd/voM4I9FLP3Riara3cNj9qnsImZlvFrke6WmEpWP35J8Oa
q+3++MFgg2Daum4JE2jXr7uYtiQwRTkjhTOYjAMgDtgtIUZNVVft23DqcWSzvWdA5IBMmGVsg4GC
U5M5rAm0RplQ8/oVvwam/SZtiq51r3q7YnBR1ADv+cOT5Y3DSdYQRMaWfkjjACxreDcyNDKJAr/u
UuvB7uJq2xc0IWhoTxEpqM9W8OmBh5fuuWIzucVC5psG3sZOvnmFPNlIHruMhpPDnz8lQvyxiM+2
pCNMw4Sjzq7OkspxftnZqWT0gNonyyFHyrWw7AW+PcuNTbpjJpd+St1hIn79bOLiXPeUgUxxlp3z
SXecRT5TUCoj4KxsVwj7yvdhs/ZdwIsIzbT1SvPFKZmTdvo9qkNL+MZR91aubbUMkWMGQF6ZkHad
aeyhAP24IBB+7ioCiA7ba7GxBzsGMc7ud1YjXrwIz1greu+mEoX+CEt9h8jZrsvBMPBR9T14FXq3
lb8b+STu49nzMpCJX/C+aHYtAYqzgKm3MSOupouCwB8Z8fY2hZ7LziUu32yLFcgpyK8xuf8IAx0D
cM+vlSaoetmoz2QgcsWOGPpZHX1HtD+Nedrfx2wS17oK7YOkffrUtEiGFkEVbXpA+Yz3V5cIPnVn
C4mMolQqegbcPQ92y4fQDMxmNxenqTYsT4FL1lirZXrxLPiE8JoDQn3hVG78sAhpMVDxJgzs6BXs
A5J15XwkQjc2fk19o7saZnhvR0wwTarsHRPsk2c9XT+mLowv0TKCuV730IaCPRkkl3w2tkhbaZQc
teV95fJCOzTVLMZgCP6igdL5YwXJz7ecNF0lIK/8L9cnPx+dNlclKBc3eWzt/K30rvHIlqUESA72
MTPkGfSpWLOYHFD/rJtpc3RLOMiwUrFWc4g55Z2fHVhanY2q4/rRBmrZm5RaC1G85JU7V97E4qLV
VCAlVEbelJA2Vp1SHxIV/si4IyMxGAbnioZdXDu2evSCHE2hotCJru1wl1si3ZUCDtmAj+r6LtKK
WV7JXIC+DYbtVKSPgdtWDyIT64HRJzj2UW4rg1oEoiRQunLteRpgBXKVaVbQBrRnaxhuJ4PV3p2C
/lhEUXDfV+CjnERMHykyHjo2SDI75NLkRKS7RTtW+xxZ5FaLC2YRNvNcrrXeJcI0AbG00de6EHdV
TR1lmOodAUveIJQTlj8neki39aG/3gj8NU3adY9E/4PzcKZQwj5WDjFDJjfgRue7EZXr+z9fZIx5
w/H7dZc1hnVbknLmAGlSRPvHNcatwI5SNAEtU6uaW0aQlFXWegSyt7EubVt/byR8I5OJ46MLTahW
qbaflX4cc3nubXUTnn0OzHPvmzxCGRvvKS4YCi8ZXE5a9pEWpTobCouM8KAq/PmjR8f6YwPn/Ia1
JHYLV3dBMFvur6dL5i2y1gC/L1lJaIdBKgbaF13q+caxXJK4OnyuyEijC8CP6FKNYXzjgwa8/sb1
W0U3OMs2AvpDngTuAjP+ZTZE7dbJBHqxEube7dW3671ReDdjlqZbF3/2diLjdleijmFya0YT+8cr
3jDvwmdUuzDwcw72ya5OxYTJnXaGo/Kq6Ajl4bevrncLhX+/0i1KAnWnAvNjr1RW7X1D2zLA7I6q
HeNnLSZ/kIYC3g82j505xIxDGk09u4b6HvWq+qLrBsq/toDQ3S6ZldnAumP5TJXGXdZResDv1DsD
0/TWzsGZJzSy91BvCnP60ADWnNm9mOe0Lo116iAUZuXUsN1uSt55EMSvtS4+2wzLiLJHV8BMMJUx
f6KR2QpOkCt/UuVZCzvnEgGwurLhs05qR34ITRHYE5lJC+8JWBtOzgjPcfkI/PmLmc+ZhhLvG8G2
c9bGu58GOX9ktl3H3r2p5+bWtWlgS2r63xIIwZ7E3hZk7TEQsMyc3mFzPEGN0Fzpbi0bzTRyu/Gz
iNplzp7wFQKFjdFXJ+FY+RgoNXKFLVRESkWsvVFDEWKZBfPcqm6JavNmU+x97sfmpPUtttemutEE
Bz3OoilvxSPOYHkEKSweAl390DvrwjlriUQR3sdS0s7oAggYplbsApC4e0ZUYNo0G4UDGzAjRzic
kLpe8PB4C6tzy9kt3xxEE6WnKGCJxcqd3qNPYOckpnLoEpnfUjJIJx8lCU8G8v0cgocUBlamGPth
39d4BsGmx0/SpezBYJA5sxTiJwdKvCHmAbCICBPNbbSNFL/dmHqr7wtSVPq8Y6jjTuecR4rjenec
v+cZ4EKnFF9kSaKC81J18jVTMK9KhpWn2dZNhzPmxg8vkLKQs9Hm73y3YQg0hvXPrzLdrSgcj7v1
9adq/pVKZtmmmS+rpS5vY8+yXqO8G1adbsZ3/miKneaO4bFr7HzD7NRC4aYkzTOC+KVKGfobUWE/
T8I9OxqtsJltgDZrW++WlsUwj+tnBYzbNdviEz8BcDFC86eujSR9gnismnTIPzkrokl7au8nDaQq
m0J7I2QJkYGjPWcFy/dQffdmHiGzkEdfo1i6trgu9X11TH0MJWPhhncIOfdtUW5llTgbyhvdhchn
WwU25Kar1GNFG8CjxDl2L2K7uk94rnegGnOAN9z1oDLfiwieHYjEctcmePv86b51YvFwvYmq5BkZ
obi93nORRzb0KNI2W5YPrTclB90nx0WwjybohvLPKMA6fb0Zy2xO5RntwS0stQvCetrSVVc+dkNJ
ZKVZZgU5mFVvFu3Nzy9bgz2+YmepArhQeantI9M5jqw3T3pl63u8wAYfhP7LZryzirVCP1qNox8b
Oi+PxZCR5KE+m1svcu1VPFEEEEzehrygdhfMuntepjV++9C5vd541A9GZQKxLflwQWqUbVR+mVF7
1jOme3CuOAUieXshfhdlWKu0AIlCLaa4a6dhugOVAxl3IxqjW3dlkD1apcxvKqMNsBKGql7GyaZr
ivGBpu30UfYQhYoW6GaeuOGNS1ySOTbHh8oC4hFSnvZkZlXNAtPiAoCS/0SBGgADS+82ZqG+Smot
rRIgvtvGEekIthnT4HPM4yNpBHxCYy14wmBZmgJn+aQt5rwn88vozUbCixBkUi8+tb1qD0PsJEuI
eOtcm3AkuPoyMya8HXlXr4xijgvkFN76JUN0vUAQUPTmmQF+kZBXDqIahT57x6+fuZwRLm3NQ+RL
TEqDjZfQwNKc6A8FNFOdhrWoceod6T86BvMi3NRUwSw0ikMWtfkB2n5dVmpapRZeTJH3a6xD6Zh9
mFPYb7TIR5kCGEOxqorwDSYUaqKcfmAGA8aI2LJHdkNahoS5zezKXELJn6dJKydpWafLAtGzy38k
UcOhpaBkhQPlixsZyRr3yMnKhw96Aulnif1jx3ZxkfTsyRB3+QKQUpU8mb5Kth4Tv4z/Fq2l2rkj
mwXIKv/eDIN+0DkE4KgAcTa2yt80BNRdq3QRkyDhuiYnE/fWnEhmOhCT1qhqMVzDlhSy8KaleY9K
yiWSWOFCjElAZLUXyyI3i7uENZ6IOiwCqVtPuouc4ur2RIpFipVBW4XwjB3xSLo1Gkhr/nAcrO4j
LZEWpLJfJLFRTGHWJQqaH3wGP20KJ61Tb8pLZ44bayDnzZnDWuga6EaaQ5dcLoplqk+QXbJkNQLe
J86B+IK7gLopxzsEzXTT+mV0m2fIheOonkMNVTUzrEXFBXFV290tkW4IFKPsbijQTHCbdSbwzgYT
IiycY1EhWNYFE26rtwEXDLA5oEM10ntQ4eTsu4nr4/hD1sMxrjpQzA4BgaD6Ej6Eu7GktC2OPNiq
+JWk5WCgc63D5FJzEzBk6xrzuadmfKVb7YUnnkubwLg5J+B1rz8i7hJ0IL8IMQK8pYAFq3hFVyVH
/HAAiQUehsNVD9Qr7qL3pvbXDPwm5CuPXubg5IWU24/ZE0jw8ZBIozm2thEtc2vib5PUIYmqWbbo
3ZAc3Xe3+XKUBMae6PeZQzY9ieRH04I80c0AJrXam4zyu3AnZQMQAYESzcBphvBi0pxecjzUiEMu
ypC3w+TYLD8YNpdZ1TQHrSaShJj0Y4iKx9zPPrJBXxVt/FVBbN5N3pnzBfPaMNslvpEfmOPvpZ6/
mn5n4eY2NjYbA9YLlOScg2Qjzbs2uI+m0l1YhLjNuIGd3nWfaG40bfFZbO123E62vY3KMlyMTUUs
voOcA1orXRBezRcVvZY3gEq6fZ69EqXMKa5kxczssX8gD7cI0lbb+cBTeUklOSvSwXUxw3UI6HbU
nXvxV4/hH4hOo5ZiCPc0foKoZOuwVC052xEBNMdEwQ6Id1k7wgU0AHHykNdyNG8dFcD21qdDXxHO
zWvCaZVpnkGS7hPaGLneruWQ6etGOa+BMVAca6hDmfong4PBouqLbjN0uDfGfNyk0sUWWkPVH+Ny
P3CGWgK5OFhl8T5F2yyVxloYJcu98RC7xpfdWu0umYrXQp93egL7VxLpR2pO2bsUFYe9NtrE0h3W
bu09GQzDXS5Vq5CkDwvMoRxJJHZFR7yfdukFglnrpZsAwdpQakvN0SKOFXvrFvM1uiFzGKhaPvtd
pX/Bj5gsq1jkPJv5ZMmd2SarYcDmmOTjC+gU3BZuv7FyPIcGhhtin6+1VScURrJee/XRykS/zRXg
bsr6AGHDM951Jk3TVXVXFzVeQhNwfphM1bEf6SjRtYekUg1isQfcM0K2ymMkstIvuxXefepUivIL
iClsZo5Iy2x0vg9l392KUu7LKJhzCA+AEUjjm9lX7Ec3GUe2UGJTy6ph3xbY4npv51vOcw9gamEF
TEHioNTI/DRUEPnJg/KIAAs023VqlB+5DcsqDpnDW0O2mA++q7RO0yVMG4+1SC9xc7JpM+pnenAl
UEjKmWglgFUS+7CqwNpEQX5pyx4zigNtmRSpUOGPaZhDUZWQcPZ8j31uf3KD4ot41Akgcb8I2g0h
o3iTuMYzYH4wlh7Z2ixnT6EFxibuPdaU1KTTSmvHVdXGS7d3D+zdhm2U+5/hmNyiSF8CbzxT6UeD
3fComllq7e0nbE+0zhPWlrV/6LMJ92zvv3iZ+yGIQpCffxV+tKZZadc53ktR8zfCAn7ScjgaJhce
weCYj+TscrDlNztzJHmt4HtYNjTrEAo2KOFuyho2pUumX9oPgR8yZBgUMplvsMyyDIbpgZf0Xubm
gyE0/SbwohvUdC9G085RiUVlEfGhKKtuLi1Zxqj/qsOCAu92vJ3dxfeyAeCVYmHtDZRPWYKfpk5v
OajwRTfLLYVxTEuKbUo2aqHqCDc3FGMEeUG5hL00qIhb1YhkODdGZlIgV9NUvJNeo8NnWIe63i2b
joyUgBa5THuKA60SXlFIcgh4yw/2l1QMafnJYCPcTDzsxvpSit0p+kF5HjvfWI2OOFZpxZvNHj+N
mq7yuB12UADa5aiVYgbUQIvkKMiPx5IOdAOkEgvWtoTiUxJ2Wmq1cldRTu2gR1vWhOa2ExafgCxV
Wy7X7Li48hgDh09QQxLPTZ280WpVgz9Dvox0prxR/ZY6bDjstikgXHEdJacN+r09zkZgt55Mcq8B
F+q0Io1l7orBHSDSjsa84X+bC8cOTguexhnRBlLxoSXCWzm+s2Sj6y89GXJNSL21MdYdZZNMJvIc
L2ITkztdjhMu866srDVrtEljCHx8PcnGzZBIMjyaidfbpyMwXpVZXazBFS9IH6LD9Rw8JEtam9nM
6jwuX6aNuU2UMN9DgwNQ2v98XoKWdRaiRX0Utv415f47H1mqUHAEwtqD3c44GVsOmj/T+m1XMjmw
dl4oSzRiVvw4G8clvVwi/GHax5qIwZKQ18Ft2bL63mRuPSnBt4FDQQcMDr1ZvtgS7Eck+cfQPLM1
bGbgrCMyisM1R8+/BROyM04XGi+7h1BDc8YscDT07sccznMMnyozxpsdrWk+DXEAtO1Xd2Jbo/Th
hWodXI4GOJMCQn5SpeRUmUF1jkCX9xwaQMEnhWZWrMC74SDOO3PNPHZp4TqGb1e0q5TaQlgm79d/
YroI0HQMUoVehzOnve1Av6WT2kSjhx86h9iqCNKPEvM1oenFAH7JU3Lp17xHBZkXMBGEumUKqqG2
Jada9j1B3Hy1tAkBBte2eBPg3jqPTZH5J5ZgcOHyfR7gmoyX1qPeo03FSfMAv0LfO4ylFte7+fw9
Dyhbme3zUA8utAQaj2ADCrQNefpzxcz4VeC1bUXgRDdNYTNnMYxf3CJe3I1yVBBPG+F1N2PUgzZi
m2ZCGLi1hhPojOjk4RR88jsaYUztuXSKF8z9FEdd/tW25lvUCxCpM7YR7Y+LUZuSb6PyH+Imt5+c
xCu3lqJOeaCUrMz74VYBM/nzP8T+dTjCFBXZEK6OklzbLGv++e9sL/RwYMOncZyedAJmrZb1uLJl
eJP3zQ+f6u9dHtsGfxtfUZBYrKqyrQmfMnXTmsl9a4CGKVYLNCuCmuVE7cHkgSp2+yxD+A4e2lwX
R1q39thkETlYxW6hV4HCpqjnmuMySlgcAjViZYnRuEn7qVjY2hgsXbDwh86s3swWIrLBhwDUNvWK
2D6bFRKDv3et9qHzG/s1SBm66XZNRY+TP0PHRJca3y2SGVtbcqKEP7kq9GTYpE3C7r7jmH79Kpm/
0tg3//mTavzbFI4n1YUoLXhKDaH+TU2VZZJWOthkMRFJWwnHKt50T7ePHv7bRSutz1Lp8DJns0dW
aS/mzPStwZzncI0GE+/tOmEKd8x1mqELvnNrtRy2xpGE4NWwmZXsYDlzG3/1vp7ft7/XsW2lXNe5
Go10JB/zFx270DgGmMXI9oTQG8d9Pb/rvK1ZZtZdO5tVWhZVanNHI1K3rLa0R5PIYPDL37vI6qbb
1a795qna3LO6RbwPaj/b64kG6pQcFQm1v3j/mr8+1Qjv4HZsgbLrKlIzvzzgTEbZkPZDiljRnq7F
4H4QtIthCr07LKOF8IdDJWrFpE/yRsRgaRSdxW5eTpvENNST8r3nMaqdvTTYzXphbN3p2EuPlnfo
rXpzHSIFiT8nUhmzkKgIuqx4m8pqY9lafxvHGqRIu63WJkmVtWhgRPz5u0n8uzVNocnzPlI6k0hp
6b98RqvGZNGvaQnOO2U9uQZCjGWkBILmrwy2Pmja011TVvpL6PU6YiP5KkYp9V2tPGo7QDkfa8bC
d+V8M5oN0/xGGcv7iCzf89xOcY+HazdW8V1UghOhbN0lmVMixujJm1YYxcEHoQTCE6S7qOxj2xA3
vTbjYdDPQJPyvalBVhekL1bWSPQpDBgf9U38yEOoSL3A7NgGhgYgjLVs6JFUJVTeonCA3IHi8Ifp
PvSKg2YFzcvoVgByXYd8QEtXkE9l951hYpawU3N/vXf9fqfA4yaqwiiUMLrURewcruuO6vodkD5O
UWFHP0OVh+ULsuuyp9aca29JHydi9rGwrRKZJscUBotjydLgItYW0SqKmpDYkn9vNtACfGAgG4sp
+spNkx6zsjwNyPSHubpiIed5YuJ1DLvS6NzNVVU1SuSqoQCHjAQ5JePumrWINXglbOFcKHLXpY8n
uz84Okj2n4sEpR/18hrK8VMXC49s+2ozGrW+0zviUdHUk/HJkteWjl7+pAhzdwpgmIeZdSebtoC4
1YJ7nQjYfRKNfzFEN+cZ+R/WBamzBedCZ0M9d/AX/PEyMeiyNIfSR2ZJmh3Y7+At68vNWPT6zTSR
VgLuRyOkQMSOoDgkPUghnY3Xqi0nyakji270tqT2V7d3ihzRvp9fgNhOzL3OrODCQBBhxO6zb7iy
tmUw18qkZXmTJPrIbtXaDeB7KJ6YCftdLTcOysIqruhlNzIsYnbjUUmqtXtFgog4WywWcaGZhyaQ
zs2ffxoxlv77U2GyJbZRTC3JRfOXp6LrXLtn1cmXmLM0szmW0dQ9lik4eSyHc+o/tqkwzt+cuHGW
TVrjGnFMwKvueB7CuU66ysynrFPu7nrXMcrxGJLbWLm+uGaJi30xp32Hyr81fCqZhnmoKj3eKVWu
5bfXu3QlwH81nuXI/KDPw5x+ssIlQ24x0Q7QG9nVpuyoJTAAxtD/Mq6yDn+kjY5pQ3kbVVo0m8nU
uqel07oz5zy5hQsROvvPcLEnxh/tNWdpqREGHkUTxSTH5dD6wQ00S4M0pGfdOdr26rNrKu272Xrj
7mprKkcy8MC7EFU670dZlFqF3lSEe40Kk+P1JqP1bdNhRKRhj9SDQz/vJg7y/IVSJsPDOJGSp5s1
7FHW4nsBsSqv23WURcnbfxN2XstxI13WfSJEwCXMbbG8paekG4QoA28TLvH0s4DS/P2N/onpi0YU
WN1ssgggT56z99ojjUC0GcqAREQnZ/SK9NBRjjMHiosTmQbgsC0/f84Rrdfe4D9PxjGO9QSqjGdu
uLHJLUdx+pwkHW1ujeo7hBF76muKVaSN0Vr2NtoJFXbhmfEgpOkBSyRuqGiduWP2lGfsmeEJFQ/V
RKM8di2cu2H/qlxMAtyKuN5zedP7bh/KBLe3Y1gbt9WxUgc2YHdEYzcT3cUOob6xWk6NcQLSpBvk
CWHsakmKMKyhPvsO0YOuFj6N7e9SS/QNtG9YWXkEqOb+M7p5w5/Y6yu8pQBWFg+wihjThAQSnuDM
eaQQDz/v8/0pC853zZKDRtMOL8shqaofQcRKgv+rparO+6tBgYs81GOoRr7bZlaWPfZd8MVK1bsu
kuZdD6NbXiXhV5GSY44rXGurW1Pjy4uh556Y4EDNkfKHJsTwBQzikx5mzktXyG9GROgMDqpg3S4X
13LeS++GoKnFYDP/fh4W3s1SORmV/UyAI9r9pgToocgcoGl+iufD8gpBGZmLE91g6eMs8zy3PviA
AWBJDRsN99uHGFNisppQXURfhttsrHvqKqjbIU2t/TIO1cB0tWGAWaJOmw8RsoJo4a+EB71ZB0++
qvSbBjDo1pTowbuRRtIi/Oq4jg8q5WncQ+R4KEeZbZZswS6KwTRA4ll1CjIQnYFJPughbSy7bdN9
nCIQotl2qIV5y1M73ZZ+qT/e/zJpTBaPNXcuktAmr7Jq2DK3hGRoBkx9zayrx2UtneL4Xbn1s4aN
4QHozvBeSABJBGP4ztFAI31q5tjFOOV2ItqIpXA+dWqPVnrazSGIdJ3olcRYJxPt2KapcZaJRXOy
MJKtHisetyIdL0YLn8XR3oyvQT8R61EU9FOTf6lz7L9LOeFQ3yDucNFROEL3/xJ1hmHU8w8G24l1
9Fnj6WlrnXedfN1dN+gVE2HhazNKn442w3QTdTXs6irfuBKFSCoDxLO1XT7bwVIfuT8F2s0VhNwr
gfX1RfKd7xYpS89Wi4NW6A6pJ3r3lA5if5cLkVO5bzXQilnsfCNXPjrIVLeBDxNL3E90XLKjMws3
E0KCyIcxso0Ah3JZ3NhgatN/+1D+v40mHwqSNmSunuO65I/8z4VXpnUbmJik6TvTVKO8lFRaHOKJ
CQJb7iUVcoQ4fzD8khQZE3StxBJ1MBwRPWVyPNYJxqNGH1cdmRZPNgY+mPjW2/I+n+F+yOnMt5a3
c1L4UYrV2BXyEYNpeMEph+OI4Ayn39nSZeYi3Ua7duu0leQlECv0CGcwuFRTiXuTuUwSJvmPOHAe
gfTl75bhgay3rGubi+rkjEZ+Mqto2kndS/9FgGP9L6uyS20i5t0sVcrfWy7g+DolIp9T5Jr6p4pM
Ai26ebPF7vQ500nkdUIEsP5oXwmQrVh7cX+qIRsfq7jaUMuRIGHkBIvNvIbYmdMyheUdanAji6uw
743fo5c4+4wHzWZIpL9lIQ5hvFTJKdM650pQK/oXm1s1ZNO3L1vwu7l8m2Z2jUYTghJhk+WwAlEf
9y+Eps7SQnQHdNv/ZVP0l4kKr4iju55lsmvgqsEd89dF0+O2Sw2XGbnowbCV7ViegxYeK6Nf/sAc
LFusp47Aod6rfupegErd8ui/z/7A+2bOAybvJSvhQc72O5g6iEtoUzuivYRWfImGKjgsbIWexIB/
2T8bf6uRXK54Hu3oWB3PxN7z15NAhW2DkkDHjMf/rQosrmEiIFp2K6uhFd4Oybu2JzD1qplath5C
IS9MR9LjNJGyOvVaxvjE2bNg/UvxZ+BR+h9lsGvSFvTptQEVwJAj/vrB8D8CeGdKxdg07vZdWZ4K
VC4fwm3gE+iqPIZjwPPRybujzQbgbuFOZMAfYk6BTW2n+rfPav5f/mdlzo/k8ZdmgkovCmfQXxtg
1KcOGZYIQpkM04/DO33ti7bZ4JqjUMF1rA/yh264xzRrHkeksheLjGcARdBP/+/SmCCyv7cJmPZo
KPnUxTZmLtv8S2rbB0EUqhHyZaqxI9eb8drzdxi6ctu2s7GgmXqwnuE17OHmsd+0T6GROVs/i+wn
L8OzodOIzOiVkeejB5u48+WlJhuZHGB5M3NHHkzb+CbaAWSkcqONKIW8LW9aNs89arO0CEkkjC3r
JIPeenMn5hzLaaYZ75475ND+qADYdVBnwane2kE1p3I4H2Za05KaO08C0OMdm0P4IHTOokz3Mi6Q
r6chYiiPIg5qEJem0Wsb6YIhmpljzAAHBimFt5FDX5GBghYaT/xDiAL10+96HCU8EOA6QD0tBSlm
ieiQyUksmBU4znWtkLLcLVSjgXNFpZ1/0+dD3uHYz3LKGFE/iVx7MpOcBb8N+Fzvm0cydF4cWubz
1oICLEGztCmbSlHiLup0M5UnnUXmBE8t2usyvrhwe8nwKF/FZLVnFjLj1XO6Z5um2VWp0nhlbJE9
UMKfcDB42IHnXDud7DoRoOnNA7TGwUDUi6a35SpgjMc8WY2Pk0GS1sIkwE68hw5j33J9BXKreTNK
ClYGof6ZrFZjX+lNwLSzRQ0stIsno+jWoMDatkvZPXmEsQyZ5j5Gvr/2nNg6kdZi7foZNeK2v7Im
sQ+BaXiPmA3jo/J1rjka5Q+przD3SDBSK9sa5GUK8Wq1YXGWXlWcrWb68yo6t1p0niwcUqspIK/D
J/XqHDgVzulSUr1bMZrDThy4fSgpoHA+b5fjZIfls5/iJRoSYOYzE2k/YxF2+Fa/KRaTm90rbd1F
wj7SuBXHmsRMakjrQGavcKbxIi0l9n0kQKUgx2QgC8NxKRm1oGq2nl94B0t5FHQSYI6mhnblxSLc
JKbH5oFUoremhXmpV3W+g6eSznLuIeme8TpMz6iyG1SHbLxjQB33m25+pdnqSdV6uV++ZGgt7Vt3
eB/95MtUlQTK+z2Go1IvLy18+YvfUkbYklo2i9EyihokvcoDuhe4x5uHOJpYVpRoCTbiMOTe8W7V
C4IYvd2QDheibdunLBPvcf0iUhgTVlKzZfcBprLsWuo6KXcE84KiNa38E0W3gaeNA9gta106dYqf
wtYpAzl0EC/o8qnH5UwXTG5IfQDIjBWM6/uKhDO4Lq9YOZxDGegvnnRuThn4eNDJaByBWJFj63w1
l+W9AenB7A6bibvR9Vw7Q/OxTgPgmxNVfHDRLEnwsVsan476pkhGUMNDWVrpY45t41lahcZ0y55u
nuwAtpNFdAguKAXlid0FeZ9t2+P9yrOCjzCPD0judvVM6zE9B1cMyB6Ca5hVr+26Rf2cgAraToYJ
gnyCUSjMXscGyXo3DUz6g/6bG07qGAtXEcZbMK1ZznVu/tWgup/Leg5LhI6clYpLA4V/ldm9uLK+
sqPOmN46buNspK0/hnGjjosHs9e2cjE8iBpQQk8b6lkJZrRN9gQQ+O3+XpjG38jEQrOZj9PaaeDj
ZIzJVlyxYgugjyWP/64Z7fxpVI8LeNNlQryNqRL4GfAkpCAKLrThs3WTKmOT5np7yVAuUUwar30j
MOkXvxTUgZOaJYrt+JMkdULLJvDg8Ji1H0HBAFv1/q2CJXENAllvgxH/WTJjJwghU2ersn8ZXodc
jVseDBa93vpxwc6ULmQfDaq7Us//fFXzzOhS8SiuPxn92yunYJ+dSONQzLw6O5UZ+WlRtatcPd9b
5eg/NMHw1ecv/8W3xApIiviGHj7CgfaSijxe4wQen3U1kg9utN020FWyadKpYjHrK3WSoGTNItd2
hT0Qcjhhcpi6Ed40TcNg6wR+d7/vgnFOw6tGdEPzHVj2dCkQSfmrezuQHPXsyNTjnJOXc61rjxiz
oCyYdnnDxR6g2QkPdK7Fn+qCkWksd4bggxxV962YsmZOZZo9fRzc//fKty2bp0yPWZOIj0uS+eEO
mXSxEszkKRfbBrAOQEfzrKqXIDDD/aglj+QU/wHCpOb4WJtetU0aUDk+K/lrBefi5vQwUMoJ+SQt
KCdBE4y27/cwug9j73mPSnN+Qy4ANxqWIGUCYmvpxOtE2XK6vCGD9pUMEnOfuWjNIP0b6dmj49ZE
SrswdmoeopwSRyxeR0a70U4jvzhT8A+mKureZODJh8qw5O2+/hW20vf/+UtBUIXSW2DTdhD0X0Ye
Omq1vDS7d4ahm2xKrLOekU0bl/5Prw+tw9340yqouR574bCrjM/5hZ5aRAMHolwXJJk1odO9tQ2Z
W62odp2mGOkzJhlqQV6shYLpQRvm9GaC6zHM5SFCxqr8LGeivafr6GaSpKlu5e/G/hkNQ/21jXtI
exDKN/3kM0ufGh5Zvkl8iD+9unZko/9IqnRrk+d6Yf8D0LA1oTN1NdtDvUFyMBdeUUdWyZiAbsRV
s4/BZX6YAco+Euu8U253Hn4l9RaY9brT6uLocJezdfrnpfJRs9S6+0WrXEj7QJkMghlssMC4EXhS
Swk/aHmaSd2PkCF5/ibURLNTWCbIycaPtLgNpWapm119rxOwfWgtp4NqWdHHkww1+SgMek84x5JN
JmyG1EZJSPcodKIUizZcJXqP5jy7ziIhJ9pKG1mdMddHS/cszXEO9WkcbzJHAcDQGU2s6kjgwYSI
+kKrjzyZaKYbLaU4hbxxyjW6nxVwV9rshDKFIFTnplI0jCbPRNJwUiOO7g2yf1plrfs18D5Un3qM
kzy0SjqP8uU0c1pUBilpF+sJzBpZgDLbOQHSxyIz3HWSieIYGumv3kuBqMadOi2vStMdT8SCvae9
aZwNt0mfiX3dLsWcVFb67HAm/fGmSJm7uE4/PtWyCw6VRP65nMaNOz75xtTvqxjkV5blX2pD/x2P
sbO9Xx5oTpisi2wkPyZD4Wx4V/a4L0gc3eBUp+W4mijUjbgRR0LDED962iWINZjBeJm+tZnGgusb
lLeDt106LWUmZ+Q2uX7L6WAPzT4GQLJ2p7B6UWX/6Y+N92HgKsyp447LIZ1fqbj/6JrIuuAKTB79
IPxVR5b6ErKAchV35k5UlfrixqC/9ZigqPnfogP2WZqXKCnjSw1vLxdITgneTpNv7BpoygQsXKVv
2AffHcQWvoj3Fqr2LZqQfVkRg6XeCetbUg+HUuTIIvM8fceE82CbeG1bNu37yeynXUWy1WuACZGH
gXNu2ty+hoYfXcI0eoKpXh0a1WwwuhkX+PXGheA2/bKcAvUhqCerv2NELG5F3BUwCSqqZQvJ2XK6
vKHJp3sfXHnEJQzA0KxQ5T+m7gHArPlJ6OuvBuzQ4vVlbPXusXV6Jne4vlKgWQD5wSb9eQ5ZKNZr
6Vg3HM3NHgAERETl6AxPpMVPrqYNKBgL0wKWTe1aFk6xpYpDU9xgYy8gqcqpNI/cqPf9E1WB3IAa
NB4CDfgozjB7F7igFANZ9geCDhmEheFwKbuq3ZWhPlyoq9pdpI0QDo3xx8RddqEsnoBWm8330o9u
BnfUG4kiBmpEE2lTxs4A5/trVGn5Ogc0sb8PHHInX3cF4Pul97K8K1o57UEdaNuO2ShJOxkYPB/e
aiwC412LnZ8kGulXA7D9OzLXtZ2TI9WUY7dvUgQhcz/t5M07HPxyc7pCelzOlq+7Y2rVdFf5V2gL
//dLD+9FuF7+LaC4oePrR0e1HhFHNE58OF6n5eDOr8j3A124vIx18ff3X75H7ctf2jAwy2q94rqo
HaqUGMCxtAtWwSQ/EK69A+kRnBbnp0KaJB3PueUuqBtjhgfPovt2QtEHK2rjxW7zFMwHkY8FMCt8
3HlZz5hIBHQy+gxKMENZZ22UC5len1uEJLr8OSynlI6EdpYkAWQzgbcxs6c217UDNmhgyWCZTnR/
oP4Zdb9jdbbe0pKFxM5h0ml+fqEsK6+JPWeDM1bZFFOdrKKkExvHs0nFsi31LXWdA/eOehN5tW/A
EK5LFmGkekTLRGng/PRaTDdu234IWrdhruo9zD0dzjRjU6Hnb6le+yd0aU+IgqPzAgXlLtihsOXa
Nwx1bZJwuhZlo0hBaFEc1v7j/E+ROY9OagF5DQPtvTPkux372s0rG/fShPn3AOMT0nTnp20nv5s0
jd7S0Bm2be0YR6vf+lAR39z+0bbj6qNghniN+viVj3aj40L9VUm2C0DPcSuaN0ek+jaAcn9wBWlv
eqpLRpiD/yq6bNjkWYrbYXb5WYafEe8IUk93RyRwDZLFumLDFKKXSitwY3iGyZw3qy820JFda3X5
ayYlQ6KUjNhljj25rFFqQJCImDZ/tfJxJHZLMVTLUYPEo8h/tAMbCNqsb60mflRR80EUIpsiX9ls
JAcYY1levwAfNp9ZEPDi1oO+Q/4B2wt7BzHr35Yve5Ols3+loR2IHhxs+GUYB+2GLMx+uwMoDPpM
UO0RCHpl/EzMrLr52m4RdTCKXhORJh9dfF1HYiEgMIR0OGMnDp6dmW6NlbhnrSVBwIyL6Cu3BVmH
k1vyPJ8TB0oUic1AtnqGW2Ot4ej5HqlhD6dKf9dbWgUm5QdRB9XvUGj6jZkfOu75FUPLkNxRXb+x
2eZrlc4uPMVwTh+eJ2sdpt+l5gOsyNyfiCrxq/m1ib4sbfdJqV0Mq4xuhKHibXF7NgKKxBW/o8CU
WXdMO74ZOcMaGvE63ItZ65G0zLAanshZaEU7OtHDvhNGsksbXAUiMuWtNdZdbyfnNsuIhCur71yr
yMOMqKfVQLzi2B5HDFTAgFN8quPUn3g8R++mi0otthhWL++CovkcgJKdQ7SYQHv1M0Ja/RyORoWm
D11u6rM/8gks36V8a7oKsbFZvIKaekaeS44nIql14pT5Adf6/GcuEFfsIqvqd96Q8iEXbbBRlUp2
ygP9WBiG+TbSrTPY8n0CAEBSURCJoOvqMmKl3OLTmw5lSShPWFG0lZ65LRRWd3OyK9JAR3szshS+
BH7krSqhfUnSqLp68/WQzdeDNl8PyHL6F0beBBy1G9+z2QnODBOTSJHHdjwXKm4T9nByhJvDf+P4
+f6f6m4p8QqzOvULWEWmmPPqhBY6E/W4eDC7FHpxyLQz7nv72QxIf6vL9NX1wI8Tfw632EZPusrI
1XtoGpJX6rH93ki/efX9LtvbPNOI5Rn2EcrWW+fn1ENGUf0iKBkH669GI07IzINwZ4Me3o7AtxmH
JdnPXKy9HF9sbOffJZ6pte/7+XnKK/+aMpAFupbmH38WbN27YFvUbo4ivIUpI/v9OHVeiskKXkLf
eM1Zri9dqPWXsrTJVvHObRSNH1rR5GfHYXhVBw1BI5nB0LR7Xzg4MsiHtVOgCyYu4kVF7XMnhffq
Jv05zt3sPZAGTwBpPEd19yRmEkGWj+0D8PNNDVzstYfj7/l9eerZ3+J8bXC4ws1ktlqY2YlsqGKn
iURcDCdqH+JUb58XZYJO1EzZDDvoxpuaVhF9LlAXrYjVpkgKqKbzqbVAL+Z83s/SqcYL0IMQtpbl
4HQsS3gkpce1OvkbyzTry1i33ZpnKxXx7MnnbzLsNJDXzDLphAkoUttlFtyn6Q8XPIVIgMElyuLO
hCKxQmFGGE2n7rifPLN+5l7f0zyb9HNltP1hipvXsbsmFR45FD1XmrjyEI46+UgCGdL81am7hmnl
vNEQSJCPkGMa+nZ0gW9TvU88frWM54ZTdTFD+hCptZLiw/CtuWid43y8Ecd3Mp3rniTMzkzhCtsp
7HgcC7D0gh7g1GRaH9j8iQ4oXI34swZZe89vawxYXRMz/ol1CWNiegk7ml7LgbtAX/PkLLcB8XPP
/hXvWQDbwdksS0LvVMWTbHQgVWQrxjYruRrZXZA8xXcfavmjgcm0lY3T7hGYje+j0R9k703f9RgF
Z2/pzo7KEIUstdJyKHuQiq3qnM1ySuobbFI3eegsgv4UW7CXcTTDxzwzt51wuxdD/IEqSB1F/CKf
K/WkuTJiyApruEwNTklVk2yDBWS8xE4uju0CYBJDn160Bje8RoV+qOdwiHAosuP9x8J7YnOLlxZa
5YZottkJX3FZrr2m6h/uwBl2bCmtzfnOzmdMrQQzow84q6byoaQ0HaB1kK12f2lraXqBxT1sg4HH
Lenh1j4kdeLO+uBR260rMufsw5NBXy96sKaGforZaJsF2Y68tLsUFiKTmZ21HPzE0DaCH/7hn6+1
jq8uWRVtG50WKs11hgA9Iom1iEd7Ta53sxWsq2se6C2FTVKf8tFs1nTKP6vWis4LqKy3ZXVk6gC3
jSzyF/KFB4KKonoHO3yFZF99sRKS7+o4qdeWFRXnxgeSvez0R6sBhG1Hv5mDBFQVAeieyQhebamZ
HbR0iG4L22QyPbyaUViul1PSNdM9yK5g5RA+vLW6od9Ubme8pk3VHHF58FxXffFUDUlwLBMT8moT
9p/sqjdTajpfAJ/IbTuPwYqIyFIxb26HeZv7z0Ga/WNuoNCfpP4jIxDtl578GOLxWbJCHTuIlBUP
5VNsUMEgeSC+2xas5GBNttOoWJ/HMt7rOlNtGXfrJfHAw3r+0kroLRlm0wPuNwoyTceY4eC9oZm6
HNAQPenSxGmTqbdU8iPf25uEmsaPS5HZiS8ic7PHVjTtbTCJ/qXKOnlzre86Q0J89Hz+52WF6ilF
d3UJvfIiJ6Vfu9LoCKmRPiRacsdj5JHAZkJkFR1bMvzGs+2d5EqDDIKjlOz6li1urXQ8WoOWnhl2
vUSN8rmxz4id5S3CmdtjabZ/M37A1VZ00Xns6vicNsGnVzTsSDsC3xvXsFfpHnaZ+av2vRfiqKa3
1q52pd79Wv58kvLo2cPn6Mwd1/m6fvIrnrLR2hoTPFmV5pxcX7afBuielQyT7AOVgMmF4qbHAabb
OnEZvcxThxQo2SOy01MvTTYHeNge4AMQQOS1PX5AD+F3zr5KeuVp6f3CUWMQo/HbZnjmz7JAGSvI
mvo6AX55yGvLhrod1i8kfh9CJ5RPOvDbc96HHwa/xzvlOkNd2DLLmT49jGQ9vGeB3p3CGGWDl/0A
U5z8DDJEgCrVPmIrmTY2gn9cqqK+AodyHBm/LvK8obY/Y3dUQJ7wKKVlhV61RongGW1wLQKv39hK
9M9FVhHtFUw9+ed0NMnfYppBDvcGh119cl240HMduKxnjXirW2N4M3T9h5b7c9UQo57rL0ha4eyp
n2OLKNUYavMFNzad+HoodtImmbFN/LOdtczBXH8G0WHbIuZwwOU7f3F5OzSEdy5pfRC/2yK7Dqbw
8s+hxF3jep3cj7XQsp/I5HOt0o6DyYLNjmI+AnCh5zJ/1RkibzvJ7j01g/pS2DrQlJFFxWkkRpX5
dHlD6UDWV9KpEcrUhBOUXrZZ3v3nX0kHhrnNqL0NdoDwBEnJQSsweBY4mBAu8TXPGrsLf0aY5nzJ
0TtUQnpY7dxq6s7DbJRfXuXtV6Y/Lcg4n0FB6XndWWagfTRVYa3B4IHtCj9lyDD+LUM7epARbfhq
1H4yX8F5F1cuai7SmgvhRCfNN/PzPwcARg12dPfn0nAMgRQjAUOTWg8nVVrmaXAd60Eop0s/zMjq
bgNlw5rs4WC7PE1ECWYbndnvWh+7Qy8hR2chF0kUJT8X2E2BQOoQpwg5bR1Zh0L6vVvWoa4Dcj5k
kPKD7gLWJNs4Vhe90CM7FMhbz4uMJFLtCO3FHDAz8lTwMfjIjzYavX1vHls7NwmeT+qvo2Y/lkSw
80t88Ew5hi7OfaIlo5fY50E9KHrro959D0vR7tMyMA9u1x8GYboPMyH7KFMNNDdpmi9Q7MkOlG3z
1QuzD0p7opCcKt0l2lQ9eSSIL8QmaE8wUQZ0iu6YXAbDb74LreReqI3wkrD2PgqNzzwbrOBgAfPc
NPPYYWL3s7IcJhh/er/s4TedxZwP35VL54jk3Cqo5SkhXmPTBQMqXYJVk8oabobC9u67SqyWtXNp
gJuDBynDKn9oveafKsc7dQkDNjqo4sR0+TOTtWJiwhmQZlxioV3fjPh7EDfjo0p9/wHizlGfZ+CN
CqoNgBbGhh1DAQON1qdGlAINwPIX3e3fXdTVbzwbk21N1uiJ9n930exNHRar2MRJfgfYTQ5NXtQA
VD/zOqraiHlw9KNSNyJxD3f1rNRLnelnTH9ruA5zJ2NZmgbMVJ0l3a/hnJzUQ244NxqbD0PZ4wOB
a2/jOHS7+7C7y/r4VBJMkzfOe6swy5RwDeGzmid8N+KAG5QZON2xE082uus5cj5pogSe/29ByQKt
chrY99i8+WuJ+ME6OT7oIo+uEl3Kw6B6522OBkzxuW4avu02TIR4nbvNh6Yjm3c5JbYivYiEms+S
W9UieoBgVaF1nD2HdDzt58GM+tv8rudmIbl/1CjM3o2X0u33fuvHX3zgN4dkxJnGCMI8xoCv1sIQ
X1PHTd/8Ych3dp1XB4aTzhMczokkBxwYBObuNTsjmbofINE3HkmJltffhl4Tm6GzPrSZj+bPh+VV
75EqnmFBODPEe0e6MT1J10kfa2GRAwc49atWEBxfZOIc0Di6FAbJsxAb3a8+tLGHAaLhqe39+E0H
SAdSyTguMoc7L013TbVnWbMo3RL12EfaI9Me7d1s1NeRVJO3JkgYR4TdynQg5BA41T8QSPhnoxf7
kIj+KaiXnqNWxOMOlsWb9NSM55TacCic8UnFV6/R4xXj3mGLqJqCYh7+La96p/7WeQyulnbd5Brh
1dFPo6NdF+0ik5VVMkXTirJAnKt0PMBlaNbdDN2NMGBErlE8tYZuHNp59kx/2L2oqXjryABYIxP4
NtTAbJvAmHaLmydxW/cSG1NDx6HA9zLqUIvsZDQe0NSXM9HysSOCj5uA52VIYi8GyHCqzzGpPQRt
44cUbjXuGxIOVwV88TPg6VNZtebe6fPgKNmIzwBuUCm8lyNZOle1vFZBY3Xsh4KJJ4KOQgpRy9GT
yLhbr4t2mYYLkYXz1TMCRMxL1z/2rDn1bZmVuVhZSjcPN5rXf0kigyei96mp7BlOCFpRSxwAvEKB
kojXczP8ZeFW2iKPGFeiUuqq1y1yhCStEhy6oX2wapsnCfreXsujo1+kRwM5v1o1mmEeUj36szt1
vWnY3S+VuwAb7TqZQ/N2R2Wj3FoT8WFtUrkPNrOhc2qa3KEdg3NYE1tz1gOGoKee5zMLRfrj/ffq
6F88OaH+JEc04CISJBzNoFqa8ONukdcPTgia1iRTIJqn8hZ9vXNgNe7aHnFsBQH1CQP5+AywTVB0
MTcJqletVMVH6kuJyIGQAqAB1oY4Ie0QdMlrNnBZCzlsw9awTstQ3Qtpw4Q4iA5Vlb4WWfNNhZ59
m6PkmD/o5aPGuJCto5QA/Z385FQOhvTGetIKM/oiHY2tPbuFKWOoODMAFhlW0PjxQ9W2ACsigktM
2qc2O8FX5kcvpJCUB5+aamflAaoomqM7AeD3Tc+I6lwAhu2+mnNkgNHrN36ONdSc7guU/ef721Pg
cKWQpF1ULsmZkysPWjLdC6bW1d6x2ge7CLOyjRnNmVNlsjcLpc4hJDRpVyN0p7sI4getaA0tlUQD
zW3992HE1wES12tNzO6GfCz1sz0LeKxyeZBOpCuh0QhWyBL8+37cGcj+qfkk1hOUrHWS6uHeKNL3
DMT+lXYP4UblFGw0ggfioWfMNCTz/AAbfm8iw/IQO13pY7zrmcwfK0979IpBHWnqIBYZqvqrich0
tRwickE2d/U8ECVFW+wuekCTBZmT2oe0clKqVS2Mw6J6HnwmRAGzSSCbAf2LxivJm9B2rADlVTrm
QdAAPNzRv+mqEWG504LOhhKjH5fpg9CJ62C8mob+nwi+Pu9HsGWe2qUIMzZxW9drAiVBsJUogqw4
2gxhgFmHgfq9FVMjITpEjUuOsTt+CVyVYSbs/zgt+nCfJHYEO6iyPqKSjmyledhBhKleUPcSjzfh
6MmgfyyjCB0YQEwWH5ACmpdaLj6GOVUlylCi9MCc3Yo54aJiDpCbbluueRzbrTxh55UnKSoy6Wuq
CCGd9rwcIl3/ZjISoSQHwMfDNW0PsYX0Lg6wYZcD9tueIb4iLGyzyCf1xFHGOml49BlsUOrZLSlU
tWX6lnG35fbN93VMj43ztNxagSQGaSyGmwzWrtCjZ2Lq5p3ZfEH+8rpk+BkWcv5m2vAEAm4CgYDP
9n6NhbqWrHILez+rp/XQBX7zFJp5tpcZbu2ax/Wq1RgXTBbRS3GD0W0YpwqzSV4fhO4SchOhXllO
CYth1zibp6I5NStuIXBi4FzJZnDe0QYcaMbTBa7VPdRSsg/ZLJkz9K/Mh+WzqRp+pzTvdnw0svFv
rpEzRF9UiZnTP3e17//HKX8A7W6GG/Iyo0lErTtksJXL3klOU1P/Xq7QEukVU42B1liR4AJowgEv
hwcVsnyqG4+Z/mC1c7KcvlmyJe+pbngE9nn8zAIA3ZrnMBNri0afBz3KM3FL+GPkP2qV/EFTZjeE
6FpcP3JPSdV9mk6ApXMOGx5CbuMscwndziHCJH0WPjNc3Wq19bMV8CcS2/pv4Vqa2ucuZqBZNCaj
5mxUDj91EpNoZ2GQTGLIl3aeQwhvyP3q++y1KmjIQuYVh9Ep+m0eGN1HP+YbRo7paySL7AUoIo5b
1A8Rbb67dCohh/V0X17yqp5euwFmouVhLIrmlfpPgVrSb6gzzTpYAwR8Y5awNgYx1GE1JvTqs5ch
aKNPLaztVdZbM3DEI8DHEkDNJvPdbSjOCt+HBe9a48MiYvjnsMgZltNisN+0mbRthDXMshnPCs03
fO2kincE+bHi/xdl59XrOJIG2V9EgEwm3au8vd6/EOWa3pNJ8+v3kCpsz1QverAzgCCp7kzVlUlm
xhdxQnb2LhRcZp0YfODCQpxEsWoagM8LFNFr8YTULisGYTc4z2ku7sYaIFqPB7FFYTjEXRHtlCBR
OC9JXkjleh7F4TaECgzDgAq6NYM6B99nWW3gRNOTZc9DZdaKc0m76r4p0+wzqV5qvyh2RTGkDFui
Z8MptF8meMKGk/bKyCXGCoxWaPmzSKX5ZkwhHooqLzuUBBrcXBBSJt+a2YYQdhTLlAaXjRK2XtA3
3oF+iXwvUqm9EgV8jFtp4J3ICw74IZWlRRNU58nJ5Z5jxD2BNGzfSoY+kCyYF1aoir1Ht95L5X+W
jdJ/Bbb2c+BNn5tGc3auTbXOCeO+Lvcok6hRMzBcHy1R9aslOdDZrEG1HB/TzFbPTssSYaXJAx9V
DUMkQ9pgsD/q0hOHJWkaiuwRk8N4vPnIKlwWfOODM9BNa1VUYvyaEiym+qB50BY6566zcwsVcC0a
1+F6EOpH4m8a5aDxZwiZvFz7bvXhOrV7cQCU1PYIW8sui23MfmS3iE7SmZxDr1cGmQu+kNJCeMHA
Xj6QvsBvzbnBgYQHndtIyQ7j0gpIigUqbreLZ0sreH65F5hOuusZnq6DavpSNpXXlZtGez+k8dCI
Q0aiqn72S/xmYwNuGDXEOZGvE/sxNe1VmDOo0PzCeCyy2HhMBABQFjvTb8W+AVC1brhaHCOPeoll
AYoG51tX2/WWaYj9lHny6kzFDx229z39YxWG34SvS47pO5GOf2g7+dxOsXZOQ5VBZ+P/UE+94kMm
9Q+6mumuI8IUJk74RLmQsWdAT/zF0Q/kkypOeNGDSC1FmUP6s54s807Z8hsxb+swcIzFBAgWXWNf
DI80yX4kyj3AzEg+fL/DcjPUBcUIZUltp0VT7SwMtNb0rdP9CM8duftkGNIChqtciQTAxpJEHl0i
UXlcPxCovyqpxGuqJfGmoej8yPA8O0PqkesBSCSY+65kFI4BZDOZnnWwu3p8RoHeJQmuKtqKyRBa
afsQlUBhyKLY26XFToto/sjCD0AddEH05d1ytmeB5xDVP2v5r352E2XG/E9zMnTazkFSNrU9NIfn
IG2SFwK/fDGbdi6zn+OXdideF0m8Sqkmlz6OikUSp++CDq9+b+hVd+yi1n2j4GqLQ3z8sgMslpjb
tKPWmYQPc5cJsC4f7MCtNwL8+ZlNVPgieSHgzz/ogUjeszR6K7N4+Jzamt7rJJ6epZs2WzVGO191
J0dRjoUJ/cvCmYII3YZ3rJjhXedTpJr7drHP9SJaY+Pv7jQ/Uy9hgsEBJO3H0GH60rnYbXRvuuM6
8VQNFVICHLLHLHBxBzuO2nemFT2nUP84OVyFiEY6LlOGSrn2udjqbzrBWJY6uCCFNbjLsp07DncI
ihkt20Svos4lThA3nXU3DdV68FrnwZYDZWAjYbkqA5CU4f6/UvEhH9N6+rm8F8X/fb5nVAfOJmIC
EFCfsiS5OGOdo7gnPW/0F9P2v8kWEERKd+6dLrJyrxtNxakME2NuKxQ+Ph0bdp34WovAVsi7+FX8
6d1kVhjh0f2IKUpZx5kqngES+9sh8lgdQvGuhQYjnKi2wws0THcYPyzCkkoV/UG1bbwvhfDvMoxm
dx1KUFxmdxXF3tteNly05ouFmSGV4sv2dn0kxHFQ4luYavQVVHw9cQbmH56xmfrGeDesVl4cjOHk
u9r8LfAmUk3IVyR38uLJwL68SlIxnFQBZtws8+Yyt7/GflM/jA2JdKfLGvoeXW2jVam7TbzBOpkc
vNdD5Ftv4AXhuTvS2ZZeg7/Btt+Nyq0viCXNZRBlumM6T+uI92tJrphzfCUDkL7i4+OfgU75AHr2
ZKTTbWGZ8Bdi8w0PbPmopyRChfB+WCbBcT/Ad7joIH/LIkpou1LXLpNVok8OJs1ulYEeiWCkKRAB
oMbmOQZ9dnIufvUgEMUIXWTxzFdOrQAyXMlpDdbuOiuy6bBI8rTHresYRkTAcYC+KuOSUnd2HP2h
X7uFPeyKSbGMVtTuCbrP18ItSO1E6YMWOuEnMGHZJzQCas3vO0m+BdMQvMVa292HEHzg+XSc/jC9
UYOyMhCQHuOx/fTcWd7ysGwGfuxebrty3K7+Y547xSqqpLmudavf2YwxdkNYpM8Nu1TPDO7KuYUJ
jEF5oVxYrJaHBgm4w8R0e+McQRRXOZCYudFh8AWGSAA83X5iTX1hjs/wM5PFL1N7GrnYr295nNta
JCPWudj09YtKM6rWp1h/Mf3ixUkYNWAt+XLckE1dgkpTVZgmVFI+Ly8NFrgthrwja2fzqNDkyN+l
b0zvzNeJBnPGKB0fOC2afTRtt2exwvM8ROFLw7uzdTTb3UVDDptrKrRLRH2SJIz9sEQmOJL4h2QC
5ZWYEd7iOFcYjnLrmdrKY9qo4Z7EuPVsky1l/qxjkm4AoraEFx6KXOKxQR3WmecfxywaH9jWO5tW
WR5RpRZeLNe7veO4TPptWHx1342Pt9GZD1Nrs5QetyniF66Hes/ew96x7x63S8gC1Ovvh107da+0
ds4ylJHinIsn5g9h5DnXOMiTmQpHVijDB0GGDV2DtqgLGJQMBAuxqqAMOEfyB+ts8fVibarWbhSx
GZ2VXsxW5ioiaHeOTWB2kJigFlLz0SAH3vVL+kkXPb+3DwnBFw5unJQBWBM4OsW68ZfphmTCR/Mn
F92rjMAxOoV5Sed3yqdkvK8n986syRzm+QjwEF7+SBh/R5uH+6TpHN9Ki9WxC47Z7VQd4DxyAdbw
FxYn2Yfxo07+BoO9rrZ5JjE+MXx6u92LsS8ty7sh6mRVBgXmybS2nxI2/JvluL38O9I+oFEm2E6A
DXC9GL11ZrZWH9ugeikKfdvjVaU8yJ42rHbRz3JSEMIq1Z8csFSInh4Lhio+BESVbdYy2F1UanaQ
m9vr07my2S9XHiMOsA1xNTkNhr+rjap5mzCCHoESNWzDLbGOeoDmsai2thX4v+pKPJW68xKUY/Ui
vfQnsk3yjUjUz36odrQO9J+anZ24usn3eIT/waiRmfwQxmsYFRuoienj0nDujx4hnXbQ93lhW5Cb
ifDO8BQ/GdJ7hRvwVONHYpoWFDvNzf7q51IWL6R50Ws8uLtx9iCGCSM/J+ybaqYHeceHPZIQJ331
HnAaxx75VC+hF7d7KE03XYX2lL5xnOaVy/P6vqMK4SDimY8Kil1j4/1ceX59CgBzrZZQ2/JcoH45
Rbc1Gst506tUEgSO3wIiZyTyKvPdE/Q/6UKLL0aXcqyskgwbaAR3NMK2t7HmoRCcn/FwW1to14mv
CjfOk8v5ew9L6xwU7rCaL9Y/+v7T7wI2duMkNmTS2VmDLSzxvmRCodQaiXgeHNT7JKXCLGkR4SPg
3js4SclGJ9byyMkG4+L8WoIJv3fxqpxV2YRbvejFl4qdVdelxZ7TME772aDh2LBfB99Uh6Uf3CNO
ZhaB+TRmBY32vkqOQf0MA8989YPIYoql5IYIkrOvg5hTfTQmF+nyuxq50z3KumeGJMvrlObaxi97
0kuGm46n212fYfEWuY4mEooH6qj+iRsN9HCV71uKUuDFMaudv4m6GDtiI3dOV+p3FaP8fZ/mpJgX
saZ3MPU7McbLAp/wLRlk0dJV26bclvNNnarxq4c9q5sHDyXm+IcBPxF6vr35HKdwvMu0BNu8J8bt
37OklomHYVlMcubIU9YN8FnYpGL2Z3DXNU+ZGXNyKt1ulXouGtPyL6O2ZUUz7u/cTRNOkKJCXW3c
RbxOdai7FPkc+jB1VgGUr4uUaXBImGXe7i0HIdIuDTvisnkM3dA4CzaXQMcgXC1rm5dj0QrDcZYt
yxNXJPXs66ClgwACdmxkuC0qhZRrQ9qeQj8AEDVlK05M1ncfI5/H1fRVlf0HKHywbnngbP9ed5Qv
mk01ON8ni6iIsjrrySzSdO0mBdc6ad5Fsa6vdZsJUmESWjCwCTWkMKhnmconMzPhvRkzVtIfNfro
PPMnPWHtKQuSdhNnTbRPzbpBP0yaSwpmhXM2RSaRMCjKlaZ21xANZm/NKR9x4awVdvZrvpM3FpGx
pD1zTcqXZ/77jzTo8svPLD+M/MXYl/qlwqAiMZ5y+yEIUxRNpuJbbJwNy0Ns7c1CGy5kW7BmIUJ9
8pEi9gtA/d5zY+ceTaxkpuFonyM25PLRb9Li+veNU6riGjtbt7h3tV7bxMiM99YMhqIqqLmYNN68
4gYMATCo8EpWyj+3efHlc14+LzdxJHzGC+0egIQ8qrAkvFX58kgSBi2yZedeY1l4TRzwz63NWq+F
XnpdHiaO/uEPdGFsa5vtG5iS/FPGPv4s7JOjrvmUEWMbIaHZrcYYKLvse/NSCswecS37fdqBsfVm
x3+Tqbe0y7ynuo/qTaY37sFR3Xs8lcMpMdwYuUTXn2BbrVID0VwM24WDgQKbnvhAJvDW6/BZs/Bf
INRuuza2z4ua7Di0q3Vkxvk8UmgAqcrMnMzkA1yuIYwwjBdKZujR/tdoKhe5IM0oKEfc2Ku6/Msj
Ifc1aj2Rbdgut5hpZxsBw14ENdxqzgbwcvWJ7+ovP+Xf0qf9k17TnxT2hDyIYcJNIz5WRdnrMD/Q
FE8vPxD0Vny79/eP6mU33JtNPmyIW1XvhIk38Yze8lphb9N6SI9dmdbId/0mMNBxSQr00FMlTdYm
k9XIhtmZ5YoV+h+PO1lun5tMiNcuudc6r9s4Zms+1M4IsyCcfhQj1fBYy/UHJymakwZNeRcbmHTo
hakPg96nq64haxrUnbEmqBH5XXlN9XCaiSTBtujY5FIkEr/rlVOtRKPGa1Rl8XsYQZ8xGQW5oq3w
xhanyguS99LPORvVwF+Xn6J1+Xvnu/m+7KEsS6/O18Z8AVluWj94KfnknINE/X6qNNunNmSkn3oT
p8xQBo8kMZLL8vOJQ+rhlg1rQz6OBpLnMzQVALLtRvhiwtyf9He2bSmMOjDeMpepJPueZCPn59gQ
fvV1Coa0ppAzJ9rLfBzZLkH0YcSJ77Cv6n6tbFJHUIzVc9Hg4RFWw1dlqHeL9WO5aeeOO9ckMRhn
ybjLu2+3iWNPY+tqLFv3JxRpiZL8q4rxefFS9S8VHtxVr4vooA34S7z5hrZHiBlWgBxDcirJ2TKU
o3EfZaZzFGiSpzTAy9F3yvlKpuZggjV9q8UwIOgqY5uRxj7pFSw+rGuzR86JHXx/tn0GzYNq1Pbe
enlIdK+pufQLEMhevSvidDoPKaIg7uOCIYbdgOPrJt6GmL7r6LFw4/7Bi3Om3BFKDPhoWEysRLXI
CWVWwS2U30gRbuMwGC6yFf1luRcuD20uDUJlj6jn1pNha18ySPet99RUuskhhhtlltPZrk4uw551
ZRacbRacJonpx4S8674Ogx7rV2F8jupBTLb7FVsTkxf7sQVGfKXz3CdAQ/Bn1ddJuFue1MI63I8a
pt6krOBIYTqv6niiujnNd8JMBzAfTXHK5EgkOfU47ctrVCpjg3+fqY40ZyjwnBSjR/w9bFYCE9hn
ornOoYAato5KO9n7aSenrSLKX0mWzDbL7KcCHNMurCvz1Pj+eLVFTVowNqc3yODfhNS0Xw0N9Y2D
8Evr2Q+BCjoWOdFiEvfvXgFwos+8+6Gz57LDeZgdeLA/BufYEtddGXOt5uAYNNTOKIS4tZi2MkkZ
65LTMmP+O820ua4o0JTCKTlc9nFzGh0KMpCKxrWt2vQUNQ6taH26TRAqnk3Z5PugpOqL09p3I0rI
I3QIbG02mqeplM3DTRkq6UNX0wQqAgou8bcZTDs/1HqMt05amPs2gG8lhKrOpJt59aiFORAhhcfY
aPquKQywZhFatW/L/IEalWhbNpCYZaLqbxEN41ZP3q9jgrUvqLPcj30wHPFm2Q/62ERrZdjVT6ow
rTrHWeal3gVuM50EQ1Qcye65ez0frbPRPs0B+W/1qPubCc/AmRpl6FliOjZAVM96wniujh+iriRs
4QztswiCezM3h0+uUmPt4mueD80YC+sTWUKy9G7g3Vem4Bef77WO/JGpfZ5O9mUOAr7RKXcOu9Cl
W1JYr0hUQUFiiSRZjSbni3XK+PYx71S+o988uiaGGI8CLgddIuO4NzpVrJZRNP4o89JjpLmVygWc
JfshKO6HdVpE4dMCkmNOxu7bVxvNiiDTRSp4WW50DLMkL5+XBw5JODI8htwF1TxdzGC/O4UydkEi
xtWtvBXpm5ECLtLtf6ZtBee1jkM1OE/z064j870ujeKgMdfmSsxDExF+nViefqam90JPn4OzFuss
10ba6KpjoI3IMvL7clFeel4rfcyBDo/dzWDYqTlSSFx5Zc+Z2CUKO46Vf85ZAvQZx0kly1tSUSQ/
qKk6KKeFdRY4/nqZ3muJY52dGEfK8pIJG+qobMKNJwd6ETEwklKvLvV4v1D4yO+Y12KozssjDkaU
qyyK721f65i1PBfz/2qE1kSgLyl2S3DdVphye1t+Zpr4WqaS4ewdTTXCFzSuEJQsTbnv8g41dr4q
p8QK7TR7rqGON5NefkZUKO38zLvrRuldRhXHh9F1m2NuaNWmEopRNSpSVZXBu7JhF0eSigEn19yn
VNe3S+IpMoNdp9ry2qTRgzYNziHWdAhPftNu5AKvCw2bi4Bd/HV7CONlHrhT55jTPktJA/bWzsSW
GXbW/ralKQz1vAjddBy4a0Cl6iZ0T5PNLzJFqOyoOr0JzYxJ0J5CsseSnAznYn5JZML6ARt4jMPr
okH0Rr+d77rovxd/vmGy7u7NtHlTns/kwolJDnsygJBelZ+N0XPuzJP7VjScNdI6OCOzkccyJ20D
nWGdulI7DvMxI0ulgPyRmahJaNouTUn31OxWh7HVun3jFLTYJPlDRKP3qnRGeSA49Gq782Baa0P6
BwGuGhiRa8JoecR4duzSUq7MFqIE7oB5Qt1NPt3cq7Jm6pU17vvNDDZGYboNq8FeBX1wXGYARour
kOQWBiJjKoztrSG2l9f5CKAVevkjcrWnwG79b4b/xkHmiq0n/mmJ9hv54Pg1daJgz2Ap2twuad5E
AZhq2GY1HFR/8KV6CElpvvH/e2qnvliryqlf07GH06DX9i9JYtIhTzcx39zkXAvJcLVjfV5uVO/8
vuf44hmJcdoXnBOsq0uR1MUrLIRzL5qBwXMCpOzVW8cH5LAcd62klGAwqWbhZfmLzIHxIIsuJvvl
OufRNt9jEVgXKUAOyElAVZ3632V5MZyF3GELentZcDkg58/EvOUGo4+/JyzYr7LB//3c8gejkxKa
xZix7sL+i5UH/7pT5eckH4K75bBbODhYDYuQLR29y+xoEIn1GKUEjmdzeJX2b01oSHzUHrKiZ5vn
5Z7eWS8jHJZ6S/Oke04K2orJ1RrvIg1/tdQ//OL0uiZRssmtaSC9SDQptnA04tzvKWOZu1b9yErW
y99pdtQ9NCkYIP72bacYn+R55OAtoHHoJu10YwhHP82+ijkVy1mAeE3eiHOVDbAtwgzQyJSdyRdZ
xWq5y0rG5Es/0UVjXhWsGLSY5rLYwyo3HzkXyWGbzaR8z0ls6g/Cce67cQh3NcN24CgjqU7uaWSa
bxoRnhuy/GcGjKGw922b74gBoQ92psY7lbYJPjCaSJ1dr+vqzgm79kSHFLp6pe7G+alwbiALWDU3
7WSOa4aFc9PRpYrUeGnmG9Wl840FqhJA+HawxpqrHQOGXFrfpKEVq0LnahtEdC/oVN2ei2bioqPx
pUoyu3iP9PyF5pfhQWRSnRnBMeudBZ0o6fy1XuPNSpAznmHmrKJ5FSEQFlywSXwLKBndLY/+fl4z
BtjvhrPCokMarnTn49ZoUoJTJi5+X4YOGrr5jyEeHpKydn4o7oQxz5Aot7iUZY4+PLQiy540J3hc
jEE1jN89aMV2hzcho3q0/tCxHiEb/xgAlaxdVPI7PZ+A2vBtN5UsxAqLX7kdvAAbzvyutTFYcupD
wXgWmXVPQxRD03kkKnBJrhtV0I48R2u0GFovsB+qeWiyzXtOlJUZPoeOOeLYMN4LPEKr0i4J+ZL/
oiOsorzJwF4QdBw47Ak1pmJed+49joGekW+GzCyuRu82T7HBYJPP/xHZdi6LMhj/z7a2wmOt86MS
l1nHggfxRbvLHXVljOC/DZx9d3S0D1j2o93iEXfH+ilIEVkWg6Hd58ecyrfSGz7oT/A3hlX8DFyt
OiUzcAcII5LemAOvcl261gwtu9qadikZUDxXTvitMgz39sjQMWS4RNMRyfjDJIyGK9aut+XRcqOw
yFlTL++XR05mUPaTz5zmCK5Wmg6P5VD9ZSBdxzGEXmQQyN0IjTpVdDPf+BpqGMIqdvxf7IfX5Vzt
mGk9N1TCYkfQjFXl40Vf96HWbUSObikTn8Ev5ZbSmLpT5FjdTkA7E9OeXVnK59qS58r57E3CMJvY
4y9qrd5Gl5z5azHzBxYsJntZjqNLtx6nydWPUnrvREtT4nE0+LH17K+tm33gW3dP5K+yncm8dTUM
KtjbDXUigBrrh6kd6odO6f8LsO/8A20oXeEBonCk1IXHdQac33/0LUSDIRAy+LCAfaZhOiyPDZyy
a41v8yF1XqOipjyXKcBZqJQ+7uQjojPsTBO7fc0zH+yv4R36uRx1WfRLqroOhPXM1fJcp6VUzNV3
ha9aItIopsu9Qg7MV/DB3sJYg1lUt4QWJqIJVB/23m5wMkJUBBRlr8V7oamHm46e+v2mlIA/K1F+
V0XGZHocmPfSuY6GjxEpnm/GuQ/AcRPnBCDrP/zEvo2KY8VArInkMMpy45hrN/anDuYDcm3JDnHO
pbUBYyxUN/MhawFXNQ6+/lg+0LeVbDlIyBu+KBl8e0XXW74t8YA10CM+hV2V9Ab54wvuiE3bZ+a2
CUt930KK+Xe6ISBD3pr/JC1ats47ZyHJeqbBWP4P+KORCgkYlLBOXTM4JRgcnZebqm9+3/v7OUuh
nzDjZ7AVeoQcWov2ChIid8t+rTECuasVfdRZDCgxjNjILOh3wST1pGKaEmYbv2n+tO2qfloeKDpz
OOD7pH7mP6Oprj6ZNRe7qjeK420HY4E9DEhDHBAnjXs37YtNLUr3foJjfinD4c5xm+CStZFGZ6oP
/MZyP/EZRoeFXJ2Hrc8ciBlYaIKSH5LKtU8JBlx2ct1bqvVlsAKzv6AQstR+bdDePjqHIs/5G/RI
dRHj99YDtVBX0Y4MNDitIVj3gTBPajQ+bkZGdxAHpXX1pR3uqy4Yz3nQunvNk9+WUxStONpjdFxO
BWaFoswqyqxlXlBln30f8VOd7Z563Zq58qLjLzcBQHR6M8XwWA24ouEXdTvoDymfki57AYJyB35q
r4lIeocuIdmiyrpcW9g6MWV7BiSLFt6MpqX2BpFlrxFavQ0E3FCuQ0H5nz7BethnIRzqnPqy2yEn
62c9Tu+8tT4f/hW1E8fa4mgv5oeU18H48BCNG5RtjbzQY8GnYe1HVfNRgZYzCxACYpkSxRRpnDLg
etflpu9bWjQzoDJNVTTDitkqQXYfwq/RwYufUvnDLPopW09xrNZ5bHe7KOecAuqLwKwKbT5FGdcy
dzje3OUSc/4FowNcOqmfgdFj9jercBdM+EzqmMZgL6XarXBMd5OBpljpptY8CaL6fj909xmGjv/x
hTL/XAot27b5JlmWdABZmH9SajnZ2B2QtWzN9oRITykOFLpoG2vOqVtlyo33WA8IwppTJFtVlDlw
pYXRWYN6HYhJLiYVqWDcyhDhvZZVsFFVqXPRQX80LE4dnfHqDpP7pCobvhIkhLLQcWUNUHY4z+3L
Mk6fCt3fUYe+HVMJx9uQAPQMQ+wiPFpnQ1nj+d9XEvEnspVf3DFM+BCOMC3Mt38iW7U8SZo+Z7i1
FE00OZQpjodzh0rwayF/eDQS3xdTd6YoFssZsL8tEipOFrZvY5zn52AqvpTLVqrKYXt0tF0b2ehA
FBDlfgFSL+P1zhZ//fu/fcHJ/vciyFtlkMmHNQue909It5J9ZI8i4QqQwdc4RUT4T6bU30FxYIyy
KaAvajSV5V4AMG8XZ8LfGem49WdBxoR0fucETrRyVf+Xy4A4bwe8PTPFETlWbL0St9LiyU3RpUBQ
2i+2Wcd4vrmkaRk2IcOsoZ528c+qYQ9fmqHcCYw2K77yWNvsrL6WRb7r6cH1VqNvJv+DASzkPzty
DIPrgCk4YVGS82f3kwVXPXBqbU5JuN0OP0JyWdDZ9hukwPRd0QvaDdVBa7Nwnw0e/WaRvMtVjj5M
JG6tZut278TPNAusIlRqxIs0fYCUX6w8hltnXFH2bpkIl7kMEDJhmPlzh7qfGsPGCKW9Xka7ozOe
ysTMr3Z8MKssZ50iCDEANuMMo6IjOO9mvax/Ztf2DwMn9xnKPTbZRVFJuh9IU4iahAMbLOs6CAz4
Xtb6wGCn5oqMSXslHynMm/YZDED2glC/wdt2h9ETXAecJWgP07Recv3AhS59ZJh3OCeTxy7wd6rR
rJd2vvGI+GN2edPi+jsFhM1jY6ckLuqw2LsFrDRKlcVulHQxWCFhvcEl5J+SjJIVFnm2Oek+IwMw
160u881hHnJacz9mhsKynnpnOix5mMU8kgvf3YToxe6sJiz2G9QKbZfjA133JuG1GH5t/VNhvMUH
liMTOSaIfFUd/EJLruwAxbbs8+Il64tpFULs+O6CN4972hantrpooBxOfpj/vsFyrB20MbuYuV1s
2krWD2XZN3tHRjRNwaah+X0s76fRBFnsl94xVNNBVjK9j+LgrfVyNMmDaVFq1kAz+xiBLm0ii8B2
mKScSIp4UwVh/qmT8IGDQ02v5XX5JwV4T5E73dNxGYGHAI+T1O6vZeJRjKCoa0U9iFFXB8Kt5LSm
myfGKmLvefECuL6w3zo8MdAHx+Ku37Uz1KDNR4I0bs9fLgxxWGJmYSXpZJXxY5p04bmfis2gqgQ2
AFYDw04tIqXtm26T9B2YOjH2gzboWmiVrp+wqnlakG7r2d4aSAaCUa1WoWcWRyOaXZEuo3HhbvLK
vlsuN7+vOaRiSP4FrnzCx6DuWuT0VRQNH1Qhp5cWOs85to2XIuWAo8Uudl3CnId8sNHp50l/MTeU
BO5kHhkskACtg/YorfY7o6vivshwxxfYPWgcbMA6z9a1Lqekl9NxZXT5bpGWtCDqH036d3uvf8wL
zrLblgjpkFN63Zhj/KJ18KAUA5PluNixo4YR1zxZvBrbBuO0uY3cKL+ZeAALV6eyoHNVJ0HjOgbh
ZX2w1ticQZBRQHGePKY+bhjIEysiZaUhLnPPGz8KFPh/X7/lPzextJKBd7ekdC3+88e1p2ciQBiC
Yw7xkG+jbEEYJ321Vfqu1TX7FI66tcF65m6SxJ/ddszgmfLlB6xRdNdFxFN83YkO9Ny3OwdAzRVX
5MtyAadN0GIT0pOGDcgMLfcE5M09w+qB+Tbfu/thVICj7PRJkhx4xDTwpvWELuqGmlM3yMCuoGPC
mn4bwebdapg0Dmf6VCXWSvVwkyMv+0s0U3afDx+jbZdbMcd5GKQCuJ7vCQSW3b+/Zv8PnD4HNU/H
k+oIj66xP1+zoHQCS6lkXdCLQXcssBZFl/EqxOEeFzBzJjQ64puWOWPo5dXwvHSPDSRdeazGlzGK
P8zZbqhCR17bgm6BsE+6vRUld0zu4zMI1N83nMXiszb6b//+G9h/ctkt8pBMOByXw67reX++67Er
FbbGPl1jlGOXUUfuxxBS2TwQzKVg7cvs9f7QU2/71OQK4mCpr8piaB9qFRdPhZzZGVmEoi3zrY0E
cHEbwDF0yam5KT55KiPD3tijklvf07XDGCK0LCtBn8xRc8P/jmnLuHROW5xSOZ5jy0NfqvxvGHZW
A93DTyGRYsi04b5xTci2OHVPyGfNE2DvlwZ/sU0ptPAa59N2daggzMHvM9Xmx1aWT4NgIxdhPFnf
9lANfSFBguuxpYcYbHVVbm4brXayfyxju+XGSSlmHRoQ2pBmqROYN6GLfoHX8kOLu36fZ1l4VmbE
tH1eqrCI/q+PlvGP2greGNdEtxU27SXsJv6UA6CBSbuEoYPEuHUnV74mZnAcxv6HqqdopRt2/eqG
5g+nH756PYx2aWQEm9JRJu26aq354YbpUrBKAAA8j3FlHiyHA4yI2v+xa7X+Uc+C79S1DWF7qLeW
8+e3wLfp9s4Tg1LDkH1WP2tpswEzmIySmCwPpesV+75j9tjMyHHpeD+tRjKOnDHIy00bzv2fufNK
yQJ1M1AizlNSGXvbYjM/Ma4eFdgBMjQMAXuQInhE9HXO8OUay8DZT1OCus0jVzMI0+Zjy74f6hqm
Ue/OMVPjEafkkWuUtg7TFaOa/t6Kka/sokBMCm2s3X1dX+sBD3Zi4Fut55eRlVnbpPjJDstDZkuv
EVLAVXfb9qhpYvvv30Uxrxb/tYOeX0eX7aOx1Pr9uYMWDbKAIOvOh2o+bjBHmWuDyw0fwPDaFSI7
aJjn14rN5Groh/IpZoJwID7D+TVvXorO19YLfsHxqgPqtHZclL/YOoPI5ss9gcMxhSOf4t53jr8X
0cCRDzl89XWOOHv4//+NLEOaugErmf/++RvlWgGvpqKf8KZC9K12hv5IkW1IhaXfYrTNU9A8nOKO
aUJqNpkNNbzVdBo8hlEabWsYSqu6nLSTOejWp0Wvhqu30Fb+D2Vnthw3km3ZX7mW76gGHHPbzXrA
ECMHcZBI6gVGkRQc8zx+fS9EZnelVGWp22aVMrJEisEA4O7nnL3XtgcZXkppae4GcrT/XL5ooxj4
CrrVePn7X8X++Sa3XFsVwqYv4xia+2+lmdKObh5Rnvh/zNXH2vEzHSAQB+jydDmj5iNSt6EIuVEl
M/I+vcrScjkQKkZqLZ0Y2EMJUznwGIptQTPUbgjwMHZkW1cP+WZsGZQ6CqPZ1XeONLtTq3P2u/Tf
L5820Qy0aht7TO5VlGcMIJX5sa4U90auJIUBuU28PxLABmsovHKyNTKPvWrzCLaLCHLdiR/Mzfvb
q3V2unS5mf/egZSwfSVX06NS99anjFBxZ8DDgRwCZeymsryRS6aGcz4tz0trvPwxTyEYDBfpII0j
Kldzj7dJHCD8vXBWmm+GoX6RjWleNcb0fJHB/UUVVyI/6nXrVzfbvxXPtqZaNE813dUxjVk/xe/J
dnWjRNBRFH36wmgTVveI/yu2ovlGNUmvdLOYUPFyP44TmtnMoqjecNV/zNLBXxyn+SyGBBF2rLeB
vVT2bVRbNKCVet6UF1d67Jbcf1r6xwr6v97m/x1/VJ/+eMa7f/43n79V9dLih+h/+vSfj1XB//57
+57/9zU/fsc/r5O3tuqq7/3fftX+o7p5LT66n7/oh3+Zn/7nqwte+9cfPgnBL/TLHezC5f6jG/L+
8ir4Pbav/J/+5X99XP6Vx6X++P23t2ogV4Z/DX5f+duff3V8//031/jLQ7j983/+3fb6f/9t/9EW
r+Xy8zd8vHb9779p5j9U3XVsl+BeQke3PWf62P7C/IdjmRanMZtd06Apy8+ApdlL/orvoZ/J12t0
KUzHZM/tKoyKv/9m2P8QNqcgnm8d5oglzN/+76/9w+X71+X8r3IoPlVJ2Xe///bTSm6rmsqjq3Gk
0iybn6PzGv7ay1/tCO14z2x+YJcDJSDkbrRsw0Oihal9JUjTJyw9yIcFBbQ7IN1mkO5deGuxph5R
yO6aVDDncXPrWm8IJTfQt11pikb7za1FePnUTqJsP7Tk923EoLUxavrcFuIQCpy/vPF//oJ//YUu
IVn/2pouv5ANPJ4jFIUByuifTiP21GV4EmTiI3Z9/Ze1iIZm4LjDM6YcoGSQwc6LULrgXwz/aM1U
bwQ7GeLOPCQ9aKstCpHu6nIL/weQJbaqJYf4U2tmwlxztH2kOQ6PGjZSy1Cdq+YNZnAjLRJtrHi6
LpKq8SNR7EnbXT/9/a95adT/+GvSv9J1FnpSigzH/mkJ4TTQG2MLhBKwsHn+A8gNXOy97cYUulQP
zYU0oTbulDMCP2NvNkvtXzTvQ2S3t/3IGlGSs9DPEvaau9xcasZ4KK6Qvt06tdAOF+NjSjBjYF34
GHIui+NFUWNGkes3TXsciN0KVJLKv9XmHnePJaL4dixMZQM6mWc0SuY24P2ox1h7QU07BOBbywO6
o8C0yvKmu0ltUFYjAZt4l5UUfIU+h6Pox3OXl+cauR3j39IMjMGwzgz82TfyOH7uRsvCGZFqu8un
c7nkXk2T6UYmpQMEcjNKACQXes3JQreehkTF+i76SD/yON4oS7L6CkR4P9o6X+YWGnf5I9G6/d9f
qEtc1M8XyjKYWuAwhrit/3Sh+k32Xlt40GYE9bvLqT2vc358MuYHRzmoA4g+r0jFdWvR69fSFKGS
YvRehkzsIJf5tVhU2+O+JTJjGeKdMy7qPVBnJv2dda2kVL/Odg8kiuJCeqvQE7A1hIsDZsNJOu1s
Z/q6s4HN/aIO/ykifHvUaHirxISjZyWi6NIj/sscsJ7qaaWITP1c1duDoceML2aruJkSG1ZJoyGl
mlt7/4ca6sImiguotJrUrZPS9bVfo6nyDSNp3JDkyGAWPCwkhT0Xi4xu1MnU8Rt2+ZWrLL9ogGo/
npEuL90mWckSKpfGci5ZwX956aNa5U2z0P+s3QIX5GwdQR7nXyYScjiOOOe6Z/bumpxTnKWOgazH
fg3o5RfJiKzVfz1H//kyhGm4dGg1CpKfVt+Os3E/qCmdjLZx932OAtNY8v4MTfVz2pP4FG1gOLl9
tKhls+/KGil0DcbMsR9c8w6ZxYa5M9zT5aPZlNEfH8WWPQSIOcm32eZUWpswNbG4PkM3rfuCTfBX
v8p/ekcNCzWZalJd6ZdJyV/e0a607AVhQuZzNlzCfs7Gc6+j3ku00+WTYXuoLx+tFbB/jg/LIdnu
kX/9QQoz5Su6MVqtCRkN216BkCu82CGMmszOLvvFOvqfbgSeePY9zTZ43eZPs+x62EIDM4CKlFFB
yQAALzCkPRQeWRiPmhrkcfpetJp7LCLF2FvQLJVfBT9q2xrw0xrB6UBsCzn3gPHzYk4Te7By2t/+
XEeAqpv4zXSA74rSAi3X0410YxJLuoQgx6hJPtmS6Ne/X6a0H7sr251oULqjMnUcVinj3x6IJUEj
BQQcF1ZunqXW64GyWUQSVHZarkZnp+q+WameIVRS4nOCnHvUpzujKXFBJPXDxXhlmRF25Xg8qxfk
VOECrv3F6/z3t8pQaWardAA4+jCD+vG8UuqdcETN9B69BXf4lkvTamI9iQ7LjDE0V42Nks3oB+NK
ophEE/z/FyO+vVPcJ/xo2o/EmtL4+PEV2IqWlehl6Nq3h4vakfM71gH1yyXFjFRt4XfN1CDu7j4v
lhShtSiQiVAiXRpIdpeVu4x2vBdtQPTeYWJp6Ijb1WiuQpdVFh8Uuqi0t+7VjqQcehDGEVtAvzPN
HarW6tmGIoEpq57Dy4ZejIQcY395wsmF/txajRvRApFK5i5DbsgjNlu0Fv/+QlwmRD/es1uV6ahk
Fqg6heFPS1fmqHHVR2D5nPQkGxubsupO6o1E+32j2/21u5Dnag75aRi7LiTV4/HidQVkx+S3zcER
aCiRC3LDLsJatddPGfCKY9/nAAIS6f5iI+bE/NMzZsPwYxdWOeyS8fjT64Vxa8iZ7fGPA1PfqMme
GXx81epEIDip+zz11h8uorwdv//9m/Vjw3q7ZfjZ/EhUhOyXNIZ+vGWsIjIQrw4Mb0iD/JO6tuoY
yi6TLV4yD5OKieLvf+pPjbnLj2XEhwhI07hR0RX9+GP7SAM3XMbbj1V0v3sth9QhYQCV8ewmg1dZ
rYqHpQCRt7ghWHOYeAYwIwSRntPKxif6tThlJiL4udMZ8OjmQ3cmKq79xW78Hw4StsYjTXONCoTD
0rZN/mXv6MsuhmvD+yNtQWwAKLtY4hIWg/U51eUWNSnvL6rSzXPPBExlSqJAnLiQadQWKYQozJ62
4vqtJnUP9mBb3A5gksn3jfoHdZ1Xb5b5L97f/3BVbUFAvc0G4vz7UtRoTmzBzSh4n9R8FzMG9awk
v+564KGtID73f5BP+u8nBovOG3uFuy3Xgg9/fKsGO13TlbfQo+fIYq29DA3qywzRiCvjAGO97ReE
/gEcddAYxniRkuIUOUi7dcdevNKBEK2mhIHE39ys69leCHoqtkT0uPf6RtkP4Fda+LNQNhHmkHv+
i+cQG/CP7Q/uS0toqouB3DANVg/7p8ch5fL0bkvMAkSqFuW6gUQiq/dOQlTOmm4gRHDkkQSdqCcC
wXMWXLpWI4GFcRcAbBRBb4SqXsAlN9c8sAjHIQDTjcOxZurTLNGVlKblS61YmeYwl+71lIQJpwkm
B5+EFrebrA79y+ju9EpzrzlXH0eN2L/OUD7MOhiRM4DcJQx9rbJz5vb3pTCd+468QNZCdLqOOQbl
sUoVfIWJeewiOXj9IvpQ5FGPFe5LqxQhmvfNhy1yz0JxtGfj8HQlvSmipDtrw/NoRbxiJhNhMrpO
MNUrlkGQoJNBwmIuAeO40+eyNYSn1/Kjw5BcdZOGcoe2lxozqOyV4bs1cSqx0/IW+JkBniB0XeUM
EfGqbAhQ7bqHO0o5OLITijOe+t6fOvRBDm58dV6Loy7KxXOozIPcfY1VEJAcNywcwpZ5UqPsII2J
JMtSydCTW88iyQmL7bn7sIqi8SmPxHR5bRbPZ2PVPkH8rR9KP79mCpPe2VEK/1jXQY2I7klXxxiF
qtWFWYt/aS7oJiafqtTGj48W1SOcBYoguJx9Ry8ekd7spwNT9mlAdGkQC4Sofo+CQHiTUMlPZXoF
IKxGU4JJlKHMGCru/JQWyzeGQljfiBggISSFZkkulW7j19FDnI8inDOzJOpsPTmyBHg5m/quO63M
989CgCXNmYzFAL4snSC8hagNZvbKWzbNpE9X8y1+3uUa6qAPD+hbVwom19pEpx73s03+woDbqqC6
w6qVQU5Pldrvy1fSzzHqKXgC6oKgOOxdx25ObiEEWMTxcjLnTEizhWON17Udis7huLYq8vmm5L6W
En9JRuu5fc4kcZjEwbwPVlPczjXJ5jp+wz33/4Blt6z9QZzaWDsNUQY80dU/3Ny5L+DweHmGouPs
9BmJm9lyR6SLhlKWf6Av5zuBkwp4FWmSwKvpu06nVf2wzKUMcELkfp4RkUbGy7BZJ57gC2NxGPCo
GSUiMe49oM2mnxUB4mTonaXZ7cyVJn6BcoZitTuYTLBjJE6e1Cnli7J+i8ka8xA64wnMicUqHbQv
qepmO413m4As3e+J2w0NTKNekiNNW2Zl8sHbvG2BS26cYjfQCsxzw3CqBU+5YA/eKWu2IoUjAy3q
0Vs2Ja6ups2MsO+L6ZAMdyjdzl3HeuIuGpTn0OykODRdv29WELK1nT0MxaqGUm7ekGMhaFMpxGns
h7k4thkZ4Qv5tYdkRiWh1ggTc6knYTy5pTdis/I76JSrNr0XNk3uwYtTWUFYqC1vWe1wzLjTZiEx
KIOBtQk8w4tpFicWeyJJSfqjB4CLJJ02/yd4rtbSYo/R4YNeMi10UkXzV00AsZVwuJRiepTGW9S7
jdda7/QKNd911MeGFcnPTXzaWzrPwUGKjLA98secKxNV7UPGArMHH6AenfVF1WZrp6flN4tfTcCj
Ds1Nsl/0DIfbaIF60EUhh81HWS7yzPwRYp2mco/iX4wWmAoyukpxBLi0crxZ1xf8AF3uCyPFk2Og
vytURnvgpd5dOhB1AcSrK5nsWOWn1s1OQ5I/iuqYyPil0BkUobdGkz6TglIiOWkVTABuDWPFyIOU
kjdM3akJSH/t/B70TJT1Xipr/bnV+UDhxi3c8QqLV3Koqv6t31aKisdzRTkBFyfxiNLIsJ+YZpgs
9etS40tP6mnAT2p9xXRb7OS0fpXyuwQe4mcZ/CroiYzzizEBm6R8KtrJ8Rq1Kf3GTRXPnpUXh+mV
U9Vwueqh8dOcDUS46nLVSoEndU1PFPez15vpwL6Q3HfaloKEYt1qzWfU/fYt15d1cIU4BQDQs83s
WZ1KbZdOLziqrLs6r3LMGom7UyrDa+FqeAPBV8E0qk8rShqc/DnVw7j6EaoNL8/vFaIv9qkE2bEq
2YOKbt131PxrkZTLzqGd2chbHExG+oFDC7BGZ171UXvozETb2SMpyQg5kai3K7dT3ktyW6sC2yZ2
X40eEBUFYOS8gqhmrTF+hdkosJGINSDl+Wk073R3RuekFoGRG8dJwrBtK8KFh7rzwP3MQZKRadqa
2cNc5YTPYQfx0k2rVAzxm9TbCV8pPM7K/moqJTyNbqRLeFUMhOJKAX+4q8wojNNb1SxvDfCmdAXz
d8Ot9Tv6ezQVFStYlgR3NLdGMwiPHR3v48A0Tsa616DwPbracDUQT7rTzfiGrfIIac+r+y3Weoqf
pYZKD6cpFF5D3ppGeV1Aw8WY4rxSrpjBsAFxm5mIzbazrjpTvWGZKu6xJHFY5XVtwmo4OFd1oTxJ
J3qk2D7W9MT5MnvHLCjoM5xF2awdsqRdfeAFPlIPhfwTPGF1wpkXZCxs2zo50jEENGQWO8tG55OR
BYW1AqZCSw91rew94IU3UpWQS3Jem3XCnIrE1uFIpk/90jBddTaMnsxftQqFnObOocSQIpmyr235
iqRlxPCrDH7eEM+neVNbA7QgNDbruinE6d7uikJDt7omaYDaf6fZMxwjWZFYlC8C/rlC3oQl3pYB
nvY0uwIym20fBK1iHmTx2SzGkUiqDLh2Xrmevd2j6iIO1VC9CuV73o+OXxDO7eXgE8JJyZ1gxixP
79e554B6Td4L+2rfQ/tckWBtrzIfTFzeTFN16A+J0F/Y8Qh4GFOOEc0YIEfkWbAoYjgKBn1VYDMu
+V46fSG0/lOcK/gkIEycHyfCD7+1DDNLqhlPdYBq5YNNlxnmVRhjdc2fS3jwWaZOXlXt43jHcSRe
9UM7WkdTpB+JIQ5mrrzG3WeGvfGOGJ6lJiC8WxwwR65BiF7soExnnRDmpwTCbC9bkz0Ae1FDmziU
Mcu8mp0tVag+AhWWO5D6+FDvyeLARJt6y0LeUbMBz8jakp9EA8g65f5vtBIKkzntyYxxsQ3MMIQy
pCrYfg+iNYgV1uK3Xre0QE+LA7Kt2zJXW29xoivOaV/TzV5gdfW1Hk8vIxQGeks5OIZmA/xzNgWa
TLYj17TrwVUkFufOPiia9WkwlsNUW6qnzf13bOnf3FTaHFGVs4kk0ZteoyIjnC+bsnA24Np1xC8R
uPSpVBQDLIkM59q+dRsVmcgkH9pBPTjwLawUG3Vh1sReN67+RJX4KBZSZ4dZP9e6BfURkc6EU8HO
XwoXm11R6iBGp/Ran8W+UO3h2u6iF3N7JHKhEWOzlvssgXWEoERQF/WfxgHuFOlR96UbO/eZU302
EtFgQBp9dLGfpnR1gsF0grZ1yrNar5yTPMAMPBN1sskVlbDK9OUe/f24WxJ1CpbqU+F07jEVOrWT
YUYn2+D0WUlUQoD4Fr1/UMi37BKlO8Q5wKnBSN0QROsLbEGy/zRQlIXKKXPNrwiwjbyMxaSgCwlZ
ovgOQN/HQcXTIQ9Vc5N2aNsldC+PErp60PDSVz145k80fQVcTSUOF63fTfw3q20R2Mr6OBnGt1lT
yAWscU6256YfjpEOj76bCs53LPNa13+PG99S04+O1VrtbsrMpKzhPCgGY5+3hVcJ9QqBCWnN+ido
SF7dPJppLD1rk5YDvkHQ7VkYGaZC+0pPbDuhveIZIkToiz7ad4hAQ20sj0LQzhk2zGe+8egSea1b
TDPUNge5VG8h8utNbQp37wIc8YwsO0aldcdJJ7lrOFcNaqkBOuifKEqysSKmmVLKy+OBA8cUnUbd
Xc9joZ1KN6VeI/CZAz0CHtl9bdERcR8tRLvqlU8r/HEyT7mZ64RcYNzRu1R57MrpHHXQBREuwbOM
Vt3bXmlVAV52eaZHIYNpyFTfMSNeb4TvsCXvfBH3iEuvyhQkAI4nQ2gES9V+1avvstLvKqwxQeaA
N8QBFm/BhMFAx449+oVhq+FneH280ZSfpzEQVlJ7eJgjfPEYjxXjQ83Mb6o6t55UsUppKUxjwD5e
5JbXVD7EnDVus82+7wozuSJdeAxXA9ZlVz7lpDrwZAAcstSXxHa+GYMZAO5/NnhnC05islBIzIzS
z1Yc3UwKbgE1+bQJ0Ol/VwdJuPt+U53GT9SWS0tyw7q8JHV91/fIjmB+BE5v4NGDrh9QGCHOLgo8
/uuX3DWeikxcN7UtvBIgBQupGYO4ONlto10vxHV4MNiOpHdSygILLFRq4lLrSDURWOltNr9ckTQ3
k3aPTBKfeVnnXrERoipARwq0FU/RwJQOypeOSQwaTcjaR7xtj1FpnCoN9gi5AuiyBN7hJFoAn61f
FuGOnlOke9xs97Ve7BcNeaYj66uC6g6ZjrUzRCduRJlRoSNYCkoOfRYEO3UkiMWt89emU160NUph
zhkfqaKHyLULZKX7qDIIJJBv9iZeY7++WeyGg+8Aj40QBmIOKQWUzPXzucLbRXpvCB1uX+gPm9Tz
QAn+oGcpMWxF5VtS3WJWuDQ2dh3wu3XtlwD2Y/JQjjJJ7peuf03Ga7Zua8TBjX8qPqJs/CpSjTZQ
mja+rNxT2Soka5XBqsivilI06Mktoq8JfaHg6wcGP+2xMqz7phCUcRz1a6wqthNSdfLmZdMBJkEk
O4ZyscQdD/2WuA6yTMrkHliW5sXCfkDtlR2shOkDbmtWyS4hHo5FpliIroRzJ58MAypK0eTxbmvF
hFYE7c8k1d0ZICU1SwZZSugqlZK58u97+kDm1pJCosSlzoMXjXeZJfATkbqAKD8pOfit7EXOijnT
pKbNSzBWdbT1zLH3GeNBmlLFsJqs5+iY2EZ30seIUckYYgJyKYEd4Stiyws0TgrtZebFyddG9B9R
y2nJiNTbYTK4TeUTzB1OcZ0FA8HhD5cEqsDM7Y8qa0LlfqWru68jkXoNXY3BMVXP1ZPJsxw0Sm7d
e84E03POh7usGk+ysoZ901fHaRmCzFwqjkpaflZxZfpZzW2klFiRFDich2GtvudaO5+wfxDASLlA
Tq8dztKAgcUUeCWWrcmx/tOC9+2BnWaCYo07/NrQuFHInCkDznCHHsGRN4z5sHPK3j5FS7ezcZAd
ScG7zobuDfiHn9YQwttZm3jf8XU3SffJQKoVK7a2i7g4XqKIpyQDB6DUqQ7aUFlCAo/bJsegR6pB
l4HnJk6mP7akWi+KLa8YKT4rc+sGKkT1wDHje6cxnMeGENwI6ALigW+LydpaJlXqR2lSoCwvA3e0
2dzmmXKmJZ47U0iSpodU9tO1JNV8rzhD5pl0WabWoUAdr8C67CBroOzFF8XKfsonxIf5Vna67bsb
0+wb7OgrOYL7MRdgd3PStTsyPaaSX2tIY/AS8Zd8dmBQGNtiNrNRFTZSsW4evpIRwUKkHRdr2a+z
wjIQfZFrj5Ax3zujfSY+5RtnmhgoT/alLptzX+RcnYFLqMsnR2MyKc3magLxlVL+mmW1l0qFhTBD
X21ppG81tfBnFinbrcqgs51j6uBEJe4q7nGuQ8GbA3QmbKJo7Th8EBzUNg7xvyZvSDThizOZEJBG
wnmPRRGnKkSBijY5mgcKvXooOJ0ip8mzz8jKQz2jEjbr8rhsHoGspUUqknpHLIDtA788zWhV8Zxo
9HjXTuwaag5khPtSY8GSc63AoK45+EYrPCAwajrdv9xUioO66K1XcyIdoy3vJ+bez8y2IScES6Wu
hHapPWBEjE+JsIARjgPWDJUDH6SVL5Mtv/eW8UR/ZN+b4qsrJgg1rtV7+sjjM2qQn5BBsZ8U73lM
xC+gVN+elsnfwr3oPtIOFRL9lvHBmtrQSuSiodYRtyoVa75hx3RTUPI0X4apQvTPvJbbw3VVIifW
weDgaN4L/Ja57AClRCMh8/hPyuhDWSCMtnmJTUjEu1YZsNaJ/lQuDgcdAig9lb5FrhOR2xYzupKW
gHHZ0+3arkdjDMxJbQgG83A/aY3cu1rzSDhAeaLUi88j8SBtbW7d9B4dN+y/kRhgwEEi87VcpwWx
penO14mwaSKB5A3TKCEsqqwZACq47RcOMNNiIxXWuTGJyj5WCu3JqStg1NHmUdx7MtaCZqnuYUfV
xzl5aUspr0jhQObe7MVcgCJpJslKgjmTjEE3e7Kax2FB7YRu987WJposqrdWZnUspvkpWiPC2clc
PVYNfsQZErOe8//E7TM1ZQriSVZMCtrPTQu1FiuGl8n+eo2Ub3pH9Fg7EafZqxDBprQF4RKBOsZq
hqu9OuQbk7CTB3ri2Kn0/nNDNVabU3eCH1SwLIwAckjjaoRK/6QRUIWfXELkT21Kt5Ccz9qm85cO
6rHoXYpKN9rnqlWz8aJncKL0mnEMDgfJM5XbAtNN/4S9+F1A5/MtXTG5O3TrmORmYJLnfaUvA++K
vFGK7qGKIA+76JvSFWV3RdQvERh5pK83a0WeQVwBjp8mbed0xg0xlHNI0M9Kt85yPRMiLMO0+q1c
FnlwvGxnRybKEpxFHjxorEZ4aJreyxujvBpmjnrEqnL8QU6cmwwLyhFFvLqSrQncyRIvs9GosPFW
qOxcoF1errf4FehIuspbz1kBHl7HzKYiTIqIYb8etwNTU7pgO4kcLZrxWb2O8EV54G19qjK6Aipx
N1kNepGzzJm82tt+zWPggixEFOUM+F2VmCJDBUEx3IMO3aoEcm2inNK7AHuKaRxNKh5elZOCJyV0
s9wYP9PLmsB9m8teVcFnjMAtwDpCKyv7O8Vg/FYJiF1VkXceQaWqr9zyKHJOWmivc/86E65py0qL
0Og014cyVqzvFVfAb7Rl8RoC1AAeJK5nmPNRkFeFW/iRJAzaQSN2qAgMVT5yV4g4ioNVpJRw1AV9
H6X7Sn0VUQlcy9UiHiesKaPFGalkA661NFAWjMaDTr91rsd70L87FQf6Ycyw6i4V+RC0x1tGUBOP
bJfvs5xuoj2t+T61eljkTNwR4HTXtC2qva1O3xS3i4mFwkYK5RWMBHjnuTKUULOcdworVmtDh4+Q
KvvUnd8ZUxcPC37XGOU/kJGULcBgaWrJCfoC520ZhT/1OfbtLJpDurnOEYAUiTT4tlvwkK1rPZi9
/cYmQidhlMvZFvG7O7WfR0T7x0SAVGKkQi8NG0r9gSWItmT1RMgR1PfoC86E905RvurQwTFfRNXO
6s7LbA/7mF+DNxLVk0EUw046yGHY54hccSi965LGH0j32Is0Gl3xwhGu3qUjQ8YBBvauUgnNBYN5
1tYNhzNbIQKQV1yVFJXx9Wxxx00graKkMh71BXq9vRQ3g4YMyKmhmBn3FrWIX3Onjv3jmo47KTP3
xKq2VxL5PZ7kfd5sM3RChXeY/0gtcjpizTX8jnGzmxToLzDwG1i1dckFymFM+Q4yqEiu7/lyY7dE
u2r5wNZXaCPWiiKMrfqJB4nzQP4RbwXbLBrOBTEbn0R2GGhwNPx5l5t17482Iws851agtcbnHngH
NRcrElt1P0bXpVt+rF1KMPlgvaPH3kd1ujVDdRIms0+13tY7XSr7cgXZrKU0HfELADGviL2b553a
xu6VMZZuoDW89HJ+GvuGAWIvY18M6MMKHhVfHzqMKHbYLv17rtRfiqg+ZG4aP1pzfNJvVUID3He7
gUYyRzhdtQcG/oRuT9o9IVjPZFemYb3F2+rzaeG+hYjrpYuuemmpCn+Z9Bt1/mqDDvctjXSlyY1w
4YdubvLK59eSQbHWwk92FXgNEDISbXkzFiz+Fr372jG+9MK8EdFqnRhkHCOeBoxlCB2z9DDbaXyV
tEXnLdtRtYWHW1g9C0bR3WYSDzUJVWTEaF0QTfD19DAnNYR5yPjUtzzfpCaHk5SPEtILFAFn8CFV
OcG6aDRpHEomO+38ZGVVLGaitVhb3IBRaetXRRsHbochwKLV6Uhse43pc1VTphLTTjOIXFdNoIBN
6jzUVkujBRK3tNvBB90DbSVqXA/HmxoQunRPDKm4mtjPasl+SaKfGppF9xTtRSe/dgRegZcFRS+y
cdqlCUBrou0fmhnMpkG7yyc3ytdm0OqWWeMht4ExWQVbQEUCa6PYpKl+E63LoahmsVEW9Bf5MO8p
FTGONiRgNSnDfJRP3J+QEkx31sKI3hUHmvZTKboy7HU18lureKLjSnSPjWu1NG3Y9BTgflS95/SM
D6DzC2+iQPNEXe9W8FWeQgZkQks8rbj1emW8tS3FDhab5mWB6JmyAcrzWIpXmyNdYBRAJ4TLcYXF
raEZMj6bE2v+aCvAqZX03VqZHpj1BFK2Ls70gjgqtg4bMsXxGjMtZSx3tHpxrgvmVDBjeCn4mMZ4
aM4GMhrGjVnMrNqRodaoo687xomL/rYQlkZ2ZuWVKaUQKDEZgwU39T40c4Ixq5VmcT8hvcjLT0yj
AewXJtOnzvhONL0I8xyn42AdROUeh3kCNizpWqXB0lHODtS0njgV01Ti35r4tgmKPvWDCbgBG2HH
AKdbdk2mnOKopXexyGDJU6yuNLNsHVMoLJ/MNW1frdaC9467skMaYG/Jr0Z1ACspzNjdt6byZHT9
m0m3mSaBS9jzoDwToULijfNlUKJbp4wGNFDqrsBfQQwF47IWBk/YzNCv83pgXuSidqjs/kqy3SZK
XR2oK88JoSY0E8GUcsL3eU9Xq96IA8MbEcBrSQ9rWt61nlWkFRQO82wycKO0bXV9m2VfizyevEnN
C79Zm2ewDV+iVD87bfI9dcWTvUBZHET1xXKb6dhUmeYrTRlMs1YEzQrTL2or35YRVRtwNKJpjirx
tx7TSM4o9hHh9vVsmKUvLPXEQ7dZk1Iel4r0yDjtnmhBY6QVt9ivLU+dvkRGPAcRizEor4yDwMw5
oYjckDaou3e2qMe5erPM9IQggEfdtuHB8uC1ybIfnP5h5OBZ5uzi65i5IY2Pl1fVUcD0zcbeyQrI
9jWezUVNH5Mqulus5jVpS86VmBE9Cx/HllGFWs8Qd4zuLMLqiatIynnmo8wIpFyfzaWgVKqct7Gk
GDfjkbgW970ZsXtp3VPbRVoIMOG5ZhUJcfNmQdREt00kgi0cMNbu8rx1gpFCPNUqysMRwpcXJ/lT
1BX1yam+t9T+/to8qsWKdDAtP6tjg6DPMa8Q1zxqrvKMTO5Uj8Il5ZCFuexosI9Afg9OQSJr1V2L
VrUOxK/1wZjP1wW3zNg8juToeMx40c5nmBV4O/2Kdnpm3NHksk4RkZneEuMKd8Y2iMQiadkAV3KG
j36ZkDKk7r1I6ZrpeXEELJohs+j360bCmJTiIRXthxPHKizrPiRAZi9Lmg7kfzT/h6vz2m2c6aLs
ExFgDreiSEVLcg43hO3uZs6sYnj6WdSHmR+YG8GyO8iiWHXqnL3XDsucj1tNuxeSDXEHdreLJ8um
IZmxRevLxluWR2eWfGorIlD08dvK9TJQlfqEv7zfeDn1aT1nn3U+PEqS0UjkJIROiQDPE/Lt9/P9
aBNvDShKLDum7xiduY7iEA3M3bOmPrV58WVVkJb76rUv8y2nDoPlODrNKKd9r+P9c1Nqj66mq7PO
pDZCc7xDA1GcvO+KVlGJqa3CfpxxHJigem4yVx5y2H0vNd5dtZyRQVZw1Rk5aVr7DcmU7nYFjtay
Ot9KjS6oaoAUo7786skfyagDTD5lFHlViWieM1sGTYbMo+QgEHECULSnLgLLSa+XSsOm7JsYF+Lh
lRzz4GKtfcX0T17pckNXgW0hT2kOzsVt6YGacQKynQerKm/o4FD16BxVO9izk9glwtkRX7+CDuz9
ojIrgUvyUkXpR9b0nBjpW3lmQf/NcaqgMA5V63wJjfNZpy3flhOWUfeL1ZzYTG0geiufz8hjILyA
Y/a1jH52ocyvMYDcMGdw2ErvLKKhYadG82oq5SWfnJMR189Zzzzfo+mwGdbEZtolexPfYWmmHBca
oyCAydhksJs5c+8yg5dWw5n0+xxlD/9fU8UnE+BZDnEWJUf7JiFbBYnCdoZbE7gK1kuyC2PpHPvm
TwrOoabCYnZhvVEVJkHlqLOfzAQaioIGQwNSJ0dEkuek/FoRjDiNlWabSomSo+92OTL+EAjko21O
KrRmot7XNHHbufZ1R2tW0LXr6+95yDSmPqxjRZa8ChtkK3twDtfnYGs00iSd764vjYdZ4T6z6Iw0
hYuu333R098+155I6x1YWgY+cljWk3qCeyycv0kSZb5ijx9DxbWW7O0958nQrrLvp7J0KdUc46mZ
Fd8mTZfOWP8hVRJrxgwZBAkfHMLIx9EAnxD8oi74Veu+qgLRcBwWkHYjemaY1p3ONfeFByO4MRQf
xJOzSdzZDlJP5cQpvkrSpFCzUKC0w/ATw7ALkYXxcf3jSFpC3eCYl4XjTtpnZzsZjxTiKvvXYAUJ
6WR5pn7HXl5uLEX7O+ZEjFijPvmLG/8bFFiC1MVMDbyKRWxF481zFDpT/QFv5a8qUMU4gwmhv0Kj
WHT/6PXYsnhqiUvPJ+o/02Ufx2sZ1i4ihYXgY19j+rlRQY3Ah3w0NRnaMksD0TI+gE5HcWRGgdRe
F9clTNoQJ7spdrj56XrhtsS5hQRPcFLXSwyVWqf/VaN5+MgX356DPjJ7Gqfmc0rEiU+G65ot8Say
4qPNKR+YG7w02ITRIKGQnrDB0Y+hY0t5kdhOvLOyT8OZi9C18y9nQlKSrjFR9fSmug1DHxbvre6w
bJad4vdZVfuVpXX8G7QVaibxFFtF7jc6DEUjBbN++1uj3hQZqMLBQgonjOxdGqTICnD/cjpFgzZt
vIS4Gum176BMCtazqtgqAOc2FUICnSwDqnZj23CMWm+Rf0QLf2g5pqklE7dY0qV38mWXtxLmwaht
J0MSKpBzB1QKzB+rf1SnJpyhIvqOkhdbtxZ/I89h/oig5wAQYaemPSskUrKtPs+fULtPauGcXV7M
w5SW+jbOnE9hgH4SzXxUXWunTX/c2oT8mUQ/7WKKXeXVK8IMDEtpuMEoHZdQLup62ZVP+txR/c2/
HnYfeupcOElTcnINamugSw41vD/BgfFH2Pnb2vYGf4I0yCBy+tESkL6wsr9H1SZhBHmlT1stZN+c
/UynvsLuEihZL2+zfKxVYAtG5EQbXBi/2tC+qcVPak+9bxAfx4o3I2EYB/o3zKXKGo1dhmSg1pBO
kbubrhM8GnEwuRxim3HkIMNujd1scVEzC8cvA/Q1A2zNddZ/FG3Ij73qLreKiJ0bMUOPtaa9uaqb
EAE1VvBNlxdRWgUjMNVEtTkey75TDpqHNyEZs6vmWSsHFoVOnDHmKcv+2HZ0bAnHuYLJfc5JaTSq
RflUk+GxLpLdYi3N1lhyJl24nSIraS9L3p1Tnf1bWt6nG9kJhr8GWR6HmpCc1oPatSuu3gjL1hIH
nf4TfV2UxZZDj9S1BJMp2e5itapogZf2dTINZ5NqjxoZ54EZzzGDdkKaai4stsP+vGTzBb1y/tjX
ccjAGmy3Zp4S8DI+QePUr8u70tIyU5M55pIj0Yps+rLRtPx1KMunTHlOCMuQQ0K97tLVdVPjqAJR
YMV3HqplVPw6RYKRW9ZTAduEZA3kEYJuvpzj7kDydoNoDiwdjRubzVvSqDKn6+TMX4XQYExhWBQZ
zv3Ra8n4ovc+xtlhSPUfGLjbpgN0YLvKqW7psBpZYfhYmL4tFZscgRKq347xk6Ap3CljwAcfOWB1
bheCF1lAk5OZ/0rJAt86xdXBp8ManKkwAedh29Hw1W8oP6OABuFhMfLE76CYz94RKulwtBopfcbO
V6wGa881NbaZRY/T4jfMWEnH6KopGTrw1oUnXMDcIN/8oZqGB5Te6F1MjPiOt6uTmeBZq8LKZ+77
XMKQgKotlnZvjc4jgGiqvtzIj2oHwmxYrp3Sqad0LsXGoSNPXRkdy2ZytlHKXL1pA4O2Fw0FQgNQ
O3rPWfQ1kXxzLPdl1x3UNH5pyWow2JLg+Xv0Vxl7dGLZt0uMWmC2bpVRnhp9OGjor+ZsJv5JhhAk
5x2evPbgKfTNhtx6B6/FIMmu0dwBud233jp2YO8DbxaUTWq8anqLSgU8y78crpQtPmhbggvFknAa
J0o1ORLJ5aXxVs3WfHJ0JxuzJKm4GtpbN7X6XlPSEKK4GaQjiL6Z0mpbmpz4Enq0DRR35mUIkz0r
+p2W5SjmMgGNOuXcFom9F/PO4Z3963YaGVnmhgij/klb8YTCGDI+YPAl708N9nh/IiWVGqRWTnqs
IvZeI8K7HHdoU0bqzXTs/qFRSYLuG+0m1of/vm84t8YR86kzXGw5poTYC4runNXZHtZeRWt4Aki4
ogm9lS1a2nq6ax3H2lNBJdrGIZ/j0tQcfbRk9kJrfepMahwqku4fC5Cic6uBmXW9/IF127jcHwYC
vvkFYtreDILOjXgFRUXZGyeEE4K8QitoNE9o0BsTSoQxuTGBxe7yhhXtu9ariLBRnhWI92RUxo8j
rI1hBV7m0XhlAzcvKb2SF3ckV4WxKjjq9YepGVeHzHoAzuRR1HaAcuylfhYmAwuexA1bc9nmlzxL
txW+0ifDiLQntSlOZmzVF1VLikPU15OflL25Iz3BRqxqTbfuueyYhpIBtkkG0EC4mKpP2uAvcmyd
rWgiLxQKc0umrRCnWf4P7Pu0t+8ud+RqWbhYM1GYbTOd+nWmeX/Ix5npZttYh6zX/bsjUyXE9Tyv
D/en94dSmA+qszDyUgW9wazy7dLyjt6Al3lzN4+1rcIY2ol+m3HuHvVPwmcg1a0wPgtkErFq2L70
z1lXr8tAKxU9/8fUmArrVSuOY5KnH6lK5egOEp1Gn9xmKseA37sPbWssTpbBvNBImp+xAnHY4ux4
7bXuR6zPnHnxtpPtSd9cUe2zk7yVzBVOcgX51p1rP6LXXn9yf2j73jwVhXhHnUtkFii6WdCk0Vzb
eGsLqGIDo79bsVLm7F4lh20pfOkit8NdVIcmTYG1afFGQDcaM0x0Pmzjdt50wbgQCVKt6He6B+bV
JLYdNDxmuSHgEATXtlWNE+4u42QnnYHzTfwBPUQL2aJx4ejtS7rGS2sOgau9yEj0Et5pzSHsY9SZ
c5KE9xTl+0Of1xDVCWoVa17aRFBSp7spHPWBsK1MMT+LaocTcP7CJAicD6Pdf9/Oqe9gbwNSUx87
iLu3dKYZ5U0LNF0U0YQycU+hzyKbtTX5wGDE8Mka7V7d2ql8JbeGtyZPEC/kyGWW3Ec9Hp/bqsw/
vOgIxi47qHVbvGVN1R0kxpkneLcnTIIjjW2FgYozNYfCHsPWszKA5JETJsKYGBE2VI8MSdkTkNKg
CR39POnfNWJ6/tGn7UYMTKNasgVojjytZcEG89BCm8ger3lr/6VZYRKF0febUasUlATcadRb1jPN
EzhA4tnJyuZaNxPJc/+PVnL/8v4ANxMz+gym381ybzdF72TQ6s+c8pNXfXKxeavRta61KrwnPBYu
7uVx7IyDWV2TZPxjtnp8InxdBE4/lNDohl9VZdaTw9BhZlgb+nkWL6Vni9WjQinvDG2od/VMhqWV
nfVp2JWOeevZUW/5ZBs7/r1+b4pRPKMMJJBMDwsT/vj9IZ+r5L+vqnr8A4y+3du9lm2cvE1/8Gah
K2VtfQIyrx3lQLRkXBnxraCDyHT8e0Q/80cFjMhRIi2ebWSJO1tT5Q5HbLa/r8O645bHGNfYpiNa
OawwfwdKGl/iTlpPuD3jGwr+vxPilcuYDF4A1jxUEPCdnJ4VWvWkzXnC2VGpljtoazTAJ4niFQ4s
6VcsDuO6KiwjF5HRO/BSqIsqDXbcGd2jY3WkEUxefwQXgL406970ykLE5FHQk3qTfkQrpqtN2nGn
2DL9cFL30yrqMrR6QEJWM/enuGz6k7F+lUBKjvAE3GKO+8yqyYxzkmGH3N4MPQftYT9DEcld5ogg
iFT0ikb5dH8wHPOdvG2aMOu38BFxO8fJNmPp++8P4GJYCNb+7SODSSq79kVpduPg9Nd7rqqdKu4+
ys2/TVsdlbL+LZtEMLZO09cBNBwMBPnUKfG00fkrJwUL/tbtsonqgMbQ2KjGj2oyUXAK7Y+1BmZV
KXkQ3JTTzcyb5SJnJjOqV39ZydxtIQDKoM3Mf4VOcGwiGSj61oS6IxoKKl2ns328YMlD10R02Bna
haSS9/RyjUujSvWhWh/0nF7V5v7cBDoaYtEz/nvqlYAbmWvaiDLwvculSRhpV8VRWqvpymmeMKVl
aHBaANckxvpV56LYWQMAgKEnzzpC6A0pYYzfzDh9ljNE//sfkcIpzqmNSoWPQ22/0zt9r129/6nd
+qXWThlDgAd7TfQ0zFbbG45SEBMBpdxAaBQA9CL3cF3l0Eygp+hCr0HH3CRP+gDD30BOs087b8U1
GPnG6W9jUswnGuWEVsT92J//+3KcZJhrk4EnMkF/JnLtrXRmbb8kPTjYmpocNrASVCWa4qawNOoB
l5WWdTM3KLEqola83nliMJHhAmN2WMGVfu89IJVFweg4tbKAes9+nmnTXFD/PRB62uxYr02fcHRx
s6bsOKrsCHIY94W06iCvlSQw1E8168QFbqjVX2z2HCIcu59s0BUw4pBuW9cV52TEMwcFeWFAJA6O
N70ZpIHtc9LeA00vXhGEEJp4y5SZ+N5qJrJrEqj9OHAGRoVN2+P2uwmhvSm9RX93YII9OwKJTJ+0
x5KR/qhREpNm+tfEvBwktqGeUMOr5Behl9DM8iKVqST6kcokzzrS2tDb2Yqt7epYpOf7g65UJ0n+
wQ4OdsZwJ+pDgoE+tIIw+AotHN1b+v7UjxpZSDTWVWaVRCkFBdYnn6Xpb4ezZreM6TUju+VQWNZ1
MVqmz7pyaqTqbvqiiIJORZ2uQyR5nInZM1QIYfY47Qx7DDK0yQQ6mlw61jkDde4otOy1y4f9iCz+
E6Lm6Cuqgw6PMa8zoUUc0yEKsIATAVh76qGeGjitS9NfSP5tGOvM+Usyrq20QrMulUBnqyjTe0Vr
5Kcy9f++WL+j1DRB0xirBsY+LVzQAO5Rd3kvRTI9CexniNXRSg5weIGj4MxzpBtv7jGGns3v0ObR
MyL5cP4AfN58NGmlnXpO077dEKM2mepBYhclVQ0lerti0brMeRcxrQFOAWQdGM1Egk4nNlmbA4rQ
1pt4KKznO+Xe1I6m1StPee+8mdjGOEE6z4adAmTLmEWUWtvcsOl99hm9zzVxa7D14doM+OD4FD7f
H3CrPI65Yp7gNbnoC2ME2f9f8XivIO/fQzLpIDj420pyPnFz4kZM8/I3l+6ePKs8HLpxCI2Jcysp
GG/Jqiz2NN5lNpHonA6aY4SJDnTiTvOXLBeXXB1+dK3msq7IgvvDPRMW1KRvSGOEidoRlG1yCPLm
1ropEHgCr9ZPmuYkp26GsxvbWQdvGy1Bu5TDfl6XLE2pxAPrn4WB4Ziow3kUknMIc7RLQk77g4dG
J4Ib8wXMeZ90XBYSeNx+T/73vE0RoH+1mnawi9x7LftsORCY9VNZNSxodmFVSu2quwrD64QGxsrG
xwPr7eZpYfxV6WpQ2AIoNRGE3IxtDHORyrJRkumaAT3gZgPwlwl6gDb6+BuQB1IdRtix8RqZWSI7
OgwqrVZdzAMHIUw+94y8ZYUh5Xz+JJDrfUn87aav1fph6Nr6wSI+WjXb+Xh/puXi6KlF/jC3z7Ro
nFsm9OhRcZTnCfG2TrY4M4CFQaKVabcO5m/g5cLetuvT+/fIXAcSLldT8rzytoqm1U4iG/iS48p3
o8/VzmSgdb4/1LZdH0deQZK47bkfrkrSUtyhxjjNYtBQPVkaWlZ3OnkNA9gWdhYAZGEc0Azx2W8i
AgMbMVfvvD3Mw+v5K80Si7u0qA6RHBmG2gyTR3t1h9m1hQh2cF4yezzXdPS+OPjo6CkkvZUCqRDg
r/ghVUlm2LgrgdeBQFb2Y/pZdbgrVK1CrKmWu0Eb3X2n2/1zo+rcsbnQt1aDQEip3fKcNuZxwnPH
TNI9D4udk+CzGEmY9hNmmmosr0t/inBOvhkt1u6Vq9wbmLvixp4PiTWZj3bjvab3TJ1k8TAzC/vy
XnoeognNYvC4WPb4QM/4Mg8pdnVhj8Ue+t5fFIlVKIxYP2Fo+0CIhGQDOmSIiI3jqkxpfpHTtpnN
qD30Aqv4f1BXzdDtsLQuRCktf83CYvo9xemFd2VgPN6qeyywt8ox4weic6twibQqqNFlhGA/nVOL
w4RWjbfQ/efNNwam9d5siGvOROrqyOzJHIX4rpvoos1582VppK/gQDOfJpNIyryY5zNRxAs0AEvf
xTMCFnL31F0MtySsR09c719B55HXxFtesKGNx7ql3enYGUyAdd3rF308l91HlObmpaUFuLds+S/O
eHbvBdy/L0fV2iVr2ANTY5Jya+RMKolBqETWMDxUPlWPUe///kgZpReoIFNwtjv60USIdyejKGvq
9P0rIzXkDhLDW9/E8+l/D8sKZf3f0z63OEQK6D3/fS9FHdV4LTGXa6/i/tLur9RexyRJgtjm/gOR
Ugxq2pydRnIC23qRX5rBOpVjsGLYk6e72F6SU9QN81nYAChV3DwooObHpYimR5i927oVyTUaZJP6
y3fdDu1jrPPzybB4KwlHuf9BKxmBueNICi1Hz48uEDrfSG4tg/ozuO/mnFYOorj/PS9RAHp2cVUw
w39rLuE2LqTvx8GjuznJvkGZiwJrSZYAHN8fVTNfiGXjHWAbJYJ6PABS/kQng1nfRJviqqrjZybW
eCML+TizSntWvmn1NA1pHhwU23jOpkcrjh+FnsiXXpm+UkYUQxehEmzDmA3twbG8D8btyi6ZgqFx
zAfPzuIdUCPXN/WtYFztN2au7Mti0l5mXeJ7Y4DclibKuKmww7Gpz5xv1lIs41iWV8tBG3nnXbP+
GqsJbhTnjn08DAjK7U7bTPHwU0fF+FRlwvLxthxUvXADv1QQVKPcSfHxKGvCBNWi5yKGVtMlOhtw
xc7e1HHcLvMTO3oEvS/eY7h9ixykJvBDrC0ZEPt0HJtj3sU3ggtSv9ESZavT90ta4mkbjHWlmoai
RVSpEjyw6ZykD8zGvbb2Au2mJuXdWd5di3GgZTAfzLojbbZ/hspA2yyGaWMN8VtTFhpr/rSdB4GG
0hnyLdEDLYP/buJIQRaZOXkYcBxjza73B/pxPsZXYj3R4nQh1Q1S9ARvucJAOyuORZLWtMAwcyVV
fRNaeUp6upSlXvZBo4OQj/MfR/S3Epe0knnX2GjfUxzCj2pfPgyefHCt1vGlTc+KLQw/hELwDs0H
QAJolQQI2xnHPrJ0iWpLHV/FOkIxe2RAOnXUti/G5pwt1pHp6bKJEQiuh3VfbefxhYPjLYast3bP
6Kir47MJ8pUZQYqZR/HUYT9RfcTT2cpQMWFBdU/pwo5lEeKjd8UQLJ2JvE8UxkOevnd1+dYuLn0J
FXVaq1pBn6rnyo7jp5ZMHeZOCOlc+0Qf+ioi/AK15o5Ht2Q7xyUD3XE2A5bu9dNpbKJkIPfBHso9
pxg1aGvtb2uBbEZKNvWDca7L6rC0FSNteFeBoza3vkQSrcQDGendb92n3wr2Rl/EY7W3EsvkAB67
CJYnQuI6+4ccJcwKsusCOY8d/rNM3+ZpiAK45WBT/saLdxJNiqIfXSRqyAhbQ4IsoMz5NC66C3r3
ny3nv2zwtAx062/z3ZbwzemS4YWi997NNjHZ5BbmETIqzK/sRuaCWavNOBLbvEr1M46hZ+AUuAkG
Jmjnyy/QnzMKzzGYyNRmHNpNPoKi6IBgJVBa8acVavPI8JR/cJ5PKD98yiQXM0DLnKhdyO/mE1Qp
2VFpO+cgCtSblbROHbc/atvYArcwzqXckICBd1swLtHa8RzlxAenBqKQ1an86o7645Sr5O2m7aes
5sw3NKAj5hDBq42QUEYirHTXvcBOZPYobDxduhfqjfrrDbQ0GA1zvgLOHWqE02K9L8MlJjmx0y4J
FzJQyiQjmlghbXIDT0FY/XfegiNExo7mZXnv9HrXE00xlm+ysoo9OkMPkVFjBp6onq3R6g9lFl9y
2UJUkc207U1G5E7OKJB+6rYpTNZF+azpkeErI9kw0fRhDuLkyXI3dvVBkozKlKDU0IDIbjNlGFMj
NASZh/pLdccZHoGiPMYHc0jKXUpaHyPJaXmwreRfhF3qiGSq2pLFALBnrAKZqMYhV5F3cGgLaNAZ
YTyuyOUBW29hvCTTojAftUMdCD9iJF0E9iQxv6oc8knla0zvQUplZ08lk7phTGkMRbeWyMDV9WMh
e2Niwmn1MrsvSkRV/AxpA8e61+P8897mESBzXOH1cgmls8mt91SOZ713Mm1z2Mc9BuCaGTh3Npt4
qgzoRG2/KeLlqMXJoRiRFmga3InJofyYukoFGJCgUJpReFuedXKj8RvRTI5613xsjMYnC9Vj1jTg
QtCZ2eEqIZ9hcCH/KSRblz0nV2wBAvnVPOnIpIw22xcEbOM8Y0FE5YUAEN9yhmyAZYwVg+rSTkHW
lnwgHM4k3CQz/oE5Hk7DYBHGW0QPupBhNmtBrAviZA36gQq/rdmAiWjrS5SP5lZzrCnUK72C75Ti
eFxb+rJmNlT0Bk7vkUmuXQyckBnc+SwXeDyoJ9BW4pUTKJRsooUS2bRnhncfwyxPcxUpoTI03y6z
mLZirVv3xG1Oi1vBbcocu4uR+I0cnj/LPHskPZU59uIq1AQ/g2kzwGmIC3Ea8RONKK9L0mSYmu/m
sX823PRoKnG5lZbZhvNwxGmKopToYx9GiHfyOvGSl85HPSegROVLQ7QnUhcLJVHhMCYamkd3WfRg
UZhGybL5V0RFkGVKFOSa1Fnotq1CBFzeYbSgJbQvCVrbMCymppvX4QjHHGJRr8PoSNyTrRq6+aqj
yGygDrqm3SzksRsTo8qSjgxNsyl0LB0Xg5ntvFrDB8uyzOFeYVfC6RnHHAaqNtDbqDhp6Z/ZQImj
4OiQFRnGmqMzgcf2US8qz+xbycq7TUfNIBMVy1zcYurHlxnO1owQjoK58jjjdIhay4GRqomiHnl+
ZwSNHb8XCRra2H1NAdNvJ3pn3CbRdKhiLgrlWD8xLa0T5asrKCczD2ewmRt/U4u+04U4uughO1Hq
EmeUJIi/od6y/T31bceJNsUzUVoB8DBEYLBaVRoyDALQm6ekkyEITkSQau0hr8eYe1GjMV6A8FHG
d6J1u/deJ+NUmM+JUBhnSwXFimLgGY2vSakt7GTzSVQomK2MGbo7Dw+VWTYP1KMWPkavPyjYqRRs
i2h112HpD1HtlBwQdgB3iIiSv/5p1KV5bDUMekMmYX7EKSOAikZmUZWBXM/HRjTAV7DdYNDQx1v6
9OOl2lM+DBdp9dohNqavDtaxyD1j7yTal/2sg0W7OZOH6sGGZcSZlJ1He1yQm2+d1npUcn0zlYvF
WBZERXrWmyU/EhC0R7qQBgatM7+IrNVRj70yEeoNNsu++R7sTrmyGeO+tGABENHNRI9jQdPZO1Tn
KN9uIF31LbJlVororRnG09w65hFOdOuXWv/LrfRH5h+5O3RBoQA4jkcACjCvLwUiTqxyfhZJwc3Q
4wDWafaWdcfUOg8Wkmm3GtrmrekKlbtwsnCtVQwnvH96pbyXPd7/jjgYfzKjFfvEOEhatGjxOnpb
oQvsNH1/Jh9cbDtbSMxy8p9kNTgVaJkaQwIQUFcMfoyeXelRWAnjWA/6bqnU59FimbKjyF1hQE5A
9DfaK8aDhuF2eG8038iRlaHMNnYKwjzPnlAkQxhDkVaFdV6Zp8bMvknUDVmWg4XYiMVUPwYdzEVm
XqMsecMRnYXWCudRzX6bkCjE0o+QzGYoZGJWUyyMXnNolh44ydoF3UujQOPQZBZxF6aznaKESo6z
x746YIwgVHj5bRYX6UXHhDl19W/kgtpGVuKqzomDAQvWISGFJBsHbsYsUlHRBk/yaSy4M+01aJzq
yIVdkHqvnuWzUzUUx4gCk29ZWEiZM/k2RsW+KuvpUNTyy+0H/55mxkjH53jV8kLQnEeleUD6U5IV
DRwPmfhnIz5BWq7GSX5nZ4noiEj9VPXwiTq9QZiGuBNs2sI6XBu7Ui4R0bfLM/oXRHep95G5yr+h
WuowS13wM1CvowzBR5O5n7Odc+Qqn+woWVW0KeavvDh0RnGVXv+P5u5rwuqJGTGKwvbUNbVCOi/o
iaL5BJa9l9ay96QHv8MSml82VB7q9CSbZQj7ksiZlNhSMac7WNJaiAWgxL6HUCRHD+Qk9neKynBb
RAmND/kqFvCkTUw0gKBuompNrPOCiDUm1ZIrV8A4nutvUhY4DWL3H2GgNKSNNK8LsvxqRpg4K0e3
Oiitq+1Mp9bxiRDa52iPLZ4RibbyNCz5B+w9jZMHg0xvXrqN3lpcSq3GI4d3ji79stW/FpPbprcR
Jbs51yhxH3pZXVvFxspiN6/UMGGkDEzeHJfblitHPvEr5Kxx5fV9owzQn8xU/sQKDl4ycTozNVjA
WSEPhbQ7gAlRvyVasEBf3xiPTuV+un2JMrG/puVA+54wuF2tOMwwCvXLnv6o9JUzzX7PNOyvhuf+
dMSWgN29s61expYQMO6NFzKshgNuQ4YHI5awhYBQE0dlLzmiKqVxcNX5GYDCBtjtLWKv9bNVdTgO
hp/a8bOFgxg5FyBBLUdEzUmlGZAozlGZbUdjtMKaorlwoJ6YMTrXTnY7AjSxXs34HZCe4ikkJswf
MC7JOEG6PTj/tMU9EjT/LBqyZt3eupB6fNLoKmKBjsHEAfkGvGOf7RPvVyiYNm0yNjkQGJwOFYsa
30PpqxP1tDFrM5QahxhSRNsgtpoAL/mz4uKww17G9B1FX0dvlspNhU+gIWHSDagldYoEi96hnclx
65ZI/jH8lh7UESXCyjpOJ6wrW67+Z+rBn5lE9q2IdhfF0AUdDGkMFl4ZCgZOyYFOpiiom+WHE+6w
iaKFv98VR5tGr9jGXBDfRadPxqtqpd/jgO8kT49J330NLecVR+kRpRb5L4Qfd9NAnGva5OINZ27u
nSPqT13g3GKKekvd4tsrSADTBtSyYgmXDpE7s4qfcmqPcS7OvSkGMpTkAxQMamS9fV4UMuCVGu24
Jt9j3CibOYv+pcu0zxPWJlfnw4LPGLr4xnGa99EzHyKSNzYJATMUqWchzTg0x35dm3+dJA1kc16U
Z7WjVaTrFUU9ovKJyCniUQojOi4SWKcl6pfect7KHrHPMlG6rq+6LYZXGyBCSTsp/aU9biNN0qE+
KfVbM3Gsac1XRQx4DmvaJbo67jRP9kw65A50CCOjeKgRwGwGUrJ44dVTMs/jlv3hCDk8aM2DR50U
c3W3RDyRejUsb1rZVaHKPol3zygfZ+Z13PlB08pyM68LCGSYjFLB3BidWsHuQ8PQ4KyHaQeDTS2w
1lXWq5Lg/KSFtvEGHZ43K/ZZgLU0KriGjkqVNrd0JsvVE1Zg7XwwlWHYUNp2/hA3NJ6d5jZ5aFHb
Vnw3ifJOV6ANo3pSmbkSKey8oNgHOCC4ShgvtGBdLSrYY6DD484n24YTD9gBVLqJ2e9pp17RE/1Z
9TYxRImwMizQeAoSR0fGAfWGjngCI2M32W+LEC/oOwCmOdWLo5XnIomucct+5Kg/RvLPiftsKzqa
50mZXHLGwEBIPphej0QhX0ZdnOFYvBqqslnGyfZ1h9sJw9Han/F+lQ4TZ9bhd+v+D2PntRw7cnXp
V/mjrweaBBIJM/FLF+UNq1hFf3iD4KGB9x5PPx/YmlGf1kRrIqQK0RyqDJC5c++1voW7GG6twYDS
gT7HTI68Ki57PbxKPED0FvqtM4qfptU8DLgdSNLSInrGmpnfBT7slDgIUO1mEDZElf50tNrd9Zky
WAn1n1rIaCZm4rxSI6/U7c0P2jDFwpO4iLyoWrQpB0ebOQ2XksvbkPfsN1SgmXYXZGyCaHTyteQ4
sND1aQQuhhmxW6aNFqIR9l4MgUPBrzDMFLZae8itb6kbD0nWnbrS3GkpqReJu3dseudF/yOtxK2B
THKFXPIMzuIiW9IVZfFgujjjQjgiHJeJxFYE1KWWRm2owwE0nHTOR8a8X1sMKa0MqVYjjc2HAYtx
7UioMCVZ84t2VOWWMtOYkJ/YenUOLZBitt/uxoTqnRpyxMtMorFOdG5YMa2kN20NKBkpHh8mP/vA
qEJzNOownyU6BQ7z/QZAlwnri2Is+VSTetOT5oFDHSyGPlrBLb3xqhqDsYaTx+Lwh1e3ghDCVa/R
pl2kKbeZALc01p46JxyKcuYXANYKXfLu2xo9M3uLO8/F23FJhPY1ZXcxBMttbyIudvqQfmrDKa/Q
omuEhGB0GpoEVrco1Wiu6kxe7CJ7Z1hQrFQX3PvIF33A5CxC4bqZCIh0HV/uazgrUW0/V238WqDf
GxlorlLbOOkjw+a2Wyf9KcSy2/eAhOAruesqB33jIFMSA3rgEDs2iDmIkGNBKKkZPNSuMpci40bM
O5tqxrozDBWsiVfCreCET6GXxccmV8XGDeGDit6mm1jehi5pTtJPR5KzuCAT4jx6D0fHCIAkK7V3
JqAFf36nBWqXuU1wKlXKR+KxH4fEt0PTY2IzJkuz99bDxD1HwbCfXJ95kuYwM4zbZ0HA8w1qKhBW
VC+QBvWZ96MGw1yUjMorW7tYKA8OyKxnNGXNKt6G7lK6TyEdqTU4EyICZ15P6f4IKmS3HBxoZQ/q
ExX/tLDZXVfc7RsURkuStIuNVhT10ppodk4uxvKOaRLACZ1frdw3U6COCPML7PUSsziKaeC2EC2x
761Z4+HlIDpNvDSEg8Zejw9rZ+jdrsSFtIxtD5M1aX2OcZcBTVj4lrsN0FTwtG3is33ZzXEEiww6
AwQJimbEPix9hHSdVN0/p5JCvk3RvGMGwZQd0wsYQ1pbpeN+IHoCC1NWR06j2SHNxwcafwU9UeMG
9O6PgsyrCo1BoY/dJa+0Q6+fSu4dkrXVspkEbLv5dq1bdziIVq6V3rLftMGTLw6e2Tz2A1d/lZTz
1XsOjPRJBWDSmtqukCML2JVx6Jzw+HQLHWfSmuLrKW96AYd23ChrevFNg86CRfhuq+5s3UfbR/pF
l4ICdUR3mDRx1JzqnGmdWriC+XE0cuQSdKnDHkvGSIk9Ym0moCe4pJb46XWcqVmuDtwCaEHN9qS3
+Z0hjPwmJS2Ys3m6oAVwq5fRm5IlkzGtmbE4V+wJxfxsGxqdhxipwrpxfcHFaq9yBnJn+McB5mbt
Z5VR27jOGjGSy4ZLimylA8aCZarGx952mj1+BA+V2jKCBrOqDYq8NvFZqK3IXKlWnSzcBcA1CWeN
rIfqUYuy2c/jDMCr0xvRogTS2o5LzR/WlauY7g4gz30b8EkaJ7soaTbzf6s6PkelY5zIhperKY7R
HiNTwdxuXBGHOQjdh1diEkjf9TcgwNZZYA6UktzbhmJQOdC0pGXCehqrZN03FS0XDXJXWXM48eIN
Z7ctetqLmrSvLMrXuQHSk80mwn9nz0OE4Jg6P5pMIz++BvkFymdhaD50UBuFvQzcE2r4gMEynzQt
0Y1h4ZMQVoblMxW8c47IrpPZBUvhkPbbZvi5i4BmhO2XHLpb9OwYKuSmI1/Jm5rziE9KZaIALVY/
57Dl12Sq8XuEMjb20RiGtV/xIoXAghDp2nQoa4m+1Ng6duNfHYfwlzKkxIrY699MJW8Hv+WQ213B
UVf7QDpHba56AaNPmw6L+UJr+os7hMl6qs0dXqT2HHJpRSWd9a6B5E1Y41439a+RFE+hq245aKJh
Vy1ufNHQJLKgCbt0GoxmGef+h1VbHgw8kCkm9/sqb6qfyEFozkUMsKajaTrq0GKldvzsorvyeQZK
E/Bk6uw60rSHZXMOiJgidZOJ0NTou66On2rHFy9UgD4eDO9SWUZ75hjf32QulXlCVi1DXXGKncE5
uDNAyOzvpSre0h7751B9QKpRSAOIXVF0e5jnMTDwA//GbF+MRNduzKA8AYy2tlEdMFUoChZvI16L
mCXYHXFh2BOWsThEOhPBXR9f8o7hTVATzxSh7F3phEcnmcxP2Z1omnhPAveqYabDyRbsEKrZaTuM
Rr4WBHWxriwDn+CdegDKAMXzmCfVpySEHFtJH8wsJRyTEP3WjnAfQlgnNQHilHtatRMOzglUJWu3
p7LrTPO+CM1taNruphzCrUvbkcxodZtA6rjn3gIcW79UGkrmhIapvjZQSrr558CybwhaF0rXmQT2
nA9arUUYmQ2srx5j5NJXTEJBDYDc/Rm35VPRuSfZ/bQLca4xO/tjmb5YoNs4jvWcX828Y85dTm/S
p7NghhuQSuPSaLqBdkh3MGAIH2P1FDRWdFB+bi1LsCvLBn/ZENERAe+a4BAF5DHCiBqxxjS0mpxC
X4d1tR5GlhEx+jYB68FVRdE9GHJrW1kIPQcMEUlDQ5NcRvaBqnq2+jpY8XZSd8bFUStnbWtxrKPA
vO99uAizs8YU0ZqQsy+NWs7iULc2ppua6dA2N+zbvHLPvU9DWO9GeQw7c9oDNKE/DNoG6oIPqqyp
HobGpP5s4mjb37qTzPZdnv/oE7HW9d44Y2E2VuIbdamo7TrwLBiVVixXoGDxNG2LGmeJn5aX2G3z
JyiVr/5Kl4AzOQYhgKXJ7BcTO0P7GNguNkOuKM7ZPy0f7lQzH64DlspAJ03HMoKTDuB82dj90jiQ
h8XhgmRxVFA2v4pMqtfD21BROKhK95ds3p+xZb96ZXSJ9TzbjAwj4KiWDzqdN0QOyRLuwd4XzNio
ATj2SAO8i7vWqNjpywwHBiRW9WB7M1RgxKYAAQC6TI0kf1ypZjRxrQO20Axyl83qwUo+nZKkV/pq
LTLLcErYBxEAnnrhXBDO3igZlps6+yiEqzZ1O0tpWEpSyjyMfKxmRI4yTUkK+sDeJeqb18HXHzNl
0YLk6JvE9o2GH80HaFrWzEsHn1Y19RCISGYUrI0rVb8iWcEhjhp/1ffdRwvMZ22kyRNC2wHsD7eX
0cWPEylQUPKWXoLLcyiSXZn3HV5WKmafiPemTW4jyxFr0lCRWiErAfHcxiwosuYdCtGtUB0XG5FF
+x68VKpqD3eM9VD07Yr5/isHkXe/pYSdaovoXWPcVnUJ+maANyGZW9iNOg91CE5ieDZnfWNduu+e
lX+as9jCNqHXVvRARCU6WjuwKah/vsgOve+mDGM67ZUigT8NDyeEEPiFTh+rYOtMC53d0RbaJmfi
SH7nhci0XJThVpmU6E7xmqKtWkJyKrhpxrR4Qyf/jmR1U42gSAUvVlS6szCyHo2k5jwMpv4j7bQP
vTQPoauaUzdss8K/s+1hx2/fapw6VpkXwUAzwmGNTvdUwH/nqlEa3AgGF76uPYCccZeTNmycCpNK
35HlVogNFp0bNCgYnRlwoXFPaYVBZO5QIsgm+0r7ue3TIBVw5JfXyY9OPFbw5jqGHxurAu1NRLm5
ynrM3pWmf7gxAlrhoM0v5TSskkn0+wgxgPsZpXf4El5jmdS0d455z5DWScZoRyS1pIsECmzgcGBS
4w3COgG+7RC7ltV0gGQhGPOQw5HFL15i0WpiyV4AyPkaNCS8Mu3jJZL2BzsULyajFwQP5q2VRGze
TMmjAJQptpSA/Ihx2IKEWeT+Ev3MbSDjZVl85fYOLna40av4nbxGRspli5Risqu126iSASAHbAeK
Ps3xYDnWEih6zBm4BRSiWSb6imx8FLE4dmiYJxrzpLxjSTOAsvjIuxHVhR8MvY7YQ7HIa0Jb9prz
XpJPBUATn5nf8B1KTbAv9zqcjmKAPlS1c0vXtDdR2lOfBs+V5dwRD7GZRifYG01xm6Ew6fi9pU0+
/OADLLDykjswCl7Z9wcuwgl5CGd0aIA9i0EEGM1xn4AI1zdewAquV7q38VzzopcUGUbVHQ2XEAYn
LG8nrCKbsEcI52Ktt7RiJTpiiV0SaWRivwl1RdV6SO3heQyR8+VYLxYhoxXm5mUFIhvtxzawyxXZ
vUAHLagUyKmBUcaQ/uZBWGvP3jjSEg0nOmI5brLoi+W0Yxy8Vg3XQNT2chuYWE2zELhWnXCwl7if
22BaqR5ytcdBCBr/rIPrftaAazMcMmzj3muc4bGw0QgbRCEdOn/F8d9dNw1P0eqwwnjyKxE+WQDl
+KS1vIkl0nEAQ4+uPuBvzauMGVDOH3TGXdPHFzuhbCTZfTP0RApbPkNbFN0rXyvsm3FIdna7K3Q3
ZjYgF3URg1eKW7HmpOcjh9B/oCHFQhiS4BwnJCYFRPEQBG1eLJRCYY8rqJHywyvocOHnPUnd03b9
hP9M2qkgkTfrr7SxmooUaDSEVmR8xMxxW9/f0bUZFjYdyP0oIRcy3zm4vq6W0g4U54Kc16Tfe1Fy
bgsUswXPPdNHxEStfJVmeR3b3lhneEovE7F/MDP2QSanQzIpsTZHqHO4rxtdPBSe31KuB/1mHMq3
0q/TXYi80Cq5zimrf0qPnAIxa/Xr7JaRbXmYwvzNBWSMOz3bOoH7iW3+ZQJ3GkXyfRRy3NkjLCWd
66DvYocRwLTSrfFaGR3oMFoEeaniY63SvXeuReJcjX469pXyTwpr1xqja7KqiqQ9FoW6gw9d35kz
5Ge0K7bDiRz4pLfmIzPiAorOm1y5sH5009w4emashS6yY5WTtaZhHMwyVhK8B+k2V6baDpQpRaot
Jx8NywQOblMEs1ee4mk7lDi+XaefVn3dqVVhaC7n6fqojMzedriY1xqX+0Jqc8VkHmakHbkOxhGQ
L7AJzI7LJkST3wgypB2WLYTH2bmv8QHWB943d6lpBj+nF7akqENiL7tdmqp7Vn0m8Mw4lFmJfYZ6
eeFYOvQ8cF6xx5wqz8JDKTmCCQRfCxMGaBsYrxVPct0JmriaHupHXUNnZUyxOhdomb2w6FYTdSOf
yTmIa+9ohfFTVA+HKI1pOKUgYQE7EK0RPiQOg8MhSn9CMtsMXbeNx/QuRLLuBNrOTehFtGrIb50S
upIbLHuLWxvGFE5qtx83QNbAAg/0sDMTvos1fNWJeYoqONsdssHKy8Kt5yXXPgdhJ7gPVnrofOp+
cdObgYRJneyVzN9y8OBLh0417rw5Ph31g9Ho76TB9yCzYtohzSbUCxtpeGesh9YG31j4X06c3ScT
U7JqHqpLSh01uE9uEP70FFE4Ukdd5w7cFZmIyPdpQ5QurDfENwAsi/g0Ia4zE2dpjDUdAyVnFQ19
DUbCHYEFwKa6SLFQiFMtWdootkG6VIKmtEWoEw7Mm94f73szxCUUvLk+mt0pTmFqBuuAwKStTQFP
Spq18lDdNpaOGH90rEMf4xqv9eEk8vIIKRF1DvrUlpHxXwe7mf+WZUdEo23jlZyDCAkBI1L6j3lp
dGU67XtQnlFNPbhcx6PpTm8jSusFtvhjTtLRWUSWe2RWVa31yXqjTOh2Izf/lWPIfVPo+UujoVSK
DYeh9CyzIvnmaMKXYTfBjKI1tO+1QnCXh/eq0sQdWFqLNbnKT1KYAKmIEsHsnyEjTWkbj7F5yXz6
tVkOMQh6y5OKZM4kB2l2gYBxEWTDrWa22TIXerljolXfFvb692zYsMEU5RuEYy/MMca6hiKudEf7
5OGNXP/1myf/LbbNFtS8NohvaZiW/HNAtOTCRo2joZ0zS2sO1rHXXt66h9phWA/qB9y/gJgzVaux
IKKdsaK7yZDSUmCOhyoGUSIZ6KGF8zexFnASI9RvaZThrqpiAjN8iEYiNPdRQThHNNA0lTVCtWWb
F8WqBJh0VW2JYVoftm5qmkeZJ4QA9zZz1dR3H5xRW6Hpda5lO5QbB0D2f8hf09356vgludGmgSKE
NIw5yNIy/3T1oFkE0SKR6pLmhaMmt/RL7gXHqNGCZ8XYm36hz1wvZSZfYJl5qZLgs68HxEEhx3WR
hCWtq4xjkgYYeY2aemRtysZzDLoFF5CPq6pVaFPpHX5HSE/wxVCqHgIiZ3YY5etrYPFg1ODfzBzE
SEy6zQ2VxZussp911b8AZZ7BgLWxGqq+xLvLJKc1osfe1dH0NeS4pY21ckXdbqcx1x8aTbc2szxx
7aNhX5iSzVUWRn6fRP49p3YOfzR5bmQgAEqx9C1Cu/APsK0SzjDA+DWIimerX9glIR36/A/bHpZZ
ESVij+h/TrDBxFPENcw78DRpA+Ro9BpxSz952g+dohjJs35Zck6eo5k7pg+QA6fWp0ddUPyljvET
7q97q5C5umQinLxgPKSEP+xKnexmJQcXJbD/mpvBl9F1zmZwoGXVCSI7fya8Zwb55d+BrElsxhCX
O1AvmqZju9P1cyWoxSoITfBVZr/S7jtnspQAUkebCAKvbUOA/85l8ID5gDzIz4FigAPM9edIJNi4
sWYGfQADB7+BfvP9MGSWfpO64m5M7OAHTw5EecuqKvtHry6sVZ/AAvoOWC/zzjvmzRuRPGcDBdSO
0K9wyxjHfQO2Skk+IlctKuQIU70xCm7OtW8b4mcLumRplvZJEtN6ZgqEHt6ob5mQO6s+UAfkdOqo
FxOKbKvOLkFnoPFpzZ923tsU9sxixnmgR1v9Q46Dvm06Maw66GTXqXqHmHrD9ZkSWpBNJ8Pwi7Vb
IhYAJwjqLS+Da9qJ5zAPY9gu4I2CWbRQzaUz8z3olpAyT46F7k0MDDBrWT3EUzlDJ4uaPiT0cbAh
5Q/BEhJHw7mcvdDTiBQ61ghRpOWyMAJhPFo1zPkRzfVqCmAuKjnVe4hm2aXugEYXOIpXlR0JDrmd
QrmPYdAze0Yrfh/jByjjzffi9z/fh//lf+aX3+/y+h//zdfveTFW1EnNn778x0Oe8p//nv/N//2d
X//FP07hewVe8Kv5y9/afubnt/Sz/vMv/fKX+X//57NbvTVvv3wxp1Q047X9rMa7z7pNmu9nweuY
f/P/94f/9fn9Vx7G4vPvv73nbdbMf80P8+y3f/5o//H33+iP/mGXmP/+P384v4C//8Ycg6Cmt+Tf
/snnW938/TfN+hsSOMtxLcuyTYeykg25//z+kdT/Zti6pL2s2E5swW7DNtUEf//NNP6mm8qaf2LB
snDmZPg6b+cfSfE3xMyEeCpLmYZrOc5v/+e1//IZ/usz/a+sTS+EtTY1L+bXHU1ZUufpAWMwABEh
rBB/SiTuAR+g6aJQBzYU7tviY2DE2OeTeVsbjbXGz/5AmBZ89rY+u2leXNnvFELCeIuL5CHzXQgy
Vr63nHrYFMR4r/7wXv7z+f7x+Zm/ppzz/Ex93nBcSwmbZ6nzWfyxXOkLP8wCqQPYHiwMAC2s0VoM
pC0cm5bhHCFMziZwnR0gpxKAZB5dK18310oLr0XRGAd7CvYWXe7HEloYRvN2aZWkCxkumlY0DcwL
0vJWoeD3h+A41eltOW9Hllu9AQWgSCO2Zp9WhBJ1jIc2gruXlEKAGH4ZvolRH86ZTPynMomuviRy
qKJxvMql/uZbs0BCTv6l6yW0k4wUP6+/k2Gf/qe3aH4L/rUnz2+RgzhE5xLTbUUo6p/25NIacwSx
OcApPmyMuxyvvh8Sq3GOZZ+3e4VcdGHVCP5ivO/PwvKttTLYHa0RWX9ehA4JfRFZVfpwRKWiIT1K
/OPQ0ooNQ+1aDNpLjaP2iIXOu9paezuhDXtg8z/PsJRtPSBD7rHKnPC20Qt1IjRA7txkYgDmGMGW
KAfnuedZLFtL2sco6e3nCdHu1AbhgQWe9AopxUrzZXE3KtTUf30R2b9WLd/vENl5pMaSa6QMqeab
4P0NQr8/3xL/o6Q1kfqB7Bk2kbEC1BT3NbzyoO/vGCt5547E8qlV0ZH8jwZ+3YQloRSUCRqTpCOU
h+joyubUdJykBpOkybaK1mSWwHuorNvRMOMTKdkJARTGazJr+L+/hXOWtMhuCNY5Pp+r0bqo7EwN
cm7piuswP6RK2Qsdb/lucmEVKrOLry6CcyPyra8xqS8q64prhZmtn/wCX5HMf39QevHPLy2vWGcF
lKtvkxrbnqR6z8Md/XMkR0WOrdrJT6j1ARv6lKON9BGc5fGrSuAxmmkMJVoqfTeIYrghY2nfOWG9
7+avvr9FxOIAmCckqRuIkOzj9sgQDjk83AQE+UsFr2c5gl84w5apbry8/k9rgPHrkYWPzzJs7I22
g3vFtW3rTxc4WTjwChnKLUtHA26XG8k5COwLbwsuxlYCBBV5Q7fVocqTDUY5p0we0loAoRD12kO/
vKnmPTbpiWZoGueunFA2muF4Zp4U3RSyiM+gKLlwz0nXMYcZ0efHucWoycC6Kf0p3X5bt6EQRf+h
pHbmIO1f7l5LEsjsCGmy4PMS/7TAdVMUW7AwATf1/U+SDjluZsFw8swx3Ps+txQN5k4f1H3Qez/M
MXuqmSddNct7D9DTHZC5Bdfvb00dAB8AJnL7/b3vh9Sy+5WFfGTljYI2qAyfvLoNdh1ndQy6cQRV
ILc2mhuuYxOtDD3g4e77we7GfaF1AETSYbxr8846lKRSEuHCbwRVMt7Rc2pJqPVd8gQXFnOiC/Bz
cbEqT4PQg9nl+8vvBxvP+ya3oTcB4tHOXk+55vGxv1muusQ0Nx8Ns+i2GXm/VWIZyLed8AehZj8I
8iuvgqH7RZfFbvCwEpqMK9akxlCNcUbh/6RYp1OWPxJ3Ga0h8Rj7TBfWHgS3vpjElB4n6fTLit0K
Y057Z2WGeVuF0n/yLQPDj59fARzhtWOcUujkfPRm8fHXy4/6f3zELNKWweXL52tb88//sPw4LuYa
4U3QBh2ark1lX/3UjB/yMR8YU7zgmFE/fHzJdYCUvM/tw+8PElWbcHAXISA+MOUpjl0WTRuNUMMl
2xrYps65+X4w4tS5kQmw6LRy78LG8csVWTav8N2arRvZJnKFKjuMdnMMK/opeijLvVVL/SWYbovW
NTCnWqSFUo4c0dd5O99un3yYJS/B6DBZVuZHnO+bSu6aIs9OvoqYtJfFOohqcQi0vRbp1SEmygv5
uZi8QyAhuf3+YJfW6q/fTl3/t5oAHziDNeWYHEa5ZyiO/vh+Dhp5hVWOTLknmdIyGdGn8xm474Pu
kCqPjB4NKi1jeIKBMwWpb35w9IfakOIadbZ/bp1y1/KXj/96KHvm7YPXbcoGJd0MnXsEx7nNI0t/
VmUGHyXtxz0W8wUufXUYkY5vWTwPHVapXI5IYfPogkFjukv1wF5phGetq2GyT7rJYcI0zGvFjBcY
pzMsE2k+uzq3CD4FMAJRKW5K+TFatrWjhBpmg091recHZXT9sq0RsJTKQUbnZGfsxj4JvNWVzOPy
2LamWAjdwzVj2SQXapz18iF9Ql9xBIpvMcwLmlvLbg9hqavj98M0eQr7QPBKY8xFd1ZreDCkhkMb
DIs0dlqDym4czfBajdMW4JM4KTTsTg10xdVK44K0w7jQQid0qJHxGQReQ5cwU7cp+dkYXYr2Kmb9
oFuA7DXpOO09P7KWWA+St0ZPblWAV6RQTXJDZmkPmILubp1k+HjD4aUFyXY3+EV2CjATkjpiZq8F
+rnUyPubOhij6/dDPpEcQjuBk/CESNWz1bEfpTr1kfbuiDx7/+urTv7bTWzrNlNg18YfaXDC/NNN
bE8J3TvGbMugWg2qK+4Q+Be7qvDIQOADP6nWyI6JG6GtYAiBgIWJGV7DPefZ4ohZq+bon31VKsXy
S+ZaQ4yr/ezNTIyemJkYhfU20MxrNl7z2HdXcVbHG/B82p059j3oaWMbhqN78/0AFrCnn0v3VA+s
7rGYOex9OD3/9Uvm6v/z6cCm8KbyYvVSynApNH+900q6n61DW21B/xyYRv7w/YAShwmbZdz1hqmf
/MH5USeIxP0GKxMjK/jeIfUmeszwSWF1u2FgB8Gb3tGTk4W0Oju08d8/tTyr2zPwUjgsZfA0eAQQ
63hAmCZsxkJPHp2ISS7xza1X+nfdjFLTJC4ChMkDQ1O+RLZhoHUPXDZJob7gg5qnIWe/GxvnUtH2
RjdZm2tq+m3moemf5ak66th9MZVPUVc9kO3lL/Sw/Ii8sqAkLF/z+Lyvg/DDiXum5HSppth9pXWc
YqVb1Kr5MUr3paaiXYI215yvDFTkVBCjig0QxXA8vg6SDU3mOfkM7JgpIK1F5o9vZR+iT5KkZ2Dv
I3c3YdxgmXjYfHLsE9qveM+oO3vn1tlb3vTqNhnSuwzIQ6mtmzS7RFX3I6rULrbjNwfyq0vO10KH
Osz0BINEHjF6lzLVN13vnCsHvrrytLcpK69w/S3AJUF40lI3WkS2vwg0jKFFHt/ryC1bzCNbX3lP
URihZXmwrPK+I4pmD5cFNHPWvDYV4PPO6p+1jLOD1sIyL+FMI7W9jRxSwltSOec5xGNkgtXtLUAa
/dbopnuLVLJIewxc8j/hJpy8sbjG9PLXg99thV4QFoIVn80YUVjYY1AaQIWlFch6RpXbysieS1nL
lYE7fynJZ0PUX467xJySnSDNYNmyvwOSYfZcQaTUJU5fhjRT0BLqWSo8v3T0u9Zl+l/472htNc12
PkpL7Mk3iDZGGJgbvUm9vX/HWLTekDAwnFXnV8SWMdLT81vOPKxO9ILICH7MjGFNX2vdmoyInDZT
eyDJfPJhu8Ub068qhdLRaIW2Mzq56Drm/x3SJ88PDpkCnEcnd9EHKGNsYuMSu9u2AwkaHvl/qhh8
sm7jI6/MXsOgy0G3erhEWoPhdKVtySm7FYX+Fcyd9c7wwznjBhcL2t+qFQ/kA7UdHmLHKXaWUayg
Y/JedtPeKOCpuIAIosG6OHRcF7yfGpmsPcIql6Sn0dDPRjw9TVWXrWtTtaSM8n02RBvph4Fp3ZhV
6JjbTQ67u25AtgQulpyyJ7dx3tLcBXW+83IJCWxwVk0jALgNVfWA4PQrqbxjr0jEHmgbjCgQj73J
x1la1skPMBMVRqBd9Om+VLRvfcRhAc6YiSWkpk/q+URej1O0aQGOmIZ+Im/yQjM3X9etsW3g/bRT
iVM4ip80Id40s2cvwpbJ2HcMxK5D8Rw/hAEpAJht58BjXKZDeDvoDhid5xZWDXxt9wfze/rpRAdP
9KiLeaOSr9HQvgf2D12rW+yhI+KYEljf8BkzZf2R8sR7xu80wImrBcWHm+E2HUOYg4Ler1FyM48K
pWjs0tic9B2daBfIvYxgWueAyDWHWLiZRmuHmn6i9fiVoR5eALscH1UY7WofuUIFhuJOtvOkuhcG
0FzMHbqMPwA8moc+q8z1BA1wgfzOXvdjeXXzPltZdbcLzehn3UOYjKLhKEdIcV7WYt/rOOX5CUh8
N3uVgCV3UZE8TQUm2APALYc7sOoHCIPcaRkDEDJ4SedhSunuSkSfYfzpaOt+9lJ0U5Ot8RqJrbLu
SIeuNo1CFDMSgribVnnHOK0qewOEu3efX+HwJQxMJjKEU++1NfN9m2C6zHvL2FD8PVF6aCe317XT
YKud1cHmZt8P3dBd1MIzYc6ULx50+RtaMGc+8K8o4XnVRchQ3NCmFT7lvNEYTiH7R45QIglFTT9i
J7CtkTXdKPgQ3HanWuA6nb1tS1UdLAja9liiV+XPpLb34gur2Ucj4HSiy0iSEsUqE7kgP6d5rL2I
QAyjKPlj1krI4rMN4V7d4V/8gmOEbCLMJJJRKN16iWgEbAMoP6wipjc+NwXZZ7Bv9FXhIVqprb5c
2xV3rq7BoQf4IzeEwH/oMv10nDB5SWNvnYxIOxNA0iCML6rOHjWtvKsMCxZ2fK7q9ho2m7KXD3OU
7sorwnskpTe96jakQEz7ziAQTsXJZ4MrdpMOAwZoYp5uPYxDi7Y2PxHUtJRzuExd576dMQOOgUk0
LZLwLrMJYVCq2bbGcCybEDlIhCU/GZt6iViAq3KDnJM3Tup3mkO5lw8URODORamDNzEfdJN0l6jT
UmClyTUahb4nB97U4vhU1OWMeUYwb2ezAdNe0wASW0MLVmH4YThTuScerl30JDnuTYQteQvRJx1y
sXYr4qi4FbASvbs5/yPpEntbDOJnUDjVbcNojQyW9oHN9qnsBhoDnS1PVaidUAHhoRPetTPs/mxm
5IiSivVJEFOHzQCSWVIRn2uqcUXwEjKscXh0OHJtUpm/S6YwM0z3UQKi8IDcACEi5bd+UpAE1r2D
0RLD6qk1tDUftQfKL2uXrZsRPIlwgKSklVQZUmOzlcvAxVKFVA1veKEda6146fvBpSJxf4qy3VUR
KAgvJryxz+v3LmxvOjodi6pykLwNJHcB5SawL0QY7QTepsj4UCbUFSv0FC4jj0Ht8qXQmLR1/5u5
M1uSFMm27BdRDSig8GrzbOZmPsYL4jE486TMfH0vvG73rcoSqZL70tIvLhKZGRkebmagnLP3Wtl4
bnl6Xpqp1e+cZnasWX24twfjrNv+fRry50QftwbvMd9RzrpiYbJIAnUtBs1djlH8M56cm2K7ufMA
HqwzB/qQTRvYq6vp6GWfaWaay2BmAhaDeWwSd/r7F2NsuTVx82N/ScxSqulG3oon0DY7VSXbtBDq
QNJlxzydVW+NbhMOcL+kzm3dEytnDphJRX+tgbm/cVwgGLnmNEtuWuS5VyPXPExCTrv1P+EDzQoM
hjZ55xEuEt17nI7vMhVq48Lv20X+8ELy8YcP9JapRUZ2dH7ErZGeRxrrSRUn1Sai7c+eAQ8WB0XP
oGQ6uO91yZgwEwclU+fIkJDzw296JMjP7GbadTkiMULA5rzZwy5ZwG3wqicHXcu689yc53tufKQ4
TUnsXzXaOuNbXnRlLxeA5n4y7XNWlsU1U41Et8EHggUmmLxMEt9f1W5EFc9P3sS7NSVyZ9UGAlap
byvH6teOBveAZBatmrK/lbGN5FIdyhrsRmvr7JuL8CMY60s1S0PCqUeknJ1Zuq5GFfwIyeTGgNxj
ST/Q5DzU8x+MPecYDAJH4mb7UJI9rdvfUeDsNPpSDJaf+yl5ThqUKdITLx5KVX/oIU20SBQc7cts
poB4k7+W7CVXPXQFenjdOolAW2jRKZ8aCilNbgBYPBA0m3bG0Pzy4fWGnLuwZLTvg+6q/Tgdmpbh
QcATTVp3JCvHCbhE90JKqKTds4ibCjiUaDZY/OAhEBh1ST2TD7TXkPeIhmtrDdLc0lKooQyfJZ1F
Ab2KsKDUE+XNpORRX5p8JBuW9M6Xm/F+0MgoW8cY/g55Hb6QFN71rS33I7WGrC+KTaWThPRLI6HS
zUZXtGsm4PSxICiGzyb75V2Sd9p6GsgOKkGMNs/NDVV2FO1A/QCXOWAcyKIsIiwvFbRPtG6g3tjp
XXl85ZSaczgam9s08B7sAmtAniQ3WhIb63iCveR3pz71dnHk37IsMtdxK4g71djANSCZHJOma4J2
earWWMbUji7Xtch53dy+hnxLUy/QGRW0cXdwuEuta93Z8tHAHpYZlGK16kfv0mYbSg7yghI/hVAL
qFGxB1CNwibh3Y4macYxhb/CUtzTgq1t3zgIU8qC9azGBSeq6HFkc9Q7MJyDnoCeE1q9mWIeE9JR
/Rb4FFYG392CZpfTQfihkDYZ1IviJPJX5lCZ57khXeRKIvpkR1+l0Pg7veLxjcqNhkG7Kki58jle
WEYG+iIMjVUyDU+xnU8HlqJXsPD9vtAjnHahtwR3xLnQjo7s6D8zoyfaE7RUwlDsYI8i2BM2a6eW
XPMrnm1CoHaOXrpbAuMfI8rtDOcQqZSnrp0woMauw35EWSs6JNrSQ+hwaoknjV39Qut9rc3IqiSo
xLJUKLYtIA11ov8AWJIeNEW9kGDljzqHZBAAYFpmplcvMg90wvghi+QaV3RktCkE1shzAT3Fz1TX
g7UyTTBFE+aMITqmMbcis+Tz1oQXBY6G1tjUU2NwXPxPcoKBehaR+o1GATQGFTNdQHvEouAuK0pG
LF2i1wx3n2VfExvMdNAML2TfmXWB6VA5v8uVTNH8pwF7daKH9yyCjjOKexfR/NKc0NpmTjIuRsUT
MFzU/m7n2r7zGLUn9ckwzE8ThZlhZw53v25tEOvc6YjFJdeXnTKijmdZQrNtFa2MoVp2/lxfdO0n
pYUfnMBXpWv98Fn6LIGBvySmtUs6CGtaZV274c0debyf3v1WUqGhL8WKkbo+4UXmCSM4+dA8JaS0
thh4X9qsvAW2ia+TznjuoHJqNPMWNnwbeRicy1J1h9F3dqN+1s025IeqjXu5cG3+cgPuOhMKK91I
R+47ev8OkjZMHuWa29xrXVqffMIo0VDRW0B7HZe2nsG7mMLPNCg4msNPhxRG7p5zaSI3aesfQEZw
1CSInRsG1tmAskMbvidE3sue/wHNa5CZGkrYoudzIGZlqz39joPyPRA0fWTfntoY5wYBOW7TBuWv
yXpk9M0JVAHo89PnhJ1ZGM/iD8wKrlkTGrNNdwUQ/20sxPPwzMwKwy035IMGYCJi30UYvK82QN95
geY2iaZ/kAS+sN2lPexzuZra7E/AkVSlGxTAUDT77ldhDUTbarUPeh39Ud5czJsL/otkg1FvWGwg
YWtbLpKsTPeAeKhsdGJLPtgEU1sw80BLwnwUXKG+drG88Q0PS6/gmqfI+q/bCIlmxyNWEVCOSPAI
QAkGhtApZ9d08sSh5kHhMWOr1q3rXuIoYtRjmFwXWdjYBB363n/4NAbxYnF+i6pj2dNvI2OxYiMa
XxPV/+76idDRkBy8gcojPNv52Rd+XM3xLG2/ard/qYaqOyo32jSd+iJylm1zGAL4yj/qIiIN15Cc
nC9FQaPHDCdcqpUeHqrS9po1wlrUj0fer0wEtBQWYHSOsaeu0kh8ijH/1MqcRUOHuFPyOfMgNk3s
oll2+BuX7pOrrBsmGkTmNi8SzPclf4VNUzjTKoNjAXshuOsgkVedSl+kaDBjhcChAXrzbBt2BEkS
MuPYLnZjGeEKmng7anrNXevGOZgdliXtVeWz12rMfGOZNGX5D/njuuSuqAM1LXhoM/tQ1kHKDKqT
b08rH4RTBKYPf/Yg147zYmuhdmxHJtR6IeDJ0JRy2rbYlF7+wOyW8SuCRBH/n6lg/O30BidSzq+q
Fx0au3h+n2inCFoR5h+mihXZg5NWbT2tpMleAfdJA5oCLNxgPBBnzzkMrHu2zFKzN/CpbwGxV6tt
SerotNMTRgQlq6ilirKvgbN057xrTnpMBOVfkA9NUl2Fm773SZ5wHgluDW7tDQWdP2DYb/GkeLeN
7UOHpM2ZGtinn6U/YFduvAy7HEQ5iGFN8iMMr01PdpamGk9PFYwtStR8FF4TVJPrCQQ1OBVxoqyU
oDfiMGpMUQfPHR4LNVXiyf5PtjdqYcxu9Sr04SjZjzadotsdOHZ+KNvyXkb1WTNpPxMcPqc/Zwm5
T6wLpvwe8WKB+QsrkqNiChiZvsyDZ5ANz0QJo9bcQIXhCYHySNTmn5FXwTJudqUFZY80P3e/oj6U
1SxxzIDaJtawIRjNcwlPs9+/SgY2yLXUznkLDUnUwa5GW7vsDa885Ib5mitKQvPqyMwoxRVB9Eoc
K+DJLX4OpKhBX7qE9COaOTqQGsLOC1FUjLwbkmGd+WdoInrA/rTt0dfOVFsieURMKJ7Rs12YAvkf
RoFd4Y7rNEmtRWhytHYagvWD4jcVn1HPWIjvC67AQAQ6pYLjxSjebOeTUB5AfBKDCxSky6wKzCfo
LZzAmW2wE+uWc2k+iznZDL35YjnqrRiYFhjw3LZZGd8J53KSy/U/dUYFZLCCOS5tSibEsJEnnZhc
j5FmhBUwdc41mXlYXbGxeTDfBcGmqZ+UrqPMSSq6BiEFTC1mdNE5H9uoLt4TPfjpuFAOiHzeWgla
qUrDcZn55hPGLEwAkDDGOHj3ETTEaXYzmqo/eH1SzUpbGOSBc2rr+ndifFWSLnoUcBER5qsrofG5
aUjGu+MSEZO8oP2wtnQehcoqokzfZE8wWreDF/k7C+N9cNCH0d3buIr1TlCxHEyfy4/6gaQsXJ10
3WKGj/aJz79aZUbOT76GnBdaL3kGD2xoZUjbwXEv1lC0C89weBIadX8BeYvtoltgzC13QuNFsrWH
EQFxouh6LnueveZMddFqcLHotUau8/AbqtPYIGBne6/cSLlKhcmrnOmsmigZBKJBSnxG/HKorlB8
oQ0NTJMYHlBySDtrrRfDMTM4C+qJBXJyPuIYSGudsv6Me10/9vPDYNwA6ByMVcDEZYGkaImz8TxM
TbqZLNdaK7+2N7nCnzb0gpQA0wlBm4rvmGmAkVy02C+WiSLr6bF32Mmo+oVtlhFxjSaQM3FgPMQE
zsZRxh5D1aauUm/V4GXlOJvsDG5eC6DyM2Bz+oMBC4+v5e0YBJRr2IBqD06eMpZW4owYhs8o7PYx
g/IlhkuiEME1NU2UTw3XSSt5S81w2VKKeujWQOFtiveRBQIBA+dHr4Gaax7ISqsz6jLmZUAIwefD
zESE542XEHYe1d12wTvxT7VyPF6MRIcky11XzomtPywxFnxOTi0fL24X4Fcg5NZbDy1Ik0UW55pP
rmX8wSzmJ2kexsy9jkZ0iP3oEXEiGVzeQLbPlbNv+ACmiuiQMlrWLV6xm/JuoGNOV7+LjqZyxb4a
7A9tfs0n9qI7quD4eNVPbgc01sgRLQsDY2HtnhSR6i3Lwq9Gm/6UzABXPHp9GgZn5CyKsZvWN4RC
5aFOsl06t6JzmwwrT6+weKxvXaB7phszbdKme5eQY4IiPk9eb27DaY8ibm7an8ndvTK6ZsRR2EeT
GgQMIfk5SJ6WI1h2KyMtMAex/jh4jC+bETFC5wX1NjC5G7shDf2YFUMV4tVIYDMWvi6vZlOvTJw4
WEzXJQuLh++1t9kAW/lDdk+Npzjo05uk4y45CskImpBUQU6KasF47U9S2/zsUkZZ/CC3nQuveZZ0
kzk3eXDWXjKNkjr2SPCebfXFBgLQQ5iCGBjMG4ZUqF6W/MqSbKlc42onbrtoVQk5xOG4zGqT3E8V
UtZgpBUMii5b7b9x4PfXPueV1rfTsyyjX24yWts28ZnfzA8rGupq/hbUdnCUaI0wnnu3Mp6NuNia
nJgpUQysl9y5SwtchuyKPt7wiB2QDgZ3bh/Nnm097wErpGNfDxrKXt2/2BxcEPVNE+obnFVxWfAY
M3pHAiTNRUA0AqpfnCJUSxd8AKADEO6W2mvelwDDuQMZhY3DOtfpdit/hMtfMUq3vD92SAGwctUp
zoaFwjd3GYwyvJVVSjR/oPJoM1Rfg8D4qcH5zZ0x35thxLguMcBCZDSpjLJpfsU0CFErwtrLYZyz
G900HptORUuWkVGuVsrV+zPAr+wOIHFVcSq8l8U2a6r6zqJw3U1FzwwMOoEvMaitTP55blzpTkZ7
2sIdTeGkv7pgCXcN7B0uWJ9t1ti3OFbxPRKTfYST+e7WWnT//hJ3LmVki4d2Wh370InSi8+B+c7z
AbEHy+8OXeGzkY5s+scFfPk8CgdAsoCfeqSgtzblUcL46Eg1HMLCj56SqYyfIBTriwGU7m7+l32a
WQcgmmxjuq5cddhq1m5paTdmXf3abhNnNVRhs9L6ut5IylF3b/6i4BmkpJYuemKruweT5chf/j2D
aQvWRheHKDPdhy9/BSXPzCzJy0XD7exk2Bq+NUppJwcMr9O37B78/GxKGjCT2T2y9GV0y+rOM3X/
CHXy32M5RdvvX+qTTZPQirIN0qHfRcsHf6mv0t6FeWnThraS4ivxcv3kVrV6dnF+kGPMvM33vwQo
w1U7mJ5HEd/1KvTeetOAU59X2KWnTjzbeJpZYegbAHIcdGMxbGvhDHgdrfxhBryEPItwVQ7q/CHB
xSwRKFiXDHyXnpRL570YkHCbEeQvgo3ZObQ7FjsT/Rdw58OFHhJE4jq8TXjKWKDLT0GF9Idiw7Ws
FMKCxHKfcoslx9A5v32eqOebjsWH5hOmzo8g1rsXxK0G2QD5BFHQwIDTVOSn2n7VqjrfzvPTEwn9
+GDNWb2sMk8lai0Csmb7pZT5LDVHvyOZNKFRaF3Qf5RjthFsiU+WYFJuaf1hit3nMMDurWk22aGW
j/WgLjJmrdywdAWK4IzbvlkzAVIvqgmqR8KTkmGc22js3grDL0hSXnRpU9ozsv4wBh56Z/iKx4Zz
EzbAAFdIzgrMfqZNstRkwQOyqOMdjp67pyXFxdaI2+dhH64TmJ9nLe32QcqPnh+KD+wya14zmzq1
nGzeWwGUNIe1FMjwteGX/pvNceug24W7jLDRxlYAGaDQ7uhvnkc68weB/oihWw5+QZThifHKUx8D
TfLJ6y/daDDpZLrGSsVE4liTA0+s0oIIVr5V31J3W1XbvtJs/O9pfmUAvRkwUT7yNr/nSSkpBXsH
GxXnxmWItPDmkIfZBqdWZNU6G5u7Gr8XKSZrD7eoTmLK7AP9TvjKdkqANFsGuuUeM4+9R2523UZE
M+Zc4DJj5PWD66+/k4nU9m0UY51vHLgzXnY3xqbYqXmHWTjvUG+dvV0SkS6bweKTEF0Iib7HHBcu
GPewMeWZu5145t/WdXVDOVPvAhV+QZ5zaSjyBVTHTlYZYDcigmvf/UOxiZtpzMa9kj8Txgh2SiPa
zl1WsYCSThH3Ik9r1SUBaDOaXnAA7wk02nN2Hje8dVL37dZ1eKOWmoQz4Tt7EVB54mma+Itzw2g+
7LnXeWRxtVMZkoIZAy3b+Q1z0GmIQaBYAI6mDnOD1Gj7GWAlmL3PUV4EI4DAjWYfZXIblJX4leVi
VY4djpxaf0sNBBbsBwlBxEPygC4LCCJ2j99fioictBa8qS7Ln2QWWPfcDDT4cO8BQRbqFSkVfNMI
d2ZR/9ALaS6pef+2TM4RbjA6Ty6JytnoxmBnYlBby+aEFHk1TDVRxy5ZUW3RL7SpilVVaij88L7f
HJ1cl7QbMNspC34ettSn6TW/vasx9eU94a5s9SknrgIWumU4LctVmZJhgRgWjhkV8aAlwpcrulZ/
8iDfjck0Xs25Mur32m+tIquuIcONBh4q3CTZl5EZnlI7AUppx2ddU4AIhP064q46VW7tXmINFg2e
v/MURi+iYcPXU+V6ShqHVdxE3VITbsCJNTC2eVZ6ZyqZGVc8OmZaKxiAEN0lGVE+EYWZnoIose6d
O1C61cy9OT+gfPvN8llQIkkmuinocXor64Te66mElM0Mz+wXdqj3q4QrFCDrEUvGYO3DqZSXYKj7
TVGnzSmObc6dab+J538+iFyRg1hYNR3CFCsX8BAxMZuHDFtGkktU3JrresTfavBQ+RKU82w9tvrT
SDcVUZYJW7bsWFBAbt+5o49N1NK3+Pyiz2VjG/3ZwFa0ioLKRHQlY1ZFGh/Kdkz2fQFv5fsLUDyG
DbnJSrUnAAtIeu+58U/Xf8GxgJYxk6zLuZ4jzKqEfwfw6XHiYNBEhXzz3dyrndp7LqoPky3b1Zrc
+0R/d5NPbbrpBrrgJl0E8CG6fYhFcOFpnmfDqoqeapxoHG9TYTwxF9POht5v2tYQB63wBSt99Tqx
5d6GLq+5QBq4ziJk6ClCSGiX2S4k3oMiMnvOAiM/5ozIVj4Q/R38iuLqJ215tdu4vAZGtjPr5zAb
FE5Sn/ysDvi1senuhcFTRxnky+VBtKqDVZ7jPevoXq3++5xT9PaeLfr3PcFzS/MHQnYADzF3RD+z
addb9qEE/Hxg3bLl/2YvlAM7sFVu+SJ7vQMs7rWrQWTWsjJByrFbGKDLlPqN+xBADaBCz97AIYU2
VLlBbXYA0mTT9jKTVVNVkLD01t9mqRzXhTWC++TWc4zCmnI6tKdnp/O3hBpQQfPJeAXYpENXOojC
+YPMfhaxFXcjbJB2uDlMr0FS0621YpW2+rhS0slYsqXd2R/WTuc+PJaNeeHYD+Exj1JB9JmGKVPA
IFenyif00upXqzSC3aj0R0YN7dRzQFqqdyVn/r5sDQwGqCJ5pGAGO0W09HOwlrQmFlEnmdzpzLKp
gON0DBgdkapQJ5lmzOp89OkT7ZMNs3w2DQaJOK+K2Yu4PtKOdCrNqzdAqZuaUOwsxGk7v8QlUnUa
8sWwYtevGtxp/Mr0wdCTvXS3dZ7HhyLyPy27a4mfDRBE+7Dd9eFUbAkHiiXz1fJeeWV5t7rfZEPz
q8e54ZyGPN7Ukw0ws+QLa6blZABGMTqYtyZBo5sLSvvoCvsWWO1dlwgZgGn3z338/N19+/5FLh6l
p5lXeGfPNufjc2nntBXiyfsYJZbzAXAOELx0W9uV/1RDY3v69wlIdjwEHP8xnS9tIS1TMCNwbZOq
1lxN+IfodgVute58AkQRwRfSM7X+5NCNXkgBdMWKy+bozWWIyID5rrcw9PMRvBMFzb3jZdR3fb3d
cEspFkmVo1T2p54xGpmVULwijkgZShhyOSqsL3VRIhsZCp/xIqpBBtJzYANi2UGCTLnLpDnzfFLc
yiG+0llCxjJ/0QaWYShtp+X3L/X4J6wA65iZsjv6WEbqrq53RYfrhFBOuFdRGB09aYk94k70gfUP
u+N21VYOUUO9RSppxc17Rperid3s1s1fwpr39iQMcF4snYiyhEm6EYLJpjBT8spO/pJ2DXKG0CYt
U3QEW33ndWgVfGf63Iyvk93EkQMwH/lVHpo7kohznzNMrA8hvZ0my3kFpx+J8BmLwo3dbdoVzVs+
QI0twMlfyh7Eg4GcCMOtX9xbJsQrN6Ud+f3OE9HNlXgoq2B4N/0hfmUlQ39jSINDI94GgjX37y8u
Wo+5WWNuimMRguAv/KY6QUJdNVIrHmVTyf9Qtv+X0LB0SF1bUjqma9qO6Rh/efvkkSz0bp6PDJJt
ogK5VkWiWP/skkn7aJ2G4iYxHBiE/Ddx3MBX8bi4mSZTqpKaDS8YqPFkKOlFYKwOXQgoXFSiG+AL
3BJhx3DHUv5VE9bPok0HHk0IToQ+AbjSePeoFK5yLErEF+t7lyIv942C0XTFhtwwxC2kN7D/9x8Z
a/4r/dMnhkai5xoGWQ0DnOdf/8p65fZNWTVqUbRFxxTVKVaJN65EV5iYr2xstcBTj7XJ47XhIx6R
ub3Saz+6wu6NrxG+clr+qjmANFyUnlO/DVGhHYpKT1YB54uPNphXHt0la2nMV2POWLHg9wWhcwnV
Z4fYb8rL5mKYij1kVRMjLYar4OD4FlotmMkqe3MT/WBkrDLooPhHmMWEGTUtPjITeOOJKHv8+x/J
X+tL0tVNjLyeJfmpUNP7S8MnKE0zjDvey3AXkgWDpD9Opn1FBuf8SpsH9AbpgM4OmMcLI/oPb8Hv
/tA/vR786cLlhSDeLQyh/+UtaOUearwIRYA/Wp+pFv0YHGvfZbG3qqYYvJWhHUxWqqlas4TtF4QQ
Pi3It8uuaevd//wHMWMndMfwXD4V5j9/GrgManERsHH2zfz3UCtO9tE+6UKbRVuLc5seubSmdlcA
Cfj+k/+fdZf/P6wlm7yQ/+v/NH//pZW8+JMGUZv9Yyl5/g1/7yQ7f7N0Zg8eVyVPd0zqNX8vJJt/
sy2eJTxPN10gk1SV/m8h2Tb+Zuu2JTxuhEKnisv/7L8KyZb3N8vjOi0Fb3PL0T3rf1JI/ucPi6Tp
Kyl9WR6Laqbd0vxLzUK38HtVGTRwP7U4OYfywlR0Dd792RfFwYutB71FtawH+z9cuMT8QfjvD8p/
/ckOy6q5pa1b3y2uf7jVR0VQ9HiFbG716NBJXxGpjp/tsN4a01cp9H2aNSc7hVNVWK9+L970bvxE
pAX7k5i2d8gOXIT8hTS6A+GcG/mH67FmTx6c3fpCV3lnYZGHqxQIzmei5iimufltyPKPf3ihb3//
jv+xMm14/8p4oVHILUIYjm3zUv+179qOge/o/ry2srxxyQqciy7n1taZ3ug8GBur9X529CKWtYTk
HmfTvnZybVsX4iMYmp+9Ced/UDB8JmbgS5mSBxN+8k7ri52/HL64NiiKnyWPKAM+J0+jVzD54VKU
7i4UnrksffkZ+CE2xcxYA1U4RsL5E3iCfzCAhmt71qLfFb4K05k7EKcemlnWofc/Oi8UcI7Wjht8
giQH46bgKmiZedJk9+LnX+Ldzp+olfyyCApHoUIcQvhtFZjzOtfiG26a1icJFoHnkotO875GHbxT
M6+u/f5WONpxAogGuFklVytur239c2hAjY4pAUAsiOlSywB5Cfkg4O8ue1VcROl98XHbs7AOtjmu
tBU7vzevUx8VteGD5ka3/m6JbJnVWU4gl3PPRDmz1ls6xx2DdfKfIM5m/bl+1E3P5F5m2Ct29uAO
iSCQ+xIA0YiI6BCLedv7u6nhKkg51DvgmOwvYsgPQgZwJxt3AQkL9rqZRwRNQi7ZCRP7iafz1O+m
lRaiVzPV3k5awoJVxBYxANoUFe0FmzWsv4iJuYVWkcRNuQmI0M7oJh7QzXabm5O/SUdKhiGE88oh
JwQ19B1uWLgqLVswPx8Bp1fTcxn9tOe7vCeCB2yMFioZcjIq/LcE/4ZOvoohq79UGas6G4p1EIQX
U82pEP2tj2BfFx7tTeXoj6htStYg3Yw7IaS+2Yihj09GpvnLyQXHGITeUTA/4mcEBjIeSm3Z+uXO
0oF7uo4/G6hsLImNg8Wvipd6uVRznwgJ6dDQvnFpVKfFKQ2Cn0mCaSXQKPPoZFKs2ebBQyDY4l3J
mLAv3BWhxZaWi7HH3vNkqfpgy3KrDe1O1xJxoSlF9DOf+AYaVrrDsG9ZOGwYm16whh4yEe1tMpzt
NIwIAxHzZi4PUrQ3l0qOXxWcXzkYBnE6C9jtFTznOzRyHL8DhIJVKYqRoIWPvKSTcO6g1BGYOo4a
Rz4ONByaBw7Sca1CfALOeeQstJBjEawbA7XeZJkHBhWnTmPGFeUMD5SOmEmM2JPpBvKI3N0IVjsZ
PUbbOLiq/UjcuMYiPqBOicO3yCA20g/pJ2ticpSttuiz7GRBvFmOUn8nvbSi3E+eo6/3gGhNtt7J
uUJxtu5F8V4Y8jpIgoGD7Vbr1OM9lfHgyyHc/pUngJscdvMrXeYfqS5W8NunRrL+9NB/FMYDAHpB
k5DJT4whRM6qkJCS5447FLRjNCJ5jR+7zxikVzhGmMvTy3TUowAL2c0akrj1rIWNmUTMipJ4lpXk
Go20+dORzCIT36AhVBT9Bg4fnhMhoBQY5NoX+ixB4Un+WBfy0grmbOyEHgB5DzL3v+jvwTq1jN9p
OaTLLKVDwmkFAjd5TiJL2ABmSiyUdmQshFL7QdibaRa10IRlOU06JWN/K0jrousEAByxN6X/sdQE
ZSifDTQHwP7GKWgh9fFRz3IYhSVGYIvhnUEo0jfdtUGSW3ctlDJu9NwXA0C1UsA0QTvDM+MKDt5P
RD5qgdvHeTNK3mO/C3w1zFipkMwKm3iW2Vh1e62D8qcQ/gfmJ/Gkg1tdUPlCXOb4amkdSMy+gf+k
ShgDGw5B2kWsyQgf3R38GOTM2NP5L5HFC5zNwh1NQ71T4uAxGDrC96rJTeVX6mFnEhsNMwsw6LPA
J3s3OdWtXJZEBHyLjaj4UYGS5lUpJOEr7bvGk7xDQIyPUAUXk2TsiDPInuVBAbtM1OH7sTiqpguI
C1jH6oWlXsrrOc9NXzOBiqjASTREJXeOEstIR3kq488hq1kWyyZz1cqXTrE03JeyhUvt2LAgHcxH
mHxe21mF5Mek88knGhsiQlvKgdBRRXlQrk3RApdSXspVmuKJGFhzLVVDA232LuFfovC4qmchkzrm
s57JCGHY97n+IuPqq8bgVI0ZRVCUTnKWO3lYnqoi26eT/9FqzBTsFhEUXPsVOppik+CI6mdXFFeN
BZXOR06SeJ+VCKW8WS3lzJKpmiVawZiTzq15dGcRVeWjpOJYR3+8/fAM+dHqLqvWWV+l4bFqG9qK
TUJww6oAZguT4gfWqwz7FVh0hu5D+GSSkWYfEJ2Iu8i1PqEMxImqsrNGFn+pWoqtURW9DYR8uBJU
lKV7nyk0U2yiZ4suS+96PzBEUNnGdBXEX038jEjhceI/Ktpu3LY6uLbcKpdIWig8dhC8w5VVk/Y1
shiBZWmVy4xsmZf3zPCVRSTfFTd2w3CeXOfJqsHKOa1FIaMumL9hR9oQBNGgswK2zurxYBWCfgD4
yEUhR1gVxc0eumFBUiHfCKdCalT5d1dqP5vQi1bOOIAhdiXEMPnIgRCssiw/dgOrke6V8xp/l5m1
bGEVs113ZZLEhtxRk8frIBgEwb4qhqeCnMQiyYqXcEYgNuOvxJTTPlXc77m3XVpyjWcSMeQFGfhu
i5CVjf1uJPLTiOk+6w1Di/pHoBs3NXBdSWR4mQqimJ7J6rGMzV9BVCYHfuYUSmg31egFLywfTpBv
9zhFtXkpzDAmb74AfCyIvJLaw0wTrHty+zsMLQStAPstIXM35y5gZb9tx/5Sua16sOZ68XXwtBkT
EqLJCel3H/PLOFmghlN5deySM244ngG+AZeHYCZqufLd4NkU3kOjXUuVsXwtC7r3XMuIfzWvsqX/
SL38Zy/lUStBds2t8I44GcF/Qw4+1sxxhVTMgOzLNkIk+dxClwtsGoRvei9deJNREFRirAjD1OnR
SygmSktA+6hu+FhKC2PVXp9hbTVy8mUccbl3++Ru2z255zHfdmZ0mb8Z0/W3YT2sB1t/7Wzzinbi
TTUgXqtCVjcgEBxlJtclfcWwVNJ4I0hKMWQsg6PkDrmtHe5junhEBQWXGvvvdgzrl1ro4LmHeucl
1DvTMUx2uu+yykLfVLYbvyf8vGXP5iEe4cpSKi/YdG3yPvSJ82BxGGkcfGyetTfloOyHZaC9jIbY
PHMlecTELVeD4Qertuz3dqM5Gw7bb3XKHFFNDfcFo3oOLbPctQwCzw7akhVTxRDw4u+C0QM1jZYR
XQ8JIZrJCPqAZkPx3SzmtLLihMGDiF739H/djefSZpKGKBesUYgENuZvEz7Ry+h/1Z1Tb+GkuoRj
W2R5FOc0/OtjhRBhgiChNU6+slQQk6mt96R/ytUzJ17jmdv13sTPRRhsGE8TxDnSOdNzawntDbLL
OpJW/W5ZzEZV7NWb0aG3wI/sf1N3Xrt1a1u2/SIWmMPrYlp5LeXwQliSzUxO5vD11egN3DqncOuh
Xi5wgXOEbdmSLYY55xij99aJPMvN1rM46yVZRCll0OpzdFfMpc3IpXhNnOqjIhgQj+Rbn2TONV17
zVf42yIn/nIGcoaWqPnOjMzZY1Nr/XiK4g+tFL/zZuzvRe40Jyk3L0yTH9jv1vemQ3C8Qno3xF/n
DpJcZhAEufbqtazlGQurToCos/BeyUnnw5wlNnOe3CVRTkhxbc599eLpcvNLnjSMiepgkyeIIHLW
pidlti6wABdyPDAGxADCAbyCR4WYSD1GjIukuRjE4R+HGT35dJjANpvqHpPX0zpgKTOGieQJ9bO2
VXDuJNk0MpClRLMxk1CC7xuJLM65mByMZ/AuViwp8aB+L7hrGXbHA4g5+13TWZ1oxg2c57NbWScn
irxCii9ln70bEYS8qkj3qtZxTJXl0vtr0vv7wVz0KZgMtIDRhGIMz9J9zGWQ4PmWUmsEBFbWF3P+
0Ptu8a2YeNc03aOGfsEnSJDGRp4ycIxShKzhuCjvMoUDOqmCn3WVnlvRqEGrGwGdQSekz7kTQ2YT
d6STGcZQ5EjOADJN/p66zdnmMvaCCUorZCmSsfK6ba6GHL3g9cV+igQB1f6xHqXveU7UgyUBWy2g
B6/mt1Sw7cRSjSx8LMik01X01OXWbqsR4ZTLDzn2Cl5VrATDNmwZp9YhiN1615y4Cmg7R545tW+z
SG8lJQCOHj3AN4Go0ihPuYMmjJdHkCMXqDCf+fQAwj+vQ9FEGFXahCWNRJo6cqDIoYZX0o3wrQqQ
UmiUBaHkYSevH0OU/KmXDW86pb+p43qWcY4Kdds5fjFCXwKIvFMtB/dEN23uHdwKxdygPNHFNdui
ZhZG5MHQA+RopHU45TbOcklWxSEBj7SLrUo7GfCj8rSS3uU5aUJLGsEEaFp7AJ6wumOal4e0BYs/
ZBRsujn0Jzr1iS/wRjN1G1s8amT1UGCK66AIBAe/bJNbOph5xwEJ9WyOtNQfqUzafuIotSgW9m2E
HOP41hGSrPJOogRM7iM5sWQHcLKXzTEosScjskbm5djPWoOjyIq/FBwCuO13BY5KpBRvypJ+66uM
SFjRYaFbrwg8xaH5bjYEFTRW+cA2iPkOvdUa9XfJqZM9Dq8TNXHlOXnMybyxyLIhualXsDvCnMBm
g51wNMMBZGmkpkFV9N/g399xhnDiG59JQSKlItqnpjogeZcYwgGccRB5bkjKO8LeX71jJe5oYGkF
0KY+5eNhkmtMBogSJguXmrGilknejR7zWqcqZ6epoXIlcliixwJd+aOpSg3JnpMHJoYGS4Gx+Dqe
whjX/jwicJCSUb7maFu8OpWLoE4XLdwmxQqU1ZORkqyk9IIYvc2yjgAhZP+JPb0sTjDmZSKTOTGk
qThEVTV8EKoG9BI8aPWksGWZTUJw9fQ0ApzSB/bspLWOwjLlSx07XKjSY8SD6MSKyZVV3m00qDut
WSmz7EbfjwiwyJfgHB+XWSgV0XtlVdJlnRDkSRlSk4ykupRUjb2idMcVyRF4MqCjcrLP6uJ3nFDh
6Qm1TYt1SmooVW1wxCG5Flwh0e4Hi6MkB+h2D4GTqpAEPiiZnoXnlaMDifUYkmv1qVFUkonU7A+c
i2dlJiri7ztnOC0eo7obz+kBcT+8FTO2wnRGMtqQed82bXdjnEiOQo7zQZEHb2Aw+QKOgPlLo274
TaRDcgwWYCa+7HEUyj5pkIk2poTtWuiPmQa4xChB4JYbHLYthuc6HeNnMP4hfwbz+3C3W8k4cLFA
VJQYMdZ+7U5//1BNTb/rpCGDTg3tJMGkee2qLhwVVbrWKxINhSCHeCwHAtwGD5izc89j7EZRxshD
MLK2Wsc5Db3F4AR/uMqw99DpeajH7euQzuX9nw+R/gquKXFBbMiqRFqTptv7NNcY9MMYIeaVDUQt
xqAYMVA58rhLNUaE0dj8xjbwzDgDI7tjdCH++8csxTUqN8DiEptpO1aTelh81VAsv3HSC8cXzbel
+l1ovPxGiaNlwTB0m+v+vGTDeXVmCm8dmk+nfphTfzGSXHYdk/CcVWEbz1P0KJx36hMNERJjhUGR
bHkkxrZXlD+VRyhRnDf3vjX/1EPyYmxykNbEkQX1kuMgEse1WcM2lh+76pQJ/DORBbRKAIktm1DW
0kss09MDTotyXJpLL+qWfRWv+GR1DjHRdpL4RbSlvtve8MqS9waZvJQWaKLR18n+AgBxi10LYkWH
tQR9AM8DV6iclECRFC3Ek4aDyxQEPCQbhjkOi5Lun16k0Smt2bvG2iL5JE87d4LU5lebLVZn2GcY
8t4ZROaWY34sC8pXXbT4VvEICmihblK2JO8wQsLa9MXvCCIEusK3GuJVINfCoOAVScvhS1o4JgwV
RmUUHWpKcPhcGRhyG4xGU6eRBK0yOpMUw/AdciuX+Rd9fl48ziYCbmXgqO2jMTbfumJsPVXdT8H4
HvBSfONahcQicEfN8r6AWU/sBBSDtCEmNar2aMqEa0lJeUpL7JCaRmfCUH8q8YtwZOVqmQIhcWVj
N0NCSMgGxRc9j3sRZygNc4SWvoWgmW2gcNxm6mr/hE249jARY5IwIbvzGus8PK1Cvgqmr3mnKfKv
diBYrshNFn887UVFl0tOMxeRJ47W4eZoEaQLWefvGtJ7si4XIys6nrLFCNXM8jpQvmRXaK/27Pyx
nfGLeapkfmRaw7FsiD4nZsa7SShEUC2shjiTs5LYOHxh+Jm2i9xii3c7Ubpw9YeHmgYceRP6UZQE
pDSZbV9yBRvO3OiBI+hIVkgGvIL2+65mfL0rMrHvSTSaELH7qWDPME1MSuYW6AK/kYdLPU3kKtWR
UlHEWLeVgkI4JS55fMbdBkewTZMzPZllc/2yELAD65QLTR/ea+wZok6HcMyQHu2erBCtslys9iBO
sj4Lu7EP+1UfzokGriuDciGa5pClIzDQIsJ3qqPAnjYMQ+f3GTJ5ar+5a1ogIBOKmPNq2DRkYgIX
4vRhkMvH0aqJb4aG5pj2eDIFgsD5a9pcX2a2XMa6o3bMy2Wv6cpenvRPk95YkRgsYHH+qKMyQSvb
gNbWxhEdb0pjhX8vhOOVoiR+HqpdKokvEAe6C2DrZsVY0O0UHUyxqnAc1yTcbiSII44jDpFoyUtu
xSSB5RaBoV3hcpDMSuNcV9iTnC7M1AQlZ2e+iRKtoc6MOAdYFxbFWYPkUUMeoNOLmyG/THnrTxFp
kXWdvkMUxDYxQ+IptdJbuuRkDkvtKSw6WXOz+uKpSTv92K35g27axUNdzlepJeq0N76VZrhmGejm
Pj9KsGC7BHNXXHKE1Yd9lK8XgXnxUlc/KrKq0DaSGT9qdmxlYHaFZM3Maan/4ZJTQCUbIQupa4Uw
cdfRgnbR1+YuJ0arh3eCs+Rr6jqgJNHwjQANJ7jKKuA4AcpatItIqNkQxztqr03HkltgpyeSy8zZ
c2aerTqjPZTP2dZ2xXllNkwCYG2U3CvYqFIpAddp01ONWJ6RiKf2SEU1jRQdfJUSaEdaMfGuNUyx
Fx2eFsbAIGFME3t0SRhEaWMyzZAA7VDTKTuECvWmPTEcU7haVJourd5gjAZCLfSL2VACtvYWP5b2
uVvxp3mtDaSL9bo3MdydHQ6CWZFeBLIoGoLlVzoRdMVG9+YQE0jx0rZEFVaLiwU138KFwwb1Fd52
bo8jfxmDF7WTuYvXa9nY+3yVq7OcclmlZHhsNcSuDjtTq7/JCBppBXSsApX+pzXXUErzNOTZp9kU
szXAvN3C4uyDQrBUDz1gZyiZtZt1HOEN3XSL+AIPueiThQwNnBnLXZc+LiskTAZ8LI3lqvkyBEeL
dgD2mZnrQoqGY43jpYy7t8rA76KSU2vVhcvsFvRes28la3XzKWbEYgAtzBQFuWqVsZwPN+KWr0LM
yUbe+TDV8o/WOa9kYnjCnDJfsSgOVEAFK9QDjMfjGwCe1yERPjMfI5zS9tZRmkFLfVsIHNkta4uI
emVaE8/PtJD25mAdUPA2rgohwC31iJdxVF0nUZ9Mo37JB0MivefHBr7kLUsyhbkh42+guKi7YQo0
+VVZy+U4S6uPq96riOIwDBidfUKZHOeKS4NTOsZS+6lYeDnSpYDVVKo+Jx7OmPo4BL21KBc88AGV
E5w0K038Ra+va9m/r0JZDoMsH6LVmPZVJX9EqSbOA59Q8WvYCzW3iPDeN2p/r2eyK1N8Xz6WyS8s
GpWnWJrj6bSIFwIxDWs5agjpVlKGXdvqkOyM9DfNdEndupE+F1N2E77RMY38Rd6i14fkNmWcy3GC
m6FhTV9QWMfTDN6h1zWQJkYMjGhJXqRcScAo+ag+/rTkCd30St9rE391OcdXKR8Zt9RbTFuu7yEm
POcZq6JOI7yEcMZeSI6MPd/inrlIFA0t7mNdeOkGndAmLnRK326HB8ZjT6U/xHvLeMsicshmimhv
2mKbIB76PGwvBc1YPxHZ6zivV/jHZiDy+F1qhHOzqlmnzGG8SJrAZdClwqdlzclHVn0zmZ8zjCgZ
CjYXrRPa1uQxHTnrqzIu52xT4qLpwjPOfGI0vyJdcSX6Ivwj6pcaINmOjA0w9tX0B+P9fYko4WJc
cTvUo49TTAGSRGYfboJyziIpHtIcO3mzPohF86EK4uCrwTatbUbftz73wB/difnbDml6HiwlgnTH
GvzURHiv26VyRMvuQ/zLdkkPFalttS+1aV4mZestVGRxrHCS+DrzuJakyzrkqy+ZtmewcN/i4fK4
orbLUPiVMbC3bhjVPUlDAAPSkxx3e7kuSE6LcY+J5izKqfU1i3bcpPkpEV5h24qT0vfoncAl5W1v
7aO0eKKhlaOON+TCK/NE9lBM43yOspPVR67SGUloWvPdmaoXJ6+I8I602Y9gBcmYgfsiTzhg7zdG
L6M8nJf28ADoBg9s+mLY5hc+beC8s9Jx2Aaba5izS14WIRCo3z1xiUpN2pPaBslMQtkwDgQGSV31
yHP8hfP7zzBcnZqfIEvwoNcaXSWcbN5CQberGlDUDbk+i1rUIXJW2yuN9scq2pI8mOpj6DVurF0/
gkCU7f6uDmPir9X0Jq+bnI3IAvaeaTdfWvL8dr0zvY6NEdG9th6GgotvJe1PrarPBZgWu6D3ki/m
e7OwoMHl8VfEnuEisLg5IJu5cEz4FXDGxTomB/wW2Fbb+pCviP0iRu0BOvgjrXk6JeztrlX1RRhn
BLjGCfNsRKAHazZbYnFhN9iZciWv9Oa8B6QbKhixB2KjUyanVs57T0W1uA1Eaq/vule7HH5Dzy8A
wyA2kPv5s5WWp5IGlLs4Q/QGzI/WjcKRTLIf9TpJr7OsH01iVHbUirgnWiUPWg1FaSqq94c1Bljd
j1AV+mV+lWtsb1ApQmNOIDgLHBet9DJ2GM51YYy+3FrtgRjrx37ub0Ol/Gq2Xfv/rXLq35Iiwv9/
Uh9UDVnU/6yveh7a/Pfyb/Kq7Qv+0Vfp+n/YigWheMt0QHT3Lwor4z9MS4OqivqKsBAa3v9HYbVF
PsjGJjdGOrmFHfyXwkoz+H6mrG4pCIYF5V/93yisjH+n4SOpQqxFi5hUBR2VlaL9Nz2iYI46WNuo
m5PVAKJEQ0fQW8ciMikEyFPsqUdy8aszRsTshcPksx/JH4eEgTsskmPgPvL4pGuxuKkqsij7pU6v
yaZETwlgPdqGoI/YKjPIwpw2lCLnX+pMFFtZovuHKHtqpOSntQuGU0rHwKUuSfcaoRA8IenwOzzF
kLtbXsuin+8tzeVLQiaZK8NVDrTRmcOkNx7+/mbUNfAAaPaLuvkzOU79kMLeQCJT7pU6zU5LrhJc
5UBO5gBL0dvKF4Ll1QCDtxbEsvxVTfnlXx6D/4v6ChDwFpnxL0Iyrq+9JXfIiqnojimb/w2ai+xG
7SuG3OQYsjObM37tkri1a6uq0VXD1Ejbq019aZi+UgbRV2U01ZdknL569Ed9YxZPao+5GqJvchdQ
+kK1Ke1tLBIBs1XSZNflRXle1fPfL6yGVX9u4ovaVtrLDB+AAvSUzhwrhJNqb3oy3ytSlNgxU+zR
M4NtLpZ6+Pu1f3+J4rg71F3Q6fb8sK4VrYF63v6LoNY1kiFFg9JA0dk85+J1Mstpg9Vme0WP0ydy
jUps8Y6r1UZ3M2gH446YK/HGgTC/JKhZwNegiOLkWh9wV9Lp6I0Jm3w1v9L5JcLYLrRAXwbzpS79
md0d62IRDNjxr6aBKykxOpRRlU4ZlI65GcicMe24zd77jFK4NrZv2zvpe9rYRwYwAHDM9ADXPuH8
zM0N66YFJ8t8afEaEnhXMY1vBoZNdyI29fj3l3U039phmh+0RLd2OkIrbxQycnJjO/4n5YokrQto
e+Y8a12yJ6EyP6zgfcO4Cv/+sOS7qdcMwk6FpyEGl8B9hYZrdB3U11HnOc+akdbGkvrbmeYj01vw
4wXxKvRxEyzxA4SiLGXYTDJzEQDs0S6Tzvhl6eioiKC0FC6aOVd7LBUgDFsjuuNcdcVAjVQOzofQ
5vGsKSWdtNVQQ6hsRgft3lHcVAVqVFmWfPx7K1fd7D1LrgmojqXf05K/ZHJzsJp53mOWsi6apFmX
WZmfVNtSQ3ObEP39sDKPdUuTeRcz3KtODCE0+Ka+OElsnKchMBqBBbbspzMxGJ4mZppcPXFV9cYW
j+SWVkzdUNwgRfs1S8sZFKp9SFLHuhAcZoRpjxNlYczzqOvEVxGAdfv7K2yfyWG2GfknSdeFOnp9
T54wEDQGOYI0FcUHczLSUJsyubSFdsUH+bHadYuHvOhAzlpQjKXiOsq03sYUfac7f//NiSL7022F
Ji5dM5+zqW0ug0LKpVNSayYtnYR4csytaNPPcWL8jFALTvAD39aplC/aMOzVKBPnRseorMTOU54L
OC3tjyqcPkwVZiZFuxq3JW4ebTtnX+ZwK0Hu2M3mMn7Glv1kAJOhi95cxGYeVxFMH1ZYbNXy2yIS
wGic5ElfyezIbMs8j+C2RstpSWu00sDAE3hqJ3JVUHE/TY2WPKmteFHE9Ig9EF7dWF/s7UO8astJ
pydmqWV9xUqT7AaSYQ4d3fwDqQiktDC8hzu0WneOhlLQDTHMVX3eq4kFFk2vrYsqqZPPKE24VT9H
NPZx6oB4Edsv0kYO6NCNTK4j6z4oxI0qs4Cvt33DDIGYl8WSBUoqT90iwRMjVwo9coMLXRkplqBa
Hs5zPX/acuzcGdBRnFSzHUrAle5sNM69r1V06YKM1v/6XFyMzh7VCLie7Y9oVRrD8TD1LbyFdoRW
IZWZqupZGulpRSsZP3lulc+Owo+q57Q5t98sqEnDuiPJr05RZ8RTXnyuUAD/+a9/PjdLsgtHSWbW
WAUA5bo/PX1ksrCtD3quittWjbb/Z0V2uq52pRY49DypzFoKsrmh8IVOqy5BQyH2AhZAocO2kgxQ
5JTGABgegZrUbgtxK+yNmAjUWMm9muWSNrL9lphi9dFw0YkuRpaQGeQkhjlHuv/9MEzVhx31xnFO
Tc0fJDXUOumxj+0rPlF/cvQXqXcqT7UbDownx6R9r4v1vavth0xPLyUWRNNmqqz0RBkkpw7cb6Lj
FGxeG6V6VEYpxPfvrpt5sDPDNWFUj6iVLitGciIQUGJaqhTiXzg2xWc/rpdZLt5qp2pQ9ZHIRMu+
hG4wzPAQEbTamukveXuUKP1K55dKilMfMYDkW6lArSqdhWVifAj8zhhnP0PHYwvTz2UqYFzSy9B4
qqQcJMY4pqECoNXYsRhaFazwJCtObAPyVOKWKR8ik/R3k0YTdEFQCJQWkvOAGPgQGY6HgKyfjBvL
aYCklPYN78YQHVC+XzjnPBaxHsAWviRjvReMGqfYK0lSxEjKfrlcOOjhH3J2G/k5pwEHe2YEqqOh
QW2TJOzpiEYDSgG78zWIZzmU9yGZzmOBqIGLuF0IKqe7Bit+GMr9EMVAKZFErDVKPjRLvtqDxOPH
m9+NFa1X+ipr0qECqMbJwU0B11pNHSaKwCFL3zOBus7CVZR2AFOXoRPaQ2TGynTWpSTUZoXerR6m
aFaxT6Fe4/c0eNCTDbIMBLEWH6iig0GaPZCEF6y2t0gSB5QtPoOeVzNWPGJyCIUAMybP554xMYSG
AzG1QTvqntLAchxk9o35JC3Fa1vb1zFr4JEzRF5MhNRjEDf4XpcB3BnsXmRx1l1NNZekLZ9IeCgP
O1ODmQZwcoh+0NMdRh4Xwp/PTh1B3DR3xHDtUVU/INX2yZxlzfP0GerDSG6rhC5kWkNKxEBRGr8v
1rCJLWSNFFAxDe0FiaXl2J8Jf5vMs4X4lH1DLwIL7rkKMa1RCp9wHRcLlNGn187hmaxoOIOvZ1f3
YsvxZrl152Q6afF4U+3KL7Aw2kC8USI/Nu0hUaeg4Af7laimmxX2xbTLwEZx7zjiq4w5WAOFAqpZ
BKSG7gaNzPGl8eao22tCD2mS8ID9wXj/mdoR0NHkzLwH0CSgFLr3yV62pG8gz55dob6CXTqCrZYF
emRDYjSzxcnaQSlJ9zQ2XrO4u2zfJX1u1yykf+ob4lEB3bby5BTWturFD0Nn7AbHuE7tvEdmHnSZ
TrdhgfYC2pIqOs+2all6GsVP06HkH9ugaSYvIvOsJZRxe57TbrnQFHztZI2J7nov1IyeCuUtCrwc
OXGPdAc3RMs2Sis4pBVBSEoHvdm65HZ9bjL1gDiEQFOZdI/2CBg4MHihETvtEHR7mrnccB/t1LlH
j2rvOtk+pzPUJ2srVC4MkQ7MKC9ROx8jI/EJGqbnug2Gir/3uDOusih3wkx9EoyPSnfebjJNFgxP
gg2wc7GvEpRD+Iap3ZrU+PuPm1Tdm8f5KFZGHqJ83dZCeGCMYlu/e08U1dM4qdo2nBarfMhLeCmq
/LFMgHqDijFDoi7XyeJcqvgARINF+d7Ws+LE7vagT6bfrg5I7pKoHkgwPF3cV2YlxjOHNkwBE29I
fle2dFQTqQuS/EnV7oZRouBx3jUDxOmcnVbBUfMdKZnfrPlluws9+Akl5juaRrg2tReRJO4wWSva
6n2kIb3935j4slq/I7FFxyy2YJQ4nKr5o4uja0WHsivMl6gBvqPIIMCnXZ8ONxYJtyzVEE4qLzMv
TtwdZ5tchaUNsJViCYeEVf3CjMD1Nx9RfDOFJUQtgXgNuOwyZNJznYdQK3MBAlhDq82uRxzVoYDQ
2y7xURhcqQFd4Tw9Cssm6FfzIuyBoq3ZyvX11ZDHA5rmk6ZOe3XV9vTtP4zRvJQ0Q9WeWdzk2aUa
g4lkIgCj5y3LJUZqTfqJs4P2FArQfoKYuiwvUIu7PH+IopFwFnwmFhdzsvrQmnGSbwNxU1Ovdmq5
Ro/gD3BGRjy1N+fDmU73BwDGEGvqe7Xsl5QhpxDS0ersJ1ig56myiPX41LoHYgrQpBmebSc3s2ou
bWOeCqU+ogmFUFOd4Bwzcinjj1KqXmRJ8tKuq3ZyO4aGRKBiDFxUid/1Ub/kw4rGNZd1ZN0IOPRn
SQVUWo17enaEMu0X9FQ7utJE59nWXwJtBa0pIaoUWyhMDTUGUWiptABTj/AzAA2x85uz/hlv9Q/j
9k8Y+P640EAyONZ1Km+htH4iyME7uI+Zf3L584ffauOcG9n8guGkQ94V31RGZ0nXArH0YVeuD3pK
BIxUraeq0Q92BXynQEDMJB7RdO9Olvk1zdFTN19nXQCDkJ71obsjO38cpn3amc8xkV9Oovs5XVqg
3ii25fHdbMFTzo14bOl7luhwM2s9x0v1GzzEZ72+L6vyKote341t+9nDU2kT+ReG4xA09it0gwYJ
HUl3ufXcm3aw4swAELmnzGbWt/oKY3ZoGr9qK/6lcfuquUa+P+/itAvXSjpmqw8gAfCzpJ1Gq0Gx
hiIitxpeRyKY26c5dT7MbTzbSNUx/WkQ07UCjJygo8oO11Jm19prDva41Z1HdcquUn3tVPtRW4pL
7xQ0NLMfbL/HoY3+wEneORKbK5lR4AQ5v4pjynpYczzrHOOcOQOHFAXl77Mhdw+ZsnzBI701sfNo
sP5NaIzRgG9vZ7rKL5xx0SEqcCX7H41OJ4reV0fky07q7cHVMKeoaLB2Rs/hAXk9g+19XBsfDJJQ
hh3UbH5LM/He2OMjz8xrX4sPReI8PjHHrosf2rVXXYpRyPXd3uTFr9jhx4pqGowrfE3uqADzCXgr
+lQW83NwTNJ3658JxD09o/WaKwuitQ0DStA10tQr0vJU6DeU6xn3W/rpOT/s9J+eeBd3wJDqLjYc
uUL+rtsB0QXiUpj4TEW4UwVwD8kadgvYHpj/4aTElyEm8i5GGXvMlxnPVFvd0sy5MHBjruNI+3QJ
a2nCIZajSLeKI1RfFG4tDyuw7bjvCNga8lOhSsdVxZmDb/kmSp2VlgIsFBZzSQJO+l6XXWHNKCxs
BeQ3rDmJIwFikpyKaS+SlNffeWNItJdZYtLS2MOZGL1Vnr/AwQc9ILa+Xn1g+QQIaZ6hamyu9TFX
rF8OQLtaNzyjx1XCcatl4NwpPpKcYB2JVWbVH5XFB022JXoQKdm/xLpyHufmzYzHB6kKl0K7K+U2
gvq0Ysfto4Kz9AVAQLVHIszGVasSCw5SdBvFua0ieGpsLBlsZZIzInXdsuVYOtfNh47ccPabEo2w
BRpt1vmU1SwsBBm9CdbOwAT4xM5euU2Hjm+azW8GNBhaMpSROQeTCZm5JGkh6EY3KoVMaW/yoiWA
3ZcYEwL/6HDNtYsKwqoF/LJk97WdAVDHHNvz4XOunvQR1qat3Ah13Gsl5KFoAqKwDt9rvmLeJ4xu
NR56q3qA+9GGaMdca1ReaJx/MeXxnKhysRpXu9baxJApu8yjughkpdJ1NWjHXEaBYMHiZjXA6xUp
+9Mxx9niFz6jnC2Fal9vNvEOjR/Wip7xA2kID2TW73kST2AoHod0vClMf9uuPSWMGeIhDRoJIWEs
H0qCPerhdRwMb43yszNZIYkIb01c+RThQQK7vVZfauGAqI3g2BIcXnwxm3Nl+DtpwfwdyOPFoeJh
gI2thqdalWT0qOlB117auASDnGCX+yqm1tPy1HcYNVe55ZcJGnUO9GQRuZ05PxUVwg2V5Yfu6Ttw
LmhWlFVyd1LQ7YSWUOd9XkNuTsvqAKrK7x0kn6ztfjXpt5FmDCB75YMiFitkOZ57h1vYVDQEJKZk
i/W4hTAoRkc9kp1NBj3RCr107sLpnM8M75rEeLGRKHWoXvKxvDorVnNZIHPWHumssc0yVZLiG3kp
ARaPJ5S6N5q7aHz6MCmdizUW4ayBG43+6Oz76HXtngqjWY+8ur3bVNVVJux3nqcA08ge5KKnA2RC
uRYAbSdPvjuvkfSnElHQ5vWFcydEy1qyX2dFDgijOTZ193tSMl8eNdfE6uaUMfuYeQRGr0JzjYIU
It+u2qovWToTmxqi3D3MuumhOny2SGEbCkIYAJTNLTgG7SwgKErkIceS4pdmicgFKmeJKCVN45vD
2VTW+qMYkjAqCM9JU0Qaxat46NKvSRTe/Bsf5DGB69gbOIMcJEKYb7eF5kNnvDgxcR1A64zyeoGk
ewCrQmUofKX0Wonm/Ng6YeaYj6kqw1+EKZIatPomFLVmife0xwpQd/0fcrUelzJl9mq/VWPOrwW+
xdTXDOUuwZpAqSbCGuuDSt/BXThf5p0d2jgeZtnZQsf+5ALnAbsRzHD8kVEHCjmb9w4hC8QfudkE
9ztKbjohX7n2KAbIsOnyO1WMq7aiIVtl+sF1oDPrBIV6zzDkRoUagPy4G1b+gpXrTEfybts9BRIv
nJycV+S6DVhTSqH3fvxOUYQlcwQkn2mwiN1xyGjm2DjX8q+xU9H0bQxG9BGg7VfC5wtRXDql9U0L
3WjFqq0g3ytr9U1SS1fPOUA74pwU9rhX1vpr3MrJ0faANgddhN8wmzyyvpdzYpqE/cUF5iP6IYXR
j4DalMrLwa/oJb66aA7QbJ+QqKFXh56kjbpb8MoU2ie5Ed+zzdoJL4Sex6uxAXdj6JKsZYvx0yGv
SOLlNjQbPxGCG5jmdTT/cBe5yLAUx5URfVt9TcYva/4gzgb2kP5jS/2pY4zYwHKnKxyU+vI+TtlT
5xAR2sCTQSIULBA20xjGKo7IiMQ4TBw7yerf6s7xYqw4uxk/grZohMcCWIG9Xa8mKr7yWdKJIu27
gBE+TSyN4Sz7ijLue2V4cpJNsqnB5CHxxmkJOgbRPcXafeK7WjSXeVPRUtL1Lqlk8AdsQkz1PjiU
A3j5zV+VeuR/TWN5c6zv41WJ3ckYX42sDGttDurJOWpoNyC41WVywDO7XxHcLBmaW0mfPR1dcWas
D6bcE3Xi7DEBHdM+OvXFdEGZ7NMv/GxGG4GUVv2JNoE6x16y1RzsAESdkWaGx9QO2aKPxZwQ74Xd
rXaOw7gdpWfyCQsKW+zEHEVQ2sQIuM85rkKJM25k4p6heTqZgmSj9qknGSm1jaPNO1TXCktQgvM7
3qcOJtNok98roTVGR9koHvQahDXZPWjvs/8k7Dx2XMfSLvtEBOjNlE42ZEPhJkRYeu/59L2YPak/
u1H/oC7qIhMZCok65zN7rw1hnMSQWfOlIvBIF2Ff3WKLNwtfLq1THIGRbfyZpGmrw+5NaXNJmQYY
UnuScoKBRpBDUmvP8tdUG15qhTLIvud8LdsMi7RBKOlpr9wWM8JuoBLk8lvTKqtJ9D6WijMHpEz1
Bk1+u8trprtZIqFATbayWsY2CqC6JQHqODfTRtStZ7CXG2r5z2IMjloknFiO4Ov4UncIPUcw9oLd
C8utUQPEjtVJnBOPiKUelH0IzdZI6MdJJpoqGl2mPepgQgJViTtStjlJssow+gh+EpCZSyX+Jq1y
jAcYBAa69gCxaWPytC8qBCDTg3L2qZJ+Z6sNYWdRfmwG6yNGIjBlO6mTtkUmnASiNhT86PBwmbKL
Vv2EFLldzN3Y8CNqxD+KeU8ZB8ZsijwLlUybY2EsEaUTiwSdkhwwfiENfCSYW908qDgM4NIAU/Yj
JgKkBwHi8QkY1mMYwYR00Fg4IQeQMgIgs7TtAtDW6PGZQCmCQmxdyN9yJLCyTJqgt8Ny03uig0Ly
fcAyjMIlkSlSC5ZnWgUDFRcE4jVuQ08QF9es7jOCcF3t3ElGDw4vqyFi59gm7bcVrFl4ghvFnZNG
7dHoPrJ5nwCyRoPhlsvKjPKM77T80XtaD5RK45UG3llyBrxiALx9Z5q73Ay3YvEuSM9i8hDTT9Q+
jvETyNZlsSDqcRWQgoAdVfAsCfXeqinc4f7YcxQD7GXUSIxGw04Ke49ofI6LcU8wg+C45GMAQDmX
9hyRb0JORLGpwnsSSd44JR5NoB4f2gAU1mwXhfE0UG/J0sDsDwIBqpYj92LeIs8e+z1mVCGqYTM3
yEtwU616JeONdeVBhlWITBQxEoPSTiYk4KMTXtV6ZwWHRFVPDVAEo/sd8xidYdFtpdmATbqzJIn9
21+chA34wDfD9FLtMJFovspBVJHcMTLSB3iNlXBimisb+l7uurcsJ3QYjlND9AMTpH5dVe9NYyvF
7U5fU9sWaP3Ca6MqR3oxKgDyVEZR+DKr5WIuR0ZvffNazEhAA0wKinZKl4SFO+ncbBQTQhvjRXJS
XfdHLAGmmJ7TTLhGWbJDImAbOdO/1bKGRlnubklOk5fy8c8wSkdGdpin9ripxBU0L7co+itzHfkR
CRTOR+gFM/Nshktlt5fxggRM6sZBsyB8LmAJahEcxIhtuEqVS6lAbKylY4Tf4oh0cMsiunMSwjCv
0foHkTiKrPXQ0PAI5gupw0VlNceGmoHCtAkzHsXZOOf91N2ErNn3Vbzt8wXdUMo4s2ThcpyaNDrI
ZuIoOoiENQ/5KWWxshsi0tyxe2h3EaeKV6Z0tNAZT/9wVA02JaxFoPgLqKfraQx+21E5Mup8tYRw
3iLLVE+iGkkbwWj/WFvOxCDPQPqrcD7889dGEVssu/hK//nrP3/UlvYR99qr3kjNNRm1nIjjl3Co
v9jiYZKbZLfGZ0+6HX/EI+kISoprp5Aa7dCrMCGyUIIxmlYusbbLuU+PfL/xKccxrh9VVjdErbO3
B8sSOUkbiDepjpn7VWntmcMs3nDR34oZQSc5glwJtTx/tAsiimXh2cCfiOKV4LmnDGSxq5Wm6qsV
AIOc7IuTRabFvSc44h+/I4SUaWY+B1KNjCx6XBy0xMzoEot1rCz08m17FiQYGcIUN19W+qNiRGWe
OGUMFk3dM4HV7f/5fwVjXWDnOdWUwS4A/AI7bqE6momcP1edpSPIwmtIPszo1aIpP6rqgAcSom9I
HJneFM0hXiwfPnj8JoST+7/JLP4/IgtLVyRT1BRLNLV/saTqwoiMbMBXLgT95PRKzJ2rWdmLkXSC
r6oRp0Q7/REAIH4xFCqqJj0qFbjFZWM0JaxRjQWjnF0IcaYoSoPcS7pWYnYbyc8Sjbz/v7zc/xmk
vGpuLAX1Dme/LLGvVlZNzn/AhVIBt2oojqJTKyGB4SQWhGO1nIROpD6YQ0/EznnRxjg4oZxlta03
FXkTrMZJygwO+tLRrc9IOVfJRAJgtZizENi0Wv805cC/ADX+gDjBHVUDzgQ7Zy8qEuv8zx9I/n9z
6fHffyPp/1URWSqSJB2Jk2WhBvgXqCksZDNG7ig6dO3msUUOcG5aXiaya6DrbBOUUqD+N0pmrXoV
7wXNaJxAHx9pnjOLMHTtxgfrQOScLkpXWZv/5fWtKqb/qcLhm6UBbpQtCwrdP6//P97xIURWLMjI
71M+bGa/JFUWCu82Ul60TOnC/COWmJsbqkAc3fC8iHO9QeYenP75IxwC77+/IvlfgCn5/6rBVBVs
CTRJ6d9UJikSzN5a56NaK41eLwkDzAcSNTR5WI5FtWWx1z8n2L/o8/ZgiuRdGEG9Q2oKiicZq12h
7hslO4V6Oj1pLHebniGGZtXii1bXTCKS0bj999f87w9Z44VanOOUeJYGmmt9rP/jTZSrts0Bu2Mq
DK+s1WFYAJr8+u8/Y2VT/fvD0uic9JUbCP0L5Z32L0laSfBkE1oFsSTslRN2yMjbx2uRnYdu2yg8
Xms8hZ1qrxjQUGsH0gcq8LimDE/srtprglvp33RlpEAQKFWoXl+fOpAEHOe0taGdtr8hiqI1qMzE
bIUupsTFkTgNKC7WH7q0VeM/STkbdeV1Wr3rEkJzJeNVX1qFdGdGNI5m3DjmCCj6KOIvcwaaNHkZ
xTzMWaQRlWdCp4ynzp5HwDYDP6FTr4qU7jUZ9bTMLDb8iCMZBFXgT+qb3YAlnvCVDQPBNQX6iPId
A0YZ/dmFuSdd0RJctv2B04bPK/E1Sh/6tJWsr0w8dukxvkk5LoFryhKjW3J3hAygpdMrRs/BDqvq
QcVThU9lMOwnK/vOWvmuBB1aHuFgNc0jMfKHtJwaBPb9ra0kL+0CIJgr3ShFsIfT3mRiSSCvHndH
QFxY2ukmOiG/YFSFN0qkpGNCAMNt75CEXmxDNEBJTRFSq6wt8IHMUH7kawpsWO3WzaSyE8kBVJn+
TARBmY5QYKxJA3rr2S+QOI/Tvu/nr7bMRkfWk9aWH7FSb6f5ZRS5YHN+XZ0tJaEvm6QkZAO0mNG9
cT4dR/6LgJrQAtklz6fx0MV3N0P+rkTFe86kuSv2ZI8KOptXsXU7Ns5Dm25JfeCULa7logR3bmsn
WJJ7nlSXSOrIsnoVgvlSixjUVAPqgyMV57XpyHmvsomoo7Kzcuw4jAfTZ228iARNyiN2LIPbZHnO
V9IK3+wcGQSWGLuqyPSKt6l1CthqR9GnNpysKnGz+lxNLwluVUHZ+m1hOQHMi17O93U0uEAaXYte
c7Ge9VBjHL3PRFJ08MCWKL3NaGegr+Ars7ajvEfIEHZlEDLjep9Iiu1xDQr1syx/tOlPP0MVympH
759Kw/JrqEUtr9GXm78ggQqdPGXWJuuvkgxxJ7U2Ch6jIH2emWE2z3nDHF102BPYynipatYlfQel
paYCuJokqresS0NHW52uq6AiidxUf53JUJNx+WSMQKZLaJQ+yW+2P86feUqObfE2VY3tkwvVEv+C
IdiuwH6sES8LMiUyolnQpupbWP6E4ZW4CUKdt2n4F6WOqd5l7UAOX8qKqFFeVOj1RBXU5D8qYPUZ
TdoWjUKCuFyHPzMOzNUMavDF2EOc9aKaNw7tYMXYc5lfZI2mIPaAWHAqr14kJnUjPrLGbfhdSh7V
AGRDLD4mXoNh6HYBgCdMfwVSmCIcYGRJMKqiSm0/BFU+8GDaIEjstn4XCDStje9l9gLRxejpEPap
G59tspGqfZ7E1LR7s/6Z0qOxXApsoWlyZ+/tRtWTMb/KzWnOoYVy0FQikeLrnWXssPkdmOhAEZFy
5ChobA4aDB0h2k7p+1zPrsFLURnpCOpfBDskwz+FpM1znYHKYWlzm5uuYnenqIOrcw9H869VR67Q
QmOqPnrkuqpQbvXp1POFtI6oKe1iYTtIuQ2GqiXbZ5obe2GyFKE/y4o3vPq6IuKMJVtVxj6YvBIc
5CgscObqZ31GyBNrJEcRcFM8ah0hfuVYTGFUsgsDrJoRHNt+uKn5X00vNaMWk/+s8TRGuls0PEQX
KCU7vnmWeqlp1JPg27It7NR9eQv7Z6KF7Kh+ZdFgr1PHAInrAOcFsIspA0TqHz1Wj3jGYoowPh16
T6xeNNb7dXBJmeWJ463sP7qRbxQeBCWtvDh5MXBSSeULc2zQDlW/Uc2Xim+tMPCuLRQSXymCMb59
GPbcVEa6cpSXNwnBvyq/Lum5dkS95E27tP1vmdxLllAEdoL+UnHM+6P4TD4eztMOgark1dldl981
rpesP1jjcWdqF3K/E09X452FyY0nLSQENnwaGp5KeUuL7VhY9sL6GyqQW2avhkG5aEzEDXDAtfuA
iiHof2kPmkXhpAbspmzl+tDxJHaI+zg90nQvk3smTG/pV3jWhqfE8EsOrnf8P3aKOWjiECcsHhPc
b9Ez5+qYR6MRa/r5OHT1QVen26Lvipn5k7mPxFMxw55CJnzq4m0inlFqRvpRZwWh1rSzFXgSohzM
TNpH5tVqX7Poq54eVvsm8Ay33MpYaEleE2lz1BCtR+vALiLyGOp1My6HKb82+cPvIQpk3cjMaG8K
L+nAFHV6imaam+rHIBhD2BCxYddgrSpwBrrhz/xHtNVnZSvyciDR3EUFjDlrwn6D+9S660wlp1XT
wg1eDT9mfSFvxDH5sDJSq/DiMbc9dhAdVOzsDbEDfWfaxFbCtfBg2rtUTG6cILb6iWpYDTURxUzZ
AxMAy0L4LU+UaU7OYlEX71A4JCO0TKiLyEivQ893sCpIYpeseywU0p5d8s1Qqg8i1f3KrCG9G+Jd
FTQ+cjz2UtrzU+WXGM42bH6bekIfYRcYXMYz45URHT5mZoatgCXtfGCzQjyZow/P4bjDV5yDKQkr
tqs3IptoQgcr81nrUZDxJEG4weXeHJELVPVHk0g3sbtM0q8+JFj4fFV4J9NrD8iOvf4RZ5DdyOJZ
ovQhwcUIFg/nT4B0Z9HcWUt2Ubutmp1qpIwkY75PxqOTY6y9wnHUr2FLDrROkkP+K8MBVWvrnDDM
ksOs5VBF/IEXvVb1xCU1UuG2R8LGjID83m1TF9wsDGnjNZZz77vVlMyOOkt+1HQICVHpLcFLJtyU
xRRIWpE8F3ljC7a/tt6t53arlRphSjARA/yfAtYaeyBtYOXBfKYnWdoaDHGZri0i+fb1pU69SwQ8
p5EeEfkkpXad42uWWN6olZtgcPEP1ID5S0Isw+xNaM8kodIoC+44znankyqOlqFfyDJ6n03GiuwB
TRf288mPkcG2flC99PqhHjETxyLmKxaf/WVE+gjdgLcl2NI+9ewa/obsq4d94UwYwyKgIkpm85Nx
5Ha0Tge58wWWTijY6m1WfShL5wkxSzvGDkQiVaQpnKVGYLQp2FrI/YnYkHAL9Yf1P8j1ZDfL73Me
2QkuxuICEt5uhF2WE45ay7CiMg3TU0AaaBsEGw4/NuapZ+YuxMNtZFENBV5L7bn0tvJaFVuysnTz
z2oOfqneK6grFM4KBXWTDmcCB95mNnnq8J4y0o/MkvlUv664d0Qe/nBuZhVn/wJkgsl6Hf52W51s
K7X8Q1qBV5ZnXum1nULD09Y8/BVXnOCL01nklBjCl8LaheRDRMHnspYQ+oMFH89Sm4Veg742IGA+
JU1WfUN4YJMfeR2iZptC1WRP/Tzinm4xdyr1XS8IdSheLCBFRXsT5eWKKWMb887P+t0Y+fKPaXyS
ERKJ3OADSIlg1t2wbN5Qe9n9RNKCCRIvsPYYR1x+eUaumKRjxr6Tsc20Y2YptqK9iNqrwE5NiA5K
LF/ZFVXAzxjBhZ2DGKXB4BfAxLUC1OhJRI49wkcUcskhTA8Mx1AWY2XR22dSFXG1sCDyzfJMaJ5c
7iqCdACLoqCdk/hHDbVfM1EIeop2w31idkBK6GIbJLNWSIC7qHe5DvKp/Io7XphUmLZwFr7yQWSk
mhyqqrxH2ngXEsUVbqJ6Ak+IPbgsbs3w233h8/2of6M7eLDIDJ7UtNpP0JJ0DDsHfij+yvzRsaDF
lLPF0+eoKGCzVkKHykJay7EDQgczNml+MIdzT2xB220N9vn9UDDfJOHBMlxGjiR/FtnXoI4he+9D
yDZBAH8Eloi7tSqM5zGaWdhMxUWlUyVYnhOPJlvqWdFxGCoCpC2eZWC0Oi8U74VnlZlXJuSDkaKp
CpYbqJoTdJxYMYnd7JnDHSGr5eQq4QbUJy/xW5c30rG/Yctef2aN4Yir2a0ftnWQX+S/nDwMQUd7
MlsIOI9sH7c6QLyY6pgTjw5AEzgLP5rzeJpfVpNleUvhjLA5coEjON3ikyiEjsVjquVm+VMLFtZC
96tFfkyxFxwJOU64Edu/cKPv8qd0n6T1aXzSSNaTXYStPSat+hqWOMZF2Pc2upkwfU3wzSqSG/3I
NQztnId2ZsWQHYKXujk1zXuX3iIn3wyOfJazxJ32PDtXhcQV9kgn7R5bl7m8TyA+E7JqbNzd/Qg5
ksogz/a9vK/CDReOrknnFqOBJU62ZFjP6MTZzG8S80sGvRAS8Qc7FsO6K3VvQvIw3uaXAYiJXGDg
NTz2Y5ikYNlQUN4iOLgKio9EgoQczhSN/azezRDpoNB5cEGdIjV/pKy4StHyAViTIkY7mubMhTJu
2EKtoN3RUXIJBFi1L1HZlWNU21pP8hjrE6MdSGHt2otBIFFWCzvTmNFgWbtimO/9yEFusDlkxIz/
1m8zGsdw9AOA0Hp3i8WtmGybeBOb/pCcyvlbGjzeNJlTj12Q6gH3ICHPXcyNDB2RgbaM4bp9i5Xn
tP4JcmooF+9bYJxIrM8bepg9itKV5BUjQAEIvklAndBpMYklmYZfJzsu7XbovCDdzdJZpn+sD1m0
dqOCQdl2KMyH1L4RpBhVZ5ZbUwijbq/pR9HwSVAT4ofUbPP+pgKTymjVPBMkZsL5dTenjwz58LAv
SNtLyBCaLwGCUhMC0TEpbsnTzBRkeqtzr8qOxbBR2fsQmDuTA3oQQO7SLgUbdfG4wdkckqfezHcl
YcD8hBa8rA5o4fGTrbKjya5Muyp3i+x1mKJxowgX8hX4XkXjvuc+ydCv8vjj6nFYpyUKit8zLrkm
fZi04tZuCfYj1O/a78zPrNsAa9Mkd2j3IMvlzEVPSpaNyuPIktJXBF44E4onXgjGRl64Zu0wIcn6
Ic3vXUi28qHo96nyzOBDwadeHjRrYy6ebjkAT8R8gxcXP0RH6Fzr84YJJPUBK8fi2F4ZvUSKCz3M
t6yNpP7Vw60KvjrxVRfPYb4lb4vKPBNda/ku6r2E7pxDN/eZ/YQnI2B171V481c14VNZejUZH6UP
JnrKgKlu9Bmvgbup4XWhiyiPk+lrBs05zZabLK4/1581fIupfZXY7kIZrYJ3/rK6LST9qRxQccIY
+jTK/UxeIMXCD0dAVPh0f3xGMvupFWBDw8xi0h0tioPDAGlvel4bY6ve8NKCcIthgB9mLa49/bgE
tIQgP3C4FQxqtqEAAM5t3pXX9oHKOhC2Sv3KXmmoNz6y6oVpFNKK+MYcyl0PDjCdTiEQwHtEzSEn
B10A3nYAUaYmrt9XPh4jrT6nkPAIBxafwu4omI8Q+S90DSP9WKn66guPQCC/t8aBDzFPdnymY39M
q8tKAusB/hFcduAsTWKXeYig3rKe584WQczIm5r/1myYdChIJnzaxNxE6WE374w/+PkLmOhVLAQ0
0mu1PaztcjpH8pEvVoPDzyFR0ox+pa2eYh6jdN+UOUX3Bi8DKxWp3fYJwaFgePyJAMfgu+pZuWyG
9m2kAMYgsm5toAGCyTqg+ZBSuLbP4GP5aKwv+ZO3Cgy4iEFSu6AGlowN5wYtdTnUW83PQTqOXgMN
BGPGwr7IG5OtYj0ija8dlRbeCoQnfBocrfN8XpCzmhu+KpF0koejjoUIZxVWlxpisIOikvfa5T1h
jz5Ymzh6soB5OMmz1WyRlTHFqH9lzZWe1Rzt4RkfnY7PIXZ9A7if5jcB2ZUOlhCQ9+Z8k0svCBBC
sO2kE7LFa268k2vX/bqVYJu0pQsYPrC9TnpKD3z7eRt13Tal9YjEzamZZ5K1qbzg9pWZC2aqrdYP
l/09ypx4JS+A18Xj4UYtImm/FHcmDhOyW8l479yeDWyEWsLnZEJ1khcXnhutYd94loaNzOjLhPlj
5wsbnTvlDMRqatOZQhZtyxfzRz4IIdgwblxgZ4mbZGIcy/MKsyF9UtmgQsH5EQlkERzEAyCeeM80
NIszCozNGgtuPU0AqARE3S6/NVo37HKMETJHUXSHbqJyebwHth4qsw0krx4LsHV0jJCYxkzwMmKU
yZGzZVRy9K8EADDZoehmgBdQH6Kg5DQAjIvw0E5kmtNb2n4xb+LJx+3A6YiKYJJupXhmgiJ8g4ck
SIExOAv66G0+aV/oLpBbDvgcGIqmhMx5+GXpWnEc4bHO4GzmLkDNFGdmaUdfEpKe0jUHL2azxIrv
xifCLTFKm77z1/qZp77CUqW6NNtIZFyf4mY1V5loarQ3Gqha8IQRd9MO4WDGsHnY9Nn6+E7ZU/NH
TdpFjlb7K6licSduOfbjCjA3XzSdhTYgP44kMI1eqV2a6Rj1l6bai/CpyiPb1eY1eB/CLzCpNvCf
+CCne4hXKLy+J/0ySl4VuiEyXJlKC7SEfHWJGsr4hsUXiQyZA16dkVQ+B/xTfG4jv6a8ogNKHAnE
jo200GtM/dK0YbJrRbwQiZHkpwa5qzeK8DIa9ULml+Chda2MY86MSCx2kkUOwWTm5k1rwMNpXbps
r8VUrGmZ/DHGs3lSUTQHbXzKkkBw1cUwKGWRgNVPkdrSV6GFmD+SGX7SvC3T/dDtG0bRqYhrq2cL
nBSblDctIO5bJ1Whm3bdx4whBpIWZ3NyiYZtGXhisV1jWuOXerlBKwrQAIK3na+ieszShOxqR8S7
ONxDGCd4GsG3mTFUkbpTqm0xROYdaROIvPZGdhIO7ctSPZEjOZICaX2u6qoS9KGLSrVSYE+gJj2J
Gt3S1gI6hSsLqBPJXaGjb5kwfo7BXhKvQe3mO23jqHcyHWVAoR7bAAbl7I/r5+rahOj4bgY5FJ2b
GMdee4Jp43ZPolGdRlX4xHdDZLYUVa5oVr5S8vi74lVhUdhxyhLzRrhkgEtx1+OLbvxiE/s5/+R1
aff0Fma8Q38+avjej6nBd8vnq1+TRrZsZ8Nh/Wco5Ac6jH2ku7Rza1++MSvK3tCQwqoyLuV5+LV+
0ECkL913tyF47VM7d7Scd/lG9Wd+IDpbvpd78oigQN2UH3QMUH/UD0bE6C/JB1+ELfpf/aYfHOOJ
l7KtcCPwht+1H16QesLkmDy0n/EafMCWIcCNFGQ2TXwEbBHosYHfwcJCQ0SSvYe4T0lAx3juQGKM
4AKBJFYYZBGIqwt+lp+e+RxyAgtVq0f8AUkQi+mxBkCf1FT+CroCohJ1ALJD4WvU8+dI0q6CSdC7
ClBxQMM1TvQJkUH2dNKxNhHivRhOfwuihSFkyANR2hk5p5sx44TAWjs2p7E7OV32kubGPs2yjVFS
5xvuDLg0GC0Sk1/MW5O3Xj/GzM5it51S1gD0LbK/FLj6Pa0zt8DuNtHFUF60pSCNXSvdKBWpodlN
eGlivDDI9HoBuVwSnHKoNPr4UxofppA9IQTHPY+NYg2oJic5UrsPTfl1UUKQZ4YS6awoBxhOsfit
cRc1KsS0Wy3w6Vee0rcvtSncpF7aZwpI6+BPgzHUQEMj4wCJYGfQdasr/I6ZWMaKR5+vclmjtZqY
1QqKfrDoN01Bf+BidJYqIg+7PAvQ8YJqgl11qIUDZKNSgu3szp+ucF8uOdoje8Zr2r3nKOvAQiee
vGwJpY9vGQWM7hFAMgd28Gb8hd+40FX2nnL5uuTnKLpp1TOVSYnoX/B15aObiweMn109vOCA8A8a
2Cyi5yE7/ZTpmyYDdcCRS0hNrW6aajgpRcddmh/xacZtcJaU4DkWq6sOw6hsoyuawD15hPeI4kJU
G1fGfGDC/ZRCTbfLWvpVDf03nZd9InYcrpP5047rdT9Z7LSU+nlRIx8VAhdlvh0Ay5lS8N2a0rWy
8KHRv4uTUe9jLvAmGsKnqAXmKkWW4g+mlh7FjsumZcSsWSojUjQAFhIqJ55lZxln6A7otw+RQSe0
PFL9GQyrYEvDOp7/rMTXrsSV3JmOnJE/CGgwhoBMvlHHBJyc8g3BglvET6c21w4NmakKVn1MNu9B
GH0kAfh9vHjGVHkVU4GAPY3c3iaWPfaSslOQ5F/dFJ5bpbuhw0Ov1zwA7r8DMr2nDaqMeak5eQ/Z
TB+WCLt8ZMIzaRO8cdTA1rLBZK+NMFQSEvvYrJQuvhI+890yie8Wt6ycqGjhBXggSMw+WC00fXFY
VgdH19O0g8mb4VYo4ZevcTvVDJJVXmKfcm3MHCg7k0lt3P0hirJ1xoQLBPwOOVzAEG7lp0G2Y6/6
uf4jHQalhIAoExd/lJha468cY0RpnmE9BQyKl5oVSmeCGG+OGVkJIdD6sPmWC1wVlDyIVeyOSg5p
BVPYFuhvxnCKmYLxTCEIc5g1N94dYhoPaxmrupl8V8tXWX+eApPRhRrWq37SFQoqPZD7P3lKNdLc
TOPeZn91SzLMUtiR8WXEULV00N+gLqMaqjAjRybB06Udwf3jYITIGoyL3SPSCw1sOLCn0dlHbmhR
DqH6gMXJ6hFaBsQbcqdMsb/F1vTgPpWBYUxYdRfbMh5regECH565vUr04CYvkl3AXCbIf7FfySTi
tNA+iaEZisHYa906Ix8gmLVvPHXdTO4RHJbCxMPEDaAQ2xwQNmCsyO6QHzRpX430V2mJLfE/o8Op
GloWG1HOybD4raX3dNlRu8BWUSSbeNeh31EIM+VKuBfbzdxtRb5t4fA2NrhOJgXl9ITjRHH7+Gkx
yqOoGFxGjNx78UtRX8kXs/vxRb9xTRiFI883Lj5VKk86feq5x7akZxg5BR6AOnkOdTTUFdNKCt2R
3avKJmVqr92wT5ujhE/J3Btl+yeo1FIpAK/Knk9F3R+64qNRj74oYRniq/2oCQqdP3r9jRCuQL5a
zXWaMXZCYA5O6vyhSlfTPGGT0PNDiTAgIx44/FTLn2wEemB89R3++s/JeBhMIZaWBU1x4Zuaz+eY
+x45tzqdx3mrZxvpJ+19fTz23SWXOmR02JQRNAxXUTlH+a2G7ZcfsGVjgwBPk+NE01gMyZofqS9h
vhdj+Ww1LiMLArbuzF9aJhaiavKEcg8TWlH+WNKRAwIdtFcAQyvXtsU845qw2HLpR7k5aPmt6M5q
jyjktVfOiXLi2Va0L8QFIpeEOH/g/9fqZ51AjJHJ/NNKMI7WV5He5/YWLruifmsCMNsjE9qXlJ28
+Wk1rEs/UaowEMo4J0LxLC5nsfyVtO+2/CmovcgRYGwnfLbhW2i+ZcZ3BcaVVoCu1KTso1pT49dC
+SZkCN3Qz8jwvp0W9P9EQPG9JZsOrH1rh8BqhBAK40tivrT45SIGujoZFPlnEr3gsBemU9LslC54
NwpzO3GAaVPpVuO9ABfClwObBLHP78Z8Yn/VdscFMc00v4bzQ8seenMKzUtu1CxTrpl86ti0TEFK
1EVluyLGOsvYtctWIrq8aKiBC2nbaV+m/qyO35TIAKLbM64p0TowI9sFFUN1MrJHGMx/WZjaSf45
YqAoVaoiGndT+Qjb8YnTmlItfDElineUKi1xVgWibJHJWiy8VizDU26HeF+PsISo1mei1C9DAeV4
+GzQR2QpCazikwyRWtowONM1DjlB/k1ITqnGV01k1/KZdO8F+Q7l2rvLOYIGXkSJYSTVq8O4rrKV
1lW0GZcogFZM0enEcjRpQ8Tx5NfFOkjgJVI2RgGQwsKeGYjiqc3q6EShJ819Yx9GuJIcZoSyzASK
JbbAFKUels8x2StT+N7UDC05zx5SnXmmup9GHFCXeqXpRySp0k0gM6Rh0d/E9b3pyO4uYZY2TegT
G0H5okmXQOgwVJs9FiTVCDZyKiVOSoI9c0MYDIKFEmAZzSutfru2m2WN2VuefzvIn8yTZOp3qAXz
twpdzxzYqQKhNgeYz2zImAUPXe6IERsrkqXZOJBjn8+ap+ebvrzUwasqHDkDxPxQZSiUbkWwLdRL
ED8r6Vc8+Mq0UZKTFvJl55kJ71zNaXEN620kboz2JTVvGRmpzXgjWsFIvHHs+51cqyt94hRXlXEJ
IjFEH97vSoYhwXQEC7mt2U70NWDlOeGxGFy1rJ2khvNZcx5mPBgoUrA37lqOsypQVG/umNfKAVfY
kDIJDw35UATCToAKKGZvS1TFbyHp507P0s5hzYgjjhENd2rOSBQvVBE2pPKGblnRX6NWU92up2NE
y48f1ddFOsjHaB0KYacgbnJHbJQ0d3xByGea2JUKmhqvxiQ694xBgFaItSv17Q3yY8XIxvrAtbuo
HyjQLHAp0UcOPnPRAgYZADdmFMlG3m6Ri6TUTaGgsZsSXtTmFpLFKCjNc5ClD9DUZXaTZYtsnqD3
5aA5CEW/neUK6nxwEj+mnuJ7QrmFXRGNuO5WbonNlOTxBkWHX4l/8UC5gxtSf4zXdhC4M5T/w9F5
7TaOBFH0iwgwh1dJJJWjrfRCOIyZc+bX7+ECa+zM2JYtkt1ddeuGrWeIb2tAm+HlMel79SvkR2up
dmznIBEfPJYMCgVaKu6Xv0qD+Eg5KNUJ5qYrOKGQkgiiyhDzjR+lYaOgYdhXEuIgTrFEpjKnkoDE
52vFN60LiBQEpbrzvwITgwlTlc6yYjo6CEbb/eqsPDmgqQkEL9wgVHiZcQyq4dGyRZ+dWZ3JPUDK
8qtM+iv32AGKVlUISfoosPaopgZmSBHtsu6iGPfOuPv1MTJPWdIe1QGJNTlmDUp6UxMvjCZPXQq8
pD57X2YoqeNvXbdMKHzqYQR6YofUR+8HhLKw8RayK05JQ6qLvAnVdqPMtrUM8dU2h2dEYRTWB71k
c2xk+V9Y599m7W+yttyV+KwvKrG8mORCCGWESUK4U7mpsVBDiBCIceodss1OFJ1Hv2qXndH9EIaz
JBhhJaNeSYFmgGwU0dryVhJP+EEASyIFCzzVajhARHiQBx2tSvytIzM9V3kA46cH/egsnIQavtcK
P+qSxZmP6Ef4MhzOsXPGKZrqCR0gVKH8LVbFw9BJBVLtSRYOfcWpii25AuS5ZE8hwTlFeTIVWwPK
STVI+xzvBN9KHUKeKNSAK0FJ6cBFQY+wkrKYlNUGhxakv0S9EWRHHV8vkJJjPW02n3qpr0KjdHux
P5d1d2sDc8sza0IIQRKWlM/mEyr8ySrbtbZ3FCanDZtqhSgXU+PlThzpzTcFEAdNR1D3i1XefvW0
RoOxYfkzehmciDAFOYwZ/8FeknDfAOWQ1nhvfkIJH5Yp7b/MgYOHHLLIYHwJ+Natyj899jATAARM
/ryEZhSqJJluy6aOnl2Gp1go2SKKNgKZxA9dB9jloy6/Mx/9QsQgQ5uuWCxcFeEiB7jZjx5nclgl
mPDAjqqKlUQfHlO6ivQBI8KOhgq0xlhMCq5J/AbmEYpDJP8prPKCrgaHoUXA/N9iHVAIoq3rjG9p
rkpCPFKzZmX1JdtT406QD7XOWs2EwjQ6NTXCUha0P759ubQneBZFs5EU8SMLNTcYOZImM/n20t6J
52QP7MNtGOjqQsXHlymP9m8mz8mh+lNDnhrxVpOC/ge9OjDHajSGq4DpbejluxFGJC89/zunrhwU
m5QZDj40yxgdZT0Kn3kZfQ+J+OlzRuo8REZ9USu6P12l05GV5reo7ciCDoBDN75C6N+4PFgrLEc2
pYCV1mK/HpAih1f+OUeJAPPwU6jnzIPQOhYeOMlo53K4Q297DnIoeTFQWul43lnOz8Xw6CmnFOWv
vqf9l463nKLcy+TRGT9gduyr8l9bO/QfuERP426yKMOmhyq7DOYEiXL1XSZrq147Yv4nNFvMlNXi
rsh3Sj+mfw8lwsWoUUjcDtd+ra8Edtnkb+zfE58wUQTHTtIGTMOETzULrlQa5yFrnh61bUKYUJxH
30UU74T8I7MICmCm0YoKNlbxY6rwHYmgCYVwQFc43QKFpzzrlUXQl1/zp3Y6FTXxK8pTjwNkWGhP
AaJaPBPjGq4IsL6coX/NPoas2iJ9VT0G76R1ORma0WZ24KpDABxqcqO7zb5kzBzZnFCOBoxg4ZOp
EK8ZgfuEq/IEyBWUh4FmopG8W9DfDCW4i2yaUjUScJLRvMOGM4dTV1qfGr1vFNVf1dySQ23TiwrP
oBguKQGvd9zY5IWiew9LbN56Fa4TiM7DLWrdFP8OkzpDZg9Oua3zljXV9ryWKAfSkrFQzntVEfaW
BjZ1PdEunnzIiJPr+GhwFuplayPz+aCYVexnWMAuULauEg9k4iQ13cbu2oAMwmSAOMGIgGsBBBGM
u6KRbbxgaLmlgypXDmY8F0mBljPpB7/Lf1rarrkj0Nk/La/6yEYF5fcyMNYZQbdKQnVBXh04RBjj
dfRX2+Y12mbTtJd3yaHcTfgeC9zgbM+AY2/tsFM7UPr2vTSfpj9NmQvUV+lDisV7jdtknWnPmk+G
hvUrV8qRjLdVWlrfCmROLyxPfoaUWmNmGstfgwmRRY5AhBuHrJpH6sH5ygCEy2YRM4r3KgjReVC5
iLLmkcXU4hUFHQOdooSJ4cR2b6poWDlKoER7v9AfbA1eSMd4nPgAXlrlcIQPrwOqtNK+6qFbEeLH
h8XJ0r8N5adO/6FIWqTkxcR8O0CBO6MOvgddt4KWBhLCxCTvScfASFCqBayqLDvsc7djVmRxfPoh
3DPjw+pyg8ccb8w14RWLmc+UcDRgLbsIrOAOX/p3bPmxlEHnml2Fm27iup+SBlujTw7rcBUQXlpF
/iGUPQftqpuN5Sbomk0U8FDFay9psJL7R9Qs/TcmECkDQfGkTMOu4qzRp1c267l/KmiqhfbTVJtY
qW1DoVIgHrNpEG+DUUjwvDCLIYURKJDesFW2khS7JimaPb5mYvJPzx9jw2ZAyEVgMAy8J4wgglPI
IVjAJZAakFZ+/648THQn74JkvFwTaiChAaWf+YTDECfbuU1ipm9JoEkofJf8b0laraSjLiZc8kLk
BYCaJWwGaRc2O8u6SzlYg8gW2wNG+3jdu5WALvhgMhSLLnOojIR6WUW9qVZYj2cdei8AnGCmqENF
jKGYZqTZ0kwB1ojZXwBTupQvDfKmAPYB0IYNN4H5GSA+e56kQLJzEuiDXJxhKxG3Gu8UGDwTx0yQ
yXz2iVjOIPJ39NJnhtEtLrsceWGG9zq+rKH6ChkYABjlL83b5vhFyODQyAtXkFGL6mOSV/T/unQY
tPtY/3KHOWouaX9VpQ3cK2NyKlSBmMcQXWbsRowwysPMP1kVOWrLGz5XBmiEsPcqA68Sfc78dYNK
w0uNwQaqTLWRl0KnbEnpPKl6T8QYe6SrUcMzESkhAoDoK08FL6LajWlLeGvZp5R9Cnjop1xCEZY5
97avj3G2VkXIXusJLlyHbnQxfz0gKJd2PKvZsSM7+smQo0/dAor4XAdUNOotLiweNdVcNjXqT1nv
dVwTrQPnycSgvwr3ueiKs6PbpYfF6WUDe8le+5CM+/zDU4HZxmBgvUeMK8Vw2BUHBHU2PiZLFZa1
FX2P4YfVb9XrEMbn1irOemX+CTkzlYRBoq7yZlFfnY0i+iubwdaMu2b9DvWrRh+c9mJmDw2TMrn7
iRhs4M+H3wk6XtI5/8WoXdhgPBLAE9z2egKFkpw3LZoUAcqGUDCrIfBB/IrLm+5xKmIhtJQmZb2a
jGqbJdnGMRmxk9lG8fNWxJScF7AHgaxPmdVByA+8OeutwUgm5UbFmLLAH4HjTZQQrV4bkm/KDYm+
uI7trfoU0tSr3k7Q96q1+hV01u0qG5yG9AARpwK8E7EnLX4SwNASKAtRPgiWrj6l8hmqz5yLC4eD
nVpMf+oWRiv4oxHE5wIqiAdoZwkUWJ3TlQsTqfvIq1W4EDbHrDKr6yhDgcm77DkauDz04k874nln
0nKpQg9bhsgYrNXqDz/+FqOfond0U9qlo/Wte91fIldrX9Icc8yXGnxlsN0KUySTupYcIDfspFNp
DnfB83jmv1WOxCEWFisDEqYoYcBA5a1S/BLFfoyrFAmU8cJZlam13+/yNP1oZOmQ1BFS18TE8EqD
W8Qj46/o4WRG9XK+LXQTh1fycpggVocSU+ClPnb/JMZMfXsdLf+paUDKXu4WfcekpQpsa6weJDoD
zTpZdM2JiLUYEfMHdh+OwOQvVR0/C1d5ytxHZC+u0Vyrq6iCFRe+iY8jieYa9z+ecgiUa2+dSzZH
X8EqoMQZhzGh37v4rtotBQazp/8L4QQgPkUOrEEMGzPops2bIDX2/EBe1h3Ej6j4h6j6yx8GGi2A
DOAzaBzUbZ64TXUUyxBNGTxZQOYUWVOn7IK8PSLH3LaEAWEFJKI2LprIyfkdK2IWgtH6FHKR7caw
KT93CjamlkZvZEn43TLRWXFOaoZ5yIP0PMT+OZd4y7VKkyZt1cINOhR/xtgth9buuxYbJswDJOlX
ESgDuoBpCrXRaswDfasVur63CvRvqQyrxkxW8A9jDFpYdf7M2RBkSHGm0jJIYjHlcPANLJdUEfA8
QScSoeGGyxBtCnFXMt7o0tDNtJaoJF4N62mV3B2m77CtIMUwL3caZCAhTlFEFUVD9JTQJBKkvJF8
5tLsLD2T0r5HGZL3kFMQBrFhycXPACodsH9FUbLN0eKA8UgMXDT4nzoN84ycW5yR0E6BiLpHYaSH
+eIR/Dqj6SsTmXVP88whN/Y6ADA1Q8zWNeLoY8z07AZAKaCc8aZpK4oMqtmCTZ6F3i82MYHAyl8/
GOw/jLfI4ToFwIQ9LVGjCvx6BEngrjd1QEK+ePO94aqa+Ap6FAgpboUhxUwBi4sYW+rdetF7D232
+xSJPS7o7eqiuGdE6mDvfGqlioBKbS3P8ZJauFuFQn5Pefd1hy5HEdyeKOQOU0uRVBKvURydaqlK
MUINlkTAkX3y10qveWYRS69+2hjB1ZfgfJjx3kurd0CjUhTYxMXCMfMAuWW7i6aLonefJU4FCiwH
0zriXL23qnbr19ErbMs1hzTq4qUxwKOBw6R23c6oIfBhBShS/JiyCPljILZuWKjWbaAI061jXt6T
8aHkp7q8U2cRVIN17bLsjUXEwo034RVJojy9LZKTlEvMU2JOJ01exVguWvDKDxG3N6dOgySxVSUX
FGNEovoLw5F1x1yMAMXOdEw8KA+MrF+Z546VtfQVl2h2Lq+yajbCT9TYnK9xWe/UZm/MhgvYDtPJ
wMHAKzv6EsWTJx1yokymW/ALMZst27SBs+weX4+7OXIGTW9kTktObf2BKHEpQf86WxR2ePWAeOl2
X+qLaDkXauXCWEBdMbkP5bH94n3ge7nykCMuqXOM6cYUK8c67uKF7b6e4LWU0SmEWNAL8QlHamp9
PN/cIFQfetrujCI/tzJNQMhjpw5kr02o3IYbEXLrXiUmxez69WSMe5w5/7QydaKkihxvGHdepqTL
aiCJEunQtjY4MU0LWwgpGa5EkD5jAftpsdxicj6rPURWCpaYodqkbuVpIM/oZbUOVpXUG1A/2fYc
QQu/rSnfRVEM93boI3g8FKQYwpAO5grAXMyldLfUI2rdHnskD8NcYn9wTlSqoKAkmLm8GbJXq6aY
RXM/jg0SxWvD4LlpN42+H+Rjjbog6RFh5RwSg/cXZ3270G3yNoE3l2KDVyX4YFuWawMQGY0ScBDs
vH44qNSP2HQvG/FsiEel2eiTHQrHujwTcc0WnADIJDzDTuw78AoWCNb0xA6rXUmZQP1gQlj2cI6z
HLaw7SrC1RcDbFxFxC3hNRuREX/nX+UOvY4qrgSlu3vN1RzT/QijZWCg7FcKtvKMED0NRyLq3+ZL
0r6lSdwWIhK1PjkICU5TsXY1ElQIbP8HSB16AWySdr/wyHLUbD2DXxoyGhDIfrMBZXMOGXRO3WPA
KS+G1hpDyxSa9K7o5iHTKluFRTEHPCqYM1nhp3kxjM00nUtcbMxvWJhrUvNSNONSWHDW3tO5mUTr
QMW9CudLIeovo6MvYvq3wJ8GeBoAUMRiy2PrIokNaW+3CoHjCbh0huZQa3gwWoJpe25umQtohwhx
RX3dqt5elU3MXoJFDINEQ5E1ese8EL9GsX0IJXe1ruIvnweFywYDSFrixvWD5TEMuQZjEfWjUAGL
VRyAlXFtFgF5yx8ec/SYmXOsAgbODIgohcUU2WVXHTIUmgRAw6egCD2FIzK1hfSAtBhzB8DaEQvi
Ssu0JNwM1tWwrvjxdkTeV6sgsLunotj1X3zlafT08yg91f7qizZWVmSwmmiJKuWaVo73xZY1CGuQ
oaK4ygm8UpSmnG0bUAxqJsYDQDdTR96ho/Bf6AiPrkMfiTp7VdbHLjzHcA5b2Hc/bfsp50e/OHJt
UKoQr2Ap9NHaqmgenUY04EUGyiB4wq55mi2055wtMYSlwSaIGEmt2oNou1H58oViaZpIZix54RTS
ufG+cv8g8nVgcvUbKlFTvn31wFzK9B6QwjiNEEh++Cl24OSG4WAGnt3DM1GIlxqkdShv0/gGaWIe
hyjvEuFyAbP9t5e3CL2z9A1j28/dOH7EGJPPYcbXesKRHKKsZbcVR/tCzkDWwpcOJ9HwPgThBb0Q
VkAU7OoBat2/0Zd3mjqtyOdARrBAlgvslNMaI0arPrS9tuu+iVE8xRW4rdNfi5c3fHGxhurJJGlV
YBETlZekXofSWtKgb/9k9S2q7Ep05MlGwEAKYuSF54KWttNxkZy7gnWPEICZn9sARgXCAaWfZE2Y
wp/88aqTF8D0JXhigAogMfOftg0nvATYQoDvHE8K/j/tMVjH3OsGwUdrFtHT4V1X7N5wW4lhYWaJ
x5FP0SdfZGNVNXac0kE4EWHBRb2XHu2lzt02AM9uF2JFiLldFi7AIsZ5MgS5FXHLOZ58Z0eg70XN
gWYBgU2z4aBaDfRZGDORAIvYmZ0Vyg4EgIpQdog4jUOlm/KXFgteaESeq6jLiX0TqQTbH/Mv5PJ0
3eNg+zileexzf8SXVbUrZU8dW6GCAFnOK2XdIzwTf7OeCuCbGM3EA9bh/PVS6TKsPLFG8b6jLH7p
mn/OUumh6WspU1B4E8iLJn6G0JroPY3PygzsNqzWsgw/tLR95EimQRrFYdTHlapoy8GzdugCXV3y
HLO8pwoExg8cGQBcp8hxZlHAi+MYJvZMFcqOhnTTaQTnYZkHsGqljJH1zwq9oV7+ltKmGH/rUHEV
fUumzirBwyyi2PXFN43UYho4E/RzVieOM+kn2Pxd9tHBHx0/TFjjDM6ME1AoUJr0ozOVb8DkfX+i
RzGTl1ICddcBE4qmYUr8J0EsGYKV2X6P0A0aCWux8t6jSlBG5jVR4IqphS95A60aC+kZfRKFRYgK
LojBYckkZrO2GMbXxhMqVIo4KHUyyM1R5yrhRF+CQ8EcyYJjyxrKn1G8a0Jd82zdjMeSVIZguRKN
VaH+5Tq4eZPDVcGjoNFABHYtdAkyXDAkqdxSq1YJl4viFJNYbUE5rNRb45Wmbhmt9VzGiKFgBEkh
kjOAREyXzC19W3ffiMinTVnHbtgPfwk5sOa4RqpXCvgn/iuIoO1eAxatkHhoSERcCwGaf7ByvvYx
1j/MFD/BpE8qUoNjPLCXkLEBFRNPNzUssWeN4zN5seeJIaEkns3goMSfKYVfywGtDAOBEb8GjAia
8IJ1bn1WwDD9jrZlgHb+amnPxHGjAWv28om0J/AKf9H12w52aPryRxs+g1ntUVYa/ZZGBeRf5JUl
BfbLB7iRKW80k3nZUR5OnJCq6IbSNiRwT5L+LB5BM1oLAxv7rh8R5UDyWwOLDNlJ6G+q9kwDMGTV
7qoV5COQ/nzaJJKTBhgwHA3lN1H/igLrpeJUzC6JtHuKqi8F7W5ReUjq7IvtQ0KijlReSf1s+Fuk
/dI2yJTCiHOsEUOBde87RrExiSao0qVf7MoOrrzb1bDU3NE4A69xLpvotfyl4l/nhlXhPffvIfgU
gjdzfmAIOTlo6qr4BxuQ/S3Jl6a8ptXMsQrNNllEZ7WP9DMMi8A6heEj5IhDgKFVyW/Z+aSco4sT
SHw6RuVBJJCS3M/yA08qi7qKYYbAen0m6h2LVygmo3KppiODaCCBgweM4x3Q1jJsAHeekWwio/H3
ETZRTWn/0PKDzDC0u4X6JcWAk8RO9UeQ9y0GDBNrcSO+FVwCe1w6t8XgStwAb86IBvGG5wPZSfPW
UYdjxP4eZXtLcEf1UEY3AjuWeB50TECi8q1wzDccQliCt5i1fEkFT8FvrG2r4ekPJwPxLlKjzkQQ
TDrvlhwMk7ktGlhqj8a/E4jHtt5RPdOw0MtQ0i1UAnvY1FeJZmNIwROwQk+Elj4SGXS7IuxWyh9p
K47XIbsOybdePPywsolf96I1MohKX6ucFuO5h3+GCSqXjjABH4sWV+u3pgWRhd+2uyWmq/S3tPuE
24kBx6XsHE9z29KOOqy7XN9bjU1xoO2IcZLd6GQAkWwZb/T8mGb/Iv07w0NX3sjyOisOlkGANQ0v
fRMUV7ug4SbbwtrRNpal2wXrGhm23hySIqig/MNhKBDUWWb9jfGuE9+BJHFnVeQlBnHdU3rCC2oh
Y/9hkxf4NvMMA4cMZckUVcWV6csHz/3qyMaQVj1EuwfBU7O1bxZ/gwOr2aaOn5AIuviI7VsYOFZ+
oaf1A8czLrWGRyx+VpbAM0/MybGJ2URryo+8/I68g9e9B0pSXdwyhFXUc0VsQOtSYq+a3IHX2KQn
chIhohbmV1duWPitspHxkpQcsz6L2lvpLxbK7rcPf1GgyNon+Sc8AcQei0Q+wbpFY4sUe5INlOfW
HTEvDCZGXwCU9bQKaJkqragATsJDXoXvCDZZUDwNfVpmLeulUjniaNIGkj05GHqjW/ed7uZEacch
FZ7V0aiHtlmU65JngsnlwCAyzdcS65VWEoMu7MT6hVn16xptCKI2Wj2A97FmTJLIGcGosv8lk69i
Z5rekIFVPzPM6SjrPYh6AoDcaFrSzreaSxul+S4PNQwMSOdBUyUDCyNa77V2mI0AfBih/a1RMe9s
fB4e8yUPE1vdFX3lUh5tVRux4id0rsfjsiREh6QALLyWFa3LZCJzA9IpQlj4ZIbWzGMilH+gklYr
brUAN/YADWudBu78ch3Bra2I0aAxLrn5SJPXkey/NAvENZuwL2o9cuVF2KWJ0s3MQMJAl7QP5C9w
gmOvVeahbRjDWm0RVDIuLPbe8K+QDKfUGdrXLUcpzhNxL20ajRuyFxHc7UeaEgw7ZbifYdoAJ8Dy
qp8SGC7qLD+EUg94mHIYACtRU04LxsCNchXFiz+tBabQRoIdegMdwyMfAAYtKUaJ9q1w7OBOQP+W
c1TD6cG2JmSb7glbCkn3roiDqUBrHgo+GwowIDbPFl58bJs88kZziglj5hGZ9G9x0Fdq/ZNNmElM
ZwyVoRmKVNTtKwh+YxKs4+aYw9PqcoKKWfO9uctUAbZYc+oj5DOxYwgKTCK3gRtnmpj3QetvU1uC
DKZl+0Z2StI6ounpUz8MKfzkQ0hievsbalurjuw0pItsJxU8l5ts/MO/XYthHDLYJiEcutxh1N4W
Z6tG5iHpezQheAHEOiquhHuTLLsiupqWt9c72dhlVqBQI08atJpnX5g9i94VefI/vcli3BmeDVxy
hQOTFa3huf0c/G+BB8c8UIf6wQZ68UHHIFOW0OTRRCGaMq46+cRpDimsffsB0ypoZWYNX6xmBHRT
IO3l5K8DluMA3rrIM7F/zDT4PTt5XFMIMG0ao43mu1L77ECOKaKpZbxiEXbGYsS4WmOWNpmHIbnS
V0G/Z2LkDxN5H4f52Wuyl94B20r/yDVaZeG91i9YICvRsKQTk2vEY9K/fnoxHmVEdxC47ilYsXKr
SdWFhEyy8ach/BNVwL3coK5kJdy1jxH+18wCL1j/goh6Luk3wHu7uJFcgj3Wg0lgUoCPbGMjLtUl
l3alDw8C0BonjwWIwG0KylNChEgyQwQn9sSp15d91JByUjnzw2gSSq2b9EynwHzFw1bl5ge/Isxf
/j7ijGTgwiDA9+XbZgZL2EL5rFdGL9pN2X8YOFQ41LKDuUYemRU1dPoTijpTOHPjUbgSjbNohK1X
nMEK9PRRNDdL8tda8PKad6suWu4f5B8kYxjSTRoNCK7t+nUKriax6tCKKPQFa+tTduFQ08g6zfTK
FF8akyLlNy1+Cq6mkR+m8cgVaHUnZXeEfmiW+0r4kJoL0tk0u4l4kBHKPqnr3P9naScz/zJx6sGI
ySQPICV0JTnjHoFve6sUYA37HkdvENwFd4LmouUQwg5BXs+/Rw0mG4KY5sVjGJ+i9AW4XrXMvWC+
pdgY6D89k3gl/9CYjElDs8T46DgFZ7WenTZ4oJK/PLsPxPAyzvA90jMC4v/iB772iyJwpQ+yR7M9
kg0fEyTrwHBIbz5niKgLPvknEtWhHMDdH7608YGvCtXqlIpUOjiMNAcYszD+cOQ4t+23xghTeqJY
lD2b0Mhl/iUjIV8oPxRrAQVMxUeOebGPnuB/Zf8ooFNc01B5MEaP7cXAsBV1/V3HHBeDEcQPjULz
w/yTJTQ55aW8tHf/TlRFvfWP0QfFjvTbQixDqZPg0L+JIGiQc/CXrtMtwmLWEpQwXZvhNO9NA7qK
t4XTreBtb6GXBo1d7FfBRjjJfxUBVMoSJLf/q+c+Z2PMdCjk7ptS2Q4fA7xqaPoQa5HHLn0K3HXx
0QIv4soOW/4ijghuadexgWIYi3EK+M4CgPIEUWu/AoldV6tik+xJaF7S/4IpxWtubEuXq95Jj18n
5/bQQZNbpvfyCwH4w/8jmwqTIVI4EXDE18lRD1W1zjFUU/C/cC0s/gxHgNJ/SG/44HeSQwoovp+4
Hsd2S2+JaIgiAtguFFxWKRffStZCsZPVPRKCwlp2V9xg3zGhTSvWquG7uQnWcCcGM8NYvr/I34gh
mDLpDulAznDipFWKw/Scy2cDFwMMKbAURcnvcJtEdhcpPc0sLIYTIGi54/+ENNf4XzEStK2/JVKc
FAVlNyu9BqhkPVCYK87WehvkH0L/xDWcy/wKwl3a3oMQx9Ct1n306D0VHxuM6DvJen9NDNxKK6Rq
cQBw4lLK/3AT5IiLd059l260agxQQ2MVggB70Y0VrIqf1rClKZ2+wp/6lmG+Zyxq7wx7t8g+tfTE
2M1SbYvH01up3YotQIJUbtgFmJ2hQ/BYAlQwqaG6C0iybNyq2iCTIvCC8XzxnNjdA4ccI2SJoLJ8
7/RTxuuKflr8MxYnnItcfOLO0ceYH4vVJLiAP/0fk3qQOW/b7Uc75DdHLx1k1zjbNIMr/GJCR4fS
ILIONz7cUcqkcUbcULS8sHJdpkdGVr9Iaes7T661N21AIeI+ymhDi6QMN92H4LCxRgcVN6pASDQ6
+WnsXyq+NoyOF7j+OlA56MJRHPP+w/yMWlSAClWBbVbPGmLtXGy6VHyFvwlhZ0q4/G0oleICRx+b
Rq/G7VfaRf0hknYjriLyllp3dmprD013gAxdtS9Pe6v51vLXjXKkJRmv8aN4y980+P4jeSqn/qJe
GZGBoaLaJDo2XaysM1O8xrz9n0beEGzuVZBCKsGAr23Lb65H5+Q2I7cO2wkFLdVB2ZCIOBCsFdJg
L5N/Po0JgCsOlhQNRx8yE6rlZb5bzSyFb+13vIDTyswXYOy59S7/rr+Fl7cDVWkWn6WAewzJCWyJ
gTAux0zK7EBvD5UBR6kkqgGOAIXceOYsGMf/rYiIF5uUnf/bHVmh9h9+Ozhlr1QwKEvnHRmZDn+c
s+f/Pwhlhvo9gLc60bhPE2YroR5+wqlSUPfrXybzjL3XpD8555gWDuJm0INgOQJ/Q/HEX03l0Y8i
f+cLQMF9Ut4MFmrsF/m+H7VjPuMgRGhwl0UVEo5yT6vqLFOH4sLX/gkQXCAIZTzC3Ol0jjpLFEgf
ctBeLH02ehia2BV6KnP8oa/lR6kqkuMrTFgl/Dji0qcPUHC58Bm/WGGtHktJ+IWevCE+ZCuA6wXS
vc3ueeMtCsYsAiTxrMbFZWowLcjgvrxXMiOX+rtSwy8NYoeJXlr560pzaR4k2J5TvfbLya7Sd16d
C+3eYMRjHlPrlnGsSP0dXKsyfsjxILVFmY519i9uY0jwe8UDLaQwVR14hRLghofhrYm1yH3Mz513
Mqt7YqyrcV4Sjcja6gF1apDbtRrcwC5GTCoKjQZs3xoQ5AEaUwt36o1BgMWA/r25MpXQ4s+xuY6Y
MTgJakFeXnjojDe9eXBDDR83PwWQWmumUPdA2pIb2cEUaHsNWzSZ20dGIjeNPoRqbPKxxWDekUE0
GEhD0Mt7BUpV7OqO4auBtOgAl4otElmMMPc+5sOayZF0X1qT2Rllfl2cu+GMSywQOKwWEz/+jpSO
HXJoRkh7soYhxc+hGPgLIBTRP4tpTyinqXMaQDLGZ7JEO6yGqFeAm6yPqdWpxwAXCK2A57tsNWlR
xnM0GMTQ4MYMNIz/dUBqfI6kFadetpbwGUnY3mBc9JKkWeGtaxfMOXrcUPIXMDky+p7Uh+Gdm0cY
KrqOM9cOkKs2H4qxD4lHuepkZiUXLTpb01OXbH8QumWf4azyCeJ576heWus2286kJNG5BFD8UTRX
TGdyN2uh5OCQ4jTDow0oJqSXEHzyo5SeJfCJIIdYq2wB7QjqXFs5bJHjO2VLbaxP8C0leWM1OTB/
6Zei6Yzt36ju+G74qWbwgGTDYw0eBWFJ9A8R8ku+GWk+IAlQYBa9Mdco040QHjVhQz81lkQdO2Wy
rXB+RYYy2oV38vtPHOo87yHB6mUuD18Bxvo9HcNd2+E3Co2qNZ8mFL2QYF7N//YwCdL6nQmMRu6h
r6ybdoFTzzFqTnJ39wnz1aSbwJ7fyRhoJDR/KwPoDuwzgs06cwB7vGNZOditN/Q21cWXP+TxQK2g
MlrsPnUU1IK56YQtdLZipqNiaIDXDn5B0jFG7yPFb94pqjc1unX1yUj3sbCHK59JcCp28fSBUJIg
IFUAy19irA6bDF0Y4VubOjjkygUzvq6+EMIq9hsA4fbYSWwN2obgHzgVVXeOhfuwIcy1CVA92j1v
ZXRWQDcpmxrvFq1cBhvJszX64zr7S/qHaD087cJBxXGGunBXVvsWZwwBc1ZsaMCucMcgfiOIrjUQ
a2hnP9gF1cWyM13AadscEFlzf25WC3yIIJfNhEZyiUkHhLkIjhUxefIKATUWPozTaxwjJ5jiRy89
hNOeK7REkE7JYqnfNQq+bDPmeJMeC3kzlODCi+gwA6hbGUYAZ3qGQ7udFlt4IB687UnD1MGdaaFy
05KvfOJr5lAG5ZeOaui2ZvjbI+8Z1mH3av3fTNiRSdDpp0l/Y3WB9Sk+J7B3QY6d/zg6r+XGkSyI
fhEi4M0rDeg9RYp6QVCm4T0K7uvnYCJ2d9bMdqtJoOqazJMh2iI4u/Grxgm/nYbV8DniPaufFKpJ
f+MVww9WSDMfc7Zza8i1okdiS0Gb47952AP5jIbSsdZ2B2Nxxycnj8z73HK86y1RIztwJVLxYl7D
a0HVwfROlZYE3lpooWYOQ8W3SM6SvnGSS1zu8dqyTHMV+cjoFqOwvpJ88B/kR/8bq0utHCxjmQF4
LHaIbExlu5icJqjGiZIEdEexZo6noDrYK18+eNaibhcOORBUOiLZ9ZBvsWfpbmTuJUCAJFIpC3OY
/kR+fgbUoaov/gijeuZ9q6R3nmysBnmImEdQkDDUcEikYFK65qwTGIync4vdirNEr/dl+8H8th4o
G2jET4FYazaT832DAYxWqMzBpW+Ytdfhy5HJrNhiklcz7FRbxlFJtEeKPh9JkHCY1t446MP4Jigq
GDqk3icgkExlHgEhbW6biOKW06S9phtec+XyLHrRFikW75wnnzB1hRD98JPDETBn5H9TyC0Cpo4R
EST6b4eIrLDWCFLkeN18ariXWe/q/8A8iWFJTPJcz5bG4A44fXNz5zFn0MATA3HhcEXUnExTiZEO
TSBmD+WDnR2npo+cbMTBxnKEBed/xtbOD+cAzXpwOt7KVjZ6OJFWnO/uTYtDq1iiangBVEpJtbWX
4LJk/Ak4M1Gn+vEa7Y2BIkvmnOZ3QryZuJST2i91HYTbNndlpHvVzinXCmK3wLma9dkwl16yohRN
HOpwF/0U93AfUoSvEEkE5jKL9yTUdOZMDlCxsOA4CIo/eaGgjknozBAJQfkgjSyU5r791f9FeKwM
Mp/8t400IiTgaD4auFAQ5e0XXDuoGTyLiCe463MsUvN6/B1t9PFqsfPiND8UiY9wwGLnlw9vvfl2
2aMxfEbf42zT/AzrkcBF7PLNDL2/+eHLl9DzFoHUr7dBQLon8IkdF1Jd/JjsFEPaJmOKuufu5cdn
+j0USI3W7BgYTQSVFoJWa3HZGwoQoblcv2vUut3SQNfDPxrGRKxklxS1oX31Wm+Gn6y4W1Bo6Z/k
Q3NLuLe8VZ08bWIOx2eI5yxcWXuHdsYcrzIII0ViRdMzcgTwsgDewnYnwMy9r817TBuht3PKBH+o
GACgSNhpzS03jzb6uYLvvmcOKiJtY6CGxxZbMNgMKanHcBOBB+0ch/HLP7f5zbVDoVyr4XfsfoPm
qKnvyH75UQJT+KtnDV1o0IAS9jo/ioxH9ctX0qXMelhWTpa/79G5RaqHQF4As6XtpZlEVcrP0FmE
D2XOOs2RvtJ39DEI2QxnOL1AJmjuAtgVw1tSrw6QquCl8LQn2RcOLLRcDkhRxkIqSIGyn3sTMYvG
sWJ3ITE9mnjmFYKhAJ47Gq+lrvgLWdcXlMRzNLUzagxwuW1m1Qu5eHQUgKJ9jySydUX8kNG6VeOk
02GQwsCVLVeJdJONUFMGXIr7jNwtySIGCg9kWT7Iw9BCeV45jGnuZv+uu6sW7LJhwtAs6hp/FBBK
lqbGePOkcyEfq+az5opmJIaQPJujueVc4fNAooIpitBdXG1My+QzBRn/qjhrkyFiaVwoYO3ybVXP
cQAcPfzZMDTzXt/1VN5P7ty0N8AkrviOOedrUOO18qk0t2r4l6Y/KifhpJJRHSKAGem8Wn3catq6
DrhwA22ekO9hsAuv8QnYJpl0rtbM0O8qGvEuj5GXQvWLbYfSQ2r+ejpeD1gXj04bnQR4zhQVfMGE
RfX+usQ5KAI8F/fwb4MIq6CfNh0y0k55Q01qPmX/lhVwgfDSlSPEMZBJWn3V/UeAdQpnu18c0C7+
oArsXVgdnvcTa0fZ/pNo7wMSLuA6VvqJABEt/ZQxm4Yhk2f75eVfSv9DOCwC8y9eUYwM/3oVo7zx
TOpm7rApg/IyeFeg4jJMiwYn7VjehuBn2kbxvMDrnxW6M5ciZ+vGqnMt0ZwIPs7+F1pweTVZLun4
BTMe+QERdKT+dPqtQxHW1ncNJJbCvrxAVhFYKxwyck2V3B17sKGNeUqTdSIdNPVsEpSY/LRBsEgx
hCcNAHBkgcAqCrcxMFo4pDQyd7HttRdLswgVN2WTrNGODj69HP5P3NyYilAD4FUCwcK3YMEkqbDb
6psqJuAUygfQ0Wg/UhyP7duvN5bhossrKN1D76/R8nnqkaBn8yiV2LAVhDrhSqr2KswnrYN+Zx5l
JMGq3671KHZLKUKQQNx6Vc67Rltx67FkzmCjZqgUvODixsilwQ1G+zTbDc4tAkyff2YJuGkfttF+
HDa5OFjAiJmQDDg3YhoyvpCJqjv2j6FjxJfwaJynZyKkyQ6aflF1f/QcQDayRat+KJwePOeS/D3W
JJIZSFnQfTv9A662R0GsLYf8W6miRaM+INEnzcambzef2YAodvwMa4OlzcGK4XzIfH1FyuPxN2i3
FhIN7JEmW7e440OPxp6Jc8QNmPA4yKdsknLSmXWVdrLif7X5UUINsSqUyunBhF2kOxPLZ0AwFrOb
g0yHZhCuluvFhKMR64fsVDYHuMeszZuFwUtSp99CQliY+S5mkFb/iZj4CipfxeAlxl0kDWvF/Fdx
lFkOKDIU0aQYLzMHl0L0b/S+PQ6xIH6bsAy8+Dew3gQ0bOTBZh4Im0v+NdMfZsDStMDC/KymSxiy
2ykADtHTIKaU6V05ILFk1YV0kks6RPPnLzLmePy3yToyf4ZJq9c61yI4C/J+h6uWvarsFTLWGV+W
t40w0cfkAF/qHjXLK0ndnNCN8SvC4oQ2hFSJyjto7MAg14mzCNalfqcl4Phpu1tnuj2KA+1Sp7if
fmHaZhxpQX+urGuYbVXvNlYHTT76cHxhECndDXlJikpHunzxl8rn19ymFlOuTf/r2Xz5gBipCXcq
UDrL3xWkNw7ZU2Ky5S3g/JyMZlkhlCUeca5Bnmfd5zV7j5mxBwMGgf3equc0Nwyesyn91rgaTO1r
i7iQD+LuayCqJgRNV2aVbNIpAr1lkr3LzbVsIW145NmJyM86fLipdLXVW4InqTQWJZwVGsc1058R
xLFyhSSpkb+Cm8BZyKy7keNp3koGHNSuKkbMhJqp9rmc8rmxwy+tHlyk62iTIKWUV17zh5ZxBq2A
D4jKWBHMIZZS8KiNla/TEB9gY5fJxqckGAD+6uWfCNfEO9jGMczdwVxX8geBoGNCVUt6PFw5RNPG
As+46WPrWmJ9FkjnsBYqW8M+LBznNx9khDuzVKfgZI9jcvrxVOJrGZVvHDO8q9i9TyHzMWPVp8gh
Lr6yMFA6O+TV45QPXB1SP1+uoDO0LmX3CqmwvdreeobYyMpFxdRQyuoighsqtcx4mTkL1GC2sh7K
P48mqNtUUNW5SO30OW3qVLFP+BkK9oiy/GV0QIsadlsKf0N0zkt61+aoBr/mwFNifNnZd5Z+KhqG
Fh/zXbxCx11y+A+SPwtOTlqepawm/pHY38qY5VKDl/p79If5DEVX0j8K4PotGMAwseaWj7jSHuaa
p0Cm40ZogIsaEK8Fkrr+r7EOvaOhRsdyPuJYOHR4yBoTdCKMNC955TxaPsIQ9RYRxlpNQYybgMWY
YVe07j/F+NdBgG4NE8ny27F4cyc9P0P1tJgkySz8bb4INDXEQfGwaOPNdhDv2mfumgzHQHhhclZ4
l45zq6wfUW8AM6EkRUeSA/AzG5CmW0E2zE+NPcxh62yPGR0b5G+GnVjOMqIcjepeZ2e8EnMRYDEI
N6a8UoIPSwR4CtnWYlMJTFCGXG8jgeX9zNTuA5uqCAF+of8q7IwF4uCiPiCJUnRwGYLfB8qDL+9R
LOZUZdKJbUSv8HaAT0JFTXxfOI/RKRp0e4Y0VyRICcwES8Q9hLJO4EVEWjZCCMyW/IgYmwPOeYe2
NgDX1ufMJglvGYg8F2IloxbEho3284rAbVrTwreg5vc28MNWg1qzHv6rxA3wqAiYX5Q82QzEYIyR
Rkas4RaaX1yBYJ44VYTPxOSkUr3YLD6m+BMh0XWS01CyBYu/0wZJII6Oq4i/De8lxovoX3X9VYbb
VN2p/SWXrnGBhY7VDZdbBJtOnjCqdK31O6AtbU3YDkglU9IDZGgwlTXC+d5YBQ5RI5yHmU5fC0Us
/Y0/LEZ19jJAkqyvGvZcbbHqsWNR9BV7xnua82LFGvu/FhginLTOw6GN9/dWeu9lVy/cGExdNJnq
/LqoFh5zE6mid08UexVhf0yB6SCHIuJ3NyI7WRsZq4d6ETgQVl272YJnmRGjabE7Xfr2viRileFv
AW6mq4nJFasScZjM/IIanGoxiGc6pVhKHdZzsdZ4f0yZ2BZiG7KN7621qMMN78Y2eL9ZV+xNuOAU
mNrN96c29KmAhohOir7JIadr40+B9neomEUgY0djuljoiC0KGhA18lCT/tYynLkIu4XBK6GRugDG
P0Geu+SaJcuVlYbFahOLh9VaXwbfgNfR7/vzGA55juvWrLNrWX7KBQDIutzKwXRVYjr0KI5qdHLS
jty+WV5R9GdXp0V0dO7rZx3+SmKqMvkDD9i0WSP0346DI4PgjQrs0Keef2CSol/h8maBUmKSNYHB
NM+s/Q0TSkekHrZzrUB1YmpgpYmwpruYJMkYjsrGEfuRvVXaVSTWjbOOuRUo8uTvWT5us/ogDbt6
fGnkJiKzJWRkOhwqNOz825HMF9JlJfCjvE40PuRC6NcWkCHVjAALEdHlJHQfCuNnI/ky021RvVKS
UkhOUpwNU/6WpMtkM3bHoljbyhRy9BoMGtOt0iHW29v+pg4ZSnPVVF/T8dqmBzsijRThd/STsjpx
+h/h64uWA1KPj0Nz0uDZN7tA0dl9TieD5od3PPSzmAFujEShrg1m+95SYGFhRMSxXGs/afHRFs9i
TFisomSArNtC7SUFDamvYLaSzVin5+fILh7DOWetqnVf+fAZ+uZCnvIzK3mAMN58j06Kug9ns2+t
vRadNR+9Djw2vrC8j90GcrYe9idd4vwav0T5mif4tQyGgGoyN3CdGvYtlgDm2tDhgR3zDqoSDFeM
MfjLoYfMRnRF/j6hanXww5a0jx3ZVSzBPNJQcxS1/4KyXZrRTwuhKB/ugSRmHfTdTmfVt7PMt5Xs
seQNqNkHqKkN6k2vR5bJ1Cr/DYCU+Tjk6IKKJ7gKRuQowBgF9eKvBEMz0Es14cmOHrM63Tq4N4mP
R8Xxqw23DJmUEn9UsIRD3dxodbhFSMyAqGAT6aU3o6MEpgRPuocoBRFbJaOqj7R4yxojEa53G18E
tRbf6f9PPsmbrYkoIUQVZYuPKLwK/TVmOISdLylBGjtVpme5P3DMKuUh4wVj/SdFqGlxp0bymbk1
6QQUafLwhkwoNTs7+W1OFeFqGJ+ZHGMYLyDhAZqiAP5ScDNF1keGHSlaTW5YGmcAwHyk2sv2ormc
P2xGjP5lqgDl4AaLZ9Eb9M/IWHgdTErD8lwXfz2KHt3cqfJLCdkQf3XJz5jlIO72mX1FiMIcws8x
y27JaY/qA91RTUdrfhiovsd0ypl+auM30SBZ/oVUaqeJbeiwP2q3QjmBPZ7ASrF8CfQ/HweHpOWT
nmyWP9qkpSINkOsfAm+cGZhKpPgrxWdgfoPFUSweoQVmzUXbuz1CIpKP5UPXvS3UONPAatNxGGu3
3ICDyuuWUbbuidWas4WZ8AEZE0ivYPB+ZGtPWj1aBTjcg2XM3GzcydkN0WmmP2ry0AyyLlc+7vPx
jOGVUi6YSdWGszRPbi33dTU4dOR3X2BcOTAuFd1dY/cAMUBayt0VmUQX/kOlHhTLWeDvGTh49SPB
tSWA0KLILBUT5yKzG5Ct9tbNbTjOwSdBgYWCLL97gyQgm4QDqZUYG/h3Jzll+j4iHdA7duIdAqZL
hy8+67nJRFMQ8VdnDzK/XVXHLkzokd2w5aw5bPmfS6i+NSsbQfWQI7zQWCMN3nPkNGlwT1JIj9ly
wDCcMlbJhmdhgrBDXkQQS5N8Vc5HbX9aUnmU6xHoNnIl6iqFuSf5hT6Rbz6Jb2uY9nFxAQWhCZcm
AHZVEDCkZlArpH1NPYHHA+xIssghPmT7OvXdkGMjx++nFZeW/BQGlWn7VhC/87kj22Xh5CmXFqcf
0dfO1shcfBPYdk28BrH/ibOAQBNV3iFqwt3kTm2CA3Gs2rtUMbXYQzFpb2a4VNtdxxODmshKz3K3
7X5ynI9+ynjqmHi8L9vK2Hj6ja89VzYB5vf0e5QWWXMZxqWr1nsJTH6Ag1XFSmFh8eNX00tAshEY
5mb7v+gBYWHHXc39h06djGuFVGMsbbpyZ6LOm2Isa+uY6xdmAel07RZr7qrM+NfJsDjsz7A6s4ua
vp7B2inAfrXmbuVUviljrYyonPRbbr94GHeyd6Re881d5zEi2coln9Te1A//6/+GDXsCkdwKXiNZ
AkYlgVMTK1xG1snq1BW00FuE09nq4Bmq/0yIg95EEqkp8snc1GGB+5a3aEt5Dq3e6T6L4CrpD0e9
dj5PUqTOZbEAKQcDXzoI9Jn4v900j5ea7mDt9pYpcEaPJuM7KQBo28rZtlW3qOAAth468GzeddoS
O2dl/wIY2Y747MN7gcEFYURifxARA4bqGujnEVmGqb6dhFppK1+Ed7ZVXPuwhUbnqnp8JVvYFCYz
JbLL2JcLiITBWWH03QQ/avB0CuZaQb1TpX1U3hMvXlUAGSXyKEuM70v8MQ6rY4tlZDA2WFLeEg05
v46ufCbaUu9Omk1zlTxalET0CqYM13C4cYqagBvDcmVNc9QWxd0/1URj892Uz079LDJyAk8O+nbV
v5WIvzLX6M5mQ9qDsrRDYHqJ76qDv3DAO+tkdMnmzRW+slEFqfAs0ELxU5UoIjlg0/FCjAPq4lUy
RrPNdMFAhFlEpAfiVLAoxxQMKmNzSbp0oTDnkTEG51tRkV5ysdjH4WokAWBqhI8Lkg4VQG3eryC0
UVoGMF1meRAeIrIGGtfBiKsIKPBrX4UKKBlzQ4ijFduzXjla8GFGtF5BVS0ZJ60SJ1iJhOOGq76b
d3+FZUEvgdWX1m5a0Bebmy78s9mld0DY0vohM6opqnvD113cu/ipZ/HCtHaRbC8VD8dxtyK7kPGn
/pua6VyDhORntKWowaZOf1YijKm8xA3p7jRB8B16NghRFRdyV5OdQwhkjVasM4a73EYbNJ0kE0ne
yRQ8THn/kWovjQqqyKP7JBXsW2M9aSaQL2i+MS+cN8LHSeI+KROKPtijaYurh+nPy+047FlBJj5P
EbOqOsN5uC1wQgRM4N++tomRGgSYbgdBUGB+wXmtIDi+4OOT+5cZkcwGvFNawiOETsfDfkA5SA/X
kRnCF7fsmFdL0VVGy2kf1HGLsS42cX1ROoeXySVN9YxiLllmMiz8r6pY87Nb/jdxWOPo1tW8VX5q
9SAh/Q7x0MdbvIm2si28rVKuiwGWJUsbLBal+LBlWKiUW2Cf9+08IgAtDIg94qFwqcdzA2v2U0nX
Rn/qldXgbObonEo2wRzJ4A/YqbHnkHRttikY2RjOqymIN10E7bbyYa1g9nn3n4V3CCOQvcz9ZYS6
eGdogltkMTk/PwEmDkAU3iLxr/Qeanc3BfwLu14Z6a9ibJsCmMra0HeCiF/ZILuCGQ0qMzwmHyb6
MrQXafRoddz/5U2SPhWcasGxZ2LQ2Y8A0g0wXkZeHJKd9tn5mzhauV2Qkyv7PZJQqbKrH4lRKUzy
n551YC/UFFdEQcOloUynylRAjU+Q3Kz/57TndERfgoY1SJiJ7ciOdCWawoHby4s7EGmazoKGJwh1
d6QcBpp60C05b7q6arAEG4DafQhsVoBumashN35CZNnRl+8c2hK2YPjhkTMnqa88f1X11SGJpva2
TYUrgoG7fdPif5JxgcRAXNhGzzxC+rRVDhdOmACvJjshmVgMudp/ppeA4X8EyGWS8jvNPrB9PzW+
pdR/G8UzRersUF77bFyZJzexMeMIHxJtkxNAmhDWh7KFD9/JzoW6NgyyHBgeD0RsDvfeWYvhnhJT
N17VdhkYB8PZJeDc2elELrND5jpCb+YlIqnhKXC2jyha7YeZvA0YQo6crBvm711IVtG+e2n1uYeu
UDzU/JRSURUrJdyk1aUSVwUWT6nNBEe3ctOCp9SfIt0dKKv0dtlJAGNyt2KRaCN8H4LHGN6nrDkv
/5DTd4szv6luqrXP2NbOfP3oY8zM+j+rY28imDVBg2u3OZbKXn5WvbecRYRRegQnEzxRXnTWp0GL
dInZXc9J2xXXPJzUTAOgIDbRIYo748zf1LbMrNgs81Oc1ehJqQX2ASk9kUEoh1mZHilB/XiLyTSK
qMvvzKJQITC463EX9DeJN67cTcZmTPISuQIfhvEX++QJsyF6WN7Fy2Di3CLv3XLnmSoKghY7mSAs
oHvq9bXdK/WmYyeAXBjQpJk4rE+3of9s2Jtm8TVrGbmkP4HyzUNvaB8VMpzAAia8FcEzYOE8tCfP
vxEyqzEOsOMn/liwIoVFgBcQm2baoNfNt4pu31kJcGim6hrmtspiJDX/ZPXJWtMVA/Pslc7oDDdj
bxz68kl2o5KdIWKTjaKaZ7oK2973zsuvvnzpH7nbcbQbBuQl7iQHU+nxzS2romm1oTDSU/OrQzx2
yTaegdgABiyyiDKpkLPsWelixMwBOAtyBOxzZtAEuXl+g8sw6wlnkC1UqjBXMzVYKP6jrMNTY/Bi
6Rt4FkH/G7jQhiC+nLz4mMtr5Er0O5O4udAxG9LRLWtkUDGel2pBl4h4Z8seH2cbBgZ6parZcvOB
oWIjCFAohAuxbO+sCBE5EAYQP1gUIE+DN8v3ixE46T+7fz2Mg3PNarJFm8pzUxtHWI1oR+LxI8sO
obPDF52x5YMt7+NP39HFpvk+ZZOfIy3Snnb2pJ9Rc0DDBxWaOQdOuq61FYvy6Wg9+SD3Ai6J8csi
S0XBQxEZCOv0mQPaVzh7j11vmfI6Ocu2uTTxh8xMIjFPZnTuoh1PvztOqMx5ATfT4NMxufu+EvnK
rK6PLnkPkuqY+1s/WJPRJun7ye8O7hDr6OwgFeuuWybJRdh7yivg2vMpySGYm8CKkl3d8eH+GRy4
/pz63E+WAeJkTDwZ9pOUjeCSwNuBEbS6c/RT5lxSYKEUcBz4WnHShl03brtkKQ+EAyziAErtAjwo
EcIaJkAsI8i7EFUEDNqcT5UI5tz5NKAQmimuLdhSBZ6BDSlHKHxQKXvtm4mBi6yS6aDI8SyuhLqp
2SvWJfzGWdqtB+ch0aoMTPhr4+Za5TYPnioAG6PgqsNUedN8PLh8TfUiTZ8LFCcaRW22ohz5VYqT
o2uLMH0G6llDgxWUKfATnsZmWYq3gqgbUo2Py9KHwmIr9177kxNsPmT4nixzpTDlBaiIJeE22PtU
Z9A33aX+no+duPiYz1szr0l16JihI3Yn5ZGPh9RfVjo91Nn2Xg37li2f3SP1jnfMowrjZFW30tnT
OALYi7CmUeOTcZRbnynxtclP3x4Vh/3tSAo7x1e3Nhn36aee3V4dLUYOAgytyXaEhSXn5+qni26T
ZC+McbTt6oGJE1k1SzM8kLfQZDg+PpTkbtQrq6dgr85VR3Rl447lKxwKV1TnPkDzBOwMNSf/LPQN
3Z/Zkb/gvLgqmPJU04qSh1fj7iGB1FKXLjoMOB01T62R0vTTyXvT/5fRnyahJfPWenOqxcv3rr1K
kA62CZ61usHJxXAweFTxRcG3KJVPIQ4pknhlgJW21NrfHtmgY70kH1vttkxPIbRrFeRzFGoLDYeT
w4FPlTPwUVkFaZDeKy7fcLnI7fsx25ds4BLd0K4DCLQIhdI4eKfSEJVwzw0g0VX5/0C+sqTUwFd/
+eOXzlZz/PCDZ6Qc3YE9moFzJFY3aT2iDsWf0urA2w45RpzmklbnhpdF0fdVfS9pF8oMhvZB5UaK
f0o2MZZ+sNvNYJ6nnVKNs8PueaRvdXPqQ2xYRA+rCh+igRN6hYxILs+Y7T16iyHZKsjclGdGPkHn
5wR+U5sb5azsDuFXxpNuI7KDDWF8CJYrciRcw/g1AyZSC1ZHS7bbs0A/NeUtlg1QLpvKOSrcIGAg
mfQlTL1yniP+3xWQ0oaLx/bvioOceuVY19Fm28PItzKAkyD1ZX7mkd8VT4FOFiGGJ2AVcnvNi9+J
gBeA2cIqlT8VTO15OLp0O0jDFMxXIQd/+hyVR9HeGlTVymay7a+dUw53JEaGQJZjPmlOoXB5HO9F
+or0q/CBHT6zYFViVcrbqUE1NCQ/7mIMd5q5h31DO6gnxUaJGLGrr1rD28JwzfqVcNeqc6okOzzn
2bsxt+mwhUnSqeaxN956D/qEEGhWJPEvIYFoFwiwSdR/AY8k7fe0pcmxn/akfk7H7bUnCazRmEEN
aH8oly03yQ4BqxvWpkLexcrBNoc1m0VAGtjYkYRCcOXMcryLHdzK4ruMF3b1VTDMjIN1j1qjyyye
CvQOh5yUUpoDUyxoYAeZ6U2HYNEkuplYWtcUl1iBaCnNymFL+a+Yp4EFtk6SYHjN1dUUWKpiOlDu
qomtgGlX46jnmGU7fYWBqc/2oZ3QKiJ/Y/CjEGwnjka5dSKBKv7UEE1F/rp2SaoL44ycdlkYL+hN
GPxD1nP4izD9qcyt2IRX+xzhte59Zs7BLx6F8lAIepLPiIwS7rVYoNlGALBCTKLZW99YNOPVal1m
+kzVYOlR4SjZJokvMdRXY9WYkFSQQWgf0STxiPKFHK5mcr/2UDwYfDU7rqFQZhbtitKtx+1gygRG
g7/t/sF+tKy7WcuzAqtC1P6yei70U4UDcbzWf0yYaX4DtMDaXu4/Gp2/h3Gupf9Zmbws2k91hPnz
HNJuroYg8yRsqIzUhu8mcI3JP0Xt1LDAmTTokkUOSLZXxb2FHI6ZgvUrvSadkB4es+Y8pG+UXwR5
33TcLDxBbePsCpygbRm6hqNcYUUxg5IqSE+XzMKXvgkIdgAZVPrvYRpP6p8e+F0pw0d+DRrAcZi/
nVXLbBqWuvfgD8XZ5EqY6wx5XuDq4d5AXljOPRUeEafTBTPh2J1ZxoHw8jsWF24sgMuJjveGkbTo
51kXYDMJ3FrZWFawBR6j+4dE5cjInoX/NWifVbmOc/oFEFkOCXTsfYFGcHQh4iOB6Ik6psgwaGOc
Qp7Wsm/r8UTYHG4S2X8MMOwYsByVio5VU5oMADNEBwL1W20xU/PZhcjgvGyG+/hwWFoqFdgZ1aUu
akGtKbxhNWM0PcWSvxzlXcTOCGQQ0Vr+ijUWsYWh5jbadxpg/0aLFCY7afydNsqBuOUXWoNF6XBF
q0ijrWpXDIvGzm6OQX9HcIZcM88skexSQfVRsKwq3S34K/Iv0pb3g97uGQELhNNUirRplQPNE3Bp
v22l97S7RSqJkNFmAwIDTadVIpIp10k7PkzR4aBc0YWDdZ9Nv32BCCirTNSoSEkt2FHEZnCnBtk6
YbeVmMtS+uuAG8O4JsyDTYNF9KWHfG/VeB+OPcPtONJnecyx1jpSQ8DaC4nVapRdKvOPl0BI59rH
GxhuiKNKMWMjCfJeOno5qbqZpJMRIJGWj8QXxIOw/1HFsqk2WXwycoKrsHSqEaOMF1K0mE6QHNHG
mpSnbogthUWKU4Di2rQl8PdmYVanCkdNTJcFF2neJtOvBxT1f9z/RqNPVBWqv+oYRa5SErRFB56X
E51I4O1Rhmdl/fOk44hE0GK5rfon3ehm5XWBXFcZXOjOQXYCN6b0eD+WBXYSmC6MV1yGFPRNHkuA
SmBKJR8xgujMFvYSx+qsYg+gLPCVarLrhCCACbnp2eEglkddM9wUD0+p5b113CwR1Awl8XZRHaDZ
neSlzibkjYVJjNTaYJhu2evGPhT+XiVarf4zqM2K+tZ5DxKqyC5g3hENHLUqeBlznk0lmI6UzQwo
VVkRNzYBfCyzyZ3rR/ThAm4Vw38MN3u5+PNo/eMemxLeR1btnjzvNM8tMXmavAW1yhwBKBBXujQg
Hx9+DIGLPkZ1VE6vHFIw+vZheIUJCEHO+ukwJGSK/ROislNqPINpoSP/5BUPabvgumnlvUrQK3eP
AzKGQE+peChmcHEIDdiXxF4tQGIy1IV6aRCI2g80eckYhGRGIyiTjVW9lXvO89AnSq0kx1d13SSH
AkXUQe2yu37JI0/yPOiAp3UI2ACUZZCJMumtwadKz0H1GttykWPHN//Yz/iDs8yIKhnla2uRj0ht
3RmYJvb+tkcnGfMZl+0G8tbSChj+ZOsgPZQK43njIyjRq8WwiQVefYDKrTJsbE6Ygl+ubF9aqqBa
eRUt9Rcs+/Qoen7e4jgYyd4GL9KvMoLoeZ7BGLXNzjI2BAvH/QZnhyEYZm+5YUUPucPtlWVFqpwT
wmVO1XVbPeXQQitWLytxtn1kY2gmGLFo8b2q+PQZd21UWwwHu7RXErpqjxzJGL9qlrAxQ1qK5U3W
zrKM123dWq41gJX/1jhVJ2UOxHhN30mtA4CAJBJozzS+zVkav21xKNYFrjBV2nTBpEeY+MpHLbmk
lurWFOCGBatnvAfxaQp+M/nwBv8ZBd9sGbXu3DjMOOFxAkXxXxZVd8HL6wtvnnFqV+xhqvqIisFI
4jm/J6KEBLDXJPjsmyU+rJLPrjzqxMQSnMZ7Oi06R2sbWlw01YKjfuA/npL2c9IgJ626TBXuTu/J
/q0sf8UkO953AnaBdKj1VzU++vGKQ2uT5Ju22GCAn75PvJu09MoXfOY1sVSRYCCxpCQXCYktcwyq
BRORJDiPAmusdm8RaLUqLsRla5yYngZjvzbVw0SogKQSE8T4x0DWE7Jb04rp7RqH8SsJCLP31sLm
mGy8uS27A0byCdAarYaJxbSX45VWPYXTr5NqBWeuTjZ2xD7eWTIhsR2yNcwtnhK7vUxqGQRvcKmj
caLMGKbxUnAx+O9Ovbdiawagse90eiyiOlqpYqMp8EuSMyk2gYOSjgDh6pA0n+kY8kMhXbklDua8
8D+azqs5dSyNor9IVYpH0isIkQwYjG3sF5XDtbJ0lMOvn6Wumofp6p66AQM65wt7r+3ZYi+X4GzZ
HgrjDXA17oGufwpsUCMc6yPWDtCVLjMociToC9n0MR9xGPvKE7omzTzl2N864sqtCzYcYF+EWUfD
ll9UFoC95htiFjVnNzBAEL+iDbaxdyJtSdo/AtcbecqC91o9ZRpbf55IWBtw1TlvenBHpw4/dZgc
0Sbo7GcSnrUq4ZsDlPrEhxHQdhgK81LT8BNsdeOCcZt+0aLSkZMhMWLGcLID150kgMbHRtwdSC0W
zc8wfI/GEzRJlwIHwxfa75pETIJuyHVP3wL51Grf5iLeG3eNtpMxdRy16wSlUBL8RgCHgTDjXMsN
j7VV7nxLpxz6qrsjTVhSA8B4sZWjGLep4fNupke8ocHAiKHY1ePoDQORU9Oj7Gi+iUcwI2sTo0IY
S1ITfYOAme697pEefmdAe8KRqvEx6b8yPcQYMeMnyTNMWvfQFJ5t36jhO8LRs12NIzdIDN+Qs49x
RssZgq4KdBw2rZN00JQ+qumca5B42aH3GHtSHENJPvugQ1bLmM8tjIOQt0xsFwV0xo2iUPbbDGtI
dTWz50VGVk3I5x1C7mlTwdTFp648gx1ZGfFC6nrylMhZSeUw984aROoD1Q3fngpRKEMqBEEplorQ
IQoCvr+THPqPql2ZzrVi9MhBHHR/xVNeBn5Z8D80ZpHYzhgcRgHSj3KE5qlD0HwfRtaMI9vkGKkS
y84yeimHb61CAVXHbFIBK3SM18xdp1/wocFn9RzYXT12M7UezoJmURhU7oznqgU8laV+Z31WQbix
NHXThXg+1fFdorCawo8WItViFOSeZa81oDFAhevy+xicz+U9wVE1EGwxzylTG/5abpcaqVX+3Uc1
XRasg5JJN8cd1zZxs+95u9DhBgi2b62Ge9EtUZWEXzHvSMKlJ1knJkRNQ+tbLX+pqoPjlGFMZjBT
DDAxPaKD36xGnGrYW/D7yKkBJ2AFaqZd7V6MxrzM41kpOWnY7WtReRCJfQJb5QRPTtDdR2nyAvGz
EOzD4Mv5l31IvX6Dd09AV0c8h03Wmwk4JjXFU1Fhiak81V4P2b8ldgZGVGU+MHU20EnVRdEQrTxN
sordh/jGpXtolv0LnnmK3hFloso1vZswuzVHt8MlQzb1bnHYQw+iOmOP5VakbsCiwI9dHLD4mz3b
zZgjfjdDauY2hOqevIj+Z4jOpYUR0bIZwCGjbzOvQymU9Hzjwr0mWRyUa23Y9fMElPVMbPOIFXYT
x34rWZoCY+ILSjtg3JV7ikN+BcPqmzeDVaLT+SW7OSyaHffUq4VJWGn54vqEKkvIPMDfE0bc59l+
Mgf2WMq/Gtt+B6nxKHlCGJJyIX97A+vc9GfdRodU8fp5KzkqEtyrqaFtRkLik3jWIc+8khOWVu+i
xvyCZk6C9Q4p+Azb2gpxdRPUvRx8FV/DsX9v4Y0gOaaymsKCVtZcJxJQYfyl4t8dUYMuM/mEdBUo
Vp6YKhpWJHn6tpjHExh1JYkP5VGHxaMBn800AtRteXWKhU0BacMxyKcpGXZO3sDOYGY3mkbZrk/V
TRU0u3QqdsgFikD4dk2qWAYtvUIm0pP/AlFwE5UqNLtlvpKsAImJ5MUtToHzCOhp+WMTtGGENsFF
LM/Uu07xbHVUUJ6sPlPJ35YgfE/eBZePQLDtBCyWEmg3s9mypWgY3qlopoMfs/s1wdl34JtkN76r
4OrCRPgadYV+jeMHCZTyoW7uGe3guOMPASntFSjKfC5OWXlW7ivfRrNGPrfOh728wNRUvrsMd7jX
7MQpQ7G3Cr8IRjD84TN2n8AN8EYhBwVGtoqeDE7IA5u0F4f1AoIPFsdYrLAk/kQ4rUnXVG/dDXmk
Ds5rmzB1pcfmJFkzPBk8HXNicWCH5ICQoSZHJejbvzyyxtHhzTzXP9z0CiXxRn1jdMo2nyLH0xiM
rKEPOYfyrf1NsFQdnW37MZIDtMLyG1CmchnCT+MiXS8KdkCvB2Fv4k8fMty05+DoBLOwNTGmIw6I
Dfxtx883bCAE3nNP/So3+jfuKDgrAIVYnq/8gXW8n/3AfEmvgOAbfv81L73mk9mruUm5K56rco0Q
ifHOhlGc8dPvs0uj+DrJWmgXrY0Zrv32ycBleog01Gh+uTrhkdA3ZrpSDwV8KL//63d142HIJUna
U97iV0IJubjLGy7b+aG+jfW+4fSkHaR3owh5sHmo8Et9u+XOfCWeoIhQFfzJHT/s1T63cs1qz+1X
Cv0fz4C3Cl+R9OiMkLxcIZTHYx+ujjS2a+0bgA5/lYmawjyI/Nt0NtxzVGWztoFSw7cjFse0PoP8
So86khyUpNyUVETpr9b7cUdIHmcn7midcMMtlToB8zaDBJwzTXKqqqcYa1KNXwulrNcMu8QAGLYN
xq3Pi0jESVNvhdjfM+2FxVFmb3sBd45ECaJeID+JA60uWl5kPRurGgFuZOsB3D8YDF8lQrsKl4+W
ggO2WY99wmWRaqQmYYEQ3fqYuwUbGBJ2AaLGijYWcTk1CUq9pT+bOcyZbpMRiTwpIIfSVyv+UqKW
qKWGZ2+6uA1wPeBYFfVnyOH27NSwz/QRPgskLD4rBzrgt2bi5cRAZJLuylqvwV4leIdM49jlZ7/H
/xLzBmGbgnJ8TsiVDZDOoTxb/pXZfsNewgxQTV8yk34fU3tSVIgpMGSN6S6Jnurinjza4ZxhTIJk
UM+3tjxArRnjy1x/sKbLauQUNNszvY5ePLNxyDMbZTCDoxdo1syKOIfJiMSs56QABVigMX+urBe8
wnhi3BbHC6dr/4+3Lcsfk+XV6cc8MKWiFFJ5DoLSgAfKTgUNXAkk34iUlwFLNWYDXk3JDCJHfD7W
BB6U3jTyKeLaqXdj5fp9rL8Qc+gtB5c5fE7poaGCnrBeBLH6ZAU9G6zgt0D+4/bWXVTK5OXt4BP8
oSc4WOXSZzyWuSqfLYtRIbezAF5Ua6pHpqWfBMPdsKsTymr88wvQjbONGSryzl78YX4k+WQSpIru
8S8Z1mYqNosLiM0VSynOY7Rli0bVaX9U58hD3DJ7QE0afGjBR9+8qDoSEiR6L2xneiC++jHPeKzF
10jmh3MyeXND9Z6SQuEcKmrK5NY7p3K4pFSCU/6W2+usYsLWHd38xBxpSP+F2S/9NgPgngRviF3V
OeyYEDjPavhXK9OrX7JtD/l4mKxPzSteQgTSYMPX+UyiKGu+yAc3OO9QcKzUCrMjYvX0WkA/GKDQ
43FZdDdprKLs5ArbpIO9FqpxdqUrLqE97nU4cMpsCWibDlUZTIcBxPg+TI2KwUgBTG0CmdpXW0ij
CAEY//XZAgpv+ASpxfIl4FoqNToxF8aFhf8yltYRf4Y3iKNLyzQeOVuY6z8V9pmZaqccR6QhumZu
DevFSYIHANCdzMTdSDqOLXYILRMQb1RKZqv4ERgZIVAQGfVHBPWXISefI7olpxoq3MMZftFw03bb
gskh8kH3D9Zaf0WQOYnLeiZNUF07BEpuVNSsR084fkmVjBR6Ohk/9UOjgzvxYqlZ4+/8DbQTTvD6
ESprel0cOJ/g25qNN2q+QMqGZxzjyC+m9PZH3OQn+TTjSYJ56jYFfl9GJ9Weja3+xrBu0GFOUXOv
+fz64IbyAd90s6SXr5Ryi4MxYATwL3yvvtfGF3qeFI72jyi9UVCdrfSjsfRMayCailhXYOPpJ6k+
cKz6FMpYE/OXKvBQSSLUx9dxhLwkt2G1xfXHMcPGzp8pSN6AnGTTwfmkcrGjXw0LJOZCyrZkK3qf
uCDUKVgJYuuEAbxCdNRdJjodAZDIVa1TbawLzdeLX55t2Og0ZFSms6CV+tbGtcj9HiOIYHlKpeHH
1mWCTckZPdgfxJtQz+2ZwqI83sGpIG22nQ56tU2GTRkwtODW6M5uhrLLS+z11CM+3DkzbAa/m70K
LVGw4EjKmpChfFHbVNUH2LgusbeqHmFM5+Ixn3vl17WpdTFNWq+hgf8cPXUHj6JBw5oFFAR1dSd6
jqUWZC+r3mZtfqwWiVHnFuB1QaWQu1OHz34XUF9QMgIgVMIeKKlC2DBT19wFaxCihF2WpBwRBb7z
l1mddpXgO8UeVkPCNqFasW1SvCU8UbZzjOX48ZUzpJvwkymZA3FD4ZcReR4nyfNsIALD11O5zC91
lgBcX454l83I5lPhm02vlL9N40mjJ13QfrLpXvWGm0l6TUyguLMJENCJAUnC2ejJ22XIdnUE3ymW
XT1j5ErMOwEKrdBoP/jCM6pmRfwpO5RYFIlE4KinbjgorLH1uwp4OFU40ae9Fmtbg2nyRKueJfpV
jf7G+JuIg60dNzvbISCImywqxEFNyk2OGckI7pA6AMs8JbjhUhs9iHSMDWnMUP/eTM30a75yfUv2
L+sbNSifglQS2TcdI9ZrEYD/xJg3cJwuvZoDY8IJjj80NFDv1edUxVCi5v6tsPisRlBgge4+tQx6
tQ7PAEemmrwa1BYTBTY3YNMj5KLckuyRWpSF2EEdxh62ZXkGik2XHKqu/s7M0XNb8KHwfFVotSag
9j511mx3qCb+mRRw1sT7dQ8B9jsm9FfbogSbnxkO0mesywQldCuj9203F/su0sEbIxXDAq1CYce0
reViE4JfjE37IJZpWSo2aTY/SSrmMJivET9MPWQ75n4eU8znyMJhUUMnivh4Enp9GZ50nAYOsRcS
OppmEQnAn0P2bBTjIDJqdEJQ4nrnpqJTDwsd4CT+c1n7DIFRUlPo0i/qpDIOqPvVdL3K1LvL1deo
6iYbTVZz2NsHTM8JxWMSHqqIlaWlfLXpTUP60JLr4DBotJuD5tjwws4z9uWUDkzTh13Wow+xp41W
8vRmylakEg9iqa1HOHRs6U3PLUNMqjk6eU6y8M+JCTnANayr6k6xxmcrFde4tvzASE+CV2Hghrbi
i7Tkbwh5IzG+IgaVMqyORYguhHooiB7eIglWAuYxBtKOId3O7q40YYNWpZ9Qdlvv8XjPnNjriQ4h
qHozWdGLa6L2AMZV2EwIJyDzGovfOfOUikVTf6xxACqZg5kLFVM5M78ULUoie62MfyY/zWKLyxmw
WAQnty2mhr8I+41hsdkF9FokGrEECwHSIWSIX6kg8EDPNExoDipgHujV0WmVIjqabCKXP79VWFIu
b11WnY3AfVb7k7LoM2L1ak7ZNqUaa5ZV3eKhV/269LCZXrji7aa6hfGxLw+mAwAtYLOLPHHDVHnX
sz6vG96ucaaBJZnH/pmwJZSOtbL5vkVoniZW02OPFmmgyNaxls9h5BkxbV9T+g23a8z97vTpSUN6
otuLkfmLmIwN3LiSSyOrkXVoqW0e9Vjdk8duvul0fAPni5NS46s9Ng/tX0g1TZCKH2HrH1r9ybau
Rqws0c4B0xIueXeYd1HJxohdFI2T/MItWln2sUVBgeEgJlm5tnFhOOhtW9CuauneLC2x1uz6cWXa
LfbWhG6OIGUUC3wZTF9tHirTJBE/4+Ybo0vX77vilqjbhBzWtd3GAF+QY4v0GpjWR2OCHslqse1a
/MT28K+2DPTAxYh5Qu+ep4WDAK3fiyb1XCautXLbwi9qS4P4NftZgsqP4Fq4t3Rrk1X9KlG+Z5PB
iGyomrWRIzmdAy31XEVJvVYjs2M06UKqocMZxBCuLp+LYaK1J0yqzbp7WpocqBUO3BnKB4AG3qyL
fet7/LCWrX7FnYGwysyQe13GJrUPefVoRtkzXCCo3VWao0GqG0tAQLYOhU9KtRq1SXEop+BFH6Ov
IqxedQuvTSA1oBnKTktdvkHRhmRYJu29+y9SxHYqi4kGTUKKYV2sZkvnj1CpNTMvmxkIktvnk1O7
bdP+d65YhGYR/jLdGX/HULL1SFnOo4nRR2jdxABoNTV34w4uiMIQj620kZmwbhea7wIvH8GYuoBW
yDEVzLh5dpLhXOGeV6jwUIP07YszU+pkmE+QXBLXCDbFZXHGyj6zP9kMbfkbDeMS9CcStUNJrgKx
H85XNlONdfhjkJ6FubkO4mwHyGow6CJ+ENWP9QkwbZO8kBXHuB5T4FYM2Nw+kUvRpBDsAq2AwQta
uUheLAR8RoYKLDmN07OrAwOMiLrR/kx120Kq0FkeyzzYpqpEgA1BN85tEnK45Ev3yhlyrkcf4qaR
fteLomeQ/hJq6KnJs8Iwqt0VKDxcrgBVw9iawgJzT8sloL8ufRazZc7WyPoaiv6AYDuOTpZivFao
tAr0WyQJkQkp1U+1zNBd1cLPewftSK98M7vCGdyQqkNEQw3rZocfC/lg7DS/7c46s+eROsMvUlIZ
re7xvpXDXuOcKFG9VuZ7kj6U5AXWBZd8tfLBa1gV5GGk1sxzhHhE8k4U8STu4DGTGVADuZ+S9KyR
3EXyyfcNsS4zZ6va3BLmRnYS7WpM+psQrbjjlIB8QuOk4oIKyhIrbAP9/hVrYBw9qvhflTyP4jDQ
qFb4NuzHgAQ3yaLd4nRKe/QvUe0pcl+P7wl6wRHhd68/DUw0jfZB1MKK1JlaXBdPZBjvNHyj/drH
Mf+Sj5difk7lDzPaxmCQg0VbJV1Sh1h8qokFDP+xPxXWcKmRj7HLEEdn1NDhtZ92avxNQ/3hliqK
5Gknkt9shg3Cn0BizL3q6dfDHTK7gKLd6Ttv5vJthzezvI1LtbyIgBMcsBE9Txm4N2y2AC7EaW5i
8jU7KDeawppSHef0JpQflV+2WIGYg/Ozp4eZ91Cfk7U+9yDlCezYRei0wKZjnCAPEtE+ID0LIzwB
zrbsvGY8ocSNjNYbAXxUAGmtKwXYOSHPPHtJ4fK2y2DOZMwXKa8tc98Kyx38Phc+RroM9H+wp2Ua
BB3S2GcOxGEZr5l4q9DRtDcM7gVg73H6i9K7Trhp/pLOMdYwy9P1e81gnlh3PA/KpcapT9p1/pNk
H737Gmp3U689AJqBBdtq2s3VIbORrTCWDWfMNb1yrpb3SNllw6+oP03rRZfPyhJQ5cCPM9aJX1Ws
ipMf+CnUvfah2tbNe9LhSle+yUvdzJG6wjQeEDuk/5oAc7uPAgYnUe89R4mKhNVEwEZ+MNptkpH9
jKwXo37pWLI7jBxB/Ir0GLNBF31fAE/TIAOQskG8EIpc7CdTdx9KH+TLFh9vkzGq3WNdqVT7gGy/
de5Bclbo8tgaqQkfcUB7zgeqZ5VfqApiQUhpwKhQT6M7islNZbeBEVRB1RB/lXiJVLwMrdgxwp3L
Twd/JHzCinXdwQn2OeErhHvWrGM9PdwoeHBcT0PnnZ+gi/i4q23kBjkzZoyc4bwHLkcqQZrs+BcF
bwUCansKN6L0ISpWhr9kfWU+2194W1QsbXBwq32V/2n0NAgkswfpUmN+sgkYSo/s5KbQr9J9yu1f
7xLySkaWH4b9PcM5aJ/C5hb2v15Q7DoRvwThYRg+mIyL6tlgAmzx5AECHn0MSEyU8ZAqvFfjVSN0
sPyI6j0ZWOZR8kktmxGNAXjMNSb5ls713oF5p0BSdF9NhFgFP2Mf4otI/dLYc35PYMs1nCMGUQLc
IwxqM7TtHZcpGFZ1BPHOT56jepfnVOPROUa83bp8s/V/TXPTlwHwpqD+0f8D/CtXQwkvKx+IGysC
NioA7cvysLR+qK+YC8wBvvJdNe1D+z6Nt4mAjsRqvrtjjfUB414MyDLkpiMvCfSqArk87H4Hp7xq
sf5UDUCNKuvZxEqPg8wZ910C3l/3evUWssJXk7dIsLCllARIsEFyOYdfvErDPQWVtlMnzOAjXutX
jDp3+Vo7G6c7Fij+jfxs4QLvOm9QX1WgKwKFNAEujCzVg9WelO5uGRCg9q1LRc+xhmY9+lcBzc74
9B2BcwWyU+iA0ucSnNHrZ2V8jfm7lFvpIpaO16VKq4v+SG5tdaWg/Q0mFTzAUj8KSt1Dy/CFCRgx
7xINVNv0fKO4EF+CgqOsYwJiEJ6TU6PF723VsSneNgTU5XU2rQqRquB7K7ZjGfP/Gfk2WoZeBxMV
hxSIg2uTS7/Y5+xg9qNIG0iPNmtfySzKRK3dZri9B52rkCG8ms3I6OHtucr3QtKChcQENEHtQSg3
R/huSMjzm0HlldoOTbSezP/KtH/hpn6NButdGhPvStTcqMRXGDXKawjAkZIcZ3+5Ns6mu4r+8j3y
bQRX7+qTIDGjXhflTnmnpbPeGcuNL+Frn9OE8HyAEcD0t/YZ7w7aFodCUPv4QJTUx+LmapT5fs/4
ikTP/3YCjMqEuwFIxCNAjjtrU17zAYCPIncGICj2tqOHwRVdMgFi5D8U9IORx1YGvmYkV0tRBg8K
nR6qIQ8teZR4mYbugkwaw59tBiJYMY7S3SNWka+0Uii5MH5Q8DW8VmdV+ySrqf8QsW1Ia8Xg7m55
cQUvkVOioGny8r/qK4GWKjcpnHpsHPsArt1Er7XKiR4il2E1/voszUMCDl/N1m+dbV7rxwrL/xpx
FesglFggUpKnhoGr+Ww4K+NdOQvwg2KNtZttFQcaoYZA8NWMgJCV/trp/nzvrqw3qn8OS0QVwh6S
glXCfoAv6YrRr8uw2+t/5N2qCIVcg7RgWfiPF7S0Hgj0lKXkyS5GsmY07o8sI3jTunV6UJ+NTyLW
+OVsrNWPAUmMBkhklYFmhiCKBXCNdBOTRU/TjEei3wLcwbxSHepvTYW7sMJaxVtFaUNLneA8yj2M
KeM7p9nKqIHcrvN0C1rEcFcTOEBoeGh9YaPxtZiWkYNPHghrj7b3Gb1W5qKAcgD3hDt7vi3sVWcj
0XJDZ5Eev81dNn0rhFVLtcaoFskX+zfonPY7Eklr9sUbAy2LsMSv+GQiOPxlv9hWG2w5NnyRlIeS
pRIbG247UJzptRpWWuczSa0O4oPChrl//mX7KGgjtidMKpcwyXRcLQt0cBxkYDc3+5E8WG2Am/hY
Hot79WkypcUgLqHDg2XFYwDClRKDuClEbzalGR8ZM3jGpr/lJ5+A1v2huF/CEWMscFtKbQrnCksL
AooPhO7RI/1nvIevoCTbl5wYyZVEqsYJsFS25CZ58SERG5oVyL3wsCrk6z0L/nXpUtZ4XbhwAhr6
MIjiuO+CNXNZ8k2WD0DQ7CY/XC4M+aMHWAb0xIwq4LauB/5yePxowGnPPYoD5Lj4cGnymckxcgoE
+fJrizEh31EiKx7oBljltdZ/1drveGTDxuZH/rIM5YG/cSPsXXOLmxBVKU23rW1YdA8J6N/VMilb
85OT8EHG7vL/g1Lj+SWMLKQJ7DwyLkhodSDEI6slFlknV3ajmDtGOiLdoIFRpY+0oEbNbnz5iHfC
crOQ+8Q2Mve8OpLNN9B4Q9QSpb4z6F7IkbPXxLJN/Wbunhn2N/0GQ/F2scuMa/zTfM/m+RzoiLKf
tfyBzx+hnkleFB8M90Bv7FtjFxZPKb1TO/7gG/jz6wxoM7NoruPZ+B7yQ9K+xPVr6U4wS9izvc04
bpy8vasE5a5nmHQoH5GpTGFyaKz6bPzn5Z40IKvo7CaT/CNp8ia3fGnY6SCfzfwe1VvP/sd24Uux
zBuDb2SDHSQuDUeNXxQBjKgDdgGlujjtt0U4oUFE6xxDEoIaVO+0JSGzYYKA5qQL9waGRtF+dBoe
9ege9qDuJVpfzFxyn4TPtgRRjOcTMUdFzdjOL+TVEIy0sKU2afAUDX8xmq2x3acaMj0396yJAMm2
Zgay7WybEgxJf1aiAB2NiJl8X6OLSqrngOUks1X2+k3WbDuVssFqAcNPft93PJEDVjJQBORQH1I8
5GU7ePACYoSDHe1YJpmaROcivmjdWwQrX2cOFLtvQvAkMg3IGRtNHPuq9oJ1zKEJxOAqG+tb7kAs
msgFGDo39r7B2thOn6rxg9uSSbWCLpANgNPehxr3G0KrIYT4xRyw6z3VLLG9Zv1vWxDeGYzdIxqZ
TYS63OV9/5E1iGP1DvmKFW9zBtypwqjBnHe1I+nxKQFcngcTYDGvaxnfTUpyNWqsc7FrfKUT6g2D
4LpGyZ+iPrrYsQFlMAIm0xNdOIXlVR3EuUJLKUqk7k2mLlZCbi/js59+HUqQPKnXxgwWrI52EnF/
KrlmyhYPTiI0r24bOBIDMpAmelKM/GpXY0NxN1zzGmxFPbQwFiqmDEWyc0SC4yeAY5wn0HSjAWaO
TC7zEFzq0u1IBAX7k0zue5lLrlkdAkzORiSlhkHOyHAvwOLeDgRUATK2DYZPWaUcKtdkm2R1EMLC
FJ+rS51ZpYl6MUWOZ0KrdJo3KG6WU3wYCEcosvaZynGeYyvqswmlNnvkzmJdjBsz3ycJxoGhrsMP
Z6SaZEs/iiCFvirw96voHxDGRzbtUaGq+X5Eex7WOd+G7h4Knr+uRauF3eKtqmLQnkb7HYTyXxGn
x6ayHp2aDYc2ZV6VaPl+xjNf6BMsC9XZ6QjP64FgMU2cOtPYGW72lWCDngImL8oyuyLvw6nYl4bI
6RgKDKtkAf8XOl9sW78IzfxkayH82pD4BXEnJ7XDWxTR/dHGh5tQAGauYvW5CiKKoAB2RzZnLwiW
B0vbOaR/uA4Xn8ujW7lNtUkV9UKkbAAyDjy1BOynWD3ePrZIelGuC5vXE2bKg0u9alSDpTVlhxkk
PMDjex7ZnyHZea76ni2/sFz+xJKpZBZoycZljoW6Z/oOkuInKIPPZBLNk8jJP4sha2CDnOpBor2i
4mvgn67tebxoU/wL2hYqUlchjwrdraujAnGYN/NwoJeGaJMM7Yelud/BKJ6TcpcumQdMD10qL54y
OcjfjpRR7CJVaPRIfrN3fVpahoZ2KGALl5lXRxMUc93w7DbUGXqJvGEKl8sZnq3DxVG2LX1jhDsm
sDnJ0Gt16bQEp93bFinbskSRMbLUFme2GiKGqK0lCm2QZ9HgochTzHlM9immXHkzVAKrmQswtSg1
RqSm6AithCKi6aTvuiHXVSAh+QQ/LlFmqgXFus2U31G36HkEkI8QZmCY8ad1AWYtw2VDXcifoHGJ
pDAQF7oKWAO3vfeayoSvNjAvMHAwiliQlRNtE+Sjw4x8M6wXd2IJq3HIftrRXodT++in/KE3wXuo
m2+vVe7+y7KhPqumfdEa9xHbBfvSmQpoSHsW5IE/Sedks+Eh3g41ISO/XVIGvySUfBYVUlmyRc2O
xlYn0E6gLlArWbDRhEMaF4/ckqTIkW9YaBG/V4yHsJivcXcoR3s7sLOqWWCoQ1h56fLj5oJgEjM2
j21K1T+xLk0UcP3SfhFmfQj69SioILtcHX2rPIRmTVutUerU9GBl5v4GwMJtRx6iv6DQ9c1sQjSo
qFDzwgLNYjFYZ8dvx085dtYVQvtghAYQt+AHCodlpGOVviVLakIg+UHs/HQuRoy9xkaJww+ZmeM2
f0oZhBSU4wxHmWAJAzaGU1ZQPpxqm3XlqaDhVGOkZaAqZ/01MqunsQu/EmLZepO+1EEPBHCZhZCo
HkZNS8i59ulOhSeN/q/qERWHT2rB+SGzf0A3c4XevdbwkuoGFqAkz3xTo/AOxXwdQyZcQ0vHbXRf
o66z8pUFWayER8VAB8N4KNdIGax9yjgdHeK4ejZjjwReStvul4H4zk3rr2HYBWbyFku9g+iA2EeY
DULkUIU+z4I/UlErpjmqdbyH24xkMa3lcmqsR++GocfpREjOiDmBTCDgGAtaLXqx2gAghlVRDrJu
tFRcMwHeokIjXdSCXNO0lLhqEzFLVw5y0v5iSlShtbgAE3GWOao2hQ2UHZucUQMXOVmJcC9MUp5p
CRxFW1ObmIRWOGjwonfVAqtc9nAVFKCSRs6UvG4IaJ7N7MGnA6U3mIA6cW2qw2uSzB9ZNd+cYfjT
SLrKh/ypi0w0Fhx6Zs2VG2rZh5uX8hoECC9n04bKMc/eQM1v6+Nrkit+J9g2ZiZ9ix0a1klYHOEu
DxA3XLCgUbFdmDojQYxcTu6MK81COlRxVI4saDxVRYo3hvnRLbC9pOpsvSz/Zbo9bZQsx0NTmDUc
0JCJPiv6aeYCtw0M17IBBaYE4jeK7CelN/K1ZJG5Dd1uSfLkHzDmymQwLqFstqXdafdhqLNLp7Yv
fWyNGlnBUXNx+km9ORqiqwx359q13F0v4vHDatK3LnTKv9j6rStta+d8pfrSCa4FJ+22jU11rSCl
n1rNPSVK7iwdqYBtx6GBaP7//xC9eZIpR7nu5mzZzRJ4oJV99+7CS27d8LtxFir4pVJp/lxLC255
hANusKrkq4csW43RhOGCyKGGyaeo2N/bqoq8r5Sae9Dj+LVy+wvlS3msTNe5FDUhwjzLbDxswVdT
m4192NJO9RmpINFoYJuiptJljBeDnUlbpFAwDT28hqpA3dBLIIwynJY6+nnMXS7jHIBF6NbZVeSY
qOKZvE6r6L91xlyNdINX2eCImywp0A8oTPTKYWZHijZJi2g1lhcwK0IDrMp2YJO+Jq47Pdjyo9hi
p63NtzjlCracYXyOJ410ss4QR7RK5jludYaQUxbig7EilbUY6UnUxOxU9Ncm6O1bFtv/gtqOd62A
n130LdOItle/MyGCmxJhkGaei5KPCuz632dH8NNzwV6X6aj9b2onyEZmbjDupgFL2lHfzjl3eRVb
7sWK72VTALwbUzW/zsWovGoO4O1csNpOc9AQSEOOBGddInOuWctPDfIhXFtDqylvMwcUi/G6eLKN
ElJ67BB/QVCp2lTTuqvDcaNIknwGUTLq7ZbcAKn02dapJElVGcbmLgjIrkmLwzjndwb+2VtZp+MS
jU57Gin5eSrvPFH2KbFb+9RmM0NqWqe65xqUwRyiKOIftrrsO9M08zW7Ls/UcQzSODYRFqjfDrL3
AA3IwZWxdo9Vcl152akvpsQvGtSK02DWRH+zkXIwUBlUhKMKaEyuwy6uX4yAdliat//+o3XIMk8b
+xf/IQnPE/pBZ2Bsk7wN2TA9xJCsG0ezjk7U8xH/j6nzao5T6dr2L6IKumnCqTWjyUGjZPuEsr23
yRma8Ou/C7Trfb6TKcuWpRmgu9e61x0cEbTPLQf8sQVFXW8P9k8C8LPU6X5KPHNTscrO2fRTaEe8
q777kK3c5iaTINMnrb6P6ke+M+qaajNKOg4MkrNF5UDkiUOLUJoxuBawBGLVFMfWQGyc9hRIng5G
n0RmHKTLRJ2mlstNLKg0nOQmmiG5hU3ZoSNbnjk5tuXWGvJTjtZXzr2PfUT/cPzybzbFHJFBDhO7
HqfoM0/NO5Pe6aWIXSAVw/feF42cHjuL2tq4rnc1tjTcciN+00ZPIlCvvWdjZrLdwiQ6NxPkmq44
UHr8qqZifp87zP5T+GBhMfrfS/835at+74vxNCiVbCM9BqcBLp1uomxr4/IOlqxAr5YHJQKvsCYr
L58icJywhXZfCevSRCi4WuHvgpkLk9TwnLSLU3pU6d/dUOd/3Ehh5i0gg40JMlH0l0QwU90M7W2K
qEvUSC+kK3few7Lxd7aZFDz3odmcRzv79EdEEW0hhidaGecZ0Uv5SADBhqx784RdvdYCvaQdeeO9
0DZNsVkzsXeTnLyLzJ/ZeiAzS2e85x1oPfqM7iItW2xco8/2IgMOkoN0oahZpOfY4tyMjXqdlt8w
NSOTBVtgMtMyjFheOoqsfauMT8sVLflUHVPu5U+BmK5tGhYgjiF8Yok5WinIeJhHD6M5Xje1B5Q8
NFF9zqiePLac/VB4uHrpnBJ2cjeZr6hFpvEtlHW99eGMPicGzIW+ZQsJbfNl8TDMConabnnpFGlb
WjJhj1Hl3RyD31YPPmE2tN9yiKp3Y0yrrZLNrscF+jyZFtG7EN9cpyA+PY3nQ+Pw5gYYH691hJfM
IIt/h+CvyU74YHSbnbwpBJOVLuxC2fxCDf/k5wr/7z6SV2+eWswTmrfaq7DCclrjR+aHjHrd8a6n
5lcyyQZqJkHgiRuCNiYKODpSc/HclpANsqgqsU8Iuic1u8XeEJrOygV2aizsGJuYcJ05IEmibqrk
zilovvD+P0Q/WYze+3hX0QK/0F2Q7jYUkhY1FjspaPINZU/7jGhvQLsMCmccE4uYdRRcKVliTmLd
ZmxSX9Kcqt3q4nrvNQiSZQLVts+DkNwKWC9IToJTU8ModC0neR78zr0HVdnuDMr4b3quydGZopzQ
xzlHDtVI/Fg74kiTEFFT7ubBdX1JezRXsodlnDdk961rIauAmmfKU+UHp/W7DLvFswYYphbYW84W
OKgljfaxviA2EcxEFmksMHtkivekXvgUpiImFtKZ0ZcfqqF4C92oPCROxHAoTplemlRuwoaWboe9
hQdkgn4rsfyXSbW0rRFBFs5cPSuPN6fF2CLsG1+TypvOShRHs6iHlxTReFWX3SMoZHmwIlg/aedz
nPcQN/tqi0tBS05jHB1CmVm/TecpSsL4QzruPlS+giKX9ntHJ+MhdPp7jZD+2vvNL2vOIWX1B6yS
g4McMWQI438NT4SHyqwQGMIeuUd+hh5l5nPmrvd90hcvthqMrJT99eKNxYvMOpzEzNje0RL+GFzQ
c4es9R8tciNhGdPveSLNUin11LhafsrF1G0uq+GcN37zoXElxdxIm11+VAJpi7u8hEP+HsUevrpD
4x9drACO65/MzvQRw1TZfgpwmA77GgOG9L+XYmxQiaZZ9NfzxXz1zBPKrL3lmz/l2CP1xNKRFRsb
pyU3BAqiQ9YHL800OGeQN2D/YYElshkTy//bVCiByQXLHDrhQi8uMQa+gaNlHr8OEw/HKEzv9nkw
w3XygiY5uWHK2CYExMJEgcYsEVqeRGDLE76Z8rR+GWZJvGtEBjZSVGe1vJhZnIHdxVAfo7wf4OC4
F12VyJCWhi8wlYcOHJRGedo7J1AACYg3EWs5mARD5jPG3WCjLcMPLStnYlbMajwjYBgJq/DRubih
B32m6VH+Emmg2a63Bg6YrqNA6gvDfbHxHV++AN/pHpHW7b4OdfJU2eOh8t3uvBaftTk7EO/gLbGc
Fzg+J/xxKYVLzcWtukdsuYRaAT+5QYs521xml3jEEKIvneSz9DLYBtTJO5DzrpLt1TFxM6tCxGDr
lwZm2gfd5req403iM0lNsdw1esr//+Xr75DEOV0NmXwy8ZQZsF5sx2w/z6jd7KGbv61l00x/cGFz
o3pl5NNjdIGDNb4zucTRD1aneJfAX7wlEuz9oj0ojuX3chwWaYE6lUZ/D+Gk7bq8cj7cXI6njDSq
c+gif9C4YJqZz0fOJtyWU2Rouo+PXh9SBZcDaHUSFzgJBvE//PfqW+pBEc1dkwMmbdmYpggDf9xp
vxkZRvmj1Puubtpb6mHjnNnRNYkI0iMVxTyWSmF71j3qGW6iEYiGMXbT3EWd2VjOY1rMFwE7AUWR
8bMuynY/mz3PIPS1H6Wbnue6ek66IEeLU8j3WBGr6gjvBc4qSHzELEcrnGSiziNMqVgcpCSkycrw
UFELtKOmzMZX02FA6DoJRmEh2i6VDPZtyJByhN3N8TPOMC/jyJf47MFj7d9ip98ZhSfuQw+twtJN
tfvaeSzNU4cep4uiSxqaxpNbd/Fe5xYTLQM0RdWNcQkGy7gY7hAcpqz507V0KT51xFs/AcDblped
hTIEikHFPmRSb6RReLRjLIWDo5tOyctacZYSO0qQHQvpDu3zyJ1bT2xXyvY50yNS+cpbzOj5SM/C
0g+QIIYpQU53vuia1IRsQIADbuc6gINutmG4t5Q6xWkJZ7DJiF2c56ckc61zMUtMAzObtL2BrLRq
+ZJzb7r4s3wPGjJm+h6PpGzxgVZOPpAr5PibKNU5xgG9gmtt4sPR2XmOUTI+CmQfMO205hS9gs3w
zhz9rMQfdPzttAxZu2lxYFgqftnNJrbJ2T+ikOHNbOBCrzc+Mbs/haluwm6NkxlH1NgO9KxhIXaj
J7PwDk3TGlG8U3IJxmlR1K0fWHUQU9etVf/f/ioC+V2bAdySmhK/lBidzmG7CDi8C9u0dYqt8NrX
mByt9YC7uO644OSbLo6ts5dNiLt9ZpuONhMS/JpmeDbiGKuhntAPZx9PbYmLA71IXRd/YfOFe4Pa
C4wktXdhmOfcvcgqz0U7bqcSB45ibv7+rxbsU0lB2PUfiY9RcwEyeA4smq5M1HJjdwI9au8yVS0p
JoLZDggfN/Ot72DFIzpN7mmEEVLchLTUdFi7lsf5ONqet1FQ+91UoY+1s2dPdagnEmYOka1xbsT2
FnWR2e/idL7RY/Z3K0MZUObchgjyAGmTithkYRyjKfqJ/yj00TxuXpI6u/ojAVMxB/CmH/H0zhfJ
ZDtebYvFNxZZ91MyRdfo7amxrTe03tlLgnoEKLgL/AaFd0/2T9iQNT9P29wOHMI0rJDUIMVkE+vf
HszlBcO1XxHNpxfUDbb8HerMzB9w4YKXavmhfK+whKamiv1daRHMoYBjEVMTuAI2pmKLOqMMHPDs
XLAiSnsa7wYFd5IrFnpMRfJNWgXwpy2JcxJUqStsYTE88krrkrsStijjnoPtLc7tbSROdmpbp74T
CIKqOiUqfjaX05+eIere5yC6qRQFwNf/ApX4PqZFcW9r/m1mS2Wp9bVT7GuEssiPeNuWB6E27JV9
BaJ8Si0IkAPQ5dNXe1f18PvWBT+jMzgCAx3ilh1U2bGz+XrsWzlu5KTVMbX9/xpqTEJoPpP8sJ4p
HRdmWy7+gfa3cERgU4l4uDcxbDAR6+9J3ioOLGzspsjCKVq8tJlHWgnIIK34CLc460aSVDACd5bG
PzJTfLSYJNF4EQQSFpN76DkeXdtWVz9qo7sL1aE3guw6Tm55tYxQ2XtYn9URP/7x4hikJ32VuM2c
fsZh8/61nHETwECmJRpWVzYZdMJ9h8lNMiJH9dexbmEvPCam3hnCIAY1c3M8BFz72QIzIwa2aY/A
JmdI6uW+7Sl017Z81O9zhu/hqF840ZqXmG7kYk3B0W4JUJty+wfpcxGWrwNrpGnVJVOwOTONh0Fo
s8bDuDm4w8xcxkJ8GGIdIJYjyBOakFKiEjLNo+SV6XFgvTHsDuSVltBkR27FMYxn+1MVgMb+dKiK
LMeM07DOVh8jaMK/E9cTSHzQD6Dj8J/BFACd6Y51l3Wntbkw8uD8dS45ASU9CsHtWOv+MVUQT9fv
be3xc9I4yDvO4L0MDCLXc3l98TXMYzlhge5n7sf/ahAx2cx/ZoW6s7PNcxiwewQejrZfu/tcQhTW
RTQRrMdOFDnW9yjq9auTpfevWyeG3Vq1/q9+nW2z36pRlc1ZMcEd7d4898sPX1+awaF3XeImHScd
z3C4qOo8CJZzVNXP69/hVyP3UZzdU/blG8hHs006JrUrFCF7DzUioMPCjuLN+SZzcntkRiCnWhxy
l/rDqFxzZ8cxKoG+vDVFnL+IMkwfYQcBl17Zy3TxYTqUl1HedVjCaopph0kxABGWl+ZnUcMod/sC
iZwhve7gTgxsnowOZ0NsKKac/NQxDE9fRXZSY0E68cg2yngzyhmhUFlnH2z63lM+huQx14JZSaPE
PgiZsbaz/SPQJjL0og5MnCDy9OCkPYPXurskNQOGbGrkOa9gT/iMjrapVT+isP+dMW27DcLCjsyx
8p9ti0dNw7Qtn0iOLs36kCh/MbfxfxbhkDICpRdaAUaKRNIRodSd6rI9r519D4tnLXKYqgxbgknC
nYUYYD+D7TzxmLJf5qkBYBNSeTtKX2tA4B0mXcRzLl+aQt6VTqZrqHoNr03iphy3klANlR/CovV3
Y4li1pNSnTojuRkxyEkdlv6l8CzxcMz6tRLewKSY4h34h9h7ZQ7XFv/xmI3tHA7FI8a26hFhhNzM
kTyXpg6Jem5xPVkmBW2NLjVeKC22Hbnf4np0MPagyG/mDgRoU9ZkUHSRw9QkTVqipapf6xNO5Tqi
9VfY1GWQvvJFf7QsnEj/G1aG/WpUIaxmFXsQdX3YlT0jwM16nM9Oj7tTgmyorHyYIotg184DZ7s+
l0L5fxl9o+0tm2DfKISZJbGgNxE4JweDKgydG8jnHtxj126traABPhsT9nh27TP1s5UmqJCyqFBz
eFjXsz01UDGXuM8oy7KDwj9mTsLimCAKP0cTHJnKow4qkcUcerivvl1Fpy9U2nKn5rm0EByrbGQU
b0c/k0pmHyKEnaQaSP7Ch+uzoq4B5DsxhUs+jLckhcH+YefxjwwrSAOTzNcp+TAKC0X/BAY9flfU
j0+FQITYhWorp96+GmH5R9RTzVHApcHR7DYXCjGRLpqdRT9+uqa29q+AMTQL4V2aanrY6A0YhZfo
DxhRP1UKUZa9bqLFMKdbY8DjHYga7VT7JzJkse8mC8apAcWtQftIQB80366ebjmIFzo4m4bXMm2P
uHeREkOQ/6SZzx+eYf5I09F4VrnbHGds1BM3Ci5Opw5hLfO3ooXRFfSvTFUfhSQ+hZXqbyT694cZ
+nguR4a+RI0erkyDH0g6JiLAlt+VB2YHsdn0dlUaoIg2R+hhGWzbfAgoDOckT3A/gwI9L4BOv+A7
6588AVUrEc49HCFn0yqjrtECxUvYCLktR8his0emBG04Qwfwac5dtjhX5nszLfzNMCK6aZf2qktG
MgOASaD11ktBaCwF4dzxkQipGQf8ns0FlwKrGL6t36gyN7tnsSL+x/jp6oY1MwANhQl0uK8DrKlY
EEMNymGXERHSgYPvHaT96inuaywZFJilXTGzq0gvj+voBogKFziPp7ttupgMlR2nJjgzWlWTUGDP
hiXtm3T5wtxqWSsUaHQdovQK2CfrhSxK71lMUKMi0xfneGoWwO7NjkR7U4qURhFmelMbl4hS5m/m
lb+DjsKCgtPbjX1OzrPtIz1qSZZqh+Lgmw5ey7y9b6EumTgCjm4H22/QR2k2apO8RTOqT9WQWrg8
1dF1sFk1CVuP6Ghf3eJZkHZ7mTMPQcLkp2jfUG0HyLeYuH2bPPcfD+0PwC0aw4JFvDPdqDsyEcN2
J6zJ8vVJkl4LjCSY8rMs/ruwZheY/9qLOD8qrJNmX6GTgTDLpLE/GLr9MIZ8/m0kefOoSwnbYmmI
ci8xj63/XGq1jJEVXKKFNmLYhY+mHytOSpZf9TSMV78eDxr4AHdyEk084JkNlXiJsVmvPrKUYr7x
6QNduyLnGxR/6wQkpjJh0TuvAnBwG1x3Sp3UjykOXvVIqlw8Mq/wCOIuMt0AcaPA9ut8j9B9vCN9
r659UOjXQcmdMwprby2nHiTm/tC66pi43HQANHmvhp5BkKDql/2wUfHq0v+um9rfFTiLkOuGPTws
gm95X8YHhJE141lBaAbW42URxzcXUTnGlcQnLJhO4xKhzQEZHLzwF1tvt11/VNtDInNjoiOnxkyu
fBDSlsqfYtagXSm/uODEPsZCevc2rjRZXe53kN7svWGyYqgk2fTRQLeARR+lK/x5DzrkOgoZXZgs
URn1eyMhmsJsPOzLbUK0UCkZoaFOdSbK6+QQOlFgtSt13n1bL6nk0WMi7vytG8uid2cglhOHR3eG
IRyZsO3F73B+YjqETi5PqhMujD8sA+Tbq83xTLIE+6mkN66IBi8qB7yMRDRZ5Ajw7YycPCiIVoGs
L0z6+b2feqImBvsUKNu5WY7/KCDHkajcimvh4Ji5vqey6LCJ9OgA6Dzkxc2Qt8xLsyoXU/6xdPHU
kI11lqQJ+yqbT+QjwHFtsWc00m0bQxdVVLufHRaK5FeqYyZbe29UDh+rbEaS2MmTrD0cUjZ9brdP
vmt0GGiKAsVrHu4TDEL20bCIgpeZadjJdNeFNIqidet7Nn+hYysm5gZq2JvDa+rox9RHPWGgQKen
5UsLpdVcSuR94whbq19MOJuqx/ISkwun4lhRQ/9RA2cvBBL/APOMc9nCO2vKMRzJeaaPdQtz1hdm
cKgNcJaltRkGXMv0rEv4/SShsaTFe1F3zPy1OnGcSaIYhHGwBfLnXjDGM0Ey0SOEbCb0E1Ka18qI
yU5cphQVxT5GIWWL6T2c+gGoHhZCcNEBhHGiGW3clQfIbpiMOSWGZOVy0o3Yk5pMlk5ahuKkHLdF
VI0FdNpNsGH72dpzfve3luriQ7hsbJ2ClO70UXR10MqOlNUbZWK0mWYl+wxcYSv5p6oVsh5yz3bU
PiVx3W22I0yKs6v1iDCBOLqzmhmAIIIebgdpfiwa46gTL7/rhaZSGPYfY5a0lOb86Qkj2xdIPtkU
AqK2PPxZRi99IFQnL9bjm6wl5jLp8vuUiv2QVtn3ule7xnVCFITGO0JP6OUewbvD3J3ZN0DSo994
FwAoUGtSPkDnC4i2SUr0XbV1xMGqO01YDG9CG9bm1MmHWwbersix+J7b7JIW1c/YM24BCBmAWfJa
WF702yXAwjaHjZ3OBB8wMIRp/s9CT9k1KiDyzBhf0XqZR1dWDz+HVW+W744X45DtO+3exbB/Mxaq
2scEHZI7CeN9mSGErjB/B/Ax0MIFNTgYNbFRD/s0guyN/RYj42Uzrcsx2jvLKKPLx2OR+yZlBs4k
Ua3oU5Qf7vyoNPDyJbJL6lNh03N3IHDNyPoJHu0y32xLizPUFISEc3Om5TYlifk3WuZy60stur1N
ykidNvWPGNYktupoXWbLBssSIy7ClZBIMPB8dSjRPGVzGvQMmKfR+pl5BpBH2Ezf1RThweu59dP6
WFVVYV5hS4CG8lGn2n0zWO9XqFbHWUEJ8vIaiwmksye5DEdJax6OFMWM7dyrVvmm05gs2I4+au1F
Z1NXP5w5woFqqNytNAFGu652tmjY2sta3Gmcnu89MV62RwhFiTn0fqTyeI6n2r6sR4pNTuhz6Abw
Jirxi0u0raEJ9PVovVoOFO2BHha2r0F6PJrxbTunBNlgzH5unDGAhpHiVg6JmvFWS2SChFzUZHr6
qX2ypNqE7qM13H1fFtaxM507xmbRRQ7Qy9YLULaW+5pPHO5eOD4H4G/f4cyXqr25LoKatdOzoRid
/azpmJxS34jhww5ktXfyuDuK0QP2pa42CAnf5NAGnjqja49Bi5BPldtB+O3PUDHLZJPB8y6T3iXM
h36nYM0rIwDpWyu9KRqfbGCoTbFg9uDiJLws+EAWNxlG0MzorezfgTfWsKKR5q4XZRgGttamnIZj
L6IXc452gylMzOoCoqHj8vQFUszoYbzRwKUcVMwk4uzH4Icf5vSnaZIf1ujgvbT0DmzlwTHPiEUD
nIIuMk9qJ41/BhNH9JEM3dmj+CnA/mmO3WYnO2y3qqx6GbIUOxYIB0xXItjlC4MgGefwhFsqCO5C
DDTiNn2zi/kzMhCPwp9o0PcPtP2DoL9ZN9f+4qMVh2mJc1ZQy09/BpLgCV1sG1vGvSfLd024n3sj
C/JfkPgghWrAdKf8VaXxFmTWxWa7vjVjUX0u7BDL9e3Lev8a7GtdSWTw7IxqZ88P02/ZHTmgaQ/Z
QnrDfPbcObi3qeU+QAD5sd1Q7kqFtBxW2HwaQEt36YzHSu1X6TZp0Cu1WYwD6Qx51o4geq6X0LSo
34GeATWzoAYLRToFMRVbazYNw04xXvFhE0g3H5lKkJGVTTOWnv3s390wZzRU4lmiO4Ghm1duJzeo
DllkYKiLO+NuratTL8REckLlZMigODrzn9CQ6Vejl9b1ZrKF8RbZOHgKbXm72tWPvC69WxQ7JNjm
2L0kv5vCGy5+jfh8buCMAfhQpcGLxtp1yp/DMEb93nvtKaqoyUpQnHsNlUybVvQmBBUdpKFLpEp7
D4ELFn9mkrhWs794NpEFDazNBz7047kN9W8sgIcnbE7nU6IT4yTNQy/F8Mwwy0TbwUVZUEBj7LI7
2W/8ZmRxdr+JlwNW97TjZTRku3jhfAyoleY+GX97zneKIu9tckNuQqBuccDsyTSxKa8GzX0FR9jo
EbO4onSRHS3rHXLGHnJjdghUSmhQCO9A9d7OmbG66wdzeg683IIN+ib6DPg4FSm6W+wbAAE8x9uU
NN14pFLwAv8gulib2NBDnOxYpX8rXIuwbwluFfJ0h7nPyGJhrkc4P54GPOC3oLYM+q2QSAIVNh9x
Us57YyCFB8baaZzq4BRH/S6xy6OGOmTvFwpjK3jG9Tz7N3Msh3OfDs/9MqBQYddsQwtGvF9b3b40
0rudoglcV4td6ftgDeNJkGD7bA4mrnU2YoMoGZ9boOj86TPMkT+rLhtfQidbbHFwcc5q81gN5W9r
CLNbjNXjEtS7PtE9IasnVTDjbTB3LmFx7N1yuWrtgE3xUlUBgiCW192hjsLhrW9zDOlb/dNlB9gU
6fhRxFh7TsLIN1mXLE6pTnNcH+X1IAtFVj1rOoj1sEhBAbMVnEJT+ZEZ3o95HrghEpbYR8YoeCla
TA3blnkCMTrLWVl6yXyWYjpZ1ex/VORWQh3Dvgat0jLJXAEy0MXPFWyc/UhtclUgJg8SRNKRVW0B
hNhxtQW7lGidfYHaYJum2nmqIjbadShUpJCbvDEXuzHxEzIZDH5wBGTd9vgFOV1YbA0x0Ejngse4
nH76wDdo7Z7X1sWYqvKpq6k71y2djsW92a776FzCoQxS7xOzubrwXw648zRnslDwWGFiUGNGpgpT
vtMvQuRbGqq246H0h348rbe7lSLbYEqnXo1/kkxB2S0w7LYcsAY7xmLFbIO9cNBOZQnpKJS+9Gc+
Nq2d8IxNFvtEWajup0Vq2sYbM2cTiN4/mfKnnB2SoANUXRlQxdGfEFTZAq2Zak1S1xh3bNBep1DG
FjzCxKTHT2DGT4RmnlPo1nXm4jOfx/tyof0Zvk9z7cZEd0ic5yaAQEYaujgZZdd86yOHHrnwv9pU
5bniDpyBACek+EbsHBAc4RoQEvcMfg28DaAsgx+PJtbZXpXeq7jh3bhld2BdTk+2Cl85/uqliIhP
nZp/DRKX4Lk0qpdpjMKrLKFdf8EeRd/g4WsM9es0lMVzBMfqQ4L7J1bFVDGK4rOtk8vXgCa1UYwa
5LMlpjceo8AK8KPwQI2VrK88cvVr21jLiBU93HKnLDMeblCIiAgMu/asg+lvORT9dkKE//BH813l
s/k5OwaTeMjoul+IjFnwS1HY6dHRl0p76hKnBAgMFgwYQ1nXDFv+Qb/1sDu/z5pYkxGy1reV/MKd
ePPxquOXK3CkEbMpYVnvXg/kwMgN8Z4Puy+JVY43jU/iiqyuPoZK6WSCtC0nMBO+nZ8lw21o8wk+
7Bi8AR7AYB9IYabbyFfkT1lo4ePe/yommCv6l/RqQih6HVgPhAxW3wcbLhNqAYoNVyylsGy6R463
r0gRuCUF/PK+NRSWBn6Cclnixw/a/pzaSIuzye2OZYUkfz0yYRji/OpGGGSYJrZ2RH0EeGXG8pNO
quewSJHMKygMcVjN+6EbcUj3/I/YGL5DZN7CCiDfaJy9U7B+V13WNoccBQ4pBq+RN7yHIaYDOHqo
1yTOnrBbYXzUZ8h23XY8jIXxQ2rNvJwCBHIJH2iEFbcvWhSozMFRQjiQ12vylcq5rvFwN82DNyZM
90BXYHGnt6pFEJ/N7muFUKcZx+kxWfU5TMnAVD3sraobJFZNACsFOeUV1FCi60Bl5vJXFEZHEdrY
PMQ5rqu9p4/UMBkN7MGAMz0tT3WHBwImCvVCuGoTcTXD1jnUNsiX40L5WE+1LnOuxhBeY0a0mALn
EKaXuqoJI+Ysg9wuE41b0VJAQ0f2N4bxN3MIQ4r9ucW/bMAGywmOOoOvI037d1mr7FB0MKZlYobf
q7wHosAEzVD+R21H8zHA8gXXZetbthInMQ9ONjSV/2QehM8WNPitkMbfgSGv0woHqzuMmV9aMZef
ZW+kx6ht3xsfeWQ6C/nZVx68/bFDaWhKLGeWMnUtG9b90fAZKM9llG9V5BkfaStB8kW0+1rcssRN
A/T/gqYEPWtgYvKzTHZqSfHnh9guct6me8+G4re2OoSHIc7KPQs6PZ8vE7i1QdL0vRi5WY7ha9G7
6WYKCJZcWz9L5L8aPsOhgCFUsDytNJ025hjXP3z4st8uADblA1I5pCSF1PWrbCgzgxzSZBCPxOoO
TYMcHNey6ciqfJ690T4XVGbP68PWNC45Ghqe2Ew21mDhE4WL0a0r0wRSDeeQCIf5eV6m42Xs/LNe
HacBXs6gzDzsYYnbVBSBKz8WaKf6QoIcyLZw7AnKWffrNiG19QvxLv2YwYXq5Dss9vZbQv4ikIt1
bUPDPUDH0wCM6KbQ5C09Cyy7HDV1DAblDf6zWeNa4IgsPY9jYe8Fpnc36MDTFjer+JRW98aI1CON
mKK7nXe1RIcho/unKQTxTCO2yHmDPcngoAaOfW/jTQ65kXn3EjN22K+TWAhrh6Z+8Y3x3i4dXhPX
H/hOnam4qh+iquBmpgradp3TqeEp06g0eEdzyHif4HfwQ5RYg9sf26koqDHLBidRxg4+eaT5rPLv
AZoxM8zOnQ8Lp9YuMgm0lM9VX00/Eco3GgJ1kAJ/JOgDd8OsjZcwAb4snW3bK2NbycBj6kmkx5zj
ttlbjX0fGo1er6oZRVFFhS8VnnVBecLD0f6mHZ9rWi+KmOpVhlP+R/ZIYyG2LNJoAqLYSJPj+ijM
mMufHMlo3prH7DYCF5AaEJ/rFuenr+d9mCPjCCJJ9EGQ62cHDOm/oxqmZ/40c1vJ0VkEfWvpwPmd
Q4eRcIAqRsqNQ00EeYfJgz+BjmOccTTDHlp1XAVILPAjXbF8wMfyECXmpos0MlzT+e7MWfqofJU8
CLR4WTD0fIpLnBLr4NB5EdehsAiGkfozNL91Ux7dg+TFCPP41s8o+rIUa/XY7vZzVcknT0Kn8d1I
v6IQaRlAoVDLLGru9Sn/2t4YAMNghjLDIfKGGFvfjWg8DKmdvLRxs5WE/93WlxhGZeeSENkCjW9z
Y4yeO/i4z+Pc9UfPrcrDUBJ34qM+gjQ5ndc+o6yDfVEa9YVpGT2XOVGl56F9sBvmhrrV0btFXp4F
wUVLUYJZUbEpQWZ9WXcgF1NRbmIi63foHaVo8PWtTcTzkw2BQBt6pw2453GL86rp1swoh0V4kkdp
/hkV5d3vo5Qsz/Y5tmDNV3Ei39MKy5tgzGAX4i8bIlX9REWQb2qCh+3c915inwHPiijZvs/MNoRx
BDOLxgAPMRkG5mHiZOYn4hNbaCSfFInGaXGLLePordDWu+2SYl7EUGKeIJPm03ujQ3EPPXVHE2Ku
1H1ISFciITap1crHCOViz+g12XcyAP6EI14x+drSBHSbqDW8R5h1ZFn4AxQvRJXfIg9jjskGwell
VDxhlOJ/tJi09EusWutW747vWRdVSolLaOy6xyEdXyxcjK4N3padYYXwfSLspwQwn+9jktwwTQah
+T3FIxIafCVWjBtlFH5mBZbmk91hrjSAFEWx716iWFaX/9o21xXHqfU+fH8IP1tV/T/Gzmy5cSTL
tr+SFs8X1RgccKCtsx7EeRJJzREvMEVIgXl2jF9/F5h5qzOzy7KvZRlNKikkCgTdj5+z99rDktMk
22pDEtw4TdB4VcNRE0fVLmPx5jiBgLj2GL8RTBFXpKpW1cFIjFNh6SSXmZg5iWLa9hNQSJt8G2jU
HgDrDA7mPEWIOU0lEi+XbcIvkLC0aOx3T6yYMN1a3e6O+py6hoyGDrs3RksP7TNvOirLIUzbpcjM
8fjbe+8mI9qqlImA15bhNe0QZOacBxe05yeoBXOARKnrD0Psh/u8zV+TfAp3fhV/568JH5ESqbsu
NmCXOLJ8kfSbV4M2oGvvqAX0VpGiasZYTdzRfnSaSzpXfCVRP3vNJZyur6MHl9CQea+xO10cERs0
Vxlm9UrLog8Xx+oDOz/TQUtPN0AK2Vfzwj+oyBmXYKuY09ikFBhdNnF6aKDKN9V0QF4Ic2cK38J4
yn4Ir/geRIJL4cxK7lHvSEdpsvrQVok4xko/GP0tviqqv7uMerMw/WkllXwVqE7sPHY+5ai/zBMH
MuLcZJdF5TUF8R3cndDad5yruFA5SvOlUbMT4LQmVh3k3MKYZ4JYaxKytaZZG9rVNGUVylQ9tbwn
vyKZySqZXE5N4hwQblW7oU7d165PECyLIPymt1q29wyoz11rwNvv2lmvJAyYj1Fxoo8eLzOdAT7v
g5jsz/rJnZGKXZ0ZKzGYHQh0I1w7gpycGhy230DtaiEgHInf0LsIvUbY02b47SZ2pYSVa2R4g4Lu
2WJ6frBKfBBEsOIBVtUp6vzunDaEUmPrn34vPWoNiehtZIfviS4psXAb/KwQpug0kZMUFcSmoAdt
dTN6M3uXVlSaJSevi6ZXUKi0OamcOZ4vu9n90Qft0VGlzdgca0iSMC1DtPOoS+whBULSJ9fT830t
6HepLhAIWAp5nwc4UubPuizLj3mCG4Gjqf1SoCJdOoIp41j0EaAYNEE+xnLhSu33Z++E4ljMR3Uz
QsxpGbwwCQeWPHrUo9Z9FIQ+RiFnoryG92cnwykkVzQy8XRYIZPmwKLPb7Vtsc1Ckrjq3NdgSvKG
uB2fYnISMcEUgGayKDgPujmcOiZfBDln9fG3JoSfvic3OaGyJcEZXnoQbWZti7huD5a70ce2XzVz
95H1GThU0P7W3gZ9CIYCRk0zUN527TayWv1sC+9lYoT6Ekq3Pxh4D/AwD+daa9unBLXRXV9U02uQ
eCAY+F5ol5wdh0BD8dkgvvGCHMlmY62Z5htfk4h2bJvpxzFQX6dZh9hbBjJAAIv7QTbdEw6Wd4U8
cyXTBjO+3WovQw/hmoH7Q0e4ATJ77FW1Mq/s9CDRi5TpetZEVw1Yo48Li/u8rYG1FebK54d2Tjug
2sl2yU0+YHiRXBY1hA1TevHZy2o8L3H61nzQbxtOKYKM3/ow1pRia8kK+0RzgNAFVWg7g4HcMunx
IIbojdfe7P4LpV1AVenYkZLahLQYBA9sDN8pxzDyN9VwcfB9pUlKUBSXz567cLGZ/NQTnB1F1BvL
IR0fboPKSUUelNviK6OX/qj1kmE5YcSZDUyyG0Fq+p2zSxHr7vChQ9WatjQJ0hdRMj2vu6zb3FrI
E7ENXaszCUwTIFJq6DYylcOiKBJAlENe/Oghsfh1mL34bfMGnn+6szszucSuFp0wvzmLRT7Y4nsA
TidnewOAD+DXrazqRIgEod91cwn1Bl3u/Fmqk19pDelejGa1YlFM2aTByGmF/ugPhfGMHEhtFPO8
1DOydRbBuQ7J4hoZP5P/OjwTofTumTMdCqVK0z13+liBOMcvPkci2VP4ErNLDvXKYQHsIiDxz51A
DFmTRoeS+YoelG5q/5Qx6wr6fZo/M+yrUMzMzhix7KcHNFeRi876Hhjt4DNoPtsaGJjtYP8ctUfU
xysHrTc9ZjWpRVMiPE4WGlLklF7SUJHJoU6D+7lIznH9fNBrGmdDZZ+C/NOUOM54shXxsmVnPwia
Riu6MjQvOuAPNWA3lblA0iTOGKcP9yV/BssrxSV4yoxqCRrLtmCsCq8kXMe2tq0FKhu7Lpz7KTO7
naHaRyOmM9ELF61FLV8rDx5BnZMGNXGcxznMrilz6+SmvbYAc7L48st//PO//uPH8J/BZ3EpUkAu
efPP/+LzH0U51gBt1F8+/edTkfG/27/51/f8+V/88xT94PhX/FR/+12bz+L+Pfts/vpN87P510/m
t//+7Jbv6v1Pn6xyFanx2n7W48Nn06bq9iz4O+bv/P/94i+ft5/yNJafv375UbS5mn9aEBX5l9+/
tPv49Yvn3q7Tb5dp/vG/f21+/r9+2dSfnz8+//r9n8j2fv1iev9wMPN7nmNKx7VtIb/80n/OXzG8
f+CV1C3dtF1DutIwvvySs1SFv34Rxj+kLVEcYMzUXc8V4ssvTQER5tcvlviH9Gxb6pac5T2G7Xz5
f3/2n16+/345f8nb7FLgpG14NvyO8rdXef6zpGkwBbClY6JEYsaJRpmv/3h/iGB58wz/j7A6IxMB
MPiggg4YOdNywkLJEdxd+h75VhiAiUyCD4sTNoOs1lEWcAp9qu2hufPQT90NA3kOgRWeKwMiHikZ
4SLNwUCEpbnUy1c5jfL+Dxf39z/ij0/aMP/Nk+ZiOgLZoj1fiD8/6ZxFpjbGEp+PZZUrlfVnK8cr
zzmUeuazqTWL1rhNyrnbcxjw+juYPCTxoJP5X57Iv7t6rks5QH3sWaY9P9E/XD3OcoGX2wTOgeFE
zhmQEF7awJkmpUcI4MVWVs5Pr4emoXmBWuX4vmljTz///mk4/+Zy4FtxbFMI4UjzL6+hH/p9E/jg
2tJyhOtB9nDv0262J4/BbCB+WwL+tAL86epLbr4/3TOmiTWc/wxbcufo9l8uf+dzNktMQGSNYbX3
pcJF7Yt3raspAhS8NhPNeT4FzlOso15og/G7yVDpODXEPYwGNwAozKzvX4E5tiDID35IMKVAsyrT
HgeLYbhENY36Fk7zCLuj+ShIGixRyewMDamyk00+xxEo9kP00OlVuqsTpZCYeC96O2j7vKqCbRKT
IcCclxqrwq9rZs6BkwljhuaeXvW67ypW5DCJ1kbjSsq5E7aV7FDUwC8es2wan3olV25uuavGDf2j
nXovqgWmnxrZxY7QDGWpR6xPTxxilEWE/tH9qQ1Ep/AUfjJ6GvYmUiDuvUvVK1LazeDkx7GxMfN+
M9JmAkFOvncj6YTGkCdHbYJLFvrJXsuYiU79iVQd+1SPHYRgU+16e9hqGLgXvcxg/qeIQfu62Th4
O+4zAdgFgJG3ScmSUT2qWtuITr0O9lXgchgg+9V03HPk6IYNL8M1cccNTvCUdMVTKja9K8KNLapv
U22Sey7tV98klCFt0m9lh7vC6R2QQAGtpzEAcuMFLdGRgdataTqTzc4BB2MKmgghx4OyPPTpAbFP
sonzsz2UF42AnI0qRLP3MCIN7jgeKi2fdpZUz4OjwX6o/Xu/0MjOGZW+R3fdc4ixs3tn3tsStE77
5tUox/albHFthOZIXqQ3PioJWyUsOk7p3gxgVfVTgXr6fuhKE0+hiXCQ3NKAhsqG9j37dutHa0vX
gq0t7XAD+5lkZRru6w5/2kYLgje22JHfb//0vaxDGMDwhmk2J+SW4D3fNZbdPIC4TSFEr70J4G8j
5pi9bpkl57AM0rbsZsdn4d39/Vvc9P7New4/rWEZnmva4rYk/mGlKXKJq6mkRhI0OkUa71pTdSQZ
+CAEqehsR1DJB9W6lt+isqCtTSTlPQqWGfiyaKesf2L2sYs7L7rAw4hmcJaOW5WHAi/bAatNtqqe
9KZpWTUZ5dOh1rfBVJ7cfIwOrbv++7/HmNeIP+47pgmCxJGW4zjIJQ1X5+t/+Ht0HbxgD0EA6Vyd
L0VIhoL2IMccYEclUHM3nVyakU1qD7kpbodecyoQqvs+Evdk//dPRvzPJ8NESZeGrdsu/znzgveH
J5NiD42MoeKq2emcHSMIh8amuRvboDyPmQX+MDEExmAeQkGiXuKQ8qc0G25QUKwTAuaBf3KqBXSQ
1+GpjE3S0i3e1717hJ5i/Cgtjq0APrxLAI1RA77qM2xaFV1RHKdYt9ZRLQ69RjRyVznlI3g3DYEW
3pN67qQ1yTDBitZ/SqtBX2T1/qsJVH+l5YSNpqXvv+Zl8zWbivoiXC7h318ew/qfNx8vl/QM/FGm
6Vl/fbG4nwd3ApZyFxtTs451kxozbY6a0nTYshLiho8jk7akDgnZ/hEhu/v0YuBnbtGzLyhjkXHy
PPsVtOaJuiHNOpAGVZ7O6D3yPmPXfIpG+aoZI6h+pQ0PpZtnpNlMj8Gkg2Fz7G2pULrpcsgfKp/f
iE3QRStojI+uf4E6p8ZP9AfOWet7ea3TvL+3Qm99+yzx1bvtZeOpVjAZxtBh/ZmvqhP5GDQD65yH
cXe0W6jGpqWAKwdw9HuXEdSyCp3HtB+yZROPKxPxPPdi7b5bYXll6jV9BjV0U2bdkymj69BnZ9q1
DjPMPt+UpqQvS0tgx7SJOKfaFYD0cQ/XEaKwSW9xkfc28VKDVp4y3eDBbaIVS7O+1jvxs4hhtLoa
lkVeE+x/SWMyQqXjRIDSzJpM3auf+HDbeq/8bmgoWlp1KekYXYJSxkC6xx1O6/rkMGU+aeyPELCR
ldeimv1d5rIB4wBFbpLbitGdYkJTlNJdZabfkvfI5TGGELpGJNp1k5nms2oFZ2rhPHozBt/SkR5q
rM4oKLnJK+PpUYsLOBeZZj8USe08SAXcjOZoh2KjxQLcxA/AzepH0IzutnNn8tI8u3Vca7xPffiL
IX5J3Szrk4kn9GoK1nArMOATHHTJMEvO7BFz/ijq8UP9/S3u/rWiNE1BF5n610BYCwCRcv9PK4BD
N7vCxwa3w34Kq3DbVDkczMQrt0VAIkQQQnFK8AUYpc3UCO8ENhUmyJNnfiJVKVccLAjpiO1jXE/M
O8KSzTKLqIAdG5Rr1yZIR0TwCHpperXc9qFoR/1qU3hfs6i5QMXO3iwd16WOf5WMlmkfRSpdy6Sn
RdfRvq5tQHxjNo9h5wfOwmu3ztD6peRsNKU63IAFaZtDWMlIC6C4YEGbPqwRnV0XpflDF84ojEwF
62b82rTAqTFvhJuBGmR9U340RbeQSVS+jLGOTA/6tIhNd1cNGm2e2uwPXuy+yJjNBYNrs8MtlZ0S
R2Rr5nXcjG6GqnhM7WU69vYqHnooPYEvGCy07bfOJbxDz6wX38qRhutu/dv/b7fNNiLi4TnIHBh7
qmv/t2r1r8Uxr6xrzccbzxLSEN5fSnSamZk0ednRcZOUGhXtq9M6J39Ad5RO2RxLip8rC4BwN5LZ
AeobEJ69L3YQiERdo7rL8cOZI0jA0jPNx7+/8Tj/zbfWn3ZCS+imp0tp686/WVwtcBqhL1lcQdLP
oyr3mGtmus8TIocok6jZJjDrPYE2GxpFd1EjgldiZSKW3+m5kg0UYATnt4caWduemUKxrPTxDJPv
d4lWjGHE9YsHu4FdNuQ+jFaTFZj5S3acUqZpTorxmkr6znWpiz1cw89Q+IdNlpHzV5zHFlFtBAuA
/CWzehlljhihKDY3ObmvvGRTepG9RiZJOMbsPK3ILPRVDSaomHWVPZubmdVLxLhid/vs9lDbAVTg
lgLOnzUEReAa27gkHMsPKdFxMfvLghEXROmoWkTVkBHK6cDV86VatmaWPUBRAH87tHtDFObSzlnV
Wid/JcPjmxoHRG19We5bQ3ZHGlT9erA762pSPC8APXmv+eD+iGQ0fEREsjipZr2Glj0cSkZkjNAH
65XIkZyysqHGMptrbcMB9nqwY5jc0udcftc6eyuRYipZTg9VzL2eeETUO+1srNPMeB9VxYdtlIAg
Ct/YisjPie+hQVn6/AP0ZsbGYNawdrBpI8AOxFKvjEU8Aqn2Y0WAXyk2kWPphw5b/uH2kV686mFb
H8rSIU3JrcRGmBb2dkQWW/oH5V1u4ZdXdUB0D22jhYOF49F32lPB4SnII5jNKt5lQdPtPLeBKZxa
5kILowiWEqPWRCqSGYbsZ1cQ50l7imrfN/daATtxUDI56KM1rYkON7fI2atTUwJfDXspgbIZ4YH0
vYPAIHJm84T/O8TvTaGB+aaV/ZqUaPX99oqaiZ5dVoAfqgHWK98h6sA1Dgrr3+H2EQ6SCQ+VrkDR
e/4QnHkJwG2DZxlN1bwiCLSPIwULDJnKfECOth6KwTszFDw3o8oPsxZkLJLy0Gi1RXCCN0DAyooe
UEb9OblSnfqm9cEhlukKlQq41j74ATuRpqv1EQXVN+yzitTBsR3QrnmDuC+q0NxEWtYtSXzHYLiO
UFJdqHI43RE7jneLjs0j9X9+popYWvl4tZqx+C79AnhpM9UXBtXhMZTNtLx9AYudQH43hI51NWpC
hzSkEQz8SoEIM1BbsjZyxEtDkddnrQgIwfYVPPIuMRa+EUV0NaNh2dTTuK7wzW2RFBJDpfnIzn36
lmM1WciKO39VuZO+6bOCMGmNVHstxzp2NzKvgblpE2zMLGEp7N4G7z0G55lgCvFi+pxI8a303n/C
DKwfMEgxsmnRAcCwaHkLuP1Z4SDXDeP+9kkK54aBGXKK0DbQ2pM/tevD+PhbP58i+T7BTHln1p5c
NEKAOjUzfYsAfzzomhz3LenyjV442wxGDbj2AYl+jeRhwla500zs4T1Uxy3umY7SOcC0jzhrCcTG
3ItYOtQs6krMXrINgb6zZLdbvSTvtabRwDk9r9bwfeK73jHSn5DVmhYMjO2JXZmNb+EA/4dT0V2v
Bxt4mw2OSTwLa/5c9IC5+dwpYEL41n5/SHu6SaSFNVhv0JvS/HlAGKjOwspfArfL3pGRzKgZWvBM
L8JlHVvVoXF5y3muduIuKR6FgaaSIp2FtiqRnle+6dFfUN4xKeQ3PbJNCudxXKtEFbtI2ucpMYgo
CLocJziZFqaVTCfHBFWGcaXHkMlMqQzZ5U2bwoTR4CCrQ1hZ0dZN5M/ba1DadCc8XuNlWWfBtfUz
wofXCXPGN73URsS/VbAaevMnjAA0BxBYtcZ86ehb7pG1u3uF4JLAQRJh9T7wtlGOvh6gJm6kXor7
NMk+xtSR966bxDvep9DreRV2omx7TtlyeHBJWcmtfHjpPeKLpZFVux4h1pvHlhyN7kNcU9EPqHZR
EBSPadOyLqAWsOh0U2kqbTfHsQbdtOjMXn/JK3kP+mrEbCQjKu7homY9BWOye2Tg/hLdT/UceoSX
MHlfFQ0xwTeEy43cyFQnv0NTq/ud+epP9Yljz0rTjInsYFFuCh1ncQKcQxQqf9dxNEl25HM/n/tF
bBVLzYF0j8zmCKOhWqEedFYqj/ujBb6dIVByZS8Arwz2vjH9YSM94CPct0+F0+urpEQ4Ba2AXhK8
f6MwaoZ/BtTTxL86ePKY4gek1htlyWCIhyGFkzl5KtuEfbgbbdu7jE54SnARkXyHtSObNH3RcYzf
1JB9c8jqqSgmpk40P8HMqkPbJ6+mhubpzkGIcQzGMdqpQb0xo/5hRZ31hkJvaXgtkOIafmNe2eEV
DLlPWVSStsC1W4xN7G/bGqAOdNNgm9lQR9TYOmurdUqsdfEB4w3hXV5EJEUuIVEl7p6qqyfYRLJA
lT5UITd69+0R04nr5A95rJBX4Mox9Q48xjD6ZDyQ3aXsim2pfCkjG9+UVl2HWpHN5oHzlUpzF11B
uFCjtQdv6AdWB8/ZFEZkXVNH26XNSNMXERHkJsyGClXrOG/Tjq0dYjz0gXTfE0s9m1FVcj5s6Grx
fklt2RzGtm5AJLJSJ8W4JgrMXXt1TZ5MBgs0bKR+L3yX7lY98ziH8TJhrV/ZFRpxUvFQMKb5XmVE
F6siREuDJ+GiColJ3SrnpDVz09aifrHK98iNrcema+M1acrOVY880DuSobXS6B4JvCdRPbn3oe0p
MjpK7XvdoX8PGpbKfiJTyMpp2uRx+Ayk/qJkB2sv7eM1EM2YK1IOpLHPevWhEkeIpE9RNLKkcAbp
7hK7GJniJtMSN/QeNyANCaHld8xh4Wo2PbqOPj44zYhLpUHkWZG80DH/Pjfiyj1ovtGsIY4YwwPG
Xu3iWaN2FuUDZP19ibdg45jTHarNfFXOIHR4abhjw+wbh0MmVlG3NEffWQftVO69IfhIoewSSDJk
2xoEIUlbIwzYOeBRsA6cQiMYHpksnyoXQKyOohZFnB0zaLN9LBoFERTk6d45Lko8MfIK6SYxUJgm
hlOWf/QjqWUq00jYZWa40I3JIdtdaWx1Mtp3UzGclZaQXybAKttNOnIS4Jxqh1l6T5theHW+VpMs
X7HYDvcTSbEuhr/e0NBQao3VbZqBlBLLcz6d0ijuU6I1LlP98N+o5NtHson8rWKBit2Q9d2gk1bq
7TOy1fxYiFoDv9B7W9/IPxIkiZROOcEdbvUt6+YUcUz90Ka6rw5mwH0ltJQbK802N/XD7cHVXCBc
qct5LDHP1fCtHjXz/ma8i9vwB8bFaS37xKd2NBA7oQGyuK8WZQmVzsCAn/E2viaoHXaR337XsrrZ
2o320xfJSCxG8mHgWFtm2EX3ALLrbZtDV/BqorS8scye9Bp5HBit7liVxP6kSKo2WeVmRzcKxEkz
wuEuHLzpXtnanHvaiZPSiBgwybb17AZnS+Ec5ZTH14yU+bj+dI1wzisy/YzNLggudPhhA3SOtmH7
heOHXIepU/4tNDiGa7S+5v5GtaQN42+D0Q22UiTlMu6Ty6hhwkzNpD3JSamHDrX27WL2fejsbald
DOUGZ/YzsoDA6CrPzn6EFebIaCpWZPbx5p0Rb2092Iewdk4joqTREsYb8YPIlZXR7ZNOWevYDEgI
05AtrOVEayNi/IA/NjZpgOuEi3zgP4vWuYdeQW/J2wC2VOz1cgq/EjISxNN9WPkkgAxFRx+KyyB/
mmPlnYU3FYtkhgraM0/QQrhuOGOxdSzlPBT0trYm0R9isu+NJlvHAbbd2PQwdFsme4kMnfcYdDaZ
NT5Doq9RQRCTVaInaAgQvCsCB5zd/DAPX3wjU0eBzfjg2NaxGdrmXApRnDvS4Ap/zSntsa3K6QWl
AYpOIAWMlZeVHZh7xEYGWTF81KAnAB0jhxW4vE0bp9WlDJ3yt4ewig+xCtW5msVIOqKCVW1gGJhw
oK/S7lIODhGVTdlCxHTeo0Ymb17/MgWzAM6BmB84tBBa4MGrQcxCvaROtpXHL2wJH0Fh5ecfljhb
URU811U3Ls28aq9RTPRy0VTdkgRQb4W1yQIy4zrYTIyUs0lOOEhFfvXQGI/J3IOZdPE1LFJQekzT
13JG5Xk5sQomu0MVDxaYtFitWjF1LxTi30hjcdWynnLnNQN4vFYDUUW3T3tbi1lMcRuqrnIPRRE8
BRKNvAqMAjmAiZrHqXvk4um7V5SLxsnq5zKBCBNwxAN3jqmw0FLeBiak4n2UBQ/xbBzzII+fx/NA
HDZRiFIeYLB+yhj7V6NVP7I0+tmEhHOMSRIeOk+2i7nwX1bmnEFT9Cd4HR6BJzr1oSjEnne1SSGj
W2dPAH2LS86rnN+8ZRKF1gOscWqKMrefDFN715FEjQ4RV2Aq040vs2BlJmwBtxLKVeGHGcb5Fo1v
swxGAU1wyrzHitZVP5X1S+XHw4UX9iwNs37JmDuRpMeB8PZFhjuejK0lQjf9VYzVY4pF7zWLYdHB
ltrHvu7um8TLVv04JHc3oo89U/gQQf/omkS/71PizOI5s4B5ybGeNOPMBC3cx7OGM26j8c0yZoNg
BAJAEWVO13oaN1mS7vmVqALjqXuqc4flH7X+BsFrc05DZKSxgwzFpzV9QJMSrKJMT95UM955InxQ
RJweaX6HKHwH+VHZEeElhY2Foo2fRD+WeBvyaN3krrYA3CYvndW5F7vI471T8v3a2EEsyuvqLApy
rd1OLrow8HeS++qkVT/Rqx9QpWL29JR99TsUOYUec0ALEyRL80Oj/G4r3RDhL+j8qcoP+fxvGOrv
eYXfQqaJ22mgAYC+EeFMi2u9p6uI4bKrGMUDfOrstIAlWS1uQyzaLKRB1DGitNZntdfoW6Q43aaY
vl1SNhF8BLTMQQhSC0kNAVLtLmfu9GLWrbUg9MZaGDYW2LSV2VOlOUvPrptXaGvtETqBfschoMPQ
8xknKzdpo0+6yR2UpdR51CZClvIAjE4APIbMFjzpGeq5JLsOpf8pfQzznbCzhzGgcZkNayMh5Mdr
kRE4Ql1Z8ksiFbhfrwqw7zKfGRUjKu078m/6gz4/uBZQXOwHzs4BpHFHfELzlgfQO4T7jaFCeIau
EW/QcJZwI2CDk/hU73ttGtZuZUZXPTUe+hbpYKYy6u+6mo6BTqRl4aAOrW1FVebXzrkJ0cFyNAy3
JIo8G1MtNtgMiPnIZnBj2NoCTgUa+lgjQ1afPKRwuRut0rnGDjv1qJn+6b/BtPihQDKrVDwblRzf
XN54MyQ3vxDkXCHRNsdvURx/2PjRLX7EnUfO9LHGlXxKIX8Z+gQ4YsRjhGj7p27Uxcby2BXrYi1a
VJW4yVY0+DqMOqGxAWCBEZ9o9lUZjR8Z7aiNX+j91dewIxdpuTNRBpKyYLRwkbT2nsbEtLR7kZ4G
L+bwGqjhafSKB60TT3B9xcXxjPYJeSkYT216rXrOh0VdLiZlYUSVQTzrXzmD5C139HAfNZ1+gPep
XajHvvVaJ4+2BigPHfdXroDxCIc0RIN9ShVvZDGr4kOsVGdAg4sq17NT5WXoPXPc7H19qGkw/8Tx
ujJDl3BQzXwehg86nd+lNpBNr03IuO1/IY/p2XOtPI5bNMZ6cBK44kwIPBJQYmwY2HFtTS0TVoB9
FVrjWxnhdlCe/xSO910wFPcxFn3cgO833bpPIi14pSm66MY1mQHc6IDSu0DHy4Qbx/IBg1nz5LpG
F3NntkxbEODKcxN48qzMLkbMPzzMN3TN2/9N4axbN37DMclO72vIBHu3St5vpKQqcNo1YKeE98M3
1Rb284CNMawM7NmS3hEXFrkpTUwUIk9l2stLjN5noTlcE6BH1QHZQ3dHg02tkqFH8p6TU4fU0d6V
M8EDWxEdyYrtrUAmNn9WkO/T5E2znDVNq9Ge3NeQb71ztKGmvgS3EsJnvdMazTh5mhxe+VEJ0eKu
Thq8XxFMEEZ0n0RN2yAxoQnSVyBcS1PkkuRmfqhz8qZaZK0oi8gACTVt2gFjjY+Nn3PrGAMBJwCt
xzr74XTEdBu5sE8iS99Ck6kMHq+W02clkA7WNFTgYLQnM+u6E7K2Yh+14xbRnUsxioivaMZ61TPR
RUNYWKvUsoPdfPVKL3dolXAJ1ei+awDkn7Q+V68AG68EE9HFvb1R5geEaGwFQe/sqWEWqCCLT9PF
MGbVRfZsYkGdSWY/PCaS2xxL2Hbo3R+ZUeEND1v3za0K525WTe9lYwHRcUj5SXPjPjdi8EWCiAs/
SVj9B4EqpsKp6rE9nFotHV4tfCTsuKs6+Oa3PdR99DgAQwdxgIfww4W4dm8z4sAQtGSOAIsmcNxg
n3lRenJhQxLBS70YcTbuXqXBGJBhkjrcPiKhNz602cpgNecGwnMBQjq5TLmmXfvST07VGN4jLqfC
HWqNCpEUNw741WlA032kvbHOyN55URmCcD3SH5whck4MoUlTCqIMEaUrN1gAiq2p8+obRug8WYxd
GK1OF/T09pNMW4p8wpYLJGiPvIAvRif0l86f48tBf3mF/YEmWlBhQ+CfAL+NCdFzI2kyL9bAQEYF
aTtvsM1CqxL/UHSEnvjuByWd9mSjQloHbpPvizhn9ZI5HQvTytYmZ0XuCInQY2jPCX7iJ2O2lvAe
1HuK/Swj/8eBkuH1dvOqT2/K44CsuvRkDcq/VnqgLhF5pLlMNExuwXfQxeHewTZ9zlvxkomeaj+m
H3ZXjkgFmtg76ThHKRNwFFme9DdqDMMnL2ayS6LXMvS6fjdOLf9X371qZvvSRTEUPdozT0hPV8HQ
1YuSFfitlrl37/uR/pTChGRLrIbD7VMjypxlXZNtStTWNTQj/WRrZIDilBw3LJ+LaO7L3h5S4W+d
yHJWvDDxXTA2mSAENQpXJMQRvDcJUlWq+hvGz3ojijR4Dnw6P61FoCWQBjCLdsNJZe45e8TUYu3k
KB4UWPezJj8ygKNA1l13a8Skc/uut21ieHpziDyqGbFSALzJDu2YwZFs4Hci2SdR12/CGNJrWgn3
EuCW3XUDDalYwIrleWwaDqX4LADm9RKrMWlz3jZVNKEY7KyCrqwOihrFL4KlmcbFsRGUH31C44UB
7Hhp6InemcaINj0xH6luVjal6M10k9YjGcoJU/2bs6FKXXVsWPitfsKFGmv3WdTiCbTNtwzj3zHp
R5pF/bfbJ17Vv05Dd0vbOEwdYCRNKMRjlV7tGU2dCjdKv4pQvGC7u4DUOJRa0V7x/P1fks5rOVJk
i6JfRASJ55XyTlXy5oWQ1BLeJCT262ehibhX05ruaUlVQB6z99rjC5iYOvW857AABzUNscnlRkIU
MGyj36c+EEGODDa4muYf0RwneKiA2pVO8RINprkyAO4GAzXCZXDI1Av1awIp+l8Uz9dpbD8Aappr
yKS/BCWKM52StfLJyHgxvV9v0rhstLFLDqBTmNaBaNnZwnLADLGEKzHpHp0RKZPq5HyQFvFZfw59
eiFn3fbTsPWrZ9+r8gd91pvHubFxnUIP3GatJx91AuOQwlQkwg0leO6hP5tLcf3nTYsM+pmEfx9F
eNPCRYrQOhId85iCdFgkCl7FUNVxHzInBZIZ9RX7a/48qE4/6FIP27Cqo71SoX0cp2Y+xSaguQp+
UaB44SlkkCy4jWIpWcHUnBlEGwTy0VJUrzN47w0+Knn6w1Cohfja6C526Fqij4D2TD1BGUwcnEPH
1RZ5fmfKjx5bz9np3A9pOfEjqWzxIwkilKydkR3tIfOhNDBDlHBNjn8fbJUB3Af/j8WN/6InY6Ct
MMGPxhoBj0s+ZRXBFin8NQfPmxRAKdWY0+IRhXLsoqXazl6ZKeZ3bo7gh1bRDpIpru66yjXgtP8/
xkY3v9ecnLAlU2n3ho6fcCDg7FCwa0tXhQ1IwHLqFWVGfY8J/8BaCCd9CTI1dcGvlaadnKOZDFvJ
oh5WgBoZzVk6TAcMgB490dbtfpjaT9A8a5Kzs3ra2WV56IBho9pKL0JzUzLBppvZCrJcO93Za9D6
3jv9AuYwocIxo3XS+Dm0CcqjFAnPja3/fJaFfjHjJNoVIZLhNhTdLfaK/d8GuifE/ihcJubSfTSL
Xt81BYxC4Af5WYsgWwoDgahVVTwBldCDbKIMahILD6TxVGjC/fQd9xTCDSOuvltTncn3okNEVXJX
NlwYR2UoeGUUtWo1F+4MqGbyN/pQQpfyhog5P5RH2FtnhwEkVMOkONZ93bJbkNDnRK12XQkau138
wyqjz9MyRhttJ26oQJOtBkRx32f2s/u3SPYxs2Jc8I68Rj8KZ6g5Cusa6fW+s+03K22HvVEhYeVO
4LGpT7C1IBZyiFfVnRP2Fz0FPlpM7uPf0eHRe69ibEKCXupokkPIDGlicYv+ep+OYbwuGMHeTZZ4
EpHqDn+fhY3xmvKoB1hrMYmTUfb2/68m50mMjXHzPbSKE5Cf3QzDiug6qKixT3i0Wcf/usziq6nx
yFamXLOxKW88s7tVP7H3Ntty1y07qrg8D/gukarxXnVJ2B+IuTx37M1fhDDjs5+ZRNQTMLCThck2
30VeaCk2fX7KPQH7ZdNCVdwMTPAZRdVfTTcNRwJWqxt4tb/xpomf5hwri413Zb+EvvmSCdPetwYa
IMnrOhMMBhftrh8r/VpSH19xkzmn3E6Obsqd2BGWe8rhiq6aTIfEYksd/mkSvhtDglIyIf9inFsC
Yyp9N/Jjbn1nnq+l1ZUw2sUD1ELjlssmfE7rB2oiggfrGCGGmSZ3lPRq1w4jUbTLp1WEsEnpnrUT
0yweeTz9jiUiPV/E87rzLG3jdWn/HvJuTWE+f8nZmVdUXuUdxGALvF2L1dkQ2qEjUmmfdnZ5Czkd
1okkabgl/6Hp+v5uSCUbNEfdXHcadwZ+/3VWGTDpRyNcD1Fonv8+kGpjnRM9avDZyc9s7ML9WJs0
rnRMu34U6asdtYiDEwaBf59KaHl+yVhI6x9VkhXfni5eB1/HAhq508pbyvFEzupjqEsKrSY7/BFt
3HB8Z/kOfUtW5QUozQky0XSvMmu6txjE1g6Fu++3d2OOFCMHh477JZdrHpIqcN05O/vLh6Qo9E3Y
AGRkqxVeVH1xUta8GPUOju/y2d+HGlhV1eCwaZUrbz7jmRzb1Aqa1nAX5u7GEu6w8yaz28JshUAo
hfEw5bO5whEzMMLze9IidfGhR9WznP3uKohLdRZoZYreYy2g4Bh5Vz9ZmXuGoCuvf59BgENMoaXW
CtPNdJwNJ3CBrbESt0yEeOjcthbZO8e/D3mk3rBbx+ToJAjejGnekVSEntVuWzQ4BcS7To3jrnKM
5MEqMLGFCkiXWZ9csngUnuY1/VR87RM2b1pOLIjJFvM46LQIla7DkAfTLdt6eiz92YMTSLqlRc99
QMbgPbLZM/fJYq5qIiJVY888i9noH80ZdYFVOj+z6sW+TzSN7XLOkysDB1I3CiR4Tqw24pbuiy3T
oVIqmMoxZ5tIDfbHofr71d+HPzAOncpzjydiW9oLrCkO+PsgxWVEQGJrJ1o2qnaKaJWfLssezY4S
wxOwSsNw2d6ldX8qEY6kCXbRv8/+/n0euvq6ynoPd11aPgAzAt/ZgAft7fISGSkrfK3EIjzBstA6
u37KAYSvwtTqdmVpEODhusNDyKtCkoI4R/EwAJ8nf2LOLqUstQObME6Ynj1WX/+4brHWU21cU9R5
0K4JySTxz7rPnDncQ8chwVCx/O6GuzhSw643pQrmuoiuUCPKddvOPZp37zzwFl4Mx0kY0M1ghOZJ
A4OBDb528m4Fs74m74OlBaRl718opz7QQi/e5yKXJ0b67FQUeC287eO2cxVR6PXcna3lQxtBJTZH
5JNhY5EzBoDWqTzFa8BsSzQFRIfZrBqeDBbePwuEEhk48i4XwG/6or6aA086q2GKMsTjW6OAsPxd
WeznDwXwcaIUuM1KyAxIZJZf0q5hW9Ndv9zCd+PyrpM3h4t1D3okBEShGbsSGzkB4VyfDMu7nf0o
T5WVMAERDJMIrBxxry2fzz4b8cFi0z7oGs89q55eMmXhqxX2MeonVlqTyi62wXi17RFDL5EmJHjv
YrDhgWgBfmMAIYwscErvOBAlKln+Z10EuaCcgtruH3xORMTAkO93LCEYIWSHrIwfsrG4RhguvIjN
rOK+9SEJo1STkwDJmW1ANtxluBkIoNv0zWs7Mkg4s5a/jbr2VaCuSAud1q6H8dO+ZSxkJqKRY+Ll
kXD0vnl0eq9btCpBklSrGg5o4fZvaHOODbDfPL6KHjHW9GEx4C1rYE0Wwcf9yfM2g/OWtDT7iLg9
IaB0HevOv1Nzt4fQx/uufvgR4S9Yd154iuZDrN4q8WEq48YKkAdOvBHML6cyOvnVu1VmGJyYmYAk
DWNs68OxSCApphmTia/wMjf7rJ63QvC0yVvadPRZDIWb8MVGTcsmcuKViMVGRo/VzqVGm2k/JGHJ
SKvovIdVz/y/h/3Tyq8WUB4GDcYCXlD63a7tv+1mOrqHBBO3J3j8FtE2ndHwjXqg+/FaM/yb94/s
YnC7TMme5+RZF++4F/ZtfhT+IdTDlf6XiRaukuGenh07/9GzvsvPYrKQ92MeL7HVkrs+HT31kZnq
7Ds4MXn7OaY3Tdp+E5WoowVwHiBUr11LrZMOBkj9OBvEQWj0qohUTdbVyq4vOI8Bxc47NWhUrMBW
qRpGpzsSdRf4YBZGNGKzPq1ixWY7ZwTcoXrTayCG0t3PQm45OFYJj3+VZSc7MVbES7tww3J4ECp8
DYXBJgj1ZksTf4pTnnv86MBAsLQnBwIZd6geV00B+dpkrBlm0Hsw8af1E9EvTD7KiCYlPLDJ9UR7
wdEPP9yBz54SjJ3GTD4dtHZjfkDBpPnOB5vqBYi8Br4ckfPDqqb3NpLccOmFa19jPJfCgKJPgVxp
n8vE/InCIgow5okRiEa80sw9zNWJPYH3bIzVYQJEVmjGxgPMSGIuU3uO/OwHztQGKdQdk7etkRi0
ZcQy2CARzUM3Aa9AuuhHoPSji5Dt56CD8E2i50ln0xJdohmTKw4VEvWwUe+LnEhjSV8Z9e0h61Cc
J9E24hWtpvTd4Uwb5x9UYk/ggU95Zz40HcFV/vRZ9hws1fhE0KJxx7uxmY2veAhYo/ADkWOJs/sO
rQ5J0dbNU0uEXptt7JHc1TLoMu2O86HathzspVYd6kbbwE/bkraJmDZdSwJakbIMWKLye+JMj7GL
OytkHAfMU5E3AX32WFdi7YfJBqM/KrV2NYXV4+jUh2QgWBy9TgqZPGNAl0UXGRO6hrbNiTPEpOmx
JauxJxc98Cv/iLqwGHliIRI/4o7Y6SwgmHjOLxG7dNYrp6KMZ7KO5G9SwYZMffOjrDXej/GSJNE5
1eZjG/t7F6x/Zs/3Fmpy14Fd2PGILLEDs8nc10V8qDhgrAH/s0/S8LQliAwB1vTC0hhzoLL3Dpyo
VDvyP835rPOn3h92pTRuYk11ECRhsRojMjzIatPs+LdqQ2RXNvHFLhI6cH0l0eemfUFjCPxOdI/M
KyIt30A1w8QxMm9S7TayXcjbxVM9I/mAVj5ya6EXDnINl6hMSW7kb6UeI1UHxP+MmLyl2DA0qK1c
XLnFCoYBZ4t/ctbzxzAXb30U7RJWWTroQn3uT+bk/st1De7f+2h/Vk35Ncz5wS+4LQ0oCmgHfiOi
ufti4aNqJ27BKyvOVVL/MCxClSZ2PuSiMHmdZg0UZdxjza6+M/Mj6yHZA+vsu/qawG2m0PJPKFC3
lhF9MN0gF8zhyWSrfpXF7RaQ+5J5HrLsYl4neRJz2ZJFJ3xG3z1wNqPZ1GXz5TOk3ffAdgakEm4H
tKIymPKyfGnR4MgJfoLRbuK4vJgV6hzNI9Wv2Zd2uRlaY20axdfAEwjt966NQI0TmMKxso2Z4vAs
zoR8I/N2x62yJvzgrLnN3mdNrdXzLaokiYvlc1P2twKpHbf/ORH2jVzNdWNUW20Ua/KYmWm5BHjq
P7nl7rL0MQJBqEiJSgayz0K4EiFs837awz99ybJm57gIoscrKkRPer+D7u/ckfVpS+aBY++ApDQA
A0hmqNgqZWONLlHcLG4iKerDXJW/Dd8xcv+F//IIUPi3Hq0NTyG8u136hVu5WmPUYaxYGkcz8h9m
gXA1TgBKkvhkSm5iNwDeeGgYARoWEF6TaIpWsY3W3js356nIeqCzKYQB2ntNf5x+IhBxHIzyPg3z
FydJKKd4fomEABB1DKFvpZAz3IIQuCJGIu3wnNbQbrnVQdbJtxWbZPu1pEUTEOKsvHhAeZ0/+aa7
trvsUGZyl+pEpEMDS1Oyy6IM3k7D88nMnCMP33uXUJJs4fcZ2YbJ1g+94JGE7m2teS+93nyiFcwq
9hZkAIbaL6Cic103G9uNtvbk3KsBcvo87nNz3OqWvZni+q71iH6dPYJVlFyV0z/bUGsr/J3gZHmk
XycFbMNE7RJlbwdXXp3Yf6zTaluhl1Q2c/4QZJ73IGpyf1D3BlBhUS6QJAzLQEr3WZ8wcRPx4DD0
gCjjzim3b0oYIMN7YD84uh9Gjajgetx0MFaYiBU9CwHIKrN4HyzIf9VgXWVixvx+TCURbqD3wWnp
6IFqY9wb7Hh2oj1FXU1ITUJBW7BpW5NuFzOhbLWZb3fJPp+ghwy7CsxVSLq6BS15JDpZr78Uekgm
aRsbrwEWK8Oet7UNeztsJLgf/WCTYk1Tl62wiV+i1F0Z+ZdD995lwC9rwk2N58QcghDTaQMCVRYu
FCvwU9xBDSdK3b2UBqVNpB8aLSGOLyZTXt+2bYOPIWct3V+dMnoYUdCAUd1nBHsiGEYknaDkbbe2
HFYNI2E4uIGWlR/K9pE/a+lvY4UctP5+qPFKZRfdJvstY6IVV0fVP4Dtemjd7hRlaH8iDjy89Uis
YvyQvUouehc9Wha6Fs7zjsQgbDjeDykJKPWZkgWFnzHFRLNhwWIf3fo5mu1k0zX1dGiRq6znZvgc
et7lmf0X+zUXXVmHy+Ih8QCvdwbDLACLMRVSqOqc7IM6mDR7rbNcQEAItc2NWUnjvSAf3Y0vcEtP
xSzvilDC7xsYLYzVNdOS+3qsbJzc5kuEGqErQfZKA7nVxNi3FBCKAcGuPJ1+eeAXKHv+VVb1SB5w
Fwxs9KJRO3jxWG9MWdOOtAEjKb6RKaeXSFh7W267OLp/nca7g031i/aqwj4qgBeMOU+viQxX4yQU
IoZKf+v86Dlsyjd99B4JGCgFaTMa1wvsKObG2PHX44RMq7KvpEuCaqvSEU92efaQLa6qWiao45nT
kzkbNdk/tOTR6qVl/LVovv4JB27RmEBOQqacAIMJyFdEvTMx/23MBGYUjCDZ0XjGRrzirrWnXBHa
C97ea7Hu5O6uxGjEln9hPU/aBok08G8BnhizzAYeYmBUJvEgRcXf0/Bvm+bLLdC4azEJb2Y6r3VC
7bQ8cja27x8iR5HWOFMyNRRAgEnTI6u4EWh1LULSRgVEqnlo3pz82QXoBjwMVXfBeTTEtVq5g26C
OYERPXmvfpRpCAabKRDNeSKqYZ2YZrtSVF9IODIePWSvTKSKmuk0gqRhhbKRurHzy4JyfvLJRmbV
sSY8aW3m2cuySjZnXZBLP7+PTMF3iOPfcr5YvXwPRjTf7IFOGbL8TxJHixWjJ+TlzEJdC9oy/SgZ
vwRueRhdKt1ptj91kMOm3lz/FnEJIrt6tgViZHb4yUdrEiiJlJkOYhAvUzMRN72kgDgQBCeyVdfj
sG76hFuytM3VrKmvCm1+aP1zxpOnkucsjK5//wUb4zwYtZMVFcfKKT67aHiQ03Su4G+uJkZ1SQQD
WWiL1EGg2Uka700j/KplexYwTbhK3f6tu+ydx9y+y8cDwg1KrNA+4XiBXC77XWMOb6MRTcxsxZOL
2YffnjwWVtZzN7pIyIzcDGIBWLvWnH1VjSvCJJgWMrRb6Zn4Lo3oaZnXgb4hozZhWdup5h8JY3Uw
IgA/5CimEts8eWK6N8onfSSyV0/IIqi8b0JCiiD3b4amv4IEwmyM7YJYFiRCqji6HdYd3PKwKVmL
ko+FC6NXJFK614kMdzyND7KvIRIQxrLC48eO9ZJ2WCGThhu7Zl4imfOqtDhYVUhpML3CIHZX+WiQ
kqnHFzuslkokJ8YxZFSC8q/Qy59+Clua8PG3cr5qAxTUYNvdujHVP0IUHWZvAFr3bZY+52Q/bFnq
fGSInVEKIOrVTQ0RWcwp4JpfU+4yl1V3aYUmwdeK6JhfXYelZpen3GmkK2SE7lQIQBCI+OT6zHgs
EGfpfXZXmeU9yycZJKb1EaVcAzXg8H5ksWhrlg2qZ91nFMohD4CCOf5KG6j1zKH7TKsfPa+HgBMY
gyuu4EDivWN9grt+OlaFLU+Ejzx5pjasNLhaIJar9SQERuTuxWV/sB64xXqeAwsTdcvUhUbc5lgn
/ytIDfla+xRvZqgw74fVLsynTyLqn9mb4x7qv6lDxtX81bALpuuRzQpf/Zeu/8DtY1uuzwS3a3YR
6NLbD3k88Y1hvZFLJqSsPr3SeVF4l2F39HvCHsFtIREKrNm8dhZqreLJbdpNfp/Y2O+kxSNGgCqN
mqcqjd/7pHvxrfu+5cR0ircsi9CH9IDDwWtSTpUFhI8WQZKixE70m6vZzERauSvm9FUqcdQS5uzM
lfGMs55vXP2spEEEVWRe6+X/PVEBxljYQYkzvovZCOvlp+3Qv4ODajd+yjN5ypB7OAxmoIrcutBe
/FNXwUA3S+loaiu7x7Ucx8Pd4LnAgfPTPCJwRQSg2ePHiLdy8LuLir1jSGKh7aEqcK2braKNiPJ9
opWvvk4aq+MOBzHi+ABIkA6fhsIL01eLZ/sSd4u5xIE0pUy1noXnL5OFAAIfECfZfSSk+ACN3ckG
yvzkD5uiyx7KkFQwx0KktKTA9+F77LtEcaBzWymXbC3fSIM69iDrW7eshGTeadZbw7NPTd+Dt8QB
TIehv68L7TLWuDtS5zEutC+yZ86a/dwTK5Oa4jvEJDA4/dYNWceDMS3GkYmnbK6R0eBvoIYwx+dE
6E+pN5+NcH7AT0VCOg/lUeca8VLe6npW+9Y3iX5BUUziFG9Gbe0Hd+QzbveWQ32k7QYcuyQiMAer
dU5jpupOYj3gavkCwfeQeShsseMPYOHhMZOntSZMcVrJ5NtJ2MxHM4lY9ahenKq96n6FoMip3kQ1
v/bxRRXOQ0GViO9CM7lWSKPgPpgeZGni0U+if5YgK4rgZWxkg7MDCIRlSWiPImeBDCCGkWn7RtuD
qoz4RwqOiMyL/KCqpENBFbJWau70Qjwnbfe2/JMK90UD1822k+mH8+j41bbrxAt2rU1ox19EinwQ
M4uszsy2roaGZBi0tQEqvif4wC/yX41zvykqHnlhR2wPLcbfzxAVWDUrdR8hpszhi1vjZeg5o8Ll
daZJeowa4pxUf/UG/aLM9DBFI51H8dVQMMBIv4UG2lelNk1MpZKRfsCY05sDNPNrU3J2MiSrkuFJ
K6pvk3cWb70dhhD5MgzlHFqPFoGdppkBslmuac/ucxqu7qj0kv1ABT3QoMEx9b0n7xOlhSuz0H9Y
QBz9ptxrSG+8KH1wEvlNvcEYaf5dbvKWwivX38yGAmnqlxTRhO4q/xpAWQ+e+O7TJFtXChJq1tEn
IhSQ7W6k5aJwGjZQaBhYF+pac70lsvwSHSVXmN/Didl2imGWmM9V6DPJqE5V85bMooN+rKGzSeMn
CN5I0azv5XvUS+Ofn4SfZZgeIAp9u4aJ/YlmZDQaLZgKgVVmJiXR7NYi9lYd6U5BX8eIX6ldeRBn
/zx3k8A3JUUlsMLxrbWcI2/oHa7bg9lHJYGDIaXVMG57U19zi+9QdB/nGaBHtIzlrFYEdWmCZIuY
N2W88XFOQxxZHy3EZrPGLtMbHRnUrn+xl0va9TMqdQOFeAZbzmPN3EMxVOWuXMio5kBImbJtejf7
OmbNr8BNhqvWeDNGdmcwxHYN+YatVrM6sUziePgt1AsMAsvuzXTz39HG9CDwB69U068xeU9b5FTj
ilrv1COeZUd3NpzxbKQhfl7TvjdjZscw1B30DLw/EMWJUXHUNWfG3uOuqTu0b1oJ4USGvPI1MUJ6
5oBNGRdYSu2dwx5cTqYzXqsHbA6KUpZ0wNwlccUneh6SIKispkOHaNT0LuOkraeelmMcwq/GGosN
swDAvyWp0Na4Gu3C3sw+mw9Lzh0DU3RuFj02wSRAw6PKjQ7ZgQbH3/i1TwRrRShaC6LDuERtdrPj
5tOI+nCVo+JbRx+4yK0gtMgf0mwEBAO6h8HEr1no4FYoUTw3/4oK7b7qlnA+psxI2opaWYytry4J
fWswu4B8yRnReI3x4i5hiLehg9yU2tCxc+spI1hp1yWDt231eUFr0F5NY//cuRY5G5WQG5cV88lc
XBC25hyqqoDzXZDYGRX9XTzX9i6WHCYu8bOglcJtzbxv5RcHrA00SLnO0J91IPJDlexshMS63lWn
Vn5M2eJM6KkP/JqvpBXaYWyTUzR2KZUdhMzZ+pgr/av3rZ6ThD8jJtK7B2MjFUWdFbv3ngh1wO1G
SdizONXWCLRhwvU09qjLGXaOBhk9hRP9pCxYA6/CcR0x19P98c72WWabbDl8/mzmtJ/gnxlxIbSl
xCpC90d4b6z4+eZe4MNoKx0+7EorrF1hli3eyiIJXKv4cNrwBR0uFt5o3pEYX+6mfFhGCR4qN5DD
VQsn20d/0Ck6q9pDM8H2rn5gcmVsunb6UaDOcaMsXyDl/tZz8rq9AR63PNtSG/nW0l+0bkfA7/sk
k4SF4NkISodztx030zigoAcUEhh18qsX+DRk+WxO9pFqm17cktUmnO/S0NB2SpvI1dURbmXTSwR1
JYCV2ncUPmVM06W19QO6UmRtuMwkFyKIoeEZBjSNbdVTtiyABepqvI3k2BrZITJovIgk4OWmFS3x
5MTQXGJWqYjDKanKUt90Fa6jvgzhvxuo8PNXsuyWjArx6rA/tuAb+FGirc0J0EwFO4D1ICoXa6RL
sbohMEKaopY8FbwA7kgIAIHkTIUuAp12PYPnvTk9DH1VZJ8qnI6GHsNvj7eFzj7fbO8rPG2h6Z3l
Yv3hiwvYlhbb38DuFrmro2KOE4ZKeqO2DieiSeQDSsVjzjihv8Z9SxZLBrAQBRprkiM01wYtGLae
OBPklzhv2Oq/vET9Uh6++0n6hZ9gZWNSTBLWFgnrsX7K+PH1fy4/2yqM8mPXIfYryS8xW0ZtuoHH
qEC16HZQbWxMnwPyD8gAN4nqdKXm1SI4W//9biLEN0M1GWC8jBQbsCZiwV4AaUQV6awd2FqzPhyJ
MMSNhSBzXg6n0o14LAnAot6XXhnpOkrMg9OknwS/pAzg3nNSQIQszyEAY11rnhCU7SzqxH5sL9I0
13M2v6ZZ92o1cp3QPeJlpTen3UbHPD4CZ8bWMKYA4dJjwRCR22D4cKOYFEn1aFgMlboB2y0huIHH
ln7VFzEOI3xGAW2DH2HWdR6LMnEC213jCSXMVuJOrrhVRNs8GjNhYN0MnMizycAah1vb7gBNgn11
80PVZ49ZWTxbBuJEbXkBBxNFO+cvjIKSR2/ymRP6HrRoOnFapvdzmd8rZbyE1rz3bHmbRa0FnXGu
M50L2CCjmUERTUAaOAN/pdDVy+R8G33nB41yn9o6RpCTs2+xSAivhHkKuedC4IIhM9Wu7c59mVzr
auRYjaaLGtd6mz9C7ov50fKHduiOUoUnhkUoF178LKY8wGtjJ+6LPXwQT3o1nQptpnyqy/JsRFi4
626rETmwEgP0JtftPy2z+4DtQ++XMoppNH8zLXGUmpdAW07VrdVHFuUUtXA93GWbpknvRhXBPa7I
rkvyddzL62wZahWl+kuDjta3xRqLm4I0QnWchBSx42Wm9g20Dyun0KvwljAiD/J4vJcRd7ZT29Rh
Y/ieegALxb055By5s19StxZT4L2XBGCu0gQKVtRztyUTc3Au7mXFJpPARh/Lbo/pXBs+pBWP6XI8
S1gZR+m791h1foWsL8qbvsHR4PN2n9KW9RzrHNSxnbl3Y3TWFulsmFTcTwhbz2nf8zhc3k1bmHAV
ZPYCsI2dCg+AwOMJx5B7wMXj1k+4sz+6LlKHOkGJE0LpAyw3b9JwAxnV22DwJMWn8PZtnV5sSvCt
8LxdNcUnw2SiNCt6JOj4szzn3P4piKoACN64BkfBDGTrReHdqGnHwQWgO7viranwQBusJuOPrG2v
lMHk1KXUSHniHY2BFR4nN0ejszPs4tlJ0QUO6Q2ozBphxO21LDVyxEWNN6720U4QmlWQU7vxVf+W
6VazMch+DdJGkig3zR8onp+Kknw4rze+CwDzrHvpJBO41/ZQUVR4zq6vgTUNVrypwuYFEAy6Nlx7
pxJLCOpdSNEtAeml5B4gfzToObowgTEfnsmSMZ1vbKobi7GX8Mn0wHIEnx9pwPQpPYa0TpkG/WKh
VWZ9M5N5LTMHTUJsPKdWQtmSRW8Mqz65YXfaaEkA/mhU+ZqV6cqDJfrXzklT0NANzgBHrlHZnKLB
a9gHItJXPUsWkVYIphknYlkPpszEx10a73PovUrr7MRspEk0YOohtUevyzHapZQP9bGdpptX53Hg
+6D5+piQqmyZIIdPM6las/i16wHHhc27VpCs3GjNye28V6O8Ri2X0FAxfWp07g2ULkSme5fcBfLc
lyZIQ3QmheQRodk9z7iEpa+ZX7Q82U5VuZkhJdG7tvfuJE6RzTFEIAyC90A33d3gPecRxOYaAnKg
av3TQNCUZDWVRTT8yg509YJRivTh2TO6yzC0K7fnq9h+lAfC1bPAcM48VRl7NWYfOB4el0bIN5wn
1P1Gf98Xzgq4YrWpw+h17PIHn7QuxFinOaXqirssEAbE8wYq18rlmkEyypAxIn/YoIlMGaEURv7d
9yY2aDwArLadCC0mMABDTY/u7LhkWd81pCQMXoErsH2ReL1WmKa4rgnMmBFD4PNVH7BrPrRpQ5xG
EeClcgaCXvWGB6NydXx/Lnrvl5SAH9/xz1ThZ3KN97OKK0JG8bPkgKUMjUk5/qLwCDKXExsAOE9p
/hqRv06ZeMKVQM3uVJc5Mn47dhareCo+mG0AYhrupsbkT9Z4bJJBvoSeeUKV54CiDoxR8CoU4sGN
BKJXBh5DdoIPt8TVFovfR51jBoLBEpcQsfN07emEjzxZ9RmmglxoyPNSqD7Ra1y1XtAXxyEf8DvJ
VxaC16nRvtC80ZWgSvJfe5zpse8/ILP6HFr3u0ZPNPvWv+g9MWimtYm5myQ0dTANiHnjzumzN/KO
MnCMXAeuAUZ4bL8SDngE48nJyQdvg048XMFrMvaFVqVUUshWonWavmaSKxM0/1Pk1JRUame3nK+1
wepJWN2/vvRepGNS8CSGTi3pbPMePWiGPaNr2y+fNb3WWevWkvddP/6wELnoAGIA+ew1UbPiMGuW
03JvG+NDmjUlJw1NgDW5JzKKKsqoCNsqv8dCTaMLwyWGZkcicMntLCdk7L2k+h99ydk64QbXdmWM
U8VzWl6HVHLIaPUuH+mYY+ZIlvIuba7vMNumAeDCfFOJLjk2LLMHOqq9HtWPjsxN6vK8QBIEn2pI
OK29KV0bvdEGUmc8iMBwzff+UJYVSsGmfjDz6i4kMDfCfrVJe7cKwlxbM4Zt1yIrm1X45bsos9L/
ODuzHbmRbMt+EQEaacbh1ed5iDn0QkQqlZznmV9/FyO7+2aGEhLQKJRDrhIqPOik2bFz9l67AIgM
mDSgCM7PBXEBq8FXs7DFuuQxqwp3cUERluExHSuCifKTcotvQ9FjKdSp1ieR7+mPMq91oOG6TIbT
GuL+GLOoxo3/p9Wiz/Zg8y3c9NaWFudNH20h3nvG0srBFFdTxpMApGsOwI3SnK3yZBM9cI+xWBic
YHjuwmWdNN+6ji02j9mYDEk5mxPuw3jI/qO05Tm01KUq+TV9jVR0o9O/Y5yeV5kuppqEQAJsNxtC
gqroKAI2o0AU8qCH4YsC+8hU2eDXTLjfNPTYC8+0lpxhd6ne/2Dlh6jh34VwQQ2lzCw4LvqEFh18
jZm2T8cLF000cfjqJ55aAERogFtxZiqzY5EgywKDms/0Gp1NQSnsldchq7WN5dvpYmYObnTyfM4N
7OBFi5RqI6KWEALHXw0N8UIEROOwLy996r41IZnPaMLrULlrofIGZqAzrSrgcQmWwX1tLtMqQgZC
1GroSpJmM32VKa66pxE7VsclSmtHuLTKiT6ujKle5zTR3Az2AsWWBsHDpp9I1wvVT/WUcOI/srls
ApU8ahCQt0KfbTtTq91r5cGuEyHdJqxasngyaWgdw1LH9J0ZyToua1xwkdXvWpt7IbRzco5K+Ufc
9d3aMWXBYTAOyL5lNK170YnBX+70dwp4d2366s8qm7J11vn4QwLxYARy3DU1jwHGFKjGbYscXhYo
7JKJ843jQ5SrrpkomA73dBc8ijtGc4fCSbULm3uxHN0RZtp8tvPGq8wYL0cMdQ7UA8VaNeCFDURo
dho+dZIGBjJ4tQJkI1Z+49uLVHSMVgWoMvLdKa0WAxSehV032StSxZbWKpSoLpAI/5oA7cs4rfvg
fUBqfogFwF/q7WVkF/7ac6fpiP6aLkaccOJwzY/AJBtFyfE9TPJ0Qd+JIAt9xNoy5kdLWzWiCrZZ
0nIL+8pbg+iL4GIFyTMOOSYcZuxvUcS3p8EBUYE0kZzApoChBNCDcwSJqRzA9Oo2B1YsCjEHfmNx
3ms1xNeSYeGzU06bzjYu2pSkf7EybeDqyI+IcJqln5X92cvi72HV0joK+NeGkdPQNgZmPXNs3Odb
5D4pviAIg8CpzqnQ4oekvEm/Gt/80nlzzfd6+KsEQnr6m2gal2/49TV8vk9S6GjF2Y1PXRmke7iv
tJTj3FkXdhMeJe1WJAchNGwvL18MO737AdFqFf9fS1GU2vXzBR19sg9i6GPYbxfIw61nRkfFGj5W
dWb8TZOuVNwK+XTI4PWeukmqmwHJGdhU/KZH0zetnqyTHZFekSRiWOL4NU+fL1NkR0hl803mycex
TpY29BV0ZkSr1BPnxD6zsyeNdoNVOu2He0OoXX2v54JReQ22X2caAUPFYLp670dvi6uHb+Le9u4e
tO54qTywV1n9RkGGQL+zjGfCJLzd59vYNMot6F7Ww3aSe12wyRgmgHYq9cbeRKoud6OVCNqj6qyP
cbnPrYLQGY+kr6xpi1M29uDZpLtHNYRuFXvLexMfXZiORBwR6UMO1kJJ3TnlDvhPm+2AliFVeC/I
tItg6ixUSfY82mPF6pa91yXoGoAk7UVM8u5KpZG2gQkuH4b4LOp+hjH6gpmDo5/d3AOPYHpvAVnW
73Gc6Ksi6opVSkzxog5IIyyIti6nOvsYdYTynYMpyajy6aJDoz7QNe2YfwXOEbcEgtdIUipi7Pgw
Nfsmo7S8J8X0JCwLakHLbo2HQbBxVUO0VpA5N7mB7GYgLnBnDbBDcoM2RGsm1HuRvUFUlV8jN+q2
rhZBPnNokbtkT13bmV/IyAT7ao6yyW1sdwtC7CGXDRmL2JMwYQ3lKq5MdGbI19c4B3IG4kMM4d+X
31stTy+m4SWX/v/9iRAcd0/R8fffm2Yy7TOLJdLOh+SYpFi6ybqqX3t6mrFooj9dpsNds0RW4Bxj
kDBrlvUZLlO1O6Je8ej6ZfKQI35Y92UDm9ubQuAbgdy6VrsdrYpmIViaMSLQjqMPTyONAXZ+RGwz
b7QHpvMsAra1gTF5GhivjoegNGR6zekzXFZ12twwrRR7nnodMcxT6TX5TdYFDaeZE+xHT4Nv2/yk
ELhxzi9TuPldr4CNSjWgNc0L/k2NLgIk7VrjFHVOG7q07kCvVZoe8+zeOySzTWoIL1Fc87/nAbD4
NkyWHvGmG7vmTNmDkPG16BCx0RyV+1EGA4DuRoXkaJlIK0MaNnjGVh4pOSaed/J7WNOtwdu40Jbo
F4nsCgF8HVR6uxn0xD7jAQ6XppjwucUpbFcYECUNIP4YW9YPAnuOOBDHnW2m/YszQKUqRjmCPJ76
F6W0d9CwMO7GLtxDKatIFrLq5zEfZ8Jc8+r2QluXiJq3TuylrwgorVgiZ9QHuTRVpRZlBJslli4O
E8PdFa55V7PdxUjybOt3nD5qd87JZRiBJWGEkdH764i/OnY1iMOItMlb1GnjyfaY4ghvXDET8g9G
yXi9T5p9Y5bR5vPriYfvqTkENyNMb3Xu1Rcj0Yg38C390WTRWGlVnN+C/uzbSNJAoJX4PuA5EZdT
7pjcE202yiLb9pqBVHx4cTE+PWYtYxSS1YPdIOmk2Fo8rGjgYxrsvSuRVN3GyzQX/Z0DuqFP6nXr
k1hXtVp6N6r+OKB45jiSMRP07LNkOxrCZx9+3MOIVgmssvFBXaQ9i5DPZ4tqTwauth1k4vD1cJzx
xm8lwdoqEkzI/68BVLe4zZTjHOtg9mYWBqlhyFmmut4BeMI72lrWdqBJvzddlIdox8To9fh+0Ru5
QKR3oz89u3jOt7o12Ef6Bt2miqm/C2wZiWO6S0XuxCTr8GzJ7M3rYvNRjTEWMw2nq+ca6al0ioyg
0s1UBGvVETffXI1njoV1cposc9j6WuceMke6uNCzBhJDP9yUV+CpsCxYfRyREUWuKq9mbZmPsRWC
rHuPeQP5x5gxocpWhl8iIEUKFAzsa8o11kqn1eAxpUZSM+aXuDQe0dfH20/TU5Gh1pEuPavZ79s1
dn0NQHHlhkEzDbNIYI7VtiMYA6OtmF2ljDKbyUaJL7kF8oRQB9cvtgo/M1NV6zaTPTeW6Li4DT0A
16UHpZlBxNZTHAxrUie4KjaH65JZ9BzTbbXxNcsjezeMdMSnlvJTJtUeCh8JaHFFAwMlsr6zrbmb
lqIW6spOMdMmGqufGQsGh7GlZQv38PkWFdO+gjd5V6oYTnZadudMz4MTDcglIk/P15vXsVPj2S/K
+ap5+gl7TrIpjRz1g9OHK6NBAqORrruUY9DjKOYbxunbbZOg7Y64JNZAfYKXPIcgk/owc9rQ9F+M
QfuLG5EPOsskfD/pT2C59M1Ib+/uIXkEbzSKF4KC9uWob70BBXeV2PHjEF57PQf5TXg53gVYXKfU
6rItJFBODTUYOBD7EDzBIj4IL/HPzK4fa5/byoiH8URPpSdXHJUZaDz6GDNvigPPxlEmK1EP5nWS
pK26bRIvG5S84Jrb9EVvFTLovtmYlaKtJKrhgDVc2zCxvnqzxYtWnblhXPrXJ2OpLetdRSNKV0H8
6pDqoA3TeCaOrhWajy+EiFMWt1NYzNjpcuDzcUrKW+8ZzLz9AK9YFb772OtsYalRGA+dNV4LYHRs
UXSz2xwqmUOUL6kjhPxhuyxr7okoB5xXNR9GZedXzSSqNeByddMfvg5S0HLw5Xejae3D1t9W80Me
jE5Ig622dxJi8C119gBfjyNzqksJN5ejqCYP4MQekoJ6SOs5WqqOdngSN/1T5pqgk8KPqdbrVwSV
6DxbAGypjdMnt1CKhcMxx3aM4CVptl1DS0EOG34v80xNmF/wEXtsuyjxM1viuxNhcP78Uyj58mhz
WFERPjcyzI46zZAVkpL0G/X/Kw2l08ikrxklHD5VInjr6NSy1Pqx1BhJaFN8GKB4PLZZbXOnJzRl
0Vs3GfRWGjcXEssqtofRhXUD+dkfZHNpC8e4DBKkt+fORjVyCh4DFvWprZhAKHBUDU3ahUWkyIM1
R5BGWQtCqE5bmOICI0TkpR9kWJxS76On0527DfQS289I8ZnVMWGAErc/RpriB3DKdeYXpL8JlIjO
wgDCW7AixKlMk9yifoECmuQff6+n86La+Pmwz1iRF2UI703hjly3tmM94t6AEmGGL6nSFMMJcycZ
4q2sUfqH0Y0i4IfOpTXj/JTnDWIThCh0aUvAOrOUxc1/eLGrtubUOSunq4GoCmJkwrR8yujWQ/o3
KX2hGiAPJtPx80VID/P26DBItrLuVHhk78KVF+9TwcyqaoV5EQXyKFw172Or9PcRGd3SRsObVAVc
3+hzQ4zUtkfYd0sCm2whp6/fwAu+hGMUfUgn2FpVvJ0VTw8OPAOSc5CFQ319/Hw3ze7IIcyfPt/B
oAYaXz8XVdUviNUuOUpnKXPKgmljkJVPbZSxGNv4xQJ6Mne7sRgSzogpzZ1rJj8RJIoG4YYKKkZN
lzpos4pjJzvjuaK7LOmcntzAms59FOvnMrGcJWoKInTHOmaYn8RPKtBvbejIHwT8rDjIYv68u5Y2
fkQt7VXaOhtEN/hxy8FjLltVXIT5JUMScRwQ7mOpqpCHG9Xx80/gLikSwgF4LX9PHEhuvltQ7f5C
uadJ4y/MO98ZgHo3ti3v4BHbe85E8wpAT59JUd556IOGwW6u1mDRoiswA3s/9fXTOL9zEAIsXFkT
mSii+q7H05+0AfMXZRBYWxmBtYvsMH5NClBGgE7Ki2yCZyCXHD41iO2DJu03Z4yfKauxcyFLIbRW
u4+CLESazRbSbMnHYB7gQVhLtdo7OgTkPgR994eaRc2hrBRaxpgI3vklnl80OUuEkE6vTbeBuTwx
qrCNWu1UppvPVaKFq3HS1e6Tt69FBRmtCNx3SUQs0ziUew/iJpNDlwcoTdUOn4g4fR4gRMN8KS7K
HP7/VFls03ayaEY9OpmdGh5G8CF6g6OxTsFS6WFzj5Mm3kVOFG11TyA5HPKPTCESHSF23J1QvfYM
AxdiUJKkymQVNyHUEy8Xh9IwuxWZRup9EBmCtL69i1GoS8d9wEjDIbE70doNZg7/6tajf46sbqkz
C7x+vqQO538rcml5dtqP2HaJBctEe4daV64aR1y5A08UquNFL2O6eyTI/KEz6NYT+nRxDP3xszTN
Ghv4A5Er2gTLStONAzqSdKb/0+lPx3e7rX6TJqKI9PtXpAPiMdvSBYkOSvFqz3lD/8gTsvqsS9q4
omb1RLMbi7S7ufNt0A7NQ6cnzYPWeu1WC529nxjf4LPv7Drp9mGWxUfG6fdkPugRzSgYiPG1/e9b
kmg7DvDFn1lxsEtXfhR96a6UNVpHWcXuNXWYfcItVvshY7rfuEWMEcSPz59/0luX4jtUPKJm2R20
KeJ4kUUnl7PfAwXm94pNdRvmrbuCcAHEULRPHvp64FeZc/NsmGIBlMVlqj3H6ClTVm8tq3tv6chj
04Tmc4cGbW0wzROsEOcsKsxVMkTO6teZGV8TPaQpTWELSbUpoX7ocyjfP65uX01eEClgBtAGnZ2S
7cF1xV80BDRsHzgaf/3TjK/hUPw429SJGqQ+thxH/xIO1WId5gBBDFqGn+Q7/PqFcuLme15iYQoh
3z+MvRtsA9l8KxoEyMqEeTl266os/FemEr5zmxjrHopSmPtQJt+LOEGj4CfuPlIk7Bhuqe7FNMRz
pfGbYCvraz6hNG3bUbYFBcYwbd36krLVR2lvMxrolm4jTj0X58DJOSCK7UZRDHgncU1O93xfprbh
2oGZLIrXMc/b88gMb4rY5NJBVssUcgGOgkrbSEuJNadyD5HLbUx09e5ZZbkqCDRal0mAC0528V6C
5PODIdzaQfmXXjMLUYiEl32jGcvU0+ig1uw9uSUnGgkkkkVlfdSmwiXernZRZJknadjei2VW6yS3
NmFK79ekQbOmity4vdfTcMVn2ZZznVxAcS6wvHJG0NUmrXWPsUl0lkJtjCDQz6ExFps+gvNa5fg1
dTchLKHsMOYLrPO/vltQZv/07NNCZiLuKGnquvgaqBkLUEfCxOhhWuJi8kLryXdplbThZsClhzOV
ErWFhXc1gMTt9GakPsGalGZOjRIwW9F5Kh9s0rS2XlEya0wYDXYlZ9K6ZOErhrG7NaDNUYMguPST
6bWyo2mRESOwajMGLGBzrQOlbXOm0+Y8+SKiw4ya1AI4jHk6v7ZNk+1VVYVblIXuc10Xj+Cq2u8J
+kmD5lh8qadIvKGCDjFclskfBiI6A7RKp+Yugldr53GkzeAExrHuUmbVc0Cei9NsLeAO37AAXo3G
Nxe0XThW157+EAklrgOai6JaBU4NazDXj4CXIbkavnZwpkI7dOboQ8Whndj3DqMvzXEPltYSZt+H
PW6CdB6Qkde1DmtzWkF8qB7w3lWrCYOE6ekClHnaXJLGQAUTClQNmFqT/Gbo9SlwwuJZtJ54aCpr
SbvP2XcmeiFMF1dmduGzWWrl3jCChA7egX7OsCUzh/onMPsdpBC57n3GE66mF+z7mAB91ozH0ByQ
UuiBJHuAPyFPaq/sxM6CQ8ROc5zsCE6tOf76DpNfo6qkZZpSCIuFT3eV/EwK/MfyV5imaBGcQ5BO
9SfYxOLzwLeu4XpxwMCx2/bVzgSEizGQwMMYpO2i4Yi2jlrCi1vTty+5ps4hzLpwTN/8CSG4M32A
0hjH0juGdrobsK+fxkZbwcxhDkEwTNbo3nUgmSTVZXvSwldTeO4Nh73Zli4XTJ+t8pC0Ahka3+oI
YIV9gIrzpilo3p3j0nyBFM/42A/Wv74eal7D8s+c4r8TbLkec0guEYc64HVH/5J+qpPXA30YtaJb
AgH1pTsetL7DoyRtbdn7/ZsrkKl4QdtjWQVvZ6IlvCCVPVqwm082l3pXiranb969Bok/orHT5QUJ
b7TSCbACQ2j8aPAPQKIEjDGsVMDXrOqxeOqsg25aLxg6NCzz7DyhLp6jFa1MsQEDpoF6vXkTWKUo
Ke6RzsOuCdxqZWAnH5gUoUrFxCuUsf3gh+8Y5ay957ohllwRXWIZHAZdZn9FonVWGiOv34Tofq79
X6+baRqsVbprc9m+FCkcVCPheXGOBYWZPOtTjYPZz7+V9ZyANR8BVJ96+0ToR4N1/sxB65B/9ADe
Y9QzkbO0oJbQh3SyZx7YH3n0HlHEGoF6QU5hLPtuk7UZFIVGOAt6pnhibc9dFrZjrBzSgg5Wj5Om
1seJC6Y8xCPYmt32XVU1Ouyc3KaxI8tM8AEppL+F1hxFgXEsCTlKVA3LHMij9Sg6bPwdYCqPzgHT
OTPduqFrbD3hzEMo6488MtuTMJKVKZkI6rqVvXDkuGmxKG6eKWCrZSeMQ/VD24WXgqP78tf3p/ia
70WdwjJvCFdHWQXgZC4W//G8xggdddn7xVLqYXcaOjvcVzF+6SZ2j1kZYp+TQcrsGrQoIN5j7o/9
qW3sjySPYLmHdnUXSRUuvTxm3ohdAnJ3b+1QD/825/G/PikBaXPBCiSW4urfn5QZAeMOrKK4BIIB
+E1AWypYpm4knjy7+OiZjZzaMrLX9DbMNW7cfUUMzdWd9Ecrs9p13ncJ7ZzoG8ZTpjltyqS49Mzf
lH8/FddcT8cwWP8cU+nSmsMq/3E9vRSrmtfU+TKcQCrpilCgmJzrlV+TpRnghFgWKT6u33yLc5X3
76eFTpsyHOpN/iuML6tMkTWyGuFl8LPKrTflAedSmh+QUFpJeA4MWbkxuqSAxQIILptGYy8H9Q7N
CtxrrRn0LjBt/uZD/bz0SZhWrqv4RFK35ZfyrovyqjJGwBqR1exbu2zPMdD8vU9zaD0SK7ILRDvs
iyRqkL/KfT+2z7/5BD8VxxbLr2sJpQzTcYh0/feX0TQ6jEz6k8skwvLoQr7G1uZB9OBHSSRV21wq
Wp9xt6eBwrYZDK+cN3edRdwL6WLmbx42NX8NX74ml/tCdyzbdoVjf3nYnBZFjJGE5KkE7TmwunKb
xW2ETyux35MKMD5SmL2ehemZNugT7ELxCgYWenkk1TnWJvsAyPXVSrtkzxlG0IqIg41FqozFsPwI
myFgnudCAFa1aNeNCL3b0L0IFfQxZ23T3FPwwbpjEKq8h0Zl2l9OeW5qGbwQ3/Y2GQP4ijnBhgOY
BlM5Sk5D374Vc4vz88W1wb6kliLlGp7hQ+XU7jqagltC5+BiEqO1yPQhfJtMJI9a3fbHz5b754sW
Nj+kk3q73qz902++558fOktQ0rDPchziFPTl9lexGeJsQqjgZ302Z02uzcGsXxxEQXuA7tMKB3a3
MMrCPeWknXvjkD4a81jZCTKaJG+cIQLplYDcHHF22viPX38+8+fH0xKWYzgwt0zHZlv7932oZQUk
q4kjQYm74OzY+X3S63YdDCX82KFlINFk/qoKnT/pWrUbZw727usKicgcPDQUqltbLbWJk3beNfdn
0z3l++cLNGoUv6Oe7z7fNvlLCDLRNJDvE93tP/jOe5Wa7EcD9DnYa+4+LOjUpXIKL7ZuHylOnAvd
w9/c6uKnY7BlmYZwCEgVHPOcr3WgxXFJpw8RMsxKDywQ0dXySvfcQ3KObiO+rJ3n5ySb194FGtae
GKX6aM7/bBDTBwbeNywtnGmH5P6b7+LnApWKTLctC7WkxMn/JUsVBAPUAtzny5ZpwlnTahdoOjpk
k3Qbnk5jrQVyOPFITnsXoNWqpOXZZO96CiuI8JLiFEzjdGp73bygpsmAYoZyWVmOPIMyUud5bE8n
zPY2GZV+mnVAjabhW9R209rCAkobJVQPQ21jXQVKvAIHAjvGrvJLw8Tt17/rf2zullImFZSpTDLj
vqaLlpWUNVOWcGkb1pIIPBrVjYEuzbC1KzLvzdBW7kNQQvtE53gcAi0AKPMWp+aqDYv6RMyaeemH
Bm9EitAFAQvprCJ0rr/+mMbPX4lt0AOgGLP5tFR7/3480gDBEnflHB+PkYTagXq8GpuXyWNOlZKn
4Y+5cWfAIu5JlHLwz+OVzaK0qGLvkeKIHlGeQ/F3YkVPC8aNHKd9C4kWtDEvigMZTVyJesMlfuXX
H/4z2vzfazoPNKcdk3XdoJr6svZooUYQeD0ifqdrDWoWSXjbDk+Na8sTBqc/MRyBd0HQmFRE53Hi
F+csLAnpjnB1/vqzmD8/dBwImO+y20mdPf3rhYxl7ArZAG+qzilS6UWeuONL76N/cJXqgXxjcdTy
5FA7Irl2vmMf4ba+6J5LjzUKjVNcOurutgKIiO3/CTBH21tZNedNB9PaEAkwubI9febN6RPPUG5Y
7zBsT2nHgS6wu/AtaXUy7kwoInGphlOaWu9AZO1zW1QwZ9EJbnRyEDd+UjMi+v/49dlZueed2cKg
f6m98J3FSVmlybIynB/TpOwzUcXejgOzgO4iNXiIbrGpAEDc3dyQJIsO3auwmKp4rQq3eREw0a+K
OQkcPWUXOI+aGhnIq3finJJzTGtkWWshSKn5bR/m9iGMzfbBEsgbJz21T6mjql2VoIb0a6Ow17DX
1xztAyk+bDIv+lE/SbTkOWJd+ZtOoP1zfUxpPJ82P8t5yp5/P0UjHyeACZ8tvRZw5FRc49L237BR
JSczBaHvsLttPQUpi69uWBpF/gaGqTnrU47GpE5IuArIU2iGKHxzuxo9kErOwdwuS0YXDwGobqVh
U4wJgsQKEu74ZYejbLwJJmLYPvc5YrG6IOLMWLLIrkkhAeDvmQbqWJ9orVS49wwnwkrZhX2pNb84
EJ7hg41q9UeZ4soF3jps/F6x6DZOdvFlQ48DVIBO+oZW++YL/qZ3osafOtMjMQaf2qLM6xptpKju
oV0UOwe1Xd/Ws/utfjL12N7HkM02Rhurwwgxwc4D870wPWtrxS3ZLWOachYLGEYyGVxHQVzvVTpj
cNdE1k9rLmAA5sPtcLH01osbOh30BzE9Cq2QK7z81vbXt/B/LYWWzeZN59ik6S7nSuIfx4d2jAlg
NHRYu0RUqsKz7llX/alnGPoyBDfbWN3SySi2dTTE2EKJMJCDcYekZj47DOjarDpgWfUeBtj5EJrd
W0JQ0TF3kOv1OLA+39FwnBa//tz/UeHYeENdB4esadg/VbZgNTHjt1ARTcDHFT4EcyiX7Vj761gv
wDLyVewywJV7kat9EEB5qGumOTUw2qWuWe5xfmvP32PceT88p0fK0YwkelUGGeeY/ZbR2CJoMshj
6PTG3nomPjFGGdR83O0NZtaj8J34xgy4nyNmB+wBxjczTCamFLU6VBLnyq9/afVTM3Uu43Wps7sa
HPk++9v/+LIYHY2pDMF8ujrh2D3shmNIIvCiG/12XRMVuGd8Fp0dj9aJ0wf3oZNYdCv7gcmOvvqM
mCnmxFNIPSHs+ELh82OJcXpSm0PObMfMRaOQN9ial+Cew7Wl5/F5Ulg4G3yK9tqIq2jfD+IPGRg1
/SO/JkJpCQWAvPdgVw8pIxBweAfu5XJfdl2J0tSut+PokbdQ6QYVCQQdN6CitPSAqC6nu7tqWZCK
+GZ2O2Qy+qtGL4luG/4tRJ3tb+73z93xy+7pGLAsHakM6mPzy4lIdTXEGifLllYUmuwgJCvoIoWb
G9TBLcxoGva0AoC29/B3tLh9RPQTkQPfZQ9TOxmL0S/Gnat14b03sC0J1MGcTWKsc1Vk0wQif2Ez
kru8kXmfHw0jRirQddGzU1XRRnfc6dh1QEncUuQCfpkINrnP8PnzGIOR0133XmbACnadlfAweH+2
l6tS5jvUkh+f7/rIcAk49cplas+ZG5UudgQ84N+aG0c+VK7fPWz/US+5Nv1V6VomUFrjyyIRuegc
mYlDMKjvJZrc5zZvcGYYiBM+32Z5sVOh395Kt2dV1xy11sDn7q0itdYWrfhd1oFrS+Dsf8OmLCsd
b3YO/CPZJ3ZvXXwV91d/OtIxhkzABJ5ebn7rw9HHS1Kt8whQGgL/Ye9P5LZEuo3Ex/zNLyl+PrtT
nBsO0yFlS0d+PdN1nmVlRWyi7yjktA3ipN9bofU2qvydm+Pv58OW40OYd8NKAgs6+pY3HDwbAg1+
7uk3tfTPgzYLBrSLmYFKFVvg14bkoOVlyPrEGUBLtlRT+aOIgvAqJ+zxdYDQKjKrnRxG/Rik5Xuh
zHPHqvCmtcPJm9q3th1PlTVIdmVXrlRXEtlqSAQPNA4ZW47k5xJ4Xvc/IAo5336zUM03xL+fMkdY
FAZcSGVx7PlSo1oE2eGZHPHYtzC7UWY5G8DwD2PZA8YNkuAykpx8yUhs/vtF+VUP9rQolwNYKJwJ
RJsGIBXsq2Ga1Su/aXcoEYXBNOJtaCrMhpMLKPLY+BL4PjHdGyvK7KcJPGwBHO9RT0i5GTytvFia
eK+8Rj00BMosSrdKru5dIUV+pZLPN5ZhCBwsU7OqGx53RM2ktfopXhb3iQyC/hLm2bhNtNcy6fK9
HzngOszaorYq2mWROQ1IUc26x6Tq+mFDOD3j9t8sWtbPZTZDNHu+mtwPNm7Qf2/Sg7KqYkA2hi4Y
5DAIjhltqh3of2g3CcZirQe2XEaZBMpe4ZBiWauPn1klNaTQrTfiyW1tiRNUL4PdGIF6n5sR2tSE
N3O6JRo4aU10IWuR9X9yMcPESk+p6o5kYtV/R2UiG6bU0kgazKmlj//7MppZTwzovWUUsDDTtH9v
IiZ1pY0npelD57mJOIti4Xm3QyhNZMx9MGqh/2B2yUPZg5kmfwNjO6KhCCTfEaZ4uUyQIW010wWI
1fkufWDnPKDbj2K7WetVa65jw8FyXQTZhmOkcYb0zapA9VaHTBXH8nECP0vkLTCH36wU5n+sFAyS
DQvxlEmn7+uIxdEyDy0Hy6EzmypHM8Kh1hrdxQyHbt3Zo3FHewSJYN1auOZAwRRtXx61gpAHja8L
VJOYdt6I22SKgSM3fZl+t8XakAMoTvJl8Ry7+omfm66Cqqg3+WgEdxtKiKqm6FobLIUom/1Hgh6g
SKKKrnMbZsQEFRVM6u96XT/3EOcekuI/jmKB/Fohxg1hiCm+BhTHbnK3nPqPKHXs93LWjwSxax/S
IpzdnvGe2wyyJVLvQ+W09cE2F0PdorE224B0nNZe/3qVsX7eltjFXT4cuxLUVPXlAELfHo4RuVPL
so+2QYfTq2604UERoXzUOhh7kP8ePv/KtwuooqFFvlFSU1mE/lkrLEG2d2Jedd+4DuAQiFkJb8KR
fxVIq2AfJ9YmZoC3EMy2FxWb16EsbEi0kXcu40YszElzr50u8vOAUX8ZTOn0QVP1QGJd8mL0mr5r
CPRbeE76QVjvcDfnFzu2vkH7DIjY6F9iPfiOJjW7KtIATgNB5ovEW5HgRSpSUaOlzJznihSHA/kH
1TqwRL7L+q5CU+r45zxsvEVS69ukyOfzc9t+YxIaXqCM7YvIQsLmXzXh/+bIT5vhp7XdFZatJFcC
UY/19e7nIezZowH31GPV7XBAcR6rglE7V/Ck/NA4O7GbnVKMAA4hJGs5aePeHnKw6jLs1ULnMGvI
W9v1AJ3L0twN/0PYeS63jW3d9olQhRz+kgABZlLJsv+gHNrIOePpvwHY99y21GXVWQdF0e5ukSCB
vdeac8zZxiQGlS7v9Z1ElN8PpZK+csEeWcVjDpnLAI2mWcswkrrycUhsawYzNIqd8pzrOJ7CzhJ/
KAPZ3UD+t1Yn0jDQETlJTAC2+mIkyECquWarZk4q4w4o+0pymyrDej6O5UPD20c/EHdTAEeE/A1P
mn3GxclMRGOuQohqocufGLsvuTHDvUHmiv/BwLkh+o2tdNb3ymI1F5e1eh98ZsKVchIDMH6brl++
ERFEoSQEijJH4sRuFNmT3xf+uSBrCOHsNz1LdJDXmvZgYVFkcjzD+p68QutEOq9EEDPGhVfToS85
p4ufA3CgsSHbm9ZuF1tuwZwW0ae2mGbkbWTGKjZaEZ4XbClchnXkNHAeb4yBhl1GzNQhgaGboZaD
WMpBD0XQvyLzaKlpmVFhcX8xu/x1an3pjGE3YnjZdG7GVXyr00e8kveKRrOQ+ZfV8kGDpc/Fq42B
lcfpYlNC3gKoB47jnNhRKuWHbk6gZTZitevLSXNHLBCumknRRc4rjw+bdVKWQ7REtI8qHwUlzadD
VGv9Uy54uoivYASR+cSE5JvR0fNSO6/rWPEM/zs0ovT698vLfyzALJn/actdV0TV/2bVKya1HDe9
zrYyU86kj8MKaVODGJaR5NSGMCwt7sYXxHZPZMkCTZ7Q8AhV9bNgnXVXCZqx5wbKlqblz1GgHBBl
lN8AuBDFi4VW819aGX77sutSS/WDFcM6f/tzAcY8hGEgzTmV/bHx5neP/XGxCZTNNmMGuzMFPjRl
vYhkWCnYXcylW2IpsQQV9w9xP04s2psQW1tuoYfScZJwA+rIP7RzAlmY+Rsphkdk99HySAgGgSuP
lHpyKafnKh9hmfcGMqdxYoSdPfz9REj/sTS3DFrKLM3Z/r4fq6G61SS6sZyJMJrOpjJJez9kCIy3
INyOlpnv61yt7zRbRGggcAgxx+57FCuXbJIOnZUYd6Wv4svI3HBLTMjMrCkJTdYqBK8urKDa+tol
7UMY9vMFTfj8pKdsr0ydOGj+zVcxDpUj2SvKMYEBtWkR+WHh4UfdL/8Ba5If9azSnVCIOncOi58G
FuxbLV5qEeJiVeaYo8bg5E9ydovnmis8oiiksJgCTEn+xoZ5NwuC/lkbX4YuHz2tasydIugxZIje
zcW48SI5IclvaJxWBYTDVDO7EgepYHozoInixoNDNdBihd5UeUBuOkc2G5TgCBf3TSjjQUR7UCAH
JSEq6m/5bCqw7QOBlaOU2UplSY+GLXb99Cgtj6s+b1GAFKcym1PukshACOhMDkSf5I9jBRyAuCv0
ZEK2BFioDvEk/ad8MTQxgDgm6Mgdq4YCVAgqe9niR8gg+kLI1nRK8exvsyhfAOVW7czE8tm0FuUj
jb/bjAfdRUY0YoSQSEVS5vErtPhNP2iIA6ZQIANjYKIhhB2YQCN+Vhugnn//tL1XqxpoE9gDGqLM
ltc03351oqpIKxk6lCrX/X7I4VOMyqcKJrqdJnlQudgTB3eyqtSTjGRifNOnr9KCumplzJPFSAc4
AZGwKTQA0UM+ZF8TtI8i6qXvQa0dU4SHPwUTck9cgr7CLcVF8diUwUQI8IgsluusDVig85oietYw
sH9G3DVuGM1pF/K85buWlDcju8AXmQ8io2OUIMvDsGrng5r6OlwXkRaVFpPc1dCUt+i/uqCgSjfP
dIK39WrkypuK16ZqZkJ6fOuLoi3OzFkDcU8WyMyH/mAOvnIosHHlG5G0pg8Wb9a7XhZvM00FpnaI
TJZB6p97mhD8WdwZ3LCLrnimX5ztBKNvHI2uF02WfDhJLQmIRdG/dmLdM6ke59N6CIsQS1Z47+Xb
KN+aejl29a0PbqJ0pSyCqqTrcKnUQxNcDeliSZcA0+Wt0WFGcBELIRJocNSqBR9wsFw9/CqEAvwm
IDiO1tb1TwyGRz+zsPGEiU57XVBv/O2vfdUhnc7LwY4rplhL6dKDEj6q7VLyWob2mGRPVD89RdlT
IPyuuX72/adGfR7r50p9ztMXqlCfs+mFitOXWsDbAInsUy68UBA1NkKd9QMRSTAMLUgPdyssXKKs
rC9ZhroRY9urrqbhDmtO+9R92PaRxXf7ToNNBoJZ1LKyjK7iTbNM0mSaEAnadklHIHkgFRwvHUTJ
ITuO1kHhTVKPHFvQ1NHJx1xGzlRzaoQT6VzakbjBujw381KjddbzCz12SjUvfn7pc6SGV9PESHSl
Zoyi1rW0rlVxq1lWz7dxrXm+mf5SZXX3fU4DPL57y2PpHjCXcFLekycdjgtUt+ypaTN1LyfBScBb
BXlZr/ZBaYTXoEjQwGuSW8h7gYbcQVxgdwehPxikzvuwEvnMLxUSTmId/PRImekxQclNSIR61CvC
xU+BfyrFpRTCKfKzlJ9BYU2QrDBUphcKmK6cXjr90riDcrSSa6Vfpv5qJNdSvw79NSdwUr8m6Y2K
0ls83ApjqXC4ZcYtMW5tdqf08V5nd3Vciny7Vnbk8Z5ad3G868VDbN1bqZePFnEdSafQY10kqFxt
CMczwe4nQtwTi6RxQTLEwIXoktxlAUVG0NWDi8OCvNIHLX9Q1pLyB8o3IJc9mMadTxlKP8ykqnFX
k3s6LCUmvyvXbr8q1W5WRMrMzViPYXtVopvQXFWFRLArjscsuibtJYmuUXuhgpbd8aVTz2135lh2
5yZZCkMOAip9OKlrpTDJrCPtQSqpj1F9DKMjQ+J8OAz5IR0OFtFA8Qey8PcqGfRQqAYkmn9sJa23
/oQsgB1WhyqyTjksHsMiMZ2+FQdnxMTxOE1dffEbi5eTao9M0IkhWzR/9dB1BE+oBMPTU5FQXBzX
p9YDAUDKWVWO0aRZpMAbyMWhXpBg18/30DKbi9B1u0pCpB1OsBFTyDEARIrpS9jUW11KzE9xzQCD
b2a0W41Iy/NGBop+ak3dY9Mb/fr7IgvrUG8OAcrLXQK4eKMaZX9dDzk2vWvUq4Hbyo2+mYrXmZXm
pVaq9IYBDA9M8l1Xq/RTNzb1vsk+ED68Xz8vQ3Y0YrqCmllhTvPmCt+Q+YvYu9hqs/YUJ7GFYGje
qQsOLRrYuooTWJi5rvA/5Zcw7xv28OScTKRwjdn4KOvas6lpyR27W6SxwVWSzlHLToN1DNdrBFB8
RZdHanHxwb1JWq5rf6ye+c0Rg0uoSBh4vNvimnSCiy4bofx0Yee2c81dspafU+wrjqpi40iyUr+R
0QI82QpeNNToYDjobRp91tLo6Qn8XWK1DRkfV5vUh2pJEvj7OkV+fwNlBERbBsADLgPz7TAoNuaJ
HQWwo3YCIVzoGFy0wAy8ToSbA5fGuEwdXTjWyM4g5jHokmLaJgtbGjaJQFLhq1ZltTtInQptpidv
YchOsYU6XZ78z4Brrm0xfzR/eS/T4a2lcYZukEkCOug3igFmS8Hc1Eq2jcXax4sGPtDUyEVolJT4
PXibWwavw15rj3kDzU2vJlerVHSgmTGdclPwakT8WG46YpYH7ot/f1PfC1j49ViYqEioUVC/GwLM
2KEJmITbFnZ++Qz8m2itoY5pGfiDozYKcmS2fmdfJ9IQk9hF7pksxo3MeNGcvohRB+zRp6dXqDrj
XVAZnqWZdDtH+YMd3vsmJL+ptaguuG2vIsw3366M1Kuxhu8ZTssltkKBbDUo84xEq3GmqXW6MY05
29VSKyNHI0AKTxUe/h4W6Swv129kCsvwSbLbssf3FhLJWluTcZZUeRnDmCBEuh6FQphJopMhy7kE
GYHbiahN0HeEDZss84UWDiNqyZcedTVW7H5izCULkUUUhpbvjJAtygen6D8+9wqSf+SGDKxVdoV/
vnAxK+mcoqPb0sfuj10Rm0RdtjRexU0WKd9jxMI7bMn4e3pH83m1Zgo+6++/hP4fVwiFixorIFRE
74VOKTIuM5WyBagR7kSZ0BoI9V6r1UtqShkcYHvSkmaLSd9QcMGG6TuUNPEzWRDfQ+KGf0CaODTE
j5waEe7kwA6XjjDUU7lVvxVkrtwR9VXXpXGy4YskHscAudJUZ8MjWG0U3q3N9bN0SpW2V9hMJ9zM
5cUKOoIUM7zt09IuacuOTAkoyUmK8yGs8G3Aa96bZivelFSxnoSqjDcKwndc0rH/ZBgMXhrFKvbr
n6piGzudv4nbHNGW4ZOeiDHc49oYewF5IrY/KsZ1DoVTIJbVi4FdRspCcUmYoUcXSQ9oY86DCGlx
ErPKQ0hiPeiVPiHPJbHu7ycEw8f7a7bGrAYmBJ0PQ33bpoZG23U0nErQZ4hR5sA6myr6v/VRqXZ3
XWHZulTaIw/ckzFIje1SXbqf231veaPl8dlpdzKR4u1Sg+JavjspS7F2gplKXgPbFuw0JWl7EioO
uAvSfaLhTNbb57E8/ioxOCrKQVsrIeSuP6BKpCJ/r0hLadKeUJ6pxebmLepayaP81gs6z/RpDhMK
746KOyuEMLl646qNS2hjYbgkKM5IYdjIRx5+V230ou95D/CRFKU91YZ7X9vP476ODqYGgvSgVwe1
OvTzge1hZi6VUN0xTI8R6UrdcQhOqXKkEMr+qmo+KeVSxXzK5pMBnYVcUKgk2ZkCTxJDw/vgFK7r
gTd3XROFJndeLmzL/PDPL3bexGU5QaFFsdmMVwv4y6WSDiGqM6xhOKpiRil3OuWY1wrzZ9Mru6QD
dx76UXLCd1ocYj0lpytoo8fY/6GGVXamn5qd10dCmk7HQDa4kfvJQS+izwLenUedHDA7NFrxYZ40
xa7IZPEqVhT38oR7Md8gX/yEV666FYVR3abGqrwwoiNspEN1CwL1Lk6gvFVrSQw1O53gtuZ7HJfz
tY0E8YYAItwYVql+xsiW2mWeohbK2E/N0TyaNr0PddPyYkFtQShMVM/I22cZbO0ZH7Zxjo3WABGj
6rustuA4IECEt6d9jXVMpjIWA1shjXyzKjckbL0btuztnUjynwRqW7c4q1EsLs3qAssd1tNcQ2QO
LLrp5dxT76lI3jXWy1xwicpttnqbGDAJrQZEA7yFJpKVHSZIuGU93t1E6YublAkv7axn3yOz/I7a
F3qY7POWfLR0FN8NGfCYMvbmVqOZ2BpWEeS/lC4AtAQ1yySid8jgE90gJr7Ok7iIVB6CiybatyQI
AQGK9ua0lD/tS2OPid2MD1itx+YwN4fcPzTSASB7lR/74djk7FrxQtppfJqHI05fqiThLD718sls
lqqC8yyfqLI6d8FSNYL1tfqKi9lS01rKApk/G/5ZXo+WT2TSOSsvQLcEC2LoriovsXCmmvISSegR
L0N5KYUzVa/VCmeqZ+umEyzkNPydtQbpTE3E+YVnxJtqeNbDs1Ivx1Q9+euRGQdlSXBl6lK/G+R0
f56MWNxWVlPcM4K/CJ+e4kciPuUNID75Nmvlp1KB43XM6WWWpy44WeXJ4MF80hAZWye+9IJ5staS
s7O41jgs3/h+WKod2K8t1ejnMbnw/VrCgfRzpp/b5BIPYCtJEz7nySXSz4EOVmWpO9JFUzvrawnx
Zcm7HLZSf5a189yfx7Um7awY3LLPXfq7RuNEVemZHIbWOCGRllFJF0uFxWnyj9TgH1NpKb8+mvXR
iAikhYZwUNg0sldcKysOM9B/YZ/gN1b2Wrcn8Cj6hE6FWpeg3sw1F5df55UQQrlbK66quMiWPrpF
LRuePy9wiihxmzNwPbBmfytRH8W512K5YyenG4KNbXtPY1M8xcRSrRXCNSCoDaPW4sFbioSZIFtq
9N3ZJxbALRQ3HJbCZC3gs47cBJKauJTe7up8N1U7heRbW1d2qrKDxPWrmhTkEJnP8MlcUtgN3a0i
T0O2U3pEEefAHTX0W14UIspcKix/FxI6Ch15q+318IAPL1djazfMAhBZuYJNkUt7qpT2EK+Tdh+1
+8DyQiJ6eTmocsG+tF4peRN31NQbfJeafDflzqa4AS+kWMoPXZBwVCPutHZHxgkUvIhg6B2l8UJ4
WcoO29yv6hqXmrkX8opmiZmEOVhPMKhD88M9Cwu6/zhxrDU1ld2WgUryjf6ikvReFQigIwaGDvR2
glVCljZY0MCG8EAplR2g6ZTsaGCYaRM7EHApDeBnOl3mDIClG2fKHPqblKQ6Y+Mo6lLaWgYLM9VJ
BCdbqyCaF5DZWqRedVwbBMeAqC3AZ3JIxqNqzWk1luFOry018mNL/gCNC2dgvIF4GjA0u9XcCZHx
gZ0j6ZZEY8WmWKdTY/O7+simoLhZ6la2tpXIDAcI9FaCHbVWANE9WIp5kFDaZmK34lL1WqVAKqDt
J05OBm2CxW2puXIGGihs00mgGBzybGhiUZPpAKUteRKqsOk0a0nMPyIEJM6ifzAdig4MFa0VmA4e
e0pZi7Rw1IMtxCkHfinJiJQcOz0imNiZYsciadayCyRPk52pNhQWZULaY6eFHZHbF9uxz5KBHN5t
BmlnSXXZAqpPJ+zBW2zWvmcSIkGQIec1sOfUVisbTDiK3RjWu2QDMAIyK8OFM2w1cEhmoea1mM5M
jZO/JOjOG/oEDjG2zN2UyWHDlHIGJ94iJ9DI0lkKj/tic+eUcbq1paq18tlpNLDlTqc5TbtUO5MZ
6kBhldaamLbh7I2c1rSjyAHLEyhLSaQLjvbQMLKy29zuc0wVNqIQKLOmijJxW4vLcdF/TcsxN9BB
kGhsWyzXE6JF7bhfqhHtilA1balC4I/4WNpG4lATJ3RYjgMlO/XgdOtx5DzK/CYQHvmtlqrXon0V
cdJpYpkOkCUq5m+C0iJsPdrpkqNKjmU4Uu8YYN56R5RYQeFidYZyqW6tOXZMywYpiQQ6V+1UtdXJ
Jtm8be2aAGjWb5xXzq6Py2wr7el+YCbuxK3Vf9AdWCWAby7gqoX0R9fwVtPRkv9coZZTmWbgc1Gp
+TIuXlUMH/GGh49+rTj9MGQeGQchgjNTdDCesDxpJOVVMO4BMgzfZ/WVKvOd4WDhmmK6H5DOuUkf
sEyFJIY0Pbz+/0OKH2JrGK+W8Zp0r1nHv+Z1Dl6r7lUKXpW1yAADf7oSUD8J6SddfenmT0r9YqpL
+eqLwWP/mQqnZ+uQhvd4em7S53R6BmJrqE9U0zA4eAqDpzh4MudHTIBa/misZRoP4bBUPDwo6r1J
HjT1Xiik4wA6LouMzOVINx+TSSAqo/D/ifUofyb30KvR792QqCCN6tp4m+Jjfvj7rfQ/OrYIrxij
W5hfVXpfb7pIYt8A1vSXjlduXNUSK9d6mFLyZooUqU8xIHAeJ/lFLHUSNVtNOlZV/Lm2uEAT8qLY
AyskUQIt2ZDaRLJMEr9OgF9sk4SyfRqhU4FmXsuKtNN8GOdxsaQHFpl479KZpZiVHDNtFO/rUw0/
bgyYk6S6hhbDBJNcEwFFl2FG5uM0jtqmZRec+vELCevakdCwfx8iyc6XMPe5kja9PLAOJeEWo0Rw
qFvBfDI7clPTvuYaAjXNBivraU2ZPdeouz/4gBvv2xrMTHDzMoJHNcBY7s8P+KjLfiLWMx/wyuQ+
t4g0C6OZ9gR+UqO1z6T9bLE+WYp1y68KoP5aeJ2WYulCsW7x0+XIuoVSTbu7sHgR+t8rF1SAkbFj
5UKp5OKsKxcWL3GyrF9Yt4Tj73VL7+9Yt7Rr/Vq3sHQp2ABHXjd6SrksWqhU82Kq3Afr0sUPfi9a
Fv8bBNYon3awBqE1GeFpPRQCAljfqTrkdeYkXDtAYOe/f0qN9y0JhV7iIhLEIGVhk/nz3UyI1m5B
Q5ZkYoEgSWmpnhqku6fJvPUoAkHdldNrVM8Id43eDQhjgdxszsf10NUpY5A4GbYVfDavNqMBnxA6
syaV1a+tLG1LoJ+2OhedazDiYeiJmZHvw48wXbBY/3tqfb6ua39bAE521j8gqPDnKE+EicTRrrFy
mPsd+R4mgdXHnNOGN3lCqf9qAWTeZvH4YgXx96LRYmeOJ/+xG2QSNKKZaYM2mIcAygsjaP3Wy0hg
kljMn+VcUI9dv+Tx1nn+LCIFPZvf9Yb+WFFZyRcyi7/63ZR9H1v/1NOHf65RFqzEjTJH0yVYs+FZ
kYzMt5WfpUau7laT1z81sRI3iYpCINFglSOwa5yyzcqnv5866Envl3xITtDcipxBtqBvzp1Ik1Eg
zL7cDpJc0o5WaZQZcnHFFNEVzswIwLIrnbWfw1K+Jtl+rWwkS9XBpEzVjOXPUYV7cDcPuxHplbJU
P+wsa2cmGIJcw9qR6KUmKHRdpXbNaalUd+O1htDr1hI0VsgexaCJeO1h8LTCU9ZqBg9RIIbKufCK
wRsLryd/e1iO0eC1hRcMnhp4JcLBAtOllxZ8VVzAMsNaoebKoyuVEwxLaE5w0tG5N+lV49erXQWg
ae1akyvXbqa72uQmuhut1Ydeu1YdemaxVBl6/eDhAmkH+gF48uTCw1BcDt5ULEVjJcVfXCwV81d4
EYEn9J4SeFbvSYEH9mtE/BZ4fbA8CDSX8tWlZqSAlQuFRgMabxe42GM3jV1w91RiEui81ESQUb4b
ut0Q7rqQvcQHY6H3iBDaijr3flG3DEm23pK20tRI876SATW3yLDFLCFEIM7aR4n5VQ6V1iMdwHzU
jVhAeDNHj8wYSJIYoszTkJYe4gr5TSITXVPTv/0CIfDY6IBMwpbUs8mYpWsYfLbIFAILOV3KqW9P
tHeCczhzOyoLK3wVh4ETFBJKWbVSu/UlMHe9CPEB6qV+NZFeH6qmpS9m9clzYKbfl//3dNK2TJGM
K2Jj4p5ydsydaIGK7dWDrJVE59JYKjOxOYr6V2kBXqetSUxGwIVgDidiY6ZA+Rxowg/MBu03JqW3
IRO+h7E2PxQJ/6zalckN8KrwkU/3fasfjoLF7Yj5LJKcdQbyry6QQTxKanYib2ei916nTeGhRWcF
CjB61KDPiuG0q2pr/lQEUUmXB7ADUco90vAoIb8IaVGl6IqHSmh6KcIGBq8GIavXfFbyYX/WEoF0
uVbxP2hfvbfogs5VVJxa7Peh3K96tn/93iEns8QhgkBNNUDrTYG6HTOmnYJSVQcwgbBdxngfR3r/
gJTLcqXimX6geicFUviAa/Pe4Ids20K8LWMm4rb+FsAlJeOsJkMiwDjEj5GGZXHWy+g7egBzp6VK
Tkg2lNrIaisvTkkyBQCeudGEHyMFQL3MpGNlyfLuEgJXjHkDsVWGidbo+1jXIrZes/W5TdW7WVvl
BxYYlnPvrsIQ5rgKiypwXPldS7gN8rTJRyXYDrMvVtsAvibCUWGyTbGS8Gl2wDeLRQoxqDItHw6d
wr4z1IlbXv+g0FDuRRk4CaIFd1Jv6Ie5VypwWoVlx3mWQ24NaDAsdjZlOSAoa65dNP8gx0TbVY3R
HpWBZvn6qJOG12JoWldvyXwq9PgTEtlp3xUEjpclwlTYjceq6P1jq/YAQPx42OnkTtPqTy3QrvTr
NuvDXMyag2jskExn5mNRWGPhBqUgOswwNDKQSu1EYHHOaDShF9KAeF6fm6a4tLELhfa8YIjHQsdl
wSzMMcNausSmD5h10kk7CpXwVoHc3gZ1TxIH6urb+lwnF9YVe67Q/L8nYnoGSBAMAjHMlhxZ9rq+
yZVW4nXaHe16yLAc9DLZsKQl1WUenTg2yruYkcgsigQoxkXDna1rLjWO7mOoSNUNbjnRdyNB5qkl
7NpW6jzVL9onSSENsC9M3DXaP1FOLyWdQb7XUTJ6gyUaGxycip1PPS0sTerhf8LQV5QFwdu6gdIW
ZD/AjzdSEk65iB1GxDpaMKuPma+wH48Zc6U6Iv5EIOpvoUaSdkdSXifLsDUt1iZ6E7/qw2DYo0wT
uWOqDzaU22RiiE+NWQe3XBHkF9X6qmp69pzBow4iX/EStQkPA8irw/qITvzvR2VWWVx9++qXJ8bI
gDpUbWnuy3IenLzBItjKbX+Ev9AdO8AvxwwoOdkws+USJbKB+xd/SfGS7HqrnfZzwuoKAtwn3Hbn
LIzx1Pq9wiSx8cEMqVNyICVEhLYM/Zgw5vqbaDH4bCbzMkUxIp0sby8mC5L1p2rKZtuswErpqdAy
pJNUvCdaK6FoVPtNWCPkFuCStMH0ZIgoKfCX3VoLJ6uuzwQC6U3BVJvtU8H2s1eK4QCmbziw4/39
SO7G4ZBbfIjZu3LD5dXe+7ac72YnfRfURj0grZ7uv55PG8zxhXVaf1qfn+g3mVFLjIk6o8Niv9ta
6XSLsMMcJJn7+KRjhODOdrcMA+S5xNA9UCr/kAQ9UY2zOJNgkELo3UTLs9H6bEhQTyqh2Fod3Qap
CO6E7pUpDKSVX4emn3e5EIAwK7QGYRZDOOxqqGoVwQdVRMNY5NLGXHQkCrrsjdGFknet+qw5WyLb
oGIQPasdeD3yp9lXeeN0uV0w4cahqvbrD534E3iFthenTpW8QF2W/4NE9Hg6fa6mMHsW8mDHjdx8
rbHFVWU07DOBmTU7yjiorCOmqLjfrE/NgANO66GLvlSDCaG5UvvQXiniwwKXb5gB5kuS10BQjdWV
vw/m8qNpkXBTJergduNcHduq+NEtxFU+mbnTEErp6Is7Z6hN4miy6rpSv5nryG4fVSrSErK2AwFq
tY78etPqpYQWB6i6GSrBvkVgsGEOVd5EIqOjtO4vrKT/MYAHPlQK8eJALptTQibYAcLBI0OKBrCX
gRk2B9kVNwJAXoWNcRbquWvxH/Rmmdw1lTS3s5XHEY05afmci8q0QZoVMLiS6FIqAZbHqpuPCUFj
h5n0P2AkE/rDmEnG8mg9ILFmVTspM50y45MpRLlHkKh2NoVaO6u5rBzyon82pXY+CpqB0ZZN3Baf
0Xw01gBKcy7IENfllzLLPlU64vOwlRPapz5bsFJFTjqGR6Vo6oPY9sVWBXBjw5AjhLT16Xm1Jskp
pEOwdilEUFCRmONAUSqkWVXldG1KinqHpavUAkwdwOZagPjovWEY0a0w7GKcDkpGWJtPDM+lL/vi
IqhJcDEYOEtbQs67WSidkK7TzrcapKZDX+5jg3ko7hnDC4FJbnpVsghdrX8fOnK+Nsg1ANxr83Y0
g3q5U4StV2TZd3X5LsQE0W/aosw9EoGba6Bl5EqzsmCCEqLvCOJvxqj+g49D/dyrekdKwxS+VNHe
Lzkbk2lMDNXS+ddByPxa2GqZuTX4DuyDoIyJlS2X9OcEHt5c1EdIlf6spRd04Z1mq0rOh2KrbeJk
/GpFYUhEZRPeAhroViRoh1Ib/AcEGSepAasrCb22g7Q0XsYFRD9N82ibHZnL5izufaOCs26Ow1ZI
1HwHZqqyJ6OY6OH6yjmJs72UdRPNzf4fS2AzppYx+NxFYYF45EFSAuaOseofigAzEtAdZ4zx9yQd
QWiSGkSPMN8ZJi1uhzxs/EdkN9/EJDa+aUEONDgguri3yPVbUk1UszdPMuRPuxqJWxtD8UvZWsWP
plZJbzfC19TvO8fXcUqmmrKVUXhwggm+yDIBU9D/DiUZdMe41EQa9bHuaIHyfdbV8lEdVWUvKaRw
FYSKuDhazWMXCQYfavlhlJDDFpGBwhZnj8d6M9gkTTx5H+yW309rCSAVDTAMMvvld9oLUqh0s+1I
ZQqRal3CWvZ4S0VbhD1pRgWDke6oQO7b8s+SnGphHwDKkxPnCshAms5VHH8hFLXbVr31WDTyFxE/
+Afr4FU98Gfv1mIhDCdPVxR6Mm/lcjPgFN9AfrZllUyDX0gvupbzYfMRZrN3ex7VODwOsLg8nU99
f5RlYiAR0Vja2FyB4DkT7YKt0rOXnzHgOiG9XDtJSc6LSA8C5Bhmdik9BKNLZIoIi55Ff5YVxB9F
o8o3Jf4BAw22gjJsgElGjtiqP0zLB9PaL338KmaMIcsIvQe4H6l+ChMJQ46Fd7syQhr15bRF+T17
Mw4ImgxR4cK1iV1Tx+M1NbKL0WBypNKVIwZgRpi/hlbK7FjjEwh0G26WozfVs+SP39NyEj2kAspB
9WGaD1MOxXYAcoBR7fHvnwz5/QKe31DngqvoiOpYw//ZAiukuTW5a2Tsy6DA+Ub6BapthDMwsHNG
BJpSo+JXqk9dn5dcGObmwnfOckMlZ0qUpsFrNlrSZufUeow+Gm7tPtRDwxWBQd4ya3qWVEyyWiCR
VY+/LLx0aRVeyrQyPhCn6O9mtyaNIMzXuNl1WqTqmxGglKfw3RMj35ajpD6RvjkrPyNLyx5jhdgq
I4+ScxkJt674zrIzOa0HWWIbTZy45OmD2d+q9mcy5riQGu08jhL5SXhCfVr19aSle2uQbWPJSwLz
g/UNv4JRRKKdKi1RSTPIZpCuq4MokKXPxKiJT/SZ2U5gNf42dbfQ5DIipWQizdDlH+OMRBc6fygj
0vYnTpBh1/Sl5JRTKF+yhvgdRfzFllAqkwX1wN09M6LoCdKpWxTTY5Mlp1boi0MoR+MLwd8Orhfj
ORuSz4Im3KIm6J9WT17v/yTrsvmg1yJJ2tutnyliOjAMFaglOud3sxYzUAOBKMStVDtwrw1lKWut
CBY3c+F6qazeTequF3aiuvs/xs5sOW7k2tqv4uh7+GBG4sSxL2oAauZMirxBSBSJeUrMePr/Q6lt
t7od3X/EjgpOosgiKpG591rfGhVvyv1Z8QyCSFsyEZdyODikuxxSP4qG7Sz8NN3BTMrTHV5eSkei
KXd0GwnsjhosPTvD2YkZ7fXOTvaOswvZ7Tm7INkrzo6KxC5O94nYcUMfN5lgV7ErxK4izlmlS7vr
1B37Q15hlNNAWN25zQ6vkNLsHNfvsp3r+sq1dN2PAr/vl8L31F2rj3zKnT3d9lBLU03rAbGaQq9l
kAv4bdvXE3mho+pCQm2fojDNT3NTbcrer69VlD4FL7vme9lec320oaXOXpV24yqKLaJlhdl8n3YO
kXF/8ZK3/nA3QJkJscLmlkDnWzN/R8UqjXBSwskFOlmfTfVsgDlUl3LqM+IYtz4H6iKLARkWameU
Mem1qn7VNF4OrEySe36u5LlGBJMdELVF51aee3me0MNE51EuwhgFJnp0jsxT150SxJ54frvTxNvZ
UhkgSTYjREBNR5hjU/VrqRXQniNSQCrpFykgNeWHH2pAtik2842rIHBgPpftEQJqpKQvgsAmX6rL
dwgClWBRA7YDBC+/cgi99QuHhXenxrus3olxZ4+72VpqiPZjxUhyr4979VpufXCsvcNjfbDqQyVw
x6IEPaSo8a6VdEeKwUWGvuCktMc+PLXhya6WkuEJImA1n4prCXGCN2Qv24ylxvysi1OPLic/t/lZ
5ucaUU5+LodzkZ/TYRuTBDOc4+Gc5aRLnCO0fARL9mfRn5Xs7LI7BhbMiyE2Tw3bkVOZDY/COGkR
jo2T7E6huTy2pNDzdraU5vBjnwznOExHi2d6OuLOQjTa/0sJiQySQg+JGBIZJOHF6CHDYI8S8ocY
cuD4RXbav8SQ87+UkL8VQ/5bCdkMvpH9KoZECZnDo7oqIVM6q/W/lZA/xJAoITWi8KpfxZD2fxND
yvmAZxklJKWQSGIsekiUkKijkqseEmlUHf4khpxRTYmTda14BvF21sSJ6njaJ1/91vCs85RDWMqv
5nE9ws3556+xK6Xop80MLzGHzqJLnxHB6+/Bc2DO8xYmXLWu8yglSsjRH4rcjVbRWDlHIlySC+rr
etukUcXaM5KwqGNa7paQd+BX5g1ScIOAyIogI4NeHvlpI6ynMbspXIQEkE5Cjw6pxRVXZl5j2e7N
FJGH1ZahxO7Cihy65FvjejaPjjIiqCDj8uzSca/SACHcHPaeqgAFUvuy3Ni5Ej3PjguREC/oX+zr
mKj94UZBqsDCLyMUHAOPWD7/m2YrAkVZJ21D0Em/+VETcxl7U4TbmSPKl5Dzg9wG41aR2wYr/YSm
eSkn9dxr0UQeYJlPnAO8wPQYFTqKR9uKCmACEA1Y0Kvx48IvOh+2GDVpvmQCoPn6tRLXHzs/w0qo
+YXrC24215Kub3V+yGHa9UFZpbqf6z5n3UU/vxUFfhcfwAEVln4U+ezpksjHfp1Ffm17M2s/RITZ
i9ul0PJr16pDjxNAqG4zLMfMA9Rtibf3WgHzYQENcamceMJmKc4MFJnblkIXjJPT8ghomyLWlSrd
LWxq2FN94rUUTUvSZyuvSrxHkAGkzxkcknRPc70pBdrlD6nfpf4o/f5araRD4kvpD9NS3eQ310e8
G5rlJ9KfLT+f/NHy02l5I/5XhRPmDoLbfKNeSqv9KfHn2gfnQQEq7oVHtYKwNW/SvIFpfOeVpWd0
nhEtBT+rdrZUom0jqtoG3VYpl0peSIhtXYRwS0myiNsNgdoQG5p6o/Ubxu7UbC8FcZwK5DYB/Efs
77QlMo3qg+14rVZCkPRAb4zSc02PNBDF9CJrKbw0Ycj01o8KPw79hIvlWnXnF4UPOKG7lix8/IcD
e3PNnzrf1fyx8BXNn7kMdN/sfHJDxbUmnaHpyil8yr2WQkY3/wVXyLUKG/mdV9kk4XnIzi9J6A3s
EHIvaT36ShW0S3sb29uUq6RbKr4WRiBHbHhUGMcjAeM4PBE9vNTYb0x1qYx4cXsjIU5ei3yvWG5j
Y6sMW5ImMnfbJR7VJAyvl6oHT9HJvPRc3dNdz9E91fVGLhLX67lOuCSk33FtcLWQscby4APJJ32I
lbKUvmn5cvq1qsmnQC0Nlp9x+XDhTEtF11I4VtW+O/o6meK1rzINTPyp9nuukQSLud8JAjg8VlqB
sU54dofRzCtKSIykniylRh58TErptsgtwmrrcu7mMkmWImYF+TelNEvRKviLFfsPEkIE7RjhTIdF
yuAI8TtlRTLloyInXHwgYQ8OkJFTFYXkrKsjYQn2xm7r9HT9cMx4/MdbSEnHZoXf5X7Wy24tGnb0
1hA+100dnHud/MiMVNkv5mJCb+2YUYKlmOtIcRCXiELuR/7Uk+FAGM2m+0Sax3kMo8s11cqKupDu
xqaAxXRowojmctOKlWUrryLVu9vOTYoHI1to7vNfjdb/CJARmrPAsxnsMdlhl/jzgu3KIMwSxSHH
W49iAPIat1gjGHzbsp/i5b3rh3RYl1CmqNQ8RNGx7w+leRD5UsTXxvq+X6KB9067t7OlHHdXdLtQ
3zGISWH0WUs5JA9He4cJfrWv7L1nsBOLSZtfSswHez7M4kD7eciOVJcd++6oGku54amuT054Kuul
OveU16fGXSorzvF4TopzA0m58sLxHAxnxV4qzS7xtULaWv0lSC8ilRHh5o4Ce2zUQcLS3NnAulOq
YxAew2ipzDx0/WHoD05+cHOOXPsOTzJ80nhjZHvR7jkf2i5xGUuVsE/qpejjCGspm18v2ivjUqW9
1+JDbu9zJhTXGrMjods9v6A4DN1RY3PT0XpbqsI7XNPaPZnzSa0PCbCeU14A8jlR0Xim4uKsLDm1
f3FK+C8CCwHHDHISd2wmVn/AYmtTMQRVRvo8PS5UiL2SsknJzZsoGJRNX1bGw9goJeZW6ApsgZ5t
dNOziOfbACTnfUmEiBESbJ7pVePTOWxBUMLlHCDtb0ecpTddqB8Ky2ke6V+2j43C0mU07cWeC1as
GEExVtJd6czli6gzL+nMj1bGz6Xtho+wGSXZI0uvKGhpm8QfZd733wr0ipMNuWPEIrXAGejthrX2
Lc2avWWyqLWDXt9WQPjWcy8VfDx1voqVsdiklikfeZna7LuH59JpnwiQYLym0yOm9YnPMapt4GxG
e5mtolrHxWx9FUF5iYxn0BnukujZHeosvNPF4PiOzpmwKwzrdsqVYSO1+CUtpHPGQ4n0WuLwrRT0
Fk55nKA3YG4Y1GcZ6QfQ3zb5gDlQpqnE2FdF9puu4BYKJ+NmUnvt2EXqeHt9SGqCCis6XVthBgRa
pKAHO1kco2lSH5pae+H5GQ5TnzPwjC209I12Qj3xMNqTCjWiARtrC3OlsXQhp5OLlLbLD8YAyCLs
YvkgP/sJ+K8AA3R7fVCmMDgY62So53UXmPORBpn5UtlHdsDml7INqsNkjQJhZxi/MdJ5Uas8u7TR
eAOSs2JJHdStTkuEFHgoEmov7wQtx7swoIMWpDVAkijoojV3SZ3MJ30oi0se2CUODqyMlVnaX+hf
fWiKUbyP5XQgtCcE02ydXYGr4s9vBv/lhEzrZWG4quDjdOyDP6+ArdMrdm41xCaEk34Xt+hkghlj
uQDg+aVQtfd5hutVKYmF0UhRHxI2jxkY5C3hFgr+CNePRRQCLLujtBxVJiHoPY2U438e2uVdTNJM
7XG++0YQP2Sl5rxpKabgUiHFuh06945xyMdQiXNoPbnZczA9O9lzEr5E16rbF8MGWL1UMxCd7efl
l7T8oiavU/JqaF/68bW9lhxfuZtlLJJDU16cvpQPjeXe/vnzBuT8D3t9tvlIPvE8A0SEuv3zEzfU
xOVaE7bLXlVupB313qTOtt9b2vAqYLeSiQ1fOe01GKNjBqDBoQeq9YcuuZWVgMcjiRDXzHILSRkq
WavBC5qAuEdx9M0QTXhbJaG+DhGZ3TSdQ4pjAeNZqjAULcs52boxvlqDYUPd0VdVzfMROWjFCY9s
70NHeXNBx7Dj4OSa6HlLuKr1EeCSXc82bFOF8KRUay6m3XKbMir2laU0dlaQa/cyDx7mNjFeOn3a
5Uqhvmvim1AdMMVinsi45qEt6+mUZ7ZDtrqe7xONvK4pjZ/QE0dPbnjXxnnGCYscbz1N1vYoixu3
QwxdELC67u0OTIVlD2c1HvMTU/a1qecfRHuOj00e176VcmtkXlTuTKGEtxqvwxWURXRhJhZt8LJH
o6vm99Is3/oW4iRt/ZZdXkSnrWsaXy7e4k3UV+tOQa+6TrKCeDd48F01vdnxUGJeoJE2oupGSHvd
g1wfbE1PVumARvKvLpXfXylgHDCP4bVhLkH65NJe/M2pkG/eVYMru7Vpj/VuCpRnsx8+oxkIJqH2
3RlFREnEnp+69rCuOoQZf/4D/JF+wEiEvR4/Ahcr97rfHUtDciYbDczD2ogDvAmhdWidGuNg2wSA
OLAcFBbN/KRiW1qzcgln2MQdZ2SISPVm0MNNT5g2GhOxFd1r3uJzzFCbmGyzh/AdLmYOF3Oq7rs5
3/35T/6H9h0/NEuSw/YMxZXze5VbhCKz13D+r9mkIlWzgQjFebDqhGpxxDa+o1aYzkqHsfr6//7P
+/i/4Ud5+6N90fzz/3j/vawmGYdR+7t3//lYYkbM/2/5N//+mp//xT/P8bssm/Kz/dOv8j/Ky9f8
o/n9F/30nfnff/3pNl/brz+9sy3auJ3uug8IkR9Nl7XXn4LfY/nK/99P/u3j+l0ep+rjH7+8g8Bu
l+8WAoz95ddPLZFt+oKf+J/ffv9fP7n8Av/45aH6Gv/x6z++Nu0/fjH/vkSeQCTgJuISxbmEPw0f
y2cUTfydvJHlg6yUIJuXYMailG3EvzL+zktCBafG5ku1aNX+8rem7JZP6c7fbfjiNrxPoAI43O1f
/vWD/fQH/M8f9G9km9+W8LoavjHu659ehhgYruGkJvItevnE0Syf/83LkElTE6dZ/xnXRe9pOv1u
GJCS5XvRIABdI5DuIbbwXCMS1qe1XDBuTdxiPDHidlsRin5h8zRzTo/zd9SS02Hq8mLfWdqIiyVi
h6SqN4BvEzoEA7Jx88GgdXao1TMrXoyYLWxXnRyds4W84EnTirWVKSyziqavHAP9dAroYJPGmcqq
aa+IwCkQKCmK15RE3bW1sZWcYJ4IwajojrDg95IEI62zeW3WBAWHo5k+QhvQtrP5Psp6ug0aoh3D
8tLlynjbt/lzKkSD9Xp2b+oQWeyQwY/SE04hWV3cX+dEUxakp5yUnJNQCY1vw20zONDQJLFipFLn
mxEZIa/AoDUObffqBEBR+tQAQzFa9CzKMPjeL98fPqh7gz35XQWstW8a9lrA3tpjXuOGUM282xIS
kuwLZ2g3faNWJHNoPVIBTtBMYQzAM/x7UZTfg6jq9tcfuUrSYxPJETO8YORh5BUNVcyeaqqX21CJ
byrwnpeIu+bOnYJgFU8E/oTxWKbgMM1uJVHuHBjUKYfrW9Xy7qgvnBo248GKGWCymRVFX9UN6rdK
FBNSs2m6tIYgx7i1LcAH+dpsFJ3pcHebtqSfwkD7MgBR9JMce3w3FOo9dmXmZGpPPudk3LLng9sT
dxyvu7rdXfmzbJTHc86WhPQv4J/cy7SNqYXyh2bvKtxroedupsBEqnOnFnO8suLUfIE/1/plg+VO
F4+JktsnHX6pH1fWlyF+NdE5Q2V4b7VRAIVcfkzD7bhhkxuuqHZ5UlGzeFEKg9MK3GhduDX+yyVV
W4/tYE1uursN81Tf2sQfr69/RcMtxM2P3wb1TrQnTaC4baVDh7ZGXcZxROU2EgQ7t+6UXUrgyPH6
UCUW257rj2DOuN3qRDEPyYiLbar77n4w94VdekoYIvKMlcorTEX7NurpvrTCFpKOiTCCUPkA6usO
VBZsNLwoNwS7NzeOiYemy7gGYSoQ8B0n04HLKdlAzwxWZTFot1Z9zqbI/C4bhyj18RgMdfJk10Pk
5w2SPqLwVlEyozMpmEzl5kqVTnSc06K4RWuNXw2DJU+4qS9axoZfUPuO1D8+hUbH7Lixu8OPZ0Qp
Oppyrrybyxr5pB0l8JfT18ECRaL07LCUXrwXOXu9H++Zicaoew7AW2NlMwHNnkH74N+MtSdAKYVc
XQmczeSiE+qTduvoMt6ojFcfBmSCqF9+vOMuH4b1G2+UvNNOMSl2cBIfCZd47LQULqyOVIWlunqF
AvAGTbjk+JF9irFPVv3ynpXijVSwc+x+/KoiC5+vSVzXB7dybh0JfJH78aFIChvTdPfdpUuyzity
hNzlKJNVLQqajZIqxs7I6+K25JCCay7NN2h8En+cS5KNl6+E2GxtYqiNGz2tUQ+hYLEzE9+q036I
4jMKrQYhiBldorof3qZhJmbG1oL7uOB1a2ejQZeieuFPBHg+6IKNyhzgG0uLVfTfsqi0Niiz5Yaz
MvKvJQlEaXGdJHq9jbFNYO2GLd5lwXc719pNBRX01jHro66YLpwajVMp+Zl0nK3hpWuHSzBEt3a8
UJQX3FYaDp9Tgrxx0BcSeLZ0pbXZubHYa9HKjDk007obC1oTagVx6cez2fZufGq4P6xJpo72A2Ct
UI2KW2eQF561+chC+awkYfKghPZeKUcNbYdaYqaaI4NVyH4oA4C1aZpuryjjCdLQ+QfaWK0E4ToW
0iQXfnqBNasn1ORLN7fTKo5xPF21wwibpiNHuGNFNuohS9tPdXmRS0uw3l1X76EImwXXvzOHPL/t
6qh4jJPQWsn0Jp/0mJ4wNknTjKsXty8h7pHvvNMtc6PVQp6uD7odCN9VXwp105lw5Zoly8TABnMo
e8NnASE4p0LE5c7NjRxZU53Skl637PzTKkBIlxJ13odjeYEy2q3GKSCWtAnth1xWT1be9odqzGBY
wZNCqcNPH7ZqhJNhMtdmtEQIZ8ZQg3Ke7wqhqmtRGpzfC8l01tVXRm+WN9eLT2A8LlmStbD5lnbd
S4gD6mC6irWeB1MyuJQNL2s6fy5iIBdl6r0xqEfaZAYrI0vjCnxo/sYB4mybpfnZtXLj2u85DbT1
qMdiU+GO8CoJ8jo1YcEbgrH/NYWiElhuBoH3M4nlbUsk7xqq5fSlNKfHIJ6nFSn0wzka4hH0WV9u
DF68qNucw1XzbRnptIeXDcPlrlQ1sG4RcvCxz8CuB5hhigDqS1aO411iZt2PBLXJIUbNmpXsNBkT
nLDWeMYW9VWr5vqLavbHymEmZyhjckgrR2Oma0iCjNKE/l89PQyReknBwvUrI5nI3NEPalSqXqQz
JGpSy7rkc3Jopu3gGNEL1o3kmAfRuFZEIFjmmv4ksmphKbjGrpyLYhcAoX0du14/hYN4B6Kff/3p
jTBEpem0mHlcC4T9CoaQLoPeg6AIjmtZ56PloecSISE29NJp0jd2FGBGMiLGvyOm8XbUh6+0jbqy
PIYDTRN3VNgK6Y1xryd8ZZwNyZ60Bpy6Tg8gX9cjNnCjwWUu61fL5X9SJmK0jUDZ13FiPBHmWpFU
Pe0nBcK3rork/vqwfCiZRL1XKknESQE4LrS/CIBGFYPIyIj7x46m3KMU9o3hBu6F7F5ioDKnOgDM
PTqt0j6Y2dzejLmxIJeh4dBkG7CMVPMtcT2synF7rxcmbHZAZYcQJ9m+1Attx/6UY3dkqjtziVZI
2VJ4TTBg+M8DEyO445xdqHrHwaoeQ72MmCWx3kUyxIichv51ZdaW5bmlhdudkygvXhSVoxQhqPOd
q0+x32JbEGmKa1J3nuIW96oSSPxwRbDuMcKcZmKSTwH28TEsmx2bJrlBbzTfxqryNvdRvuqVwP4u
IW+pBtxWYxiZ7luFfS5bHfZbV1UvQkvQaPKCsAY8rGMy1a9IRo5wWwB+41zahHn1UTu98RJ3ueVr
QwDD267NF6BXCunpdMMbC1e6jUpLDSPtXhGNdl+1yWYwRHprxGHvE3UabcZpYLdcL/b6xQ89D0BM
IiXdd0l1cdLEehalma3qDiuUQQzHvQ2Sdm2mevo1QLlYRchlGqf5Oi6Ah9BE5Dvo0jPtfjW2mfa9
58MlFDK46gnm/FkSRQQIeEWfp7mLgzrw25DQBaJ2jNhVkxVvqDHnU5RtRI6UR+v60V45XG8nTqdD
ZRtne5t3BGZoaIxXYSWtU+2I4cSFD2QI+vNqhGJ8BopYHlK8Df5Y8hTWYnzNHA3YvWqn8aEgTPJ6
q1B62z7lurT9QAf5n3Yt0EWGPJuFsrOxk1rfZy5OjLkgOAi63MyE2B1vR5ehpcIG80LojXlx7OiK
OS5Waa5Zu8kV3bm18IiWZM/f0U+DWjMCyu1abhl1KLtjuwS5tOjfDtFsH66b5uvDBMVn5UySGE8A
aBkOyVU3WICiS3chaxTmxbWMyms1BMorYEnML4bmNHM3+L68MXZJ84UYvgdpGs9BlNj7q9DcSBIS
hqXabPDAAZroE+RhHLRSrU2+zw3KtqhqH23ubSsTHBm2uNE+C73K/ezfby1/2GEW0fH68f98hTYe
TSnEXhpadx+ZpOOVxVhd2PRVm0Flrs1iGa5U+BlIImdE1Wq3u96fdL0vVi5KB4alRrQpq6jilDRV
JVsG6BwacOGwiZuTFZWHH/uEuifRm33GKlXq6b1xk/WPbSVhMhYRefIJdCp37eUUmozFpzaLPELy
zU7BaVyvJvH5kbNM/6irKD3sTL81E0TyNmOd65+yEOANhkKka9b9IQYde31oe7Kj5fLwm4+hikRI
ln+JKk1i/i/IS1Pk3rHr8jwv58jYtE99o6UnwvDCtTXyB7X1vLxcH0SYRFsVDlWUwX683r9+3MSW
e1aco+FQEm5iGxbA9UT46OEqfA4a1TjXc2mer+9GvMC2dcmIkVGdD6WK/UnE+CMO3Pciip29zf/q
xTJ6KzVOubJql01QGvuZKvMX2rSH6/hDFQ1cqiH4Wi0zgt4VzbaJMiaKpOc8TBkQakuXO7ahXRtr
j0o25fd5iCj7unFc3nPS0hMNqs6yaq211XXtbTeG8UnmJBhNjV1jfEd+iy+fLmN1THrFSQjj25HD
VN6lQR/vAmFF6043mksKCOXHzmv5Gxay/fGhazchz7GdKzZZCy0KXHIbjPA+DPO3fmzf+MMNaK0Y
TASG2+7wuIGfIa30YdZs+YC4eZ1gjFuxDSrvVbXSCLGuFW9004WtwY/RgmcxG0d7rJxO40iA3mJE
I9Xb/CN7HBq/Zu5yHyUktyCOs9czPOdXJ0sXZfbMOD80FL9zlGPWk5dEpHH9mpOeHCi6/dC7OTdr
Ky3DW5I0M8AjIUACWELykhnaWm116x1LO6+ElMFSURSs7cpn4rrTl76e/U536YvE0bgnK+W5nFFi
dVrHZd20SIfcvkLKHOeMkZXyYqr6pqAnuCG9wKENzg7ayEjacisNB/Oy52ZOFTLAaVRuEX2N1tJW
D5OufEwhulHVAnw6aQ2H5k4iuB+SmwRx80GOOLqLGWQHwagELo4YUo1k4MDXRG57qIc68zuj7jwo
zrEdNnf4t/obheCcNLfpcivpppruC7v/auvJHfrmbp1rbFRdJ1irVVashfYglPKhCbUnlbBBBAY4
Fq1PJxw3yTLJMJOHPEmeKiv4FqLkNuwmAxFYn2p3ztZxznHfbO6hyliNnq4JyTomkYBzo6bcveV9
EyUGyX/TwphJlPTSxhgXRK9GW5NI5ao+NK3qw72kvQRlJzakvctn8ZYAs3UT8aSW1r2QqrImuHUV
BPKx7LHJKcF8Qg5Nk33oprVT60QZuZIG0NSgm28Q9iJwULSRezHPzBFD7xabSfCa2dxUivmTk4QJ
QK6N1lKbvgW5rW/yhgDglISG8wwCKGwZ/dP0w9QS9uR11O9anIP0IvV7Mqc3RxmMk63O6npITkz8
crwZF1eP3G0hmk02WToaJkbQJKKZq2HU74yRCD8mICw5wbSpEFfktKMI2VwrxjjcuFWC2Ci0k42A
A7IrW4K3EqteEZ5t7vR6ynZxx/QxCbR72ipcHYH9QhAYZ36tYYhfDMpDY6Zv8RJaHU3zc8j0Dm9R
6gWOEh46ZhIIbpG7BeqNG1baTa+oXxsrH/bMNL0OigoIuIG7BFlxZwFyM61DP23K6ORyQznVtNvG
WkNLyguwKiSIu1RFCAstyXzPlFJgXov5YbnbtVNzMezHRoriiG9wWzrgDEa7QUzm3rl5435nfJjN
Cq7pCZr3or+zpACdpluMVDp/VBJznxU0UiQTsUTrxDoxoHcnRrhJ2nHDoVVdNeZGEbN+L7QIcHkP
mLerxj0Aqm7NJpBABkHmj1sT9lySOcqAOV3FvbjL4qxciSItdhPhkla8+K/pU+ZBkGxwmVpOJDe6
ks2L0uDFzXPrEZyE5cGCJR/GNcu1jLJihS/QPbcry42rQ1jb8NEq0EruSIaJJTX8/GbBNsQo7pRp
/OSM8ZkkY7ydXVmt9WpK6AENYrVAUTQ8ei4MUTJ9w2Od4HKIg62BRW+FEEZbuXXFSWRiHFhYh0V8
nmQBZ9oK/ayaxndZemgKt9jjIYWeS+thHdECYdRkCA6dg0nEIT6htlRLWHgntefvUefVfBAaz8jc
ESRHtP2O/MCdZJKxQtkM4tZVBriwU4k4RPqqcD6NkJYchNME3dUSVDFGXyrRfupPwQxoPlbLe7HY
oq3cTwaRYEGg3ZHQ6HOM526QIVyHMl2zlB9GS27xReKac2j1IX3eNZpJmEN7dFsFGGs9rY2AXT7r
Av3kQnsYY2UTuHHzUOjxWxkBRHPhutJ5KrQXKaEeNOmBGGz9zJCODCr1lqHid7UCb12T7TC1w9pI
lYwEovy+j+PO6xSI9XNI0mROVsuGphstZIdWlpEjHHEGGOvZCZOLtVfI3YXzAv4OydicdGyDRP/O
LQpW7KDfYGh5EEMM6QPPiRk57a5w3uIWqgDPibYm4HA6qFqkvDHL5flN2YpHsl7pjUq3Ak/moVcH
woEAWmaieFVUpz5W1krr3cwjtxqfsFmbbCrLlG+Oslm/lHL+4iJVD9L4c3kONq6Tvkz69FmrSPjq
yEEvlrU3yMY/jVwk58IYklVFY+vch6RdcPSgD6LEZYzBoXAvFYvyKU2LDc1OJNpC3xsLnadxTR1e
6sBNvRXhvQmtk8lCHFeRX7UOkODJuhFpn6yHUii+WcloJbQSFRLkT7IHb0SjuxiKmweJd9eL3OdI
0y9y5pyQY8AZNecx7fLvSW+uDNwnGBK5DGSjyU1WZTB6h8KnOUBQccal6TQx28US3lakv0Tz9CJb
EW+cwj2GRgETIsk/584Ua1nSlW5ryXlQxy/cpd1Mb60H2TgJzK1DpuA2rXZzjqoxHabP0g6P9APR
dTnFbWYoF2gsCAnHITkKLEVsXBFGkSg/Y3ib67nymJiLrR5Ub4Y0yfzp8/ssaWjmLvyqNON0Oohy
VTJZ/jLBaolMA0GwO8d7sObdKo/kbU66ExpF89QP9k2nKt1Bs/a6JHRN74hocRpZrNraHJEspt/p
1zfc84zUq2bBlsnAGhoX/YW97rccrQs7NHO1oPSXvVSsZNq6bvrwqFrDiKkKp7oxF9DbsJnPaka/
G2exEZXmaYrTpS3iIHUhwtHtauWmdx6Hucq2RqY/8e1eigzFm8Y2h6PhiM+F9PdVXNn0/Nk5YyQl
xheXjbuJneIbS8rXGvEgu65yIyZj0Q0w72xF/zGb9cfgcLGD9VqnLYpmkxG33ujlWz3jo+TQpjvk
OtxkMqWbn2ZeltZAbsL2bs4YNeQSj/Ig3piy4ZWPzY9wLGzkBYTsVLZ1G4pyBBKlvyIzqujtNEg9
Q5xwSg7xv3QNv66e6qq0wFa1Hwa9MU8GSGNN2d3gyjQ9nrMPooY5zAXAQDRYU336ZGt1eajmmMOM
DcaVjbUADaKvUjsPDnWZo5atTJYJ8jRxvIEM6hvCfeZU89zWC+w5WTlamm4M3fouaprkhv6B4Pq9
06EUjrRytukUPwU4JlqJLbxJA5VpTf8alVj8yPnO1/qAN4PjX12D7c2N1quDbNpMXfrG0vRdOKG2
6uyUnLWRwJ/VVBF2XoTO6MkJGaoWd/NTE+KTq+w7En858OQKHVe7LfG+hxABiSvVSOgc5LaDOH6w
BFJ27hl0MLsq3ithCS2o7O/j6AM6AicHsYtsEqliSah1IF77iM5BNdLwY1nO2MRVPa+NgJBFlIGz
VNR9wa2/b/vM54x2o6WDuxfx/yPsPJrbBrZu+4tQhdAAGlOAmQqUZMVJl2RLyDnj178F6tZX947e
hGVZNiWSQHefc/Ze29zJJur3dBWIVy46hzPwPKKr7dRFuO0eHGSLjrnfeJHDyU7p6fNoXfD/9qei
sotDZLQM0BKF+2aND3b7YHYs8SGcHKN0CKXchVSN/fouzndqBPAl2kRtc2aKvqF3mY+G4sPh4Bks
BlltLlZ0nML66Nuy1XbVNIldauiohstjHLkLxQlNb6EjrSVMEEQCQUlDp6F+LjGFcScMCAZu1grC
LiESt0pqx6X/Tt3G2ZRRWWyH3r6JZjZeB0NxEKer16TGToLscB0lUU1jF1FfVkIDMwu7/EGPM8jM
jeVXJordMCcIsKUtw/SkgvnKfCeuxvdl6bJtaVRAFBCc+fiqP93EZSlZSi7QNrsZMMHpa25JVuXR
NmtcOniAz05VImq68t77VKrhnk/zxgO657EeMjGz93LJ65MzKdtvy/zo6al3hH1LUG55UeGATFsv
7y17qu+Eq280lVnc2h6oCbKewyL5J5O2vsQT+vYUHOVgwPXMtQS6uj2Dj2brUJr8a4Z6uu0LWmwZ
Rx5XESU4ad2DFkl6mblTBknbwExsPChPtg233db4huvhOCDbgrnG/LaelfI2qgJt7CrKxPpSyLA8
u97c+YtplLx0A53OJPZkYm09k6ZcJecN51RxdKmpmwGkfJh+RQ5yc6YHdGxTtYFxf6cLRljaZC+c
DsDe9w5irMVN/RTMKDbybW6FhONSU/pK05uTMD26/XlywkNP5WJCybYbkNOLqSO3z1MmhM5ro1s/
WYI/qBGXISshG6nkLkLjiFovEBWoo24wGD/aNXRtjop6thyNpnrVOCD5lkrEBvOU9hPNU8FRYWAt
lFG0Me32nzHXxCfnCtFtAw7T0+cb5sg0baAonidrmG5GU+t9bd0YF9tiz+UBaM54Dj2AUCItj6WW
v17/ekpScUyX4TkePOtiNcDabSWpQQrmvte/K+XeqYhv8yObA4Omd/Y59pwpANQdXKnazPo5rywR
dSuM7UqP0g1PmiL7zsrb6wO6l3e9FHJPMmi1L2XNBdwL/TF3RAtNHafq9UvXJKLIYsRVxuNlyaT5
6ixusaV/QQdLVyWnLmR5qYwQXSLgPnZFzPQ5p6bilHlSkjo7rwb6dBorjkiQH2QlyUrLMjJohQ0R
nvN1wjNUU3qzFKoHsZtRfomluansZCXuonlPRLEx7KgNxi6r/GUpra1aoNA0K4WmqvDAXJ/O61AV
pBNifozyw6sLloQo42AwIkwOicwvIi1y39MsM7iGixrk+ZHBPLFNq+98nUBHazdAiOXDhGTkExY1
b5n/wbRUdfVOu1uj6LHGW6vNt0UowvdijB/T3BtgWTgl1YedPI528eA0jXXjLln6KJeO9codRXor
hmS+ZE3/DtLEfgKmXj+a6nuVZzidG99X44yQkyDIxAH0xY2/c5GRvTfzfLRLpJFhdB389AtHO6s9
gH0MLxyqMYQA1vBnzTs7xLgOFfXa9SHq5TksQ6iP9IhC0wlPMIg68HjdWwjg42sUEbnBpnhWXb+t
JqlWDYcfT4U4/rZNi37drtpwy+H5P5h2SeDsuQ6xW10tWIse+zK1xZO2ajXGWB0GrW9u5nUC5uEM
z4w6QesawyX4P9K7mYU6iCJqoJAL8m4scW4si5yI3+RMZ3vQ3G1l22ddDnnDaUaSWs+ZRWG8gJNf
/l8mcxouVYW5uM82bR2ZNKZpBWwELeqbyUIRAeOdGAMDKQNdFwboZZoUhxyFyV3RTepurk2HarJi
5Vu1BVcmn+b0/6xYG3eS9kRXmDgsXWXdGc4i7uJpn9szi3hkT5QS8Hk28IE8IPI84/VBo+0Jbqzh
oFUbBNzKNV3S0/KUSyY5T/hQcljgosOrUTq5hTdDQhyWRvOUxB38weuzdx6Vq90auzIlbCRUit6A
7i5iw8lj8p3KgwW+/r4e3K3tb3cpExkRPuv7rq/ve7vrwYEE0Zomo4M4dlbyyULfEc/3dCpcRCQU
OmxdGZTpuajvqzYhwNkt1tZ0yus2KwjK9iGe5/GpLoxT5Y31vfKMAWRFKHbdXODXaIc83eTj+NdL
mHLPusPdGrbeWUz0hHtZE2TeAGbrG9jbaz93ytd2cT07JPK0zUOvQmIgCvu2zZSFo2N9Y7O4wmJH
3X+udOftejekHeytjml6EHq9cbZSYbBa8qcqmuZd7/Whr7VudJuKv9efIqioUfEfi1VlVK8OdYqa
9KYcmsff1bLT9Zt8xvRdheN/HkKC0eFeJGdtXvhmmnJUCbuGY1dY3rYNjerfPyWEm/bEgl4/g+vl
cv0gSjQTASQdcMl6Sh1X05gr0vVydOhMeYMkTbaI8eysd2Fn26s72ejM+ybKf5yaoCq5PhDbqXaO
TDomZtaDZnsjcEp4XEzH6G6b1qscoRpNVi9u81Z8mzqxwUwIoIMmuctAL9Wg/hD0JywaS0vsaHsa
ufNb0RQ30tKypwHC0YYQCAfdg7ttM535GcqZ/fXioJvHdJ9cieqrz1rnPutoBHZMdHiP9E3U6c7B
qOppVyQ5SDC3+Cxc2VJLNhyk6PX68GjTHdK28iQ17fDbuOU4ivKaGc112aWgS0+/35DN9J1qUb63
c5xq2Zo2NovWj7xSXFo2GjtpH4ZhqQ6I4jzuzTQLQshMNxXECx+1jX4gj8bcSi5IAnGw+xkDl2+F
3O04mBDdr0Ckfh3/x0XvBa2tBV3XVntNkNCO7OIReUT+t1rK7e8iN6j6bTQEZZiFc7m9CnR+N5NW
kCFMTugUDDB62Wp60/ds1GYNErV/iXoCitIdRiNtd0i8y6NOCkHQDVHIYWvtPM9r83uyKzBuwoke
ymPt6P2tNs+sjXU8/+rYrlqoapjEZmjqzTCiFnMihjlXEUHl6ioYU5ZnppHfoTVpr7+3vJwAnifJ
vyu4TncK5m6KMuV3yuOZIUS0dcZNkj2DbssCKTHgfDGPSZZqr+ZVQuZExT/cSTugBNmj6YXIW/gq
HDmaJ4ON9IbB27MKm13krJAXHfBM2023tqNh3CwK8Cu2sRnEYD6Pjnt/3S2RsWBW5L9VsFT3+kRj
cF676dcdc1z/VJPEHKSa2fnFhOtHTJb5Qc4NvAIyYK47+Ghx0rsuEdcbxhhRHUkNRTHhcfjp1lXu
+rCEc74ZerYNJx4wwNZ6tV+MyHiezPwxTKvhb2iXYEroxJlLwWxMBL3Rpbu88/jh6xK0eLlGzYlB
xGhxeipRjr8Hs5kgiW2XOjOW1vFLIPuuYXAFRpbYx74Rzcvo4k9M738/CrNJLo4dso/jeltUYzzR
vvx9yVHojAeznz9/1zLDJsOD+bX/uxRkfXfoBaNYAWpJySp7L+PhYZn78S9l884S/fR8VRVNUJaq
U8cU7W8ToyqQKU0jPpFhPrKUecexdRYmwurHCLPuxXY1Dio5Q2e7mZEeDlQB0htatuEh2qJPQcPZ
aRzgvTafWXKG+WRYFMdTrcV/Ygu/P4Xz1pCngoH1Td+R6quy5gnUHXK1WeftiglS3nWCcPdxuU3Y
lBItIsnAak6aAZrSnijZWPxZgO0RoVNY46jl8oonpESJ6wElsvC3RJZ36sRIJEKKIqYOF5jxlo2K
0pbFfTpqS1DmatnJWtf3rX6k015+XcdJ/agGWCjadopLaqtWYSyinVYdJGiyp8ZKvlqtqZ/SrEKb
3xCmsOqt7LH6TGPHurGM4cnMYmbEq3cmnaMsQA4IYEPr3uoOdGtB75rJ1Fs+djhkuWQOxfplFo1P
M92X2+vvkDrOGz4nnPTSeb8OuoUhq1trmJmvl/FnKcT8phNyvE0T9Xmd1Dmc0TdDJaki6CNdxgY6
n+fQZIhrt74rpGo2zCqYN4SGfTcgNQDQKOmZwxBCCXFluF01dISktbSyTOLB5y8qcQsNWt8dLWtk
nWwmGAfLgIoQf+rVB5FM/ZejEdCm2fS7CHOW28oSGQ8hS5QKSRW8HglimU07kRCf2dVRizCkGpk8
4bldF8sIie+Y/aEjQRdtPaWWxdIyvWd9k2Me7caV26W++K2N09xGw/1V8Zgk0IRTJj37hI4Vvnms
2mhicai7UXjvlORo0fl4pWcijs0oNfZ+79RrDswpU38ZhXw0lj75p+Xhc6Wc7CUvin7nStKGdcMF
xmB6Bz0pqv+cgoTZNRd9flVjEr/ZzIlwAJV3UMA10D/m0R3E2gAbBeEhbMSsJt7GdXP4+6OhIabI
7q6Dv+tDvL6PPP2pUbHaGGV2wcsSn0SnWPPj+Tla8uVTR3vj9xrR9TMihx3Nx+LR6cc/7aJX70aV
3bUJB3s50o031hnw1KfMzEGTySiOn4RamF9GXbinF7mcE+m0Aa7/6tKM79dSA/FzfylMoV8A1OZ+
hDblJjVq4ybX9L/jVWrn5eUeZq28RQ7n3pqd6d7WLgdJOJAufjuslpPbZ9t+ui8aamFLMWDnpEzE
cr7qIsMEFIk07pWbB+6sfsLQQtWgSfPSqwxFAn6YpuyYjCC9UXpu+pEbvbSYrA6U1/SEvf7BWsdV
LjP6tsFu7GTDN2N2Ta+JvQ0rShFl61utPlqhm13s8NExPBqzzHaUHC+G0y9PU7azNfKnrA4zsqu5
EBtYWhHR7EYadlD0MMGHtF+SuGxx26dMZRhljsKmyGZajtQzi3Fy1+R6KO8TZfTkT97KE4NW4zAS
1arbIqIt0LnHGfIQ/az0toh1HMDTG+cPHaqyd8uVRkKL23WcQ9HRo69jNXRwCBX0X7zoksVY4yaJ
gIsa9bMLHbWJhImdovmpy97b64m6CSE9aSjtyNxAV8Tk4MtZNIg3gHWSFoNQHMn3nuMrjPb0bFqD
X6AX9RHLVofCGrYRtqqN6CrYkBWQvMVB58HgjLCH+KnOohOn5/vZNU8DWkR9AfW+NJ/4mTAKe/ne
yGRL4n2GIJnO88pju8k4miH++xaqlijkF/ipXjVs6y2v7VsaZu+HhgEEc75zR2p/W2jDfoy9OAjR
yon6tn0SJigXPisYTIbyxdAkR1mNx36wtcdKC1d99mtuJ2Qgk3njFV14j/RZS5olYKZD1nD/SbDo
4A+Ayjhpjg0ZRFALHMhBLNN0QarlOyTTNNDN3PJpVx2YvTSbpqZ3XREUP6e6ccxcHFa59TQfWNCH
AEiuOmpWC3suCQ9Jk8WQZ+k/DAbxTMRSIJmhAIQVPY6WvkPtyakAm8JucjWxRUeU7ZBac187QWhz
F8yQqPpBt/cCgclAv+Y89NPnQi4MlLJo7Q+0gVrR1rqcz01DnE0i+YCTirYf6yjdxh4VKu+7P+k9
HnurugxLQ8ZegxlCXy/ahbcoqsvATOqbOfKenELUQUHODVURmqVo+eic/HYimjQwkCKZmrO3OPhO
bn2Z9T19rFlXftUxaAwztJgeU4w7ao7okOc1+FzxPGJ+CPKWn1XKBqWyxUgBDtntWzVwASVp/4Fo
RQUtpgTfa+yNrjnySEb4iWAqWSvo+TETNIG5ssYUXZjIBdNi3kYeLekxI3mUWEbdQfu+xDap3Vh4
1KpWYMzate2/LHRuGFQQJTOmtKq7ejwBVb4ApAYkGL6ltN0CZPI/KKIfuoLBYRiu0W4aawEbG6eg
5Ku26zeQos47YYNkGsWlb7mJR6hPPJ/79kEQ99M686FaMxMsgO6Dg4pYrVFf/fOw6DUklAJ0COud
V6cLHUvi6Xthf4+cmDDEZI+2a4f70TXrYMz7184Wz31Sc5et20aaI7UNnfqAyjTIamq3HtZvbfU2
DSZYnLHtfMqkJgXXY9pijL5hgV+JRsCHQ/k5Nss+zejsyloafppmwi/kvOUOSA/KmDd8/tWgb+gE
08SQWQM6QwtEYey7ptFOsCm/F8gnZslcmUVniRpm9AscXc+GQ1GiTmBEnv3x6A1uRZW+9FxI2xqt
uAvNesMV/SKA8iLcy13+oc79IEhZMZChdmm91ciaJZUUIX2j25vrV8ix7+uaCbtZtuikUsEA06Tn
bvckAbbHYm4/dZ1ZX7EoDtMWvha/nK0/S/vHCRlgFdAm6Ex3q7K2DObFOU6O8HawJNOvMexuFSKG
s+FANB2bx3LQi9NDly3xhTH2UxXhsdbr6IbjTOOLRX3p4GsTwyMycyT0HllD748dzclGCkLHqaDx
SmOidMwXgImbfplGdGiS2UA/sGvea236wWiaiz0f602jTaDDsg+EryydUCr9ZO6f4qVp/NT0LqIx
vqsG+rXnxReubxJ+qvItiiiPkGqdpMtYgVDr8n2cSIWK8x+unTnoGvqMCe4Zu+8J2iwygmWWS2nk
AGvq+zJrByhT1uQzFV2YMnWADghEkhojKEZZ/CU02zWEkP3AOUoy4kWcIFigvAmgAi5+vOYmlErb
MvB752Xlm0wxySk94iGUXiKCs4N2JDQoT8zJp3mvnZ3iBYkmGJic29KEhuLU2rKBBu9uC8ARPE/b
I+DU0q01pI8TnL7AMmnktGaxqxRwYCQ/eBoU063uLkE96zsIY32gFDMP9qHKgTdQKTpBwrrp11G1
FsUdjfcme0aJkHAUCh8z9iX2SH3ZlCwRDri+sm5J7zAWLXBpqoNO9SuPdh0isDXfBR1Kq21yDwEf
g8wHN8w+p0H/tMbG2ChxY9ehttGRHB9dTzt1QH5srwPdotNMNRhCaC1y1xjnsa9ycLBNGaOMm9+Z
DBI+WOf7dmAXlvGumurh3MiRKelPZzMLnQxG/8kgUaLLKFBTCgLDaoMU5rm7hoa0ZcNWSnywMccQ
g70YB526K83wT2rXKQN1eaebh063f9oxIgxKjFuvXFbunvnUDkT2sasecspKyIgFgz4ghRVOVXRG
1sZqmHTIknrHSqfAlehGqoWjkLgsw1BswUPxG5UR10uHpWF15nNWtbhM+lWXJVjILKPduT1dGuNC
THOHzUffFcSXF2Iqju04/BUh0CbCt0QOtshMvlMJj2Ggfx6w9uNMn98LOfjLhIF21hDYFnExBk2X
HCkDNA5PZrnpHufI+KP08bXLcQfq3MEbgV4BwAP/As6vFMmfwmqBNrstwhPziXmPsWlbzoPo0HwH
FJ1mlomvzfkbZrh/eRN1MBbB7mgItmgn4SSgSglalaC5eM2Mkgp51XrlFjMd2Kj7vFenriIdR4sX
jvUWFzrcCeBpHbqMro/aDVNNbkbyy+G7LPHGNI3P0s5fmgLN+ozIqwFKJe3JPeY9YuQVZqGXERxl
X7XWfETbHBG1c+tM9oHPGQFJpdY0FRiIoXFZWskcKx42Y1ss/xQmLRSgzyl8m33X3pSJDdq4dAiG
QFnkO7Whdtqq7y5eWoXeLElfw0bcS5XbG7roB/JxnrWZdhOuuI/BqzatFr0b0n4gHZr8BRvPeB9t
hizruFnigX2YX0O62B6hNh8yMD3RAtAo5/gUJfonC3tDF+jZszzMAdP46JTUgVw1s++kGAJHRo++
kefWI2MU0qkejEkxTlYPRIxF6ZD7Rt3lW8vImPhMz62D61861n3fEhhlRy/YaoLMMmWgxxJdD1N/
2ItrxjfkbPNmTIyFvivfjut+3BQDwXFi0W4xwxFcl9ik2E3xWSchtzXNXa7r4bZOpk/XLBkOSof/
pSEzK9N7b34HXX6fmVi+R5N07hxZ4N6N6w9WO6ai2pidmlT/YHLRb8rGCOCC0w2Z42VXRtm2Lern
HCOstEkJyQD+BnR2xQa9ocO7SVNG5s5DNnhgEPsN0RDvll7JfbiAvKltRHdI7lmUom7beK3jx6az
rcr2Vkn0GY42fpp5dKYlvcYcS7kKQbcWfpYjhsZ7kNbzKZ2Hh1Fnuoq+mqMo7Q1frUtRLrR6WzOF
1+tLlZn8oNQoUEIPjC7CJTCm2ryNU2rH2XB1KBTiriry8aZh4sumtERJupnc8p8m+byLzG53aUjT
OW2dUz70UJpEOm2M1i0Dqyo/hU36co4uAg2/9Tjp0V+lsPfrabccYuJjaf0cK4GkbrHhHmbYbf1R
s5jNDeWHZ9Q9FhXQD3pt71my8NxCtMbVCLfFhA0fC7gyYtVFL9pdQUlzIPUu0czXqZq4tMfRF60X
U5KRLpjlAL/jWDE3JfhSDTfxUr+qFCSZO7i7PhScqdceD5O7izXLszB6D/mLBQYXxJozzIhQ3Z/J
G2rUQys9ZnRiQpA5XiaRsRsW5M6FXnPW8oiFNO1kPHgPbV0hduR/lonFDZL7fTaljDRQNZk40Hc1
484w4vYXFGze5ERnbX0YOSd1nFTt9Bj/i5eOcSVp5ET+OWfkImI3ezNrdo7MHtkMcsAELBPKhSDK
Faoi0HILQw0MYtOmY+Wre5yPAsFH3NXs0BkHkX6T0Z5DNHSkXouB9rdB24Pon2As6bI5embPksju
kLPgRMX41/CSddE5JV1h+PnCpBwn6I3E5OdQCwwGpI3BII3RcrWtqkWIr9H7mSZvO07cqXIeAxiJ
z7plTpu5i//Yc/lHtWJPi/GQtXgoC86QRXise+88jXaCWAUWrsb030IJEY/qPnRyf2rCj4WKuQeW
WUf8g7hcjS41yiX1xkaQBlnV0GzQqpNRimBy1HCZO1JR0NIh7GEL5Hre07rKNqUpnUNDFF/8KgsN
wjpExA25QYhXkSVvC2WwGtFpYezbO5hExq+kZ9hvLrPjr1AQsrHbrSqsjp/25Br4iOcpSraTdtGo
Mf3FCPWT03Gy7tomRHbAxe4YnGfdT4PyzMeU7gB4OhEyyGKfOG+NR1KQXWPNRqXAdAbgo1cRqoEV
nsqBHMuClTAkdzZ3wsQ3ZfdRdN2zm7trfw8u4mANb6rq3tzY6XxsKQtWPwIAtM/BhFi3FAzM3KCe
mQsms8kKPuD6ruhN7oqBzG4XNsZOWWipzZaBv/wxOTj4ZSby87oWn6c84ohZPUVrcd5hRK/NcLkY
1pTdjLp2AAyvn/s1E+36UE3mGcERsorcNAOVf6oWbyfV47lwRhvaf6a2QwSNN12cC16Pr9ByZJCF
zX0zRraf6ysxkR0gbab90NC3M+SjJ5Zb2q0RGV9hujEygUNXzmkwD/l8y5lmC2wmYpccBhK/5oRD
TFmkCmITMO84J6ksosEIYpPjZyM5IrRoupq2pdvZ/vUIcfFr2nt+aw4HdPt/h/Us3WjVm/Iq7Ry7
JUZVmPusUrDf7aJjXrOSP+h5Mu8MjLbFT65mte0ARkLoJypOMsq1qErtsn2J1RKSd/+UzOQzJsWz
C4PfzyEluKkJHX+engciUfyh0+eNsPM2qChLjA44ntlE3xZcD/I7UY6iVnhgVJXRTfXok7rWLYOX
mUbAwo8o+j+tCrdZWLTgQaevdMjcvSzbiSCu4S9z0UnKYtf3cCiFYdNDMEoUPnF+DHEs+diM6mMU
/zO0aNNFsb6Hie4SSHtI2Rm2ZYuuxtLS9HbN8Jxpbcxe9hAPCMB0UaN0b/60XS3vPTJToPJsGq8Z
tjg7Hw0G6IgKdjkD3XSGjiK5z2gJIBrvzOlMRAXXJncFtv8YpQFwPJje1MvVn3RqmLdmpBd0zAs9
AMi+cqbwPkNFyRGuwYSbZt+9ubT7MkkWcgSHndMJwrLjp6aa4k1dGX8iQIvd+ECaNcNyCJZa/ejB
kE/aS4WZ8lL1fKZcJVvNKNI3W6O1JFxO18S/RR75NUUUkiYZZ/W2VKwtbN0G0/NyIvpifNXmdtnZ
ecZngO2JCc+CUJ1UuTiyw100Oz929NTFt7qWfwPA2SBKrfFRyBV01zyTpqOvdylbcOJkAYdBkPMc
nFQr37Bks6MgDfUdteuNsTklOuhErcUJSkBPmBaf1gIwyJi9/rYyy32L2McPXUAYaukfqFPi2lnQ
FPA0hcHxT9nFz5Lh4E5iMg6G8g30BQJUsN0+bCtcEohue0FWSolrbgyNl4rCdadm0ic6UR6BHn1o
1sINmtK7LOidq6cBOM9pJGPDt4LanmdiBiMncGrWS69/VEot+8YuiMFN6hpMKyK/6BvS5dIYGLE1
fiegHoQLC+ReA177MZrKLYnfp7lyLnGVvbiWDSnYKz6yPlp8YF/GIQ3BY7p9yII1nPWe6oH2/Fcc
9WDCIROUC2NXxShuzmucrqx32zKNBJKR9N/ShIhAR5y7Zs/9wES0ecQHGpJcnRyWqZif83LCf6dP
P06sgbmWYthpSoaMaUrBeYcSbkpG2JPpij1Ovc+J2RxHEzqqukr9bI6x+pqNfp+dVDm4D8ME4iBD
BZT0dCD76VurjFM0Ul3pWttvQvc9nvq/rfVRMvodyDqdctr8bKL7sSKmy6swVzyPhpxPU4fvPPfu
JzZGP24FwoWXhDAnpzMOE8M3g/3LXea7pbA+Mygm3VJnQcuQS1rWPp/w2JWTdwFPc8so1HeQ/PZe
Sqm80B2Yc1SJBK01NIQQQ35NxRMJjuqC9nBt+CL1qAqL6GLdPq/TaYbY0X1lyrOyxQ/XY/0nKju4
Uha1V2Itt4xVS2/cRK792djpS9IEzUgKlVVYxIkn2Tbjt8HU0BeHijwcBEJmQ2eV3qHeUFPy1r5Q
vBlYrRvST9ABixZhXCo4uzBdvnQmXiETRLVTFMuxnzzfsbH7yQpQw8ATufu6h7VPTA9rcI1Tx4l2
1wgaxow/E4JR00Uu0DAC10zWWsL6Sn8k2mZLbBrVcxHe9AItcK7WDX0B9o4av+Ysa/RlRV+9QzsX
RicxaCTbR3vTATqGzPpQ1osdVDGp4p7tdlBQeTkcao+d4AyTeToZThM4Y9N9xgugEFFuIoXTuucb
irt2FYPembjnduEl0jzvaFYEws9ZmRCYtxyTqZX4WHxaTV9tSxUsmWf5DUlXRV2yt+QuF8Vg7mqB
3a9p/d6eZdDaWCHsrM0Oegh70nVm0qliRU5sycep1dkrks095Yvmxwm6VkFipx9qY8koKdroHo1A
DzK/rtFj1ObqIS682yziLNFnzzrQW2NYnupk2AuottjoAiufns25zFZmAVZ+ADdjREdhcLgSEe9i
yOlfUfGvyuX6I2b0gffTFUfbqZ9q7Q9shjdNqBfQEDhBQNWWZfqU1bXBkhrSM/EwC+NyhAewOD5q
nwehtE/Sv1qIMvLOtHIDWQf530WddgHONszstWTfr619W8WfA++V5raooLNLVKitUUd3sitQ6Krl
wz1Wo7yvsmbELcXNLMuQppYj9qOVtYFmygSSVrGvOUgFbjd89mG3ZiiPWGqssgxGgG5hOn+MiIy5
RvmbjlKs1eRP993k1PaT5b0xB33HJZ1bnP2LxflAI7yVHi2Iht2WPKg7LeRdQZzn63H9z/Ggvthl
9Qcz7QvTIFoXtGy5KKeAYmav2llQt0k+uQq5xNUe6tKEKhJPHK+OUbYhjW5YP0UHkm5eWloFtAFV
kpLk6ZyMzm3PYQOX9RdJpLEH52VEcjhuYZwZMxO460PDNMLD1nZgS6A6H2fnXNu99kL7/JZVPnlA
FkdlgGIcLYmOXZgYoytlwYo8+zTjQ9CoGp9sO2G7mNI7gkdsNg3Yj4OjLC40+qflyPEijER67IZa
BuYqvLh+KRgI0RdJtacQsmJvalgmWg1+e6lP5zYX6c61zZA1m0uJNENECVHMrYeqPLcq8VEuVr+J
TWO4ZQYM6Flhy1vM9pH8OKrmoqKFJJW5sXGE03lx0VsqkaxDpl3R9PPD1MZfyOriS590TeAVuXsz
KYDltgw0wGEnCdLh/nd0TB7RneIMRf4d20qyjPMHxLi7lrTG1PWMx0jgNlnXrfo6rO5sfmJaxWh5
mhln4zp+DuPhBSwTMu8lItkQm8oa47hlLYMHE9Z+XNi7Fh0frPf5oxREq1txwhyeBCu/XnK+tNIf
env5n+vZFKKnCcQqkpQS9nDQ5yLZOPkiEATSNnLyv6ZiHKCHjPm84rbupX1c3ySu7uZ4BSRFJyPJ
U39e7eWFqjfsf7jt1z9p5XLjTi3N3jx+x7E6nhg5IRhOl3sl1fyhEHhtnPHHBpl5Y6NCPUb9lB/r
KXRvXVfgdGzpVJk1mtZFJqxJpdH2x1/oCudZHfo3wyAj8uL7ejVgDQmV7aKp8nEeuCkahGifmc55
UCRyvizhCTindaRZbg9Jf2tIjSnfKjftDS5lt0L8+vvcGtUkvcSb2DA/+mF2Lp4+OCcVdSQzF7yA
/4K+/Yet9t8sNfN/k3R+SWq2sG3bEbq55tD8L0mtLgUMCsv7NjzBCjk7JwiujG1JEh8T4RyHJXtP
gHVVZmT9SZDsbEkrvAEuEnIs+VXdXNVGOV54rIfTTSIZn7kt+W51XUYP3On+DCllI9UDfodxK53C
hUho58f/zwv5X4bn+kIcuYZh257h6OD61xf6X0g46QxszuWCVg7Gvd01+t7M68eo07YVyLotLaz6
uMr19TL8I+s+XDFgP5PNsXmOgb5wIKTIRPBQ2ByP1fD/uDuX5baRbU2/Cmdnn4imD+4AJyfCou4S
JVmUpbInDEiCARAgQOJCEOzoiH6Cnve4R2fQs36DepN+kv4SFL0FiiXJZnaVT3nvUFmyIpFMZK5c
l3/9P04+DAVca5Z22Q27UJ6iufb6lG2DKa34CgVBH1O2bEM3FUfpGWANbGWDxQ5VKBy9GbJVZiyg
t2i9TY6i2QR295h8fkQL0Jes0E7QEdfpKI/8k2SpRqhuoMxL3VKjx5Z0zVFqTRdAJuPRqW+T70hM
dZjb49OJgMQA+QMN6QglU8enVMSX6TTYt0b+bH/ijEanXH3zC7oGyIqqDqkgm5wA3BLZfriEv96x
o2GgLLWDnmFFdCCARDHG1F6UHlRDhaGc5+JL8zer0L/qkFzAvWOQdII6bEAquuznRbo4qkeQWyU4
zkvy01dUVOmKcGwDJeYl+AXDdn5Lyoq/dYPLmd3N7oQNCvJpOizy7tkoDsFrWpDQU/vtkanIjYso
qBbHiwW+7HQKHgyMLSdRuyWr3T0DsDO+nltacZXiBkU6Kj+vv7cN+VjemwP5KZvN0PmPAd1he6vh
MQZkvbpwinDFh+nsBHFKf1gXVjYIp/UljRZ7WgAV75HWnYZ9PSPEmSoU2RoCOWgizKHvjMhnGwgo
h5CFVoK1qTATsECUBE+ab0trSncgNLFhpBTXszKOTrpBl8YYQQo7C9WoP7Y158hwkBo1DbU6mKOY
hSWivW62CIZ5thxatR0NstAE2bokfhUQzcmCZmW9RxEv7CXmuYWKLMlA/7Ix17UNX7+1VOMzAwqc
PSqV4ZlpGP5BPeqR8XXyyRmgjOMoVuxbB0o6ZIlitu1kTl9QEHfJ6sZwIMFxMg9W35sz/Xw8QzO7
pu1tmFlCiXHu3C0mvU8NDrX5Arz4E/RroHYMxEhHE1zNUR2Un9MuWHfdUhafi0y9Gs10wvbFBNSG
oZGTqUcRDdJC6TWim+LcR292P0jM6VeqOfvTpGc+OAKlNy/hILPmtKHNrS5XAp3pNE3EvcEyTO5x
qaPjp5+lvvUGFbn1wiD1BBOmicw7rjRC2BunuxtYBEQqJDX0pvYOczDW53WM1mjXJMs7NwLluFgC
2vFthTRDlfcGPT0qh3qNMarZYeh4qQ4UjXOI63UHwJ+NrAQ80p/nZVh8Krt1cLk0f7MtM7+ejUnK
+SOh9pkR9ozVT0peTCDO6cbfplX8rTddDkBmds/MklB2kVERQUa2ezId68jcB2CsGzKWZQ6Ss1L1
IwTb4oPKj+tLh1aiMHPSYfMlLUsoQ0A/3WhTfJZ6sXBAkcLfqkNddlAIW7DQM3BTS6QQK1P1wjjM
v3TTAIR2Wtz5EPzBwTAxSSAq8S20kMhj1opx9PrxNLRNs9rD/PcUUyjYaCpr3z6eug73OZ1V8R6i
CXSbWNNpBC1ROjlG6UuZVF/H0BPDpRco/XGSWuej6QgKjSR3MyOC5FwB0TUGYAeAK6VsA9aCHKft
D3LTvvKj8eJ6PFYjbDVxrZHR7ClYA7GrNlKziy8N+Lr5MipJqoeqf+/UGl1D1rynfYYJ6JACvNJX
8nLRH8EOSSJjkoFGAmxWGdXyXCXKxQ8mHxOkF76uTN7Qi1B1YZue3zmAjdiKJhelBlO3pmyoJMDm
uIx7wSzaowfNOPqnsjSou2U/nOYONQG7OkvNksS0kRaJG82NBz8Nvs5NM/tEwn5EL30BR9Vk2dvX
C9BuHP0FMi1KebYo5vbpEvrE42kBZFwtjE+VVaAklCF2FMz0CTl0gYctnZS6yJfmJzbn9MycwCfU
fIvEcHbZTUfKfS8q96tojM60Ma3Ow4Wqnjomymt6bebi9iGTrtIW61hWjyZ71LWCIHnIK+vamNoX
2NzlWcMFM1dsLNO4B4/erEKUbTSHfLULl16UBlS7y1PKCNP70CBVEZAHuaWXNd0LleUlSPnRuTHv
3aw6GbqgzkraBqASUAFB9Wgrh0Ytier9iiTlqZLMkqFiqfdBaQf3S3hXEPI8ouRT/0ayPTnQc9U6
pkqzH+c2tbNAqbSDmH/oB2WhUEStochb5GMIOma0HMbwUlHY6cIt3tjYMAWPN7PV2WUPrJ9orKrA
9PTrGYQZDbtac4CrvMzPcHkF8cbiikxz3oce3zhsvp0L4lhK7Z90Z3LeYDV1AdhU9lNY3gZ6Mu2x
ggaNRmi2X0KuWe/TlJjeopdNLQauRXpBicysvHvQBA45dO913K0hLor35+MFK6p1qRxjqO/GpCVR
e0LRDL5DNn85VvIjKijL/jKvll/ieHFp6ZXxDdakPprKb/lVqrJpAeDiNSmiORBka4bVc4Tj9cwX
zKFfnI5mEUQwNvpH3RqKcNiWiCnRrWpo1RyaYi3ySuSz7b6ZKPpnDFge4VitnPCpOuuPKDANJ3qI
CE1soipbLkYIklV3puVTQYTnTD1raDDLwvLIEqhQ8+an2kTNUWFWitMFnXjQ+fkn43yEgmaU6jCm
oKeTgtelRBL+RntfAJ2ZVu6TR0dhrXIoEhnpZBCWI5L5S4o+PZjQT/Ig8an0OEgI4YTfElz39qHV
2l8oUTWYI+RI4qdnfaK4DmQMs4GroJ07s2pvtVuX89Fy3wQkvd9slNiEgpV+GHoTEri3oqlKen+u
Kn3hCetw1F2GS9gLohgJHlV82/zMobh53J2h9CN6i/zZGMJj01oelEWP47Aw7iGRRswnRRV9oZoH
lFd9YDkLtT6bWV3aSZ2gOq3H5D7MwjJuMj27wNRAFVvaXwFcfUtGY5Tfu4TuaQTevWHi7cLyAGSD
Wo+1vKJdOLqeimY/AL6PMJCGZ813/rQM37g+VEOYwLaJNGzuZkPp2fiqlrnh3i39hTqxZypRwDiK
4Bqcxftjnna7gMhzb2TX/iOkNTQ4l7YPYz9KHkaY06utzT5plnq50NTx57K+LCDxu5wqY6S/A0hI
KNKSevYt/ShKwWkUcC9ABg0JCQVdwJEm7KxULJbBgR0riPaOx/3ZUqE90LZRqhqHIZ4mxYqxlptX
c9MuP09TVNQFI1+soq9XVBgtHXTQOLmZUpq9thfqyp6iZFFcraKFrNft+3Dm7xGJGKflTA+Glgr0
c5Fkp2pVzIs9KxxPzpMvdhEEg+ZLw8NpFnhJGGSFrBm9DEpvL0jK6V1NTv1wYmOBDNuf3kWFdWMh
3oF4Inx9c4AZe93QCvbmFQXnpkmIeU33Tb1L+4lpVSvZgMo3URKyI331M19dREDlgd6Z8NehdBDH
+8pM7w1yIKugdJzolCxEsNc0E/TiHGRVNoeHx6TmKmiA7YI+8zqZ2xfdsKZeBH0Y9dhPq/SEWs8H
k667MMz62FQiB0S/NrrMJpbdj51ZAAMGeIhUVeMjB4pKeA7Qqs4WgE7tZBiWqG/CC50eVXjb+LIU
NHJR8mavZqc468Y1JCX7ANO0z5pu+xeZJUTgslXnJ9C535wFijmjEdxoSq18CaGSu5gLvGdYq7Ce
JlWvPHYmEbEZ6nyfwFNT20PErBxpS7TgSN7PQbiDsbsAEN59g5pf2+TmVyyNmqRlCMdAMSCsadvL
oFLr2ohGIIvoAIk189iOQB2ky2vUgok4Cipc5IbJbtIiu3BOVCMdHxcIhehUP0fBbQByegyfWq0m
Z3ZV6jejOLno+c7Byoqo4K3UHHaGBS2m0BRAjzfF5yzJ4Z5YRfKGiGGvzQ1vawqn1jLxbvQe0k49
S3zYZ8Z/SVWVNFI+3uuFXSCjYE/uDES4+00biDblsvUFGVioz5YwVZRHRjWjoUUETcp0Bqgxr05V
Sr50GBBh+5MemISG1JA+3fBkCbktEMP6bm7DnRAHNF3r1iPdClSfx7Ovq9+05kWXAl93CpFieRir
owwGkpkGs+F8ifAbjc31gpNT4oiEAu4Uhuq5PouBhDVtjTZox7PMVI9MpTc+z0MYeKcjUFxaCIek
T7XzhoyKfVAsIuPcWQzjmmLOOGHndAtzSDtLNVAbUu1Z/I2uTfq5qgk6X4sZHRgcdaxqvTwFRYPy
e4UobAG5bQp3herv51ovGtQ52ADizeIgqUztIDBIixejxyAaURieVvPjbs88Wc7mjDie6nc9qOj6
oLmT0wr9lMZ0jz/75qg6XjhUVhuS9FmsPEC71jujeSiE5TS6ahrlMo2M+TjzzePm2yn8aW9sbKed
3bLpkdJ19KBUCsQ6OKhNnWgzsODGt4rHVHBj1kvRAa81azPVBdM05mVvqvjdq7Fghxo52sCmzfra
AGbcH8/n+A/i+HdrsriCdS2xF8DASxo1Fnp31KfrMxroCKP1q7I4mpEPPBwnOKI0KYz68Tibg4k3
6j04O+ZXdSlAqlSlVFzzE25C6HVGpX6aRmAKmy0BeOyfbXhZEvtH85q+Bc0xpl8EUM/ExmmVUh1w
wJanWg/dayg9Qc3YELoqtgVQQtNmognpHDA1KkQLfT+ZLvKjeDHJP42XkClHyxk8x03DtDW9tCgt
w186gxQ6rCDaGSNhWMWfRnXdT0e6stfkasDq1+fowtxUdL+cItxMzVP8za8sY98qy/R66XDlJOea
lTvQO/kwv6BCVoyWfSeE6yNWvwW5WRIUjEnGg/Lqjdwwzm5eD/n0TRk83rOjENLYECurpuNsRDVQ
rdmxmcaPC+220u35yskj+J7uc6fOj8M4yC4nS3yuMgpubS04hvKx/qrO4VUoxlerLVGhk3I0LuZE
HjVpKcNiHeb67MtsRJpgEmf0yNT29AvQSLjlP2UTO3bB3zwsLScaduN5dDpdmPoBHBl9HyN17/vV
oh/pOI1EdtP+PNnvLnV/0HxxxAUL6fjrq4Bv2vJcxHZHY8VUdYDFKpx59kYOlJRfSGhM/rLKJqDm
VOKO8VxbumYMG/vI/5okyvJwMo7v6ox3QzOYcWhrdMDCEz09Bi2Zwl2A66LooMJCauHuDHFStJN1
J8++mAG3UxwbkJIG09+mARdyPQnrq+aLAxL01AiE5PDoN3WS0hTIX5Sc6K2w/N/EN8v1T4kVclqm
76oki8DVQHNF9+Ss3zgkofBPLKN7Q3EuRequRsxquQS0Rb7wcIkaJifKoYQHD3ICnBK0D2RawbgE
sQircOqih1jTauUjAm319gxRxinm4W/lwoxo/Jg+VLOkvLT17jXF+ug8WYx+my+RBYl5vwMj7KKH
VXCz0zQqVGVplQ4nvfQsj/RHXVtCcmLRuA2aklz8OD2m/da4m410mPIsOpayLIPlflSan+eBAfHf
GFZ0OkyPNeuOhMNjJtrgpnqBbjAwLMCLGZxKoAtP5zrNIRxylK2bPNm80I2j5tgbdaEdxyJlR+F/
9Usm/eCnfimawsbJVVE/0SMjLwFwCd7OY3UBeGRRjbwFAu95TEdqhmTVHl3R+ZkuvhC45Gd04JiV
Ep2RetWOV/GtNkpRPU6s+nNoIQI0nh+u+m39LKqum57O5cK87C30i1EYJYN55o8GqIiQh4wpUq/G
iBb2pTIZZ3Di303But+BlxkAF0RAnTznASwawT2MF1Ok1MYwZYGI8hMcsPJGI1/7eRIEtNaXzvHU
oFe5pyfzq2lq1ZC4IWQ4tazyRDMq6ixEv6myjJHNDfx+N7NvkrROP+l6jFgf9fnjSaoNJ3Xa/WQW
NmCjWTEQNSrYf6PeaVdXqNwsUMRLbSCJy2VZHEBFauybNfyssPzE+0VW2mC/w/QUYRkcQsv24dik
gbdrdpXBNJkpt9BTVMfm3I4frAQIeVMZGykPJeSacCRGxfFktjzWdLMejJb16MKv4P80TF8/SnJE
IQ2lu4eUcfpQYLZoTKhvDfzjixxus2PgLkeJX9N8NOvpdzFc5gezfEZd04IxoyaqUBd3dT3KYFjE
/9Dn3TGUhGSgZnr2LdFYjm4COYivG/A5pofgS+/95fgCGtziPDeV4iiiZ/dwVPrVcW6Oi+N5rYD7
meUnvhUtBlUIN02hxtc6DH/Qc9nXmYF+VEPYOjYn9emK7dhwFAyDUw2SkXLtj8PeE9uxZsbIdFnp
TTqCbzKq4gO/6i1vczL7pKPhNVQJmOhoGcULOMMgIBwqc6P41BjBP03uaQclp2eiTwebOk8rRaon
oadG2OiGRt8NMah3/dJaOEkoRr0c6H3aUKqKU9zShmpGanSpXhshdplx+Yh8FGJPuNgmTFdIRIk/
DBinif/0z6r2QTWbH5N85UHPlublnF8qYf3c77w2c69Z60YXS+SLd/rspv6hh2CKyAwozR8GfPbZ
u9oHU3UU1SJuW/2hMvBrrYF4Wzstge58UDnmONfG6iMShD1bAo0VMrmiDGu11r/S69dXO3IlH/f9
EP3A1uezIwmvsAXsZuf38MKefXbd/GDoeGCa8/T2f7kloMq/4+s3tQ+aAWLANraefvODpRF4W08L
oIh8wq91ALTVkfz5TWAqHwBM9Ewk7bZtAuODZaki/7zeBJyPX2sFVJE32c0G9D5YDrqptghDnh2A
rv2BpIvWU5y1Afzl7J8oCOz02Q2LLW5QZgC80fzZsH8f6D/Qe7qy2ht8/dVeP1CfXZdA+QBgSqWk
9fQh2x5AFwfBNHROxy93+J9mtMPhVz9g/iktiTzEs52vsiR0nCiUld//vt9xN373CwV4/7FxG0Mv
f6Yi+uYvrJ3GlwM8OU0rxVCt912Xs/nNGyRGV2Ov/Cfx/b+3FEcbz+7ZPwoZ1mfftn53pZr67F/X
buHzZz0tx8uJbv0I6x8eh17mZg9BfdD4eU8faqV0+vGbH7hJmBduS++UE/vPqbzQUf1uHV4deell
9244bg+Mf7HzwNnES0J3PZB4OeyoXUfdcxOavR+9PFiP1bx1CQsxqN1k4matYWVMmNp3e211jMnO
y5CViReuxxFLIEASu47adyf36WP7nYnK4q7jDrOwc+4mUWsziBBm14E5YUl7UAkb95gQsHMmvgw/
Xq/nKJa4qSntOuWT5DFNvLy9yKqKeyFh5M1RJRyLU3fa3r6oFe8+17M680lAb5wMXJHdh0YyoQh4
f5nX2hmqLmGJh0IKetvYEo70mbt0o+Dlkkg41+dumq8XttnIOn7Orttt4D646YsjYkpY5QFnL403
9rIpYYkHbvwYzr32WlgSTAYDu0hmtDecgKHvusgX3tSN18M0r04oku866pWbuQ9e3DnJYzd5bC+H
I2X86IWrAphRwsTxHemyCTGg68HEomiKhF03DBPfnWI2WiOrEnbHTUA5kIVuDaxJ2B037hhGiE2T
oQloxK5b5MYNq7bdpxQnYdgyi4Rb+GLOMizS5+W9t2U5BLR91+W4DT1QopP1QM2mk2HqTooyK6dP
B/H56JTQFQnzPisTNw/CbNsTbMPS148UQdHPxQ/DaeYWcb3NluikjyUczEH4+Bh7nQM3L9bTFesv
8G2vjY6FeFcANAzCKMUR2bJEVq9n2yI+3nX7NPeD2zkrszD+v//9f+aRW7ud6/DRbxkbWwHdYZDX
3PVxN+EkzbrnXl60xyfRqYsGnV3HH3r48lG5fuf/tg85bU2YE3Y+lcmjm66fIF6TSK1ptoSH7qfR
Y9r5t86NGxH9hZPWZSvaFExTwps6c9HsCKPnnwAebsUCj7X+2c+flSu3G4fdB2Suu7BTrMcTq/T0
DAnvfkiAvGVkCbbk3J0WwYY3slqaN++bbQmR7wW1/h8khNZ5kR//96cN3lhpHfz03zAh1HcT97F1
BGTYqaPM85JNV0Uk2Xe1GANvET607IJqSdnsYVJ0rkicZV4HD6szgFrMI5u5nnGzBRQJT/qchIX3
2BkWbrHhexoSDEOf9c3cuPNx4mXhQ+u1atwKrwXc773m+m4W3t97bZ+O4oZOb9drnvlq/L/uAKsK
WOS/4QH+GN+T0G29agnb9CPZpSxrjfqmcV7VEF7NEZd5kbXnqkrY9XteDH9M26lW1yf352/ZvTRn
YRtzcOxlUELDDtjOEmoSgjom72Ylp2NlGhtDI8H/gNDD56S23qCo9u9qgPc9kdxu+TWi2XPXYU8y
lqEd2Qqs+q7DHtBRvXE47NeM1Dtd/f7SE87Xen7inYnGyl1ne4g24sYi2BL8rUM3S721j72epZgz
Ds3uc87c5MFbj9OMKuFEH4X3XGNFu4oiI/FzVHpZknv18wn3XrsW37kjjiCFcZP2sDLWAT+qvboC
rbTrPoOoGOxaa/sClt593OOSzFfWWgRVkWDLTsgxbpwLVZVwjE8KN27PVkABd13dUy/b2GCqJsHz
PSWzMHBrr+WSqjJuoHMX1Hd7N8go1p2HRVBuuiZoku++wsM4nSOYszFlCWt8HmLXCy8h3xG219mQ
YN7P4YqjLgqPyXoJhLlUZaQVB7RzsCatcU0JZo0KirsRbpkSjghprKI9WRkZxAuvCLxMWIqWN9Ug
/HY91BQDK7dtK2RczVfpC8PWk3BArihdlv5GikVG+H2dcsu1D17DmrDr8ooTvQnyQB1pvZ9/3ocn
i4XVzMKklTOAh1TC0CiOtIxEAyPbeSXmLgFd9rienzARmibhshtW3mP78tAE8HPn+aIrCvJncxtr
Mq68z1HGErecS03G/fGUgzmjUPeYtsNGGWCSW5yrB/ZdPyxaFkMzJVxRWGQuKM/P2htaRlQzBMC1
cbZtCTuE4rDXSb9xDFunRTVVwb+26/5boTTAEHjAYdqzV3sQF+z+hLM0h9BhPY44j3Q1GvCrrX/0
R9bpL8x1UXD6O6a6EiLCB3G41ksv3ob5dlr2r3sToII5mq0KhNguW3CkYDUTDsMbGNL0gczrG7/z
a+BMN/PPtEes39r6wDx95HeG2B+3vn1VbPUNK/KD427gbfA7dhwRCbV02rq2Vsnnnaa5MnTbEvtN
ZWqnsT+KvKy7gZQSBYMdF2IFc9syZ12Fj2K313YpTkLb4Fu64xgOrVYCa++YuiWg5+0L5se2xhVt
hf7mtQIzCJyHCuwglknDC5JIL1appApTX3togCSEIu9CD7Bn3I2NaAlCRU1QK6oaTYpIQL8IQn/s
4wy8PJ0CUZi0l82md7FnOpppIV0KObv1al7wvR9o4PpB5t2vX4Cw1DYSiOJ/js2b6dnq63Cr9z7o
e0Gq8wcBoENrgkMTWg+mdFo0oQB6zQ9bPfavuzGEnXzPffFsj/1nuA9in4pk696WEIJ9FPjO1qCv
HcV3nsS9tMiBrLWGVWWMS4Db8oBlwOuQvwMpEz4/ZTIQcP3AbUWgMqKua29a3sfhg4gFSNR0+gKd
+3zighS0ba2f7fF3vrx9b5I+ACTjMW8/T8IOpNPBy9I2TuDV++CdnwN98TRrg61NCUmA7/iAb8I9
S76v0XrhG3/6xS3z46+h7069zq2XPba8INEbufMLHoekUIvWjheN1buOe+DX02I9jFgGGahrqN7d
IsXuxZ2jEve+ZVMsCTYFTqxioz9BRsh+AG9WisDC8/WQAb274dgf0RvUHlkQVe36+o7c+/YhdCTs
tSNa5Vpr8NIf/vGj8XIjAJ7ZfQH6v/+fwus8/ssJNDpt6Lkq4/I685K6tRRbgqQfX4vz8H7TK1Bf
hok/MS6ObhG0LhcyNrsvMvPdWAVDQoJpAADPd/OHdrVblXGNUDBExqdlhNVXvd93Xk8Ch1y1bDCk
cruvL8NuDCrhFA+4SB82i1gSbO/ALbG+mzEoVGMS1gFpBqwkEMT1WOJGUmUgYi5CHPHWqDIMezNq
26qrMhAxK2OJIk6eu2Vr1i/TBz9uJq5x89vYVwg/109ZJ6l+fNihVz8EXhxv4DtlICyeEiqN97ae
qNgamgyYBWh8b6NoCIne+jE7rIeA1bqdc49+1fVozaRVCQ7/kIrkZuJKyJ14pEaKeodJl4/tegV5
g91HvUnbIY8mSDh3nurv/yvt3KST3/+jwSpeZb//7+QhbCcgEVfb/UE3JQ1X7VOuyWhCv3ETpGg2
B5aw3J/9FwdcBrKFoDsCCdo5dPOWjwEN0O6LDE9DuOEgazJ6Vg9IalBiaN2vmiXheH994dBrMtAc
X8PJvXtftS2GJcM8N73XwxfnWxBB7XoUISikr6gKW622JKJ3H/njfd3mabBpz6TPXaglUefEUL8d
nPx1Sc1VLeFvmNbcVjiRgVuh2vMNytRtvYTUzYWMDtTnsM45FH/e9JH/uve+LfW+6y54/mnE/U4t
9fmPDsTFv2YEeuWf2kSLO/WGbasI/f0+5apmt+vn+gUpkTJfmP12pufVjuB3BslIrIcbwFoZiJe9
zF22LxgZTqQ4AK27Vka+pJ/G6Wa2T0a3+8FD6dKftL5Vm3SthDv2MPOSh0CkajfyfjJcg0M3jgRK
blsjhi3B1z0q4Z1qp+iksFmQ5ICwoLU11FcLxO88HYI7xC83MLWOBAf6ysvK5ztDffuCfLtz7XNW
bk4WMaX1Y34+zLwl5l7Sadp6cZSq3xp52433J112W0AWf8NLYdVAm3SG7iRtvRwZGZE9uoWIP9Yv
eZXBWX/385tpKMxtuiagAMiwCmfE8DIIsfbScu4VW1xSGfFNP31I884/zjwvBpb7r9uspIxce4Oi
ogWsAYVjL7c9R0bjRB+l861jS6gXnLrZPMy3vAcZ0fEhsvHPN44MmqhDkOfU5L+3vTdo4PAhe8lf
92oH+TsvlqdbnNaK+gU/3qsd8O8cfw/ekG08OI6EDNvT3Js0r9ilwl/4jnsU1Ift1hYZ1+VR2aYj
eomZK/+JZnvnEh17dDA8bdAVncLDPp1E8fpnLdMENnK94X7e9B2n1TPnaj2esHyqDPqjPSo9YR50
IF3EN+w02MPODWntkPJ+3XqcjNYStPzoQcOSfyzSuJVLUmXQfYnGB/p4QH9431pzlxFInEF7c0+m
sT2whLPRDzLovibuNsuHxOX6eT+/h67ceFJTqHi56DKoOVblwrDd6Y86++7zvvCqTt+NtzRAyOgK
uQg3qpAyACa3bgIypu2mC0X4lcPy86/wgppse1QZN4pY4K8eJe82QYEqw+JfhcWDG2Lqt3IoSogw
rtxp6QKNrbZAkFQ5ZFTxZm1WwmGkaS+HJGo7t+RLyP+P31FDWsuKzrEXe4n7Xzof8wfafsFrN9fV
jbA0GMhHt9Mvk6DtqMtIDd2kETFfa6dqMlz0GzCV7dnKYKu9KWlK3JishJ15x+vFjxU+zmFZQDC4
Pv9NPCQDT3KHq7bFT9Zk9DC/CAw1GbRxcBTSZ7zNGNCWIgMa1Re8p14mnIuVxXm+6Cb4eIRcKCrQ
4qbAhPd2j/NfmIjY0h7x90tEHHlp5rdL4zKYda/LfLOSL4PQ8YbKeJtcBWG39Q77o2v9r9tC2zpf
dt1Czz+N+MR/fXlqW9vN3+9Trvjt/tzPtcobt2qH6wm8RoMG5Ve49NbHorntJPi+/RSfBTLYje5Y
CSMfxKRB4/lmycWWgF0i+1B4ILhad78M9w7xhUfRUvd8lbnS1t/+kS16uxJwwQI3lYv1UE2SQUZi
6Yp8ZJuNVn2bmuq5uTl4Kn3/OYWA75yP6y3fnIMnk/dKmfdFt9rzj/C2xfzJM/cxK+9bm0xdv7+f
3wpk5kKqQo0Hu+dm95spfRlP8Mswbp8OGUzyYrYc5/bpkJCaFg0ee27ANm4NLUPpo49cMSHZljBZ
BoFSf2N3yIg+9tMJeLu2OZaBjFuPu719S4YMBfS9m6zAMmiJMPaPkOqWbWiqDCT3sUt+dn3cVllf
CRnHU/bxxvsjCFs/5uftBrkNgcTchPfLaPAT9DC5gFsX62k2q2G+6YS/ffFdQZ1YpMLBaINeFQlu
wCoZcxYWxSofcOFR4Xr+CaSIGKyecl4+tOMpTQZLDCmjJHx0H1f5o/Qe3oDW/GUQ9YnoarU+ffYl
5dItxlB7SV7xs7mx2xBmT3JkIkEjGnZXVoE2xvabkVGWXddXbkOC3a1GXpNxOj4PO689QcJGRjid
bG7bt5fhJ/fxZZFJam0pGY07Q7ftFWkysvAo4BSdA6CxlIHa9Q5NRlPQ6hjjwhTB7/8Re5NW/c2U
gc9oPsDA5QltxjTg1jLaglcfYHULdP5x2DDo/uvzV6uTh5MQqvz+P2DeevQ6Mfl/d+7muYfsxepv
7pPt6PxjP8ynpajNuzQSdz4PP3aPP57cnLTmI8Sre/zfhCCkR1DivN1N8typ/3PjkpWey3+KoARX
WTDcPX/1QooWo7tT71K/nm4wistITR+hK4duQRZO1zNcOVoSrOYJR6A1qIwOrpM8c7128VzG4jLX
WWuuMlgUT9Nso91MCjneWVnhGLdmKwOrde4hOdBut4fPaf2Yn/eLLwnw1qM0e0sGoOkTHE5Za1QZ
CJehWz6GnY+Zu9mqJQPMMqyhjHg+ZU1GAP3Eeinm3DmYhAKQ1XbkZIQ2d15ekAFIWgIB8EutP83P
b44vHnpv62HE7tBk6A5cpB023b/k3JHt4r4pI6w5EvS+1JhDPyCwGZb3j9SVYV5pHUlDU2SYZ5oz
77cFBEKUXNza66X7+Tfw8b7sDMq8tTOfRpdwB/zX64PhwfXtwf5/64hNJNBvL84B9RrFoJ1O1RzN
6uGV/H8DSm9zX9oa4+I3HmKAbv/+/wAAAP//</cx:binary>
              </cx:geoCache>
            </cx:geography>
          </cx:layoutPr>
          <cx:valueColors>
            <cx:minColor>
              <a:schemeClr val="accent3">
                <a:lumMod val="20000"/>
                <a:lumOff val="80000"/>
              </a:schemeClr>
            </cx:minColor>
            <cx:maxColor>
              <a:srgbClr val="00B050"/>
            </cx:maxColor>
          </cx:valueColors>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86150ABE-5503-4788-A625-7AA8E21ED1DA}">
          <cx:spPr>
            <a:ln>
              <a:solidFill>
                <a:sysClr val="windowText" lastClr="000000"/>
              </a:solidFill>
            </a:ln>
          </cx:spPr>
          <cx:dataLabels>
            <cx:txPr>
              <a:bodyPr spcFirstLastPara="1" vertOverflow="ellipsis" horzOverflow="overflow" wrap="square" lIns="0" tIns="0" rIns="0" bIns="0" anchor="ctr" anchorCtr="1"/>
              <a:lstStyle/>
              <a:p>
                <a:pPr algn="ctr" rtl="0">
                  <a:defRPr sz="1200"/>
                </a:pPr>
                <a:endParaRPr lang="en-US" sz="1200" b="0" i="0" u="none" strike="noStrike" baseline="0">
                  <a:solidFill>
                    <a:sysClr val="windowText" lastClr="000000">
                      <a:lumMod val="65000"/>
                      <a:lumOff val="35000"/>
                    </a:sysClr>
                  </a:solidFill>
                  <a:latin typeface="Calibri" panose="020F0502020204030204"/>
                </a:endParaRPr>
              </a:p>
            </cx:txPr>
            <cx:visibility seriesName="0" categoryName="0" value="1"/>
            <cx:dataLabel idx="1">
              <cx:txPr>
                <a:bodyPr spcFirstLastPara="1" vertOverflow="ellipsis" horzOverflow="overflow" wrap="square" lIns="0" tIns="0" rIns="0" bIns="0" anchor="ctr" anchorCtr="1"/>
                <a:lstStyle/>
                <a:p>
                  <a:pPr algn="ctr" rtl="0">
                    <a:defRPr>
                      <a:solidFill>
                        <a:schemeClr val="bg1"/>
                      </a:solidFill>
                    </a:defRPr>
                  </a:pPr>
                  <a:r>
                    <a:rPr lang="en-US" sz="1050" b="0" i="0" u="none" strike="noStrike" baseline="0">
                      <a:solidFill>
                        <a:schemeClr val="bg1"/>
                      </a:solidFill>
                      <a:latin typeface="Calibri" panose="020F0502020204030204"/>
                    </a:rPr>
                    <a:t>77</a:t>
                  </a:r>
                </a:p>
              </cx:txPr>
            </cx:dataLabel>
            <cx:dataLabel idx="6">
              <cx:txPr>
                <a:bodyPr spcFirstLastPara="1" vertOverflow="ellipsis" horzOverflow="overflow" wrap="square" lIns="0" tIns="0" rIns="0" bIns="0" anchor="ctr" anchorCtr="1"/>
                <a:lstStyle/>
                <a:p>
                  <a:pPr algn="ctr" rtl="0">
                    <a:defRPr>
                      <a:solidFill>
                        <a:schemeClr val="bg1"/>
                      </a:solidFill>
                    </a:defRPr>
                  </a:pPr>
                  <a:r>
                    <a:rPr lang="en-US" sz="1050" b="0" i="0" u="none" strike="noStrike" baseline="0">
                      <a:solidFill>
                        <a:schemeClr val="bg1"/>
                      </a:solidFill>
                      <a:latin typeface="Calibri" panose="020F0502020204030204"/>
                    </a:rPr>
                    <a:t>61</a:t>
                  </a:r>
                </a:p>
              </cx:txPr>
            </cx:dataLabel>
          </cx:dataLabels>
          <cx:dataId val="0"/>
          <cx:layoutPr>
            <cx:geography viewedRegionType="dataOnly" cultureLanguage="en-US" cultureRegion="MX" attribution="Powered by Bing">
              <cx:geoCache provider="{E9337A44-BEBE-4D9F-B70C-5C5E7DAFC167}">
                <cx:binary>7Hvbktw2tuWvOPw8lHElwY72iRjwkpVZmXUvydILo1QqAbwBIMH7H52HeZhvOD82uyTLtqp93PYJ
R3THhCsUqUoywQQ3NtZea23W3x+Xvz02Tw/9N0vbGP+3x+X7b/UwuL99951/1E/tg3/Vlo+99fbj
8OrRtt/Zjx/Lx6fvPvQPc2nUdwRh9t2jfuiHp+Xb//g7XE092aN9fBhKa67Hp369efJjM/jfOPer
p755tKMZnocruNL33+76p8fy4dtvnsxQDuvd6p6+//arj3z7zXcvL/QPX/pNA/Maxg8wlopXmAlE
KWbo0w/99pvGGvXjaUJfxZwIxkLy5TsvHloYB/N4enz6cuzX5vFpFg8fPvRP3n/z4/8/j/tqzj8f
Lr1NPt9wYp+nt7v5dD/ffR3Q//j7iwNwhy+O/CLmL8Pxz069DPmV7YdRPTS/dbN/MOjxq1AQHEc8
+iraQfQqhhMxEvjzYiD85Us/R/33TOXX4/7zyBeR//nEy9hf3f3rY78fHpo/M90ZfcUJ5yxCJP70
I75aAExeYf58XPCvA/88j/XLod+f7T8OexHyH4++jPf+3yDe8r/+s1Hl458IMBy9ChmKeSiizxH/
OuXZqzDERHAhfsx4wJ/P2PY54+UTzGdsvxz8/aH/aeCL4P90/GX4ZfavT/cz2zyYD39m9MkrwnjI
Ivar+c5fhSSMw/DH2CPEvgT6c/Qvngb91D/PyX858ftX4KvBL1bhq3MvV+Li+K9fiZun0thv7k35
wf7Wnf8x3OdQTWmEopBHnyMORfUXxTYgrzgWCIdf0P8l/MN0hqcP35wD4/hg/wd74uX4F4vy8vTL
ddnJf/267J769sH8JhT/wTXBr1BMMWE0/moxMHpFBSJIxABYv0Sk3zGDXy/BPw18Efafjr+Md/pv
gEh3Y9+N//V//kRIAsYZixhiHv1qQaD8FaOUMPKlILwgnjCh+uk31//Xo/9l3Ivgfzn8MvZ3/wbE
M+8fzJ9K9lkIeM8EpujH4L4g+68YFzSm6HOhhtevM//TfP4HnP/LuBeh/3L4Zejzf5fQ/+at/jGU
+SvyIH5/VYi9VFuZdw//9X//RLxhAOQxwijEP6b115Q/AEXAGQUsesF9bt1Dab5sgN/Pen4c9iLX
fzz6MtWz2399Rf2JEP9ZlsJfjP+z1/O70v1/N2AumT9T4vK/CM0vfbeX+PJPlfwfBPa/DIWvbM6X
4X6pKf40kPlLSv0qvvwB6PlCff+sJfmL2P9ejvOV+/FnhZ//ZfX8Q7vlV7fIS4j6562MP1YS/mqp
/EPz62XI/ym3/mMR//+f4v/33a2fmnvpw/CQfeoK/qLB9dtnv2yPF0N/q7n4Ga32H77/VoBe+qnV
+HyFr1yyL+L+688/Pfjh+2/jV5yB3IpDBr2WEJwgUGTz0/OZgL/CNIIOWCQQj0SIKTgUBvpv+vtv
n3kt2BY8RhxzTMMIjCFvx+dTDL+iXEShYCHFlEVh+FMP9so2q7Lmpzj8+P4bM7ZXtjSD//5bzL/9
xn3+2PN9QXOIMREhCtY4Q/BOwPTc48MNuK7Pn/5fdceLvnAGyaad17OJLmFWDNjKfiL6OJeDPja8
p7kdo+nWimyZzTtazUEpxcCNjLZtvVhWNx/t5pT8RRB/19xAqxJMOSFRiCCKYE7+cm6oDdzgrZ+k
aR2VahxNyovhqtMrurZNK225kk5WM612hmzRMe6m4Mz0fZDEqxjTCQ0iHUZeH1VFcfrbk3tet68D
x8FAwgz0dPz8L4LF++XkbMdLW6B6lLHbFsk85Qnapv6iMIJn69t5QPqionGb1W5ZU+UCdlsHPDX8
fnKTvRj7B9csLA9Ei489PxQ8pPe2KG0a4a7b066iaeG92i+ux4mf9ZhtzSzSckV+1zCVRMEcHuii
+10ggv20GZGFU2uRxC4+Ujzry08vcazivKSIygDW+p8EAT+vwFfZw2OMY4QIZ2ArUIG/DgK1Y1gM
ivby81cjhfbUpsu82Tc6stFFP5eyadgdiRW9FxU+x20n9mhutv2nu2k9Kk9DEffXdVXonGv82S/7
3CL/lRzisFG+niGYgLBNMCOwmeIohI38y2UqxzCqdB9YuU48sMlcjvFOKXtSjm0nS3qWu0ikHRID
hFbbi7bBTTZxvCQNr+d8aVYsu4bYi2rr2nTzdEiXZVzPTb3yW1227+M+vGzYcsX6st/38RqdeNBc
0brBNzHVOzW367muKiPrTfnLuVh4EvMmrXyDEk2MOvpqqy9cWdF7hM1hc5GT2ziQvWJbf8SLShRt
8PtOb/dem+lyKLsMnnEo84KSLXUxr27iOtZnTDW9dBVJPR3bOzpu2+VvZzz/h4wPIYYQyZABaAFa
PYf6F1DBFmbbObRWat1/mFAz3HheDpkvlbTbig+r41eFweaq7zWVrLbq0tX+I+qK+XIM/VlTD7aT
bVyZXdHHNw7Z/tSG8TsYG+7Gde1PdaTf2834E148zbap6xM116G0ggUna1X683LMFEIUV43Jmm7R
twsZXB7245Gx4LIp5iPVJb9SfdZs3F7whclIFHdmot3bLVppMvq1l9tS1PnsyJAL0ZV5bfaIBv4m
CvvraVrMZd+2t+WGYhkupbvQ3nyIm+W+EQs+KD6qz529/z5VY/F1skYEhZRAGyYKIyw4RSH6OsKt
KMN44WEt8Vxt6bqEVPZDfLEs5LqrKZMB3rxsV052Vvi0IDrOgu2iqGkr1XAsLUNJgEN6XB1+J9o4
4cXUnhx/7CNWngrdkoTZKJLrvGVVGUenxhMmRxyQdHL4fa+ITviysjTU5KN+3sgbKd4uc5NF0Tae
bxgHUvN6V5u5lxFafWpc3B/DjkiqtzUpKtdJ+NTR0p6cj814pwMiox4FyWb5jajE/VQhSergXYe2
8MxZItKlr+77Ae2U6w50zOo21BnnhErD24vRZXxes15XVJa6v4lQfSq1cClm0TnzpE4CKjfmb3Q7
X7t4a5J1644k9E3KCprRWrxvqgqWrLmttXoTFEuKS6mDxkkRYyd7he993d9G+HZzjUnCOCqSBmOp
t3FMOKmu23B6sOuNb4fduAHs+hovl63+OM0le41ZI6MWS3hgip9vMb4SQVDtY1TGiZsM3c/lpuVk
+XDqzbDkuqF1Ullvro05QTeuuuH15SKCYbsqJhGlLTyv4WQ7hS7DBiYBKIDTICijpA9FsUm+kgyr
2V4RpHZOBA9zi+Lc9+tlXa/ksnLmxxdOUA/xiy6tI/YsmtrtBxK7Q9SNOl0YYQe2qSaNFVM3Xldz
NsbaXUarqna0w/yIrY/PTGeuOLRwd/PIyx0fXXElBA0SHDX+DdbbR90I8WGOqwQ3OW9DcuEDrC8/
vcRDwXbLClFWhUoonorj1BaKytCwMIMLtEnrCgVhfoZcq2fplpo9sfqNs0prSVq3r5dVfXBF87aK
R/uu5H6WQWPZ66Itl0QwPt+KqUiJKcPjyIy/QKhJFoPbO98HWCoXk2NUHHDDojuNprdsdMsFnkJy
33Ihm42eR/EyXQ3BMN6VU52RsGNv6s7lpRq2vCtpt+sC5e+DKH7t1znasX7rM9dpfbVBvY/jgV/3
fNgupyGWg1rsRTcalgycxmnY1xnAp9jH0yaSVvA1aUq7JJugOh9XR277YdWJhhy6Z4V6WCJi3xUd
ubYrrq4o5T5RwRQfrBlxxob+46d3vhKOfz7RtbIwMztsSAdGWk+Dw+cXElx0VLUasIOzVD/v8a50
5aGJ4ME9W16RujWXiozdsWNokp3R8Zu4uGiWOs6QG4pMxdvB8ni4HHwYJrawc8IWs+bUkwkSe1Eu
Kae5TyKGxPHzCzwNk2iadFUyTjZKhm4cTj+/eFLUZ5PVXsYdLM7ki50i9fxD4VF4VsFUktJocgim
rjjWTNM8bth0HhF8rLVG1xWCGyTKjXvSjMU+itnrEl8H8OhA1Ko+X8r62sxrfxm1XXjOaxZIovER
d5g8hFNuFz29LztRSDJs3OcMNsCup6g+Osf4gVVefnpn9Fikjq3L1Uh5HlSTvxa0xMdq4icLl78e
Onbuy2HYlzXSSVWvKq/51qX9aMkZjquPviXkmeDYRHT8jS31rVvRkhjG1h/chnBCipUnTRECQUNo
9Lu2H4bDhOvhgMW0nqG2TU3gq1bybb7x1SJSNTC0W8Y0aGL3Fg3zE+79+5LM/lJTYCuYG2CPBDWH
TkDiFa4l18qbg1v64aYuw24X9rt4If6mDlLkh/imUe7GUNZlZWyHq0mh4apfNYS3IMVZFZv4UA6V
yp0SWcQqfMDwkGayre2jhSJ8XKqC7MlcZMge0Ipbm8TjJJupLH/gvDJJEM7JwqK2kNGs9A/NFK/v
8p4O5o5PA8o2aoNseH5btzVQ901EN/FaPk0jrF67bTvcLmovNLtFk1vPP72MUUR22HbNazrEW2ra
0R6XvhmSfux9qqK427F4Nem0UCAWM5uGpCp1vGOieECC2tMWDMD0wpIBihqWhbNBZ7DKKll7Nt2Q
aLWHng1Osq2dboJKtUcVN28mHo43NhjHm6gF6l4yVMtgCio5Md3ttwLx87U2SnZV2wD0U3Y+99Oy
WzWU63g01XkZMG9l8Pzrp/effhPGjFLgOlvsqK6auSzTT7dW+Lo59uxNT7vpAVd+yISYcw9LOque
HLljberKeslbIC9pITA5ox3wTdgd8U7X2CQ9XoLc0Q3YKhSjvK0KL4tmnY/9Wvc7Fa78M/fcGiVF
Q1YJ+zibyEZOwHT63Ta2r7vCRNfBskXXcSP4c6X78Ok+kXL7sRLtVQSFJIl8j5K4jPrrbarblHV6
h8lgsm529F5bByLSjBktGn8ZzweCeZeXTTPLLhLmOK0DgP42HYKutUeCDADsOrdy7rS5K7puS3A5
VYkadJGrSMVJoJWVbUi7W7WkK6H4JuBGpGvWArbLyvclbG19t/X2CCVtuqm2bdi1Iu5lVYlrtxRa
Vmg2e90ZoPAbHXdzvF30DrnrQahzH47jsWzDbKuUe9tO9YFPGSXT/WqcOLBF9PkgeJtb20ElFrS5
iLaISxc4k+thvY1BLpxgN9obZZ4Gh8M3NdtMSpalueqJc+nWIn8bcF2mZlEfEJ/7/NPH256UBxU+
sw8/vx/xVh67jnS3ZY3f2bWcjvFQ9rdjq3IqYp6CvLH5KOw1AkqajnP1JDZkk5FdVtW2XHZDKMsQ
JDJUFbe2/nGryAc6W31H+TxlmrFEdSM/+HW66Ke+kxF24hQ1tT32NZQuECCN0l2u5uhtWQ2DdGSu
5WCmKwNuxvnmEJabNbuG9jcMCukBKMp8QbzVcpjqI4odllxUUruSyKWmCSlvK5ZUmr1jS6X2MxHw
nSVQRLcNZT6JSzqPcWIjkFqLidOqbcsTioGaNv1p1lV9vw7TyU/22uMANsvsNwALmi8Fsqnt6tcV
VvzoQV3LoayV5J7chhV9TSHrzyF209bk4VLwpGqG846t5cHNSlZ5NDm0K9b1RKvBZoLjVi7b9D6G
6yg1ZXEr5Kh0A6sWtNkyBvnQTclE5OyK4LSGQQZt9yWJxnY6hn1UZeWwrNnm1stQAGFmW5AaVIVn
bGT5GA3mzPNa1nNX5IvnBxoHGqAhXi5GdVOOuMhJHACJNQHQNBKcOyqWnbWXqEFSOK+um6idE95x
D3yvz+h4u6jJQm59DCpE86k5FEgfMcU+sUDu0rVGabx1UAXqKZBoXd+hGlU3tN0FvpHM3oAJEB0I
oiQhFqYy6vm623y+OOrOh9rlAynEISyfORvaxXqMpJ7NJUgRqIY9WdL+vCvRlJU87UHOp4ZMJimX
4jY0QXwWbDhXzg5pGI/vuImjhLfN07iqCxba8mIBYtYvo8kJU52MTVq6niflgLazpfmwxS4NlEZH
Q7c7rbg966yY0mUCDBuW5axcm+O41olvIS2jFbJd6CWURTXf4dHbjMdvI6gtsi8dSXTExFmB7Zuq
0XMyxUGZ1BpoTN1Hcu7f9TSe4R6KCurhW1DWgJJzIKfSt/nWrE/xWi/JPKOkRfg1b6M5qaqyP9eB
O41IXJMZBSmhhTtrqvak6vhU9Pg+GqhKZ8uLXeerywpHPCtJ+HEEEMk0mVb4XmBrK35rKBkkVPgf
yjVgsCZ8zFe3HagIipwVS5Math26cJiftel0XJv5ytePc9hflHHTXq71+wBVYge8brltDXqH7kfI
+7N4XppEbyYxsac50goyttuOp2Ii6VJ0Ih0jX0pmwsuRL/YoVmckq7b3QqxnPuyKDHdepGGp+GHB
Jltds4JjAxKqHpLG8TqfdLdkeqA3eAWBVutBrg195u+GA1wO+1njOjGuj5KoMeiiqsXJY3fH46nL
w45ecDd2hwYMw3GCdKb94kEbrVljMDiNZj1XaliOEUA9CjtJ2NzIeV2fqrLeEcWXPRtYkSDXQhGJ
+3NPOyo7IJMVDeweXL77smVX6+K2fBopSo2Nn6p1luPa8Rz5Vu3MXUQamuiBvFMWOdl1OkyLCuBU
reCzeC/9isXBrVtST1N0hrY5liRUYapAYjabu1M13G3RqMRRL45xW0+gcas+nXjlgeof2nYad62r
7k1QxLfxVMqwQv4mqNWcrOEQZ6J9P2+GSa8ETUINtt2y1hLF9bh/1kRV0Fk5owgWv4JNUgcJmMJB
Pgtdy22DFI4BjiTFhZMYineoiptqKrfzsOsKyd1y1k+A/3pEdhfFwYNRpklMtMmYd+1546kCy2Xe
EnBPP5bgLaQOcXs+LEES1eJog2aDakDPC8WKa+PCayBViAT2QTBxvYCCI7Z5s9nouvKhknThKuVR
b3arADYiqEm3ipmTb8CIbX3TJWYGMbXxbbd1AszAAR/11D3aeIbSCIIKcnKVeBxtYoreyWixVVJG
Y30KYzFnQIOojYdUtKMDstwsZ3pYHjvEQgCEbl9Hyqeba1nqxQWvWibVZD4gzG/Uark0G1DskCqW
CtuCLwQzTzgGcodwutBuTSBDfDLEEFZdkARb+KMmvwFEmLpKRdXup2c/ogh1n9ZDI0ur4UphNMvF
dCdcFehsq+vzeqrZfp1hzXi/4jOKeCfBr5CsV+ZAB/4WTAEryfbO46XeNUEz5oMK9g2J2qTj8V75
ok1mto2Z2dozx4v6xtgwc+ObOlQqaWfrc7Hxa1EATVbA45KFGJ4KUoC+5SVI5Q4DNmKe1LMa5ar9
KsG0ayRZsEsMghi0vgXjG5dVRtpKNhaw1Gg2JU1UZiaY12QWyxmeymanW5DoIJ/TXqx9MqIe1mAt
f+iR1NPk3g+FgX0bkDyccJdQbePcAUNflq3dB9TvRTy/nYK0VvxpLdsu4WNiKy1D0extz2xShLfR
pkHCzNWS4AnvGW3X1IUi7/RM9iN/05C6TLht4W6E31UI+Ouot2TuykmKNS7ysGI7AsbCTeTWa1UN
QGFrXKdtCJBATMXTrQAsm8tMj9VJsW5JdF0MUsxgsfMOSpFANlPVsiWDpTRRHmp3GAz72oNmcZZB
HWPIQ2KPdYpdmCHTiyRcC31GCr7H4AKGoQYHEtoNpeiKQzUp6bhu7mcc5b3f+kQ01O2Q7up01nZM
t0FiNLtT73cEY5/PLUR9aeMURIE/B2soPIEt3E8ApCUhNuc1uMEMucMgdJlFeHmzxlDgnYHYjb2W
VIBEK22Zri4qU4E2KCkkPG6smlNExyHrMTCjeiRrxoHWzhh2hXAix03PAU+tgwI3TWnznJWhaZdM
sOkdaadzRpp3pvRDbk0AM+AWUqVjJ81s2k7QcxDh7bBilsNf1I2w4ZJ+K3RC/JZp/gxoYJoz4tOZ
iinp28En1ZuQ6/coiMa0LIe7do1uh7F7rc1YSDMZl4FISvkKK8y3CJ8pmwQBUVAaihOD+pCLYjkT
wxydMTNBxeTGZhVH7wlYX2nXY5X58JnWIbC5Fatvh6nIgZyGsgrj4FQPoB024EHSNIJKJ+qsn4ct
4aWY5FKuKQN0APBXoLWWBaxTsUkfYZUOi+lla7qjqMh9oItINm4LgLpF5tQimqyjISkORgsFKAoO
kwaMEwzDHlrHc7/oOglVQ+AGoyApKNTUtlSZqHydQJ6ivEYwJpjuaVwNB61gX/ENZzP2depbkLrd
JIHPhkkE4898CVy+ng0scDUdbOGV3IBWH31rLzwagEJyOkEzB759s8GW8WXLWqQugOmDHcgA2ueo
ANfQlkkLwDdvUAkHfuYoGDjOLQ58XQ/fMIQgZXXK3Pq2E/MVcuCuKPB0wYnh135dLrWoDyVHI4gd
0mXAN9ci2DVER9LV7BQW4zk0CThAWu13onReclYuMoTOVI7DjV2AjZ+BnL2LsdjAT4NaAqnUdcEO
mml92kXgkoDe84eAWhAXfeUAflR4ME1ok6FWLPG9MOfYbeacR8UCxBwAsJ/jM7Wx/mwehx4ozJji
IgIpRoolq6wQaY36OG/UIlFfNQc2dG87WJ/TQsd9zfW+CIzdlYEmp6Xekmltq0PvXapw93ZY+vWA
h6CWLmxh06NWyQAfQEaur2nPeBo5TBMO8rIYAYD9pIIrkJflWc2tzplvhJyiLAoUviCm3tt4nWQf
bqOEXtLVEl7V28Ll6IePKlxGOYT6ghOVjnx+H/D+AsRBilwGtPcC/pZgSPVkHzzCY9YLegFEQy6r
zePhpEf2g+/cQ1TrVS55OBdcbj6rdPS4rHCINu2ZCNe9GOf9uAJSh/Zu7PgjsLGbGrQnFPapCZ8K
f6ahM/DWQYJ7yjKhpteeF0hyFR27thuAKcBNdou5gxYPlpGPZDivXbKgDUNRjt5Wax3JHoM+5tXT
2FY3a0eOuErCwly4gmfT2oCtHFfQyZzk5MCbDB/dzN77CUPbUlVW4sKCX2tu1sdogf3UNssb3K5h
ApThbvAgW/i6J2uDE1Dxa0rCNq2Al8mwhdusY/xBswX8RHwHFhjkHeD41HaZmguTzIFuMx3CJKtV
p7OHIjR0YbquI06myBUpmCZdje4Hu4C/j543RnnJriZr3KEorJdTU0ySVs3dEA2XQXtdFQ6Y7dz3
cogrnldi4vuiQ7dNbV43UQBW8uIu+rrwSS/KDagfyIox6KlEzLNUFcNj3Q2vo7IF+7ednosfA1yZ
bgtT9ydOgjONxzCnEadQSCbooWDq8zFoSDJxe5i9ViDx8Me4DPGz4bJJFKXR7PMaGmq+XxC0v2ro
D7NoBPdbAXRMKhvikMtyYe+B6yx5r99DOymjs2CX0aPnz05LOLC9Bls+Xcs6g0cSUKJ64KVB9Fxf
q4sRWOy+mqEHZ6C6yCUuAO0boOZNvBQXZWufhq3Yh4s/BWjJq5m/HsA/h/m4XjZ0DmVdFwKguugT
zYdkaa26KDSxGQIAu3ZdwVN9tSI7nho18l0HY4eV5HC37dFYnKKyezcXQbrOwl8iT5RcWPM0I7AT
UP1QgDwFcr784ECfSuFDcDGgT58VnrVnM3jlaVy2STWUy6kHLzxRIYhySzdoy5P1vPVF8KagdR5R
DxysCMoDD+c3bJ7O42h1MrC6zHUNFnBHh5uVlC4P8KCSio+lHKAFe/TTPdRydeatyIdS1tHwfvDl
fbiw+gYZ0FdK1a87P8+7jbw2okKXSK8NcNUeiqSHmDR60aByljKP4CkQQInxte5AvhbTegludrnb
9APrwU+FPw+qk1X3Eh7pfx2ZDjRRMZcpNIwhyYjvjjSkacvbTExZWA7ze1SRhIIFIhsVh6np9W1B
YON4V00S4i1uo6j54MX/Y+rMluTU1SX8RIpgEALdMtRc1YN79A3htt2ABAIJBIKn31necWKfm17d
y17L3VVIyj/zSxksgW63D9GWZya3BI7tOelPAWzF1JviiwvEh1tD2MHmx9RGXh74ctc3mjzSrenT
0UKG07V8HgM7n02vnvsAAQAfE5VJkxqs0mydu+VUO7en/oTxfwxhEfR9tyNDv0KoL5gEpT2BHhG5
jvBghTHtMrz0J846uH7+cptj78Tsa9z3y86XW5RSlmDzrDichQRiaZ7yyVRxih1L7DQslcSCukBk
nGtsv7Qcft1zxpJ+hNXQHFAcLdO1GncbJe86dmUqg/YuE4Mc3M73VPP+0K3kNVDxrbVzdUbovqRK
YURQbfhgyDW09qStt6vmJNWD8/LRxMVQJjvVqXRA5peyGKNHF1cvpS0/2ri+K+byu4ItswQ45+dp
SQ3BzhJBqXr+UzdHHz3dcBZJ6rJxMjmx0QABIKDUYZ+VPNqtvgFp81T2PCiEj00Ib+7ziisNIF7E
J4uh/fEd82wuFV6I516GbQqi54OO8C3Z1W/olDIt4ZWFcLE2dUj0sOTLukSwJJZdMCXv0pt+t9q8
yWQATjCO+xHWUeaSYNwvzfCoWpG7ZuryphSYLGaoE7fI8zyLF1aOz9CkWenIlGovKncT8rrdPBTq
Pj+FktW7IJih4kIkfcsSFEooBTmSdCk3wB+CMJ7zQChkntT2Rc9blUYTjZDeASayMlweqkHBHRMb
3q61R4AGT0Zh03WbkJdwFLde6Sbz1jhz8Rymzg06R9ibSliraekGXMCQ0qWcsyqe213r6Xzl73Ud
P8Ul9w89LAnYElbAmO0hMgVbUr6UZ+MHPwBAVKeOIKmkbfXCMYzlUcTADKym4OhX5v5UB1nTi2PT
hnNaAcTB+qXZ7I1xjh+zzT1s81cfxh6pYePKEU7jkvTucVDjvnLl8xYPeJF0txODBCUDu5r7zfZO
dt0I0gSenz/WcYZx5Hkk8U8WTN/YGuIMm2SbzbC0Ut75Hy185SyalCyEOPsxcmXnp2ETwEryXtbY
39cEVgBbqdwlrf1st/kStbp8WNa0Eyu/wAhVOKq2Mu9xXFGZNmW5nZqvYGj9/RD132wOBA40ryy0
q54stsSxRb7K45am03QfXZh3rBOoVySiKWC2ZM9kg32zO/lkO7RR812FOIW9BhZc6S/ZIrA7NRjF
XD2xwzaMDpMrFr/u5jYLt8Fi6kCWUj4uQfk1G+RlcQ8bTTEgAW21rftqXH4KTxV2QdqXRHo6tZs8
j2vbFQyPw8lZd+o3GpwEbcq9KGXar2wfxxVEyuow+we/LLFYaF77VrLSz+D4LVWfs3k8aoXvZJ1+
g4Cb4UvwCLavfa2xMiIfKi8O1uAahO2lznsZ/WyRTL/VnX7UY2fTxffoXsC4LLRwPLfhDHrFY3vp
GkSEMTYaGQe3qvfv2vgzCok6zo/lJMV+hceVusm8QPFTHNRsxrvBTMYoeKqBxiECJof/mSK3yuMP
MnLjPtwuMWbJouo4kKv6u0eyNAYclkFI0tFM9Iei+hzHAmcj/uk2DRUz1rkx5p3oFpMYHaZ0QnxE
5m46Rathe67aH1EtnqTsYkgmpKNIWYolGfzC5xPZbecNlnzSJQjFegHWQiBKt8ByDJcj5qCeZVPZ
yNPYvUNBqbNd5lNHPZczhKhYvGK3LeTY6+1X1M9LWnkQ7VuKECetOtp9yBE5sAxumOj1zK8thkef
Vb/rYcQZSFxRMuAHDc693Bq/2SHFLlNeJyChBoonsoNQoX8xcuejDwcfVkhPnjT7EJXPwA2C8pjs
Fj24qt0zihfda8odNxFMM/aj7mAIsXjoizvHxyc1HjyLk3wFDjIm5GUqy7ZIeD8Xa7LUGSZUlQ+t
+Tu0GlaatmlTIVXkcKTx2z/8KekLX5Jtb5OZFEMPCEI0S54g7z2al0HWwzUY+FG2xuSt9dsUTxM2
k19zqx4TR5dMzQuGLYNZXjKsNliYBY+wUuRYg9ZQju2jWl/BhZHLknzoUVeXQBp4H2XVZlLbh3YB
x8HZn25U8Sk246+K/6j7UaTASpNTa5h3jbzubTN4LpsoWcBn1PON8uqpNnA4Rs96HyLo3kgUHNph
6Pd8QuI7PFLormzply2FWv4jVV5r9j4SICkTlAdNolMwbGdPRuJiMafX9quKKgi5EgBcU+OzsWz+
dGsmuBFpxdiAwXw+4/y5tIpNuSexVzejyaKVfps6qY91u1UFUo9M8yEjUTPfVBQdnO7borLLo/FK
kcas23axI/6Bm/I82MUcqXKIMkEAhNGDmlbya5WwyJIKekp2UfXk+L5JsN0jIPZO0jTzqTZVWYTO
FXaKz0HMT531034OAEbQ8Z0peMdbP2Vkm26A4HZD14c7ZZswTyrtwZNWLJsVHGE/wdDr0bmGo+Wp
Jx+ITuozxdKQLRMcJ7IzBGOHbMO6oDW/TjG28pBUW950XTqOsU6tIs1RJZ8aEeN5WuNjGGG8GoLa
5b3oC7aR71Y0j/5a7xc82DtPjwexIWfrF421sbUF7LMwnZxfp1sQ6SPy+mxbNocXMQER11e7yZwH
6X5iu0qyuQ2eFNc4B6SUu7aPwlzqJLiOo7zJdsK3Ou1sJA5L1LSYayEDQg92LytxtAto2nFq62x1
8iK6wO3gJJT5+LoK9rLy9mv1qzFlNrqGcPJyYE6gpeARZ/PdlSVy3GDupy5OpmMdra9ev1sNojlZ
NfDFE56WSTEqIIetIF/KF3U21AxJLEa6WnOogjUZ4UednGxARLTxgIXunmoyPSI3DvaBFr+aLXng
sJ1g0VRwawNkz7Z/7qm9jlY2eehpwCctnFPmfTknHteeePmCiQ9gMcZBLxzSWqxNXnr2ulHo0Iqb
m0e8syfsKa4p4isedBcSlTeQUs9hXe17ySC72PZh8Ub3teel/CO+z7KmsJrYlJIwvio2NzmgDZP7
91F1GuXbNG033eq87+FJBYt5JdtptPUbtokxTUxQTIgQT2psJGSSpYXzsFk1NskWc6WUn1qH2HYU
BsfYep384bMh4aVpu6FA4PeyzUKdqDZnuwp+ZDL+o6kAD+dD6HbwytO5i70MgMgIMsy+s2DFpKpx
/oomqbPeOCB5JfiaKpyPyoMt3kiypDXje6CVwIsJfY6iSxuXVbpuJczfwR76sTt4csCeBGzrgPk3
K8GapbULx2JhQHu8tTMpUhKd0qZ/jLz2kBj+C+JsSxc2cKQkHWAjiK600jgH/M0bdh2NEeuRHaEe
y41at9TS4G/LGnJoDPhCwz8XfWfP7s4pyG9VUExPFlCeAgeDw0ghke4szqmYPBrm75kDBllvHLoR
5xgQglMIGwl2IzmP1LxXFcdDyyvI1Dg5rhuDfQIOponWFihQeWyqJQdO32C+gD7r+FSDtYwOYX1I
WqCKnSa/+zp2aR8MeyeiM8ydEpMATjQNqj5dlv7Bh+1ZNopnto+GnYA5cG6S5g1vvoL75dVFMNPn
JWKpr5yXwSWnWQT0AeNHXpbYeUXfitR3bb1HOFrmCMMz4TRHfN5gkdLu3C3XyAIHYNvfrvGv2I/X
XAPOxBr4Kcf4fYq2rEyq8FhbzJaTL4pq1BqqvYMCrH8ktBryZFC/ky56bAZK83lE6KRXgEgyvGki
nuZpG3Z8aRA7UriQLdnkHhZP55HvclTsEY6sr+N9h7i0JRDSExxhf+6RTmXbWEa3xOuitJPImjuc
HFM9dSkRpdmvaoRABA8VlDMWfBxcRLSIfGLVDhPci98lvzbb/kUEI9KJKAuCpM1BcZ8wR9GsX8I4
8yr1Rxv2ErsBGXKIBxCh576uf3EKFKGxHpL8NpmwDVX2IFhYJD5sua0bHmCDz2uk96btwPaEJUBX
6abirw2DXaxGup+Yj7QisTSziZBpABcR2Q/MCO4ZHDVcFeK+XKnWeNtgqbFyKICf4wydy2yK8T3T
Znxl1WKKuMburZGuk6V8EoEP2uouTmnyZUJ3qe/jKgdBXcR2O/SeOcut/W50GO/GZdpt03msy1s9
AJkG4vJH2X6PPPMTwgyI0rLkM1UKCnKEm6afnBBf1d0rwHHUpiuIprw0GskLvwUN5lZgP8h95NYV
3DUCzv/wLmEzeiVVu8jAHq8qW9iQr5maKBiFoO8OdH4vTVMW4LX7VPYLziCuDm3Yn10DWdohQJpi
b87LSk9pZ4OLZMtz78W2GCazpr3VnytHHDWsxKUhny4E3YmRwPckIYTPzN40QnJEZB+y/g4mVx2W
BUf6XH+t49ZnMka5IozL31iI0b5sOAzC1pB0AOmSklV+6yEmed2zfUfnhz4hObDbM2m9buci+4wj
AxudvL9d1M/ZEP5e4xpUS4IFPYNAd9SB9jiS+Z492+21m2qb1nqp06iuP1ZKh2wwE1SZXyClf5qC
+q+tyXlDhwUkSvyt4jQyeBDsZAEY0x6sQoBx3uFwyBH78pTeTWRP/abqybx19C9gplezeBe2wONw
KgJonFS/EOktvAZHK+zPdeKQqq4Faq9lA/idj/m8SCQaokxrHspchAxMrTzDgiqqMsGiMdEvXkNq
oo50ECurs4Q01+5uiE9K+LtlsgbvkvuWcw0qrpQfSVuxwy7e8A1HznAMSknac/2VUO9zNBXZq9BB
Xgy8EA7IWs/Yl0R4tJvZ9r5pcAIOLhfpQMAaJ3ooJP+XddNDCRTRN7E5RgOoK9hAA1yw+q20ZueD
fMoJ1udYIn6xq3uzM2I0VEvG4hmI84fyS562USx32oHdix1s19WjJ3jxza0R5DlwTR5hQacbt+X7
vzx8JOsPf3I/W9vFqS/itvCs+Yv0/w2vWptP4G8yBgGNXxMijby+RK2h87PMvQ0hf+DCv9WxjHeK
w75TQ3TsccsSQkE8gGHvtfuNYaBFxDvk2HZPpELIBd0aQMz0iAM8bGzbXB8DKd6UxBNR82HOm4Ta
1IMy2Y/4fiAO66xd2Qdvicwcdr9+9l6U6f/MOMDzqkqeTIAx3fLl7b7Vpus1CeU9jIhwKiLbCePp
PaBDXfjJ9OiJdEz652CCv2Y79Ul6C2R4tn82g6FrC9p+r7HVXHvdn7ctJulCqMuH0OJg3YK07K1L
Z3sTSfXNKvMFt/B5sd6GdQ+22IRbmZIuJAd99UJxt4ZLma8Rcwh8RRE7YEly8nCM9PQr8l+WnuHk
jscnJFo26+zy3CT7iLLqkiRsV2ImB4qN8U6qOi0X9RrH7jEYo3qfTGVmTHNeLIhrJWssFa/N23gr
JHnvlPqR9H4M13nD3LNi9Zf6LLYVjExY0Bg/ge6wrWp9UVV1hy3bGvPTdDCVPHMDUTyEwSEY9AKs
DDPlyDVPeaAyoASP3gq0BvHzycNrv3Xs5DFX7bhq4LL78HxDrV9HE36BAsPWWnOc/UYhf+2QGjFk
ESXHvtaILkcUBOuUBC51Y0+yrtGXGbTcNDf2SPhyj4gQwRj/yUlZZ7yrxd7DHOKLxu4ryP/MVuy5
Vg6+RYkZomfxowJ7T2kgcso9TBVcv8KAh2e6YVnP7EtPGvOEM8DytP+CpgBUhhC5keIZlaznBk8R
9LuBi7i9lEFYzENU4YCFe4KW0nVBhpzOJfTF1sNq0LL60FvNdovbbs0g3npZIB9tj+jz7DekbmeT
BCfPh+XG0FOAVsHhyhJ97iaRr2TrUuF8cS9QNdlotyEP4tacUWHs4SnNDwOw/h2gcWx/5DRqqKfI
W18CvC9e7ADzOu1nfaWq252H7mOQr0bzhy0hEDE4B2dMUGsNoB/H9khDm/oScVCAgZIr++WHG9sv
iVSZW4HFz1ChONpbD9z1WnkZepE/dWWbTBAF21v2UUZi4ADCt8cEPtOJRd6VVjkMa2T3mnf5Iuov
FgJvGe6DlQmmx8nH0JUgnkzLLVB5NyK1moZLHLrPIHbLwaLnNlfTelSR/tBld2Mtr4rNKujmHcRe
vPrXgc52lxCBIqHwC7G2MgMq4lBSMT+HO9kPxjezdUVTFo3Drhc2qxObt3wtgq1bT5t6o6FadrPA
C42qwSMzbN7LeB7zEFcdot2D+lL3GiXbj3HRAAAT/MGbZ7IBQxyAxvg4r8sBE/TLRIMf22aqbJMQ
Ov00vU8r37vGPDQafQ4cCUW5+G91NL/PWiO280jqKjIcNUO+NM9VHtfxWxx03zXdPuGR11kjp1vb
Lw9JKTLsFN0OFaIyS/BApsThTdAg3yPfz0qItsxbIGS1OZXGvkdxNF9BRfBsm+B7JPGc+bQ/9N0W
FgGnC8ioscnqsXmewQ7j19ciaT3oVHREE0iIdKU2Z9jp0wHqAJLMvUNJoTCGg2yocJrOHuBtgeLc
XrkVmKT/jeAN21QjAWrRd+eblLBQAJJanv0GZifsInXpQn5Y+I0YZFzMon3nfdWtemKSVvCZ4TLO
WqZmNWtGEBkWZd+T1LTknaHdtKNx/8VryOswEdc60Ufdh/TCYaYcIofof6N16nAYw0LiXRZrDpFP
r0sJzH4yFpBgxzJccAmlwfAADVCxsfDTecSoaiMssLmnDXxS5sPJQjVwAkoEuboNBwWQoCIL0icw
JhkwmN/hlNyExSPN6N1lPMNarFMglgDRgJ7msYZQ7seK7dv7qY1WocwAhcKDSBao9wUIRCjhuW8j
v8PHj0hvmrSEd5clnO84CYJ09jt4r/a3Q4d1p8jwFXYzDvlvFlOZeaNfZ6asKcqzDSlEXFv4+pBO
d/ncEcxKxCHJsKI5JQNHDtau8H3pb9RYyLUb3XXF/H4Ar/+K4AbBUlxMkwSc2D7Wy3irpwgq0MuG
zt1QTmmf5NY8rUrQUziIHzO5Oe6eY7v2mICacy3XLl9VucfMEB+HvvlYALccnTRFZ+R1lRseU1N7
O/AW8dnrRblf6UjS/o70kPBdBrXaQ27uBzUVKBheVmTK7YiRd4huLcDGIpL168wkx74KTyZ6i9AK
27ct9mveVFlSLRWac+6hAdqJzWj4mkFoThWWI9tyUwKsjJg4NJU/5xQ1xZR2Ggu96Z67OkIWLFBl
q+Ofog0PVHYrjCDgXmuyXd0Szpl17ise9iVL5nPVVqcFZvr92X+mTdU8wQnC+kuOyl0aZvdtLMyu
5DBsrHhzWzMWyZKKgCZZZZNL6ABXtUl/nGdgNggti7qe7SXpxj0RndjHaLIBNI2zZGzwid9WPyrw
5Ctbc6+s8wRWP8z3ujut/WuzWYKoj+WJqvVlBQTo2zrMiflX2H4YSl/taYSfdfLO4HtUwZiY4PPJ
ohlLKNANdqwbumNN1QG/B0OkmE3axyF8mjtdrJ2mu9bHYS+S5Kqh1u9YDD0N91hgmO2TrEHMIky9
p6U6bbAHpDNBUSIcs2ZFFwdwRQDt6oepteVPBf4no4R9ovTCAY07/h1HXfg2IV4LRZzrZY32rQU+
0GzrldjmsfMo3B3TeCmW4YOzUerCTmRzMnk7Hlc/ulayYzhA3/ThL9kksBt8j+x8SjWQo+bYoSta
CF0EburzvUHNoFiU5lh3VqcEM4b0dl0lTmRqHtuNNzgdxT2vxBuWMLzQqIP5t3745S3RnzZEaVnA
IiUlbc/4nsBWRoE6MDj4GPJRSElgBDjvMAbDfAZ5sldc/dZoqx+dCYuK+v8czN9oTjxPUHi7EUdr
5kFgR8T+GuJ8m+/ZuolHYM3OL2ZOwA47CGQfHkm6di/I0dDTv2eZejVfpusBg3KwJaGGOgm7tpga
MWT++pUEGLoadKNSDSoBacL6GQ1GAeoyGgaePJV2AGgSeYcIh3Y/odnRwwQvxoibTGzIGUUPeRa1
TXnuoDRRyQcCXJO89ydMYBwOLGDCcK8Wf4cLB6qUjwPQQdwXvyP9tttGnAzDpFFXGtsZsRmTWR/j
DwshqQLwpoHX/8KfRisBXbJJDLPu4PERDZ11wbSIPy31w+aKbks7gGkMZPCHVLrPxvKksOngWdv2
XvjYw+2Dv2SbHAzFshts/WoN+66lfgSA4TkBSJ7M5rbVuD0AuwJZAJhyd9YLZojGoIhEi3pErMFq
6SHXma7eGHwOMx4eD79tE/bil/ayksA8tMSjMKAhxeRkPvw+CQvDmyss5RjclF1xpoNsdC8+tF4G
nL9OSaKfA8QN+5LGIC8kfUE7768IaX2k6E1hFg72awBzHWYq2ofLkjwIGZ457P8DGg+fBOgYcKIk
EDcJGyRLVl8XnqzlrfIR2TpZP/qkiuiBKFRbzL01utGEpZzBVZGjqR8Uw1EjK76P5h7vK5fqaZnR
FZlm72vGoAnzqD6BNhkyaksAvFQ/LWWSQD3Jp55O19Kt+jyU0zjggFlfLNUE6T78EUS1Jxyx+kBK
gk4JOKHVn85tW/cnrggSpCrYFBp6E68wsHYR7iARfzsZN8eIb+4+UcpDGAEvUNP8jKnHAAtYVIbW
fPNTy2VKt4W6B4Zy+k1O4U+KWFy1FzzL7TGR5je4wOq4Ru4SlZw8IsP4GphDpeb+1RzN2RoF/NzL
wbuODa92M5ztEsHKYUKhXbsF0GQ0AM0ysHFqALcFHBAQilKsxbwRdZr6fgxAclbtAUg83yHFWDNf
6v4W3j/8+2z2vepk5vL6v39vCO32KOK3B3HFlDX+0AwVnw0Ef2YBvviAcJ6pA0kkPbcfZwqWfwqq
PfzkEVcB8PLYTqbeaw71AAodFVVcCZF3fmAfARQmqL7i96F5hMRFil8jj4ICkt8vCEzSFHWbBC3F
pjx4EzS3S9wRNyTkWM/dF6h/7HUA4CRR7GXtNvDy4X3+HuPoJVD8p2mau/4JtrcQF6vD55LNjaph
e1PY3Zamm56bJWavQbL/h/Ih3myeQlzL8e8/6RM/uSwrn+DL4q+kwJ0G+2CI1CmOQCH6RoWv/+9L
HHs3ouM3Y4P5qTPHsPLVc3T/AKCjPwL2+fIASoSrpbfSS/pzuC77uXLA1Hx+toRVN9tN8W0OQ1yK
4codLr9m51JxepSB99LJLWRp3SWnpVZg8be4vfKJZo32o7O/ldEZKx4vrMO+27RxfP7fBzfL5DyL
BFBX3GwFOhPwKBM6HVHKo89KWnbzY3bgugsy1Znl0DDVvg5ot8vShc9u8dpXXKhyo3IJH3jS1jcW
zG96xRvPPOsfzETcc4SbWJ5U+S7XzT2Pa9RmtHPjbg1EfCVBj0ovyhzjnDwPUVcOUPrlHx+rN6Ft
d6K4XuYoNxmlsU7a3cbiqWBRUh6iO8oUgxspJqiTg2il/hwEDsLEdO8omJ36mUd7iaJH3tWN/9mg
LJ72qsMuhZppunKfg68bkV0141MbJr//3aEBQO9e831tZI+iKi4piFEkhvW/ciCXMojUQde+ONiJ
epd/HyY8RP/97N+XPiKAtGmGgw8z7EAWzoFCgUTm3fzK17q6JhxpVwT0Ibd0jIDveXKHaoQHmIYt
b4E2DZhoq4+MTkVtB3vuwkhf//chLvFQK33/edXRT0IfjMj/fajueOrCvasBN3xU/yryIGNHjEa4
zYDRsM5QpFoxCqBi2S7TdAGzVFigJTfZ2PuPO5xZhcgx9XoUiSIOYhxoVFtfWDceUEmvDjTU0YmM
tZ8U/z6dG5V16NNmI8eFEf7SyxWbIA6ICNexjMP4tLbA79Swdqflfk8LYeUXbhEa9vibVvxzsmz+
WZCPYMDNCQWfl/IVBztJsZanJwxs4FjE/bIgIFXDJVrPa6lU7hGYs54LvKyPlHyIQ3hnGzIHH6fN
vyRBN9OpQ1t557XDBWC9/RuE0TXuKHvqve2jD9Yhg6XjPSfY34CnJ0XnNrIPoluM/tAbfjiLSoZb
LhG83E7Qd19aD53VFnUJYsEdazinieK/3FI35wi1cYQLK6LCMtjNqlmPMyoEkA01xphu6O8tliOu
+gFu53z6MAwqOQQdlHiHWl8Wqw783f11+Peh8oDgWO12I/UgP+5l4TlgVxD1wZHeO+BVCY+2aVDP
8/1tzFr0VXZy+vzvZtGiPbA5iQNetG9IYOAT3G+B0SAKcm8b5uzfO+9to01n0TC8hSEAf1SJ9BnZ
lRkPgfHfJJpJCL/C7hFBIy0UliQUEdO5dCE64lJdBRF1kbjanT30brLl7riOiGeBmvAzWN/y7Ado
vW5CuVwEHirC0j4DIK8BmUXVM4i5o3MVDnC+dde+Jn7GSdycCaiKxcZNWpn9wG7M+Obpvx+Wfnho
4h74sFqAAOjHBR7IozCbBz+74ftx2z7ZwMLDFJVqH0D6wSmLH7sxBtLr2QXE8DZctkX02MncUQxh
+4Y3qj5VAal36AR0h1b7pyUMvbecdlN0rhq9pUlfiovrjQauSD/lsMAgZOGC3Im9GFbNr0NsRM42
6MqJhu9+Y9AVxJFKVTTvcaVA/8OPEBshWWgmYt9iCbt3mTswL233EbqQ5eM4tMdoEm9NuOEKiDX4
YfylubV4iCrc9/K1tfRRwK49Vj7SnUQu8p1CYxVkHdUOmFxWbVt7DrekxSCaoNaLG3ZAmuPLRCf6
sC3Tgbow63HZynHZMAMBd8eu3aMjY9WMEtUa5DKOo8deU3jCy2hg3mqztyDBby0gzxtKJPherPcH
V1htBWoIAF0wIuSIzLuLqQdwSfEYpP+uY5JtUj3C1kOjFEbXfovW6MU0jmVJgtpWt3byoknH96aJ
IZU6d6a4gKvAckSoJab1JpM3lBeXq/IikrULMNFOEv+CVTjy+m3yenKFEJ1fQmIxVA9P85oEBQwj
aBNWRyj1rIs8ODv62b/H3v8PZWe23Di2Xdt/8fPFudhoNoAIx31g35OipJSUL4hslOjbjf7r7wDT
x3WqbB/bERWMpFJSsthsrDXXnGOlU8twrflma439bMU/+5bi10aYLjFdQPchK2dghOScCInJZTGN
bhGfqxnwQA7VOP4+fBLwC+2MK0I4fEF0RUr0e4UbJyyulsB1Xpj6AgfY+FVi+TBML13XcysxtHCi
Jkq7A2/N1OdbWsE8pt+HWaLfcq35KVJsWWVgilMdFToVY20/G1VyDkleY8wC22ARXXUqm7SHNyQH
sAH5bYrDdK3hsMHpT9DAFs0vpzTxYvF/eR71PDu3ECN2dWbeO4PYkapz8kJF5x/D3txHMn3EkBHy
OmAm0tWhwxQ2ZXzuEaKV0bqPiP4XeEwWRMiM1eOF9d3ubuo9Ofgqm46+HM0t4cmMKs0x1xzYPgEi
jxY4bLVTaI75fDggg+pqPA0WFVgsfSwTqvyhDC7yAU3A44RqOQs3VMC/DBF5qzB2wZVMDlmDxvX3
Isy1JYmjiaK4JwAxKoLYYfQRQLh4LgIEbIo/Z+/Qnyz1zhQwH7jRsngeCXNCx/cOU9LVVR4NF0ef
5pkpSXFhr0Sa6ochRSEvoaoNIeAKgST4OPzHcEqWtuJz4KZYLQKvFcfHzWCM9N9eliPCeJTJiYiY
09eavQ2t/h0PB+GwOuQM8WzoSGGDl5m1VoeQUeJ6lMN06ueboXHVoUHqtH3oDPTRzniIZ0kvMeOL
RLuTGjVRwGToyoVeLQZd1ocyzt5TGGVn0iX5Icfrs1Cm1PmQhhlaXdVxkcVBYZP226ZKTZexmMvo
PrgB+/G2RSCs372PggD3mgO/mEONX4Ab2OdOSPWUT7taUv09jpwhVAe7bap1LtKrP/rN3jZ7hMGw
Hi56H+Mn5ijaNo3rbjV8r/piVo+RwxjF+FmyahMx7tqgPFX4Ae5YwLVlyXdtAxMfep3ncptXcpGy
UA4jfNycvEH29GLpc8bBsyLQ1H+hoKk2aT2FqFMSlk43ngi7aNvSV/aGAIhz71wOiCmZe3o7otmU
4UpKI9oaqVw1frez6i685z71gyJdXMTOcqqi+qRqK9yYM/3i9yMfov7rMJ+A2Hdvk21QY440OKAj
QkA7c4mnYQ+uYkJueV0OK33+yAiCHLt0vmumXbgdtahaYjXxj/yhwrOerOoqj8Fe4GoWtmqp+ArY
ZcrHu9kgCka6gU0jmLayxPRN8jk5MfaM90GVvxUWQuUQuuYhzmR84jfS/lalddGd1F85aTMQBsq+
uCTldqQFU1p/MDjuiHO+9KfgHEPw8mR66vqPfmqdq12gX+golQFBvevjM+cYpVjFTuOc/d7KD6Fu
vNaxcei1QX/rMVRtmtZ6JkRbXy2UakNKMF9UpQse2nCTaZauqqqYXbxkRTIcyCILvmbTCMPJS6ed
q1d8UvnAIgjGw+nxJxWeBvl9zgJNMoiupL7kTVCW3mSCq6/Kj0PqC2w+f/8y9jjATGDX0iGjjR/s
dZzU2aFNu2TRm3axGnVtq0fSvMiGwRidgrmLO8+8CVVtRpqzMyraVlVxeYpnZh4RBP/o1O3OcmpK
HtgWq7yrE/B6QXLW8AhynK0mc5QvetG5R0I/chmhY3+MnbPiWrfOvFw+uajS27YhLFDLsmReGfmn
0W6rozHV3c2Ni2zPpjrQa13Q3R43lTDPgZ596un0ZGUOM2+KS08Mt9Sf/GM3KjhUNk4bbyyPkWyO
RWznxzpuvSdb9pvHxaCfqmr1+73aFtY7bLOrofF2EE2SvFS2w4sRGO4KL7C1hf+Z7E3PtlcDACh8
zSN0orpdumVvH402hawz8KmeyD4di1IwMvcUxR/0POySRn6Pi0n7QP1kZmHLYCvzKV76GWGqqo7n
JFUdXB430hTBpQms8VAn9Z6hq74qyhq6S9zD/YzMAbOGEWtPfPKoJRL/7gkseqLF61s4U8XAkMx0
XIlppQWetta6KLmb1ksKMA6Ht+R6CC2oYUq6NQoXMaWsEkroxBLHVjDyiQXX6hrRaYzDwt+EoyY3
Dof2Ipzf02RgATeAwFhLyo46qNVhiob0NMw3sk0/OBQGLjlRciydotp45US4Gx/Gy0jV0NotI9LB
VZuyb70dsZsnqYR/bA06QAvr9UGRPV1E879kzia8yqm+5oDmjrbZhs8RafNlZWThrus6QDaYp7ZY
hnDm6g45dqSmjQMCCOurmd56aV26ILXXduiNm9pX6c0T8vIAQSXd0G6iTh+PUYtpq4gsZ9skzARk
qmCs1fmXqq36YG/bpYuvoiuWWZMWR0xiwarzpn6p0TstyrbpNiXKaV4Y2SXL7O6J2FO5ndEwWIeM
sx/ZT0g86tmc0DKiOP2k9O0/ErJJvZamAPE8rqzQlDQx0nsZaXUQvfcrHs361ISVQ+KCuRXz3Wmf
+zjNslqEKzG61c1SurPVyWceahkCuxgDE+VdW2pxnl1z33ZXWmwA7Kpdd/F46C2CNjJlGq4edwnY
cKLlITpvg7UCA1KysnMaw1YSa+IxnckcI7cb3qrobeuYCKcgP21ihZUa3mnfhJvq+OaFYxf0QwVs
scuI2caDpm5dA1HMDEh6lI33xbQoKxq6vZWYXNwJs6N+aRq1PFGuyZNt+tF+CLNnWRW7xPei25SL
4MXsQy5AKta2IsUyWIipPuphU23C0GYe78pVqxvROy5SwBQYNC/joH2LpdLWmW3nt94Jt48DVQM7
mQjZI0A8lUGgH6UzJSctlGes7rOeOv9fRoRObK4pK01gDJlaU7086EpVuu+9wbpASrJOeMHgTDhW
cLaMiNm+x7QYV2pTjTdLJuY1cT98W6N6qfulY2hyl0btRYgMxarh3yBAyNCF7gVJxTQPozqWWSxB
R+otIYsnve2Ygs6qFl3LAsVEu4i2efZKP+HAtN+VHKe9HZI65jd2DMr39LX+6nejZeT1ckIoIP3i
BdvaTWfPppf1O8Hc8jgYLhc1zmnEZHCN5vR1nMBqPDBQreHdSlMPjplvhweZUqoHSu6NIP2s2m4V
2DE+aRCyam2nScfAtvCuhh/FZy/SAXDQ+tZGB5jBmnbKw5WDMb5Y9bQuhwe3TZrORzXVTApJY69V
5TYniKNfQgKQl3i+kUpeB6vODxU8ETPot6aT2lc+AD2IoVnIJMeXHSolkRwr+VMZBbiFpA+fx+8t
cY5NmvOdmt5ORyHbtdNxjSnhcI6N0L5UJhoZzKeAOaj44jdZcAOSFL0tTfTmY1Ub6cbAdLDJYtBZ
jyhyPubhueVcS/NvDnSPRuCtXCoRudc/7maV1R0s0Ey/yWeJ3nnbkjEuSZ7U34ZymbdN+SoMvLe2
po3rFkgLL6illpbeuFvD4+KrEmzJxVxQdEkVgCKISb1G5aseTActjHGFpc+zY/VCwD+6PW6SkYJA
JqV5JJOsvWIOWmT6TWuc8DvAVkawgfo0ErKJnZbYO1EMyGzWNuwD9CMYV1AEiP2t/JxsptS8al1o
nc/rUiK4T2PbHfzPqi+6Q101zTsTaj6r7rujCJ6WqZ89e255knpIH17n08ZPPAvnd1XvbL2rn9J8
NThi7lNG/aPQTV4vL7q7GUN+R3UvSdLt8kkDZldhCXBDWx1atwq47tjjmbYr2AQWeDhftv4BUzhh
HAeqoanV73XQdnsff9U1ojlepqkHPW2wpmMS+b9QqvCMex6kNQ5NDmP8Z6ILXbxDbX7RhoPd6xVY
FkDLmpYyG6Ia1haaZZwsDaZHJuS33Kmmux2ZFzCr1lXg7BdQcX/fSwnImiItNjp0gvcpvyOhOh+5
rSOmDmm/MQflfLRoQ7An7Vf0NGKq1hsYvG5djI75nMVQDTXG50coBmBgmXm2UfphamO1rwnxrHLO
9xzKz7NGDmr1+FMUMyh8/KlH8iOf26+tBptybEfG0+PGimocgw4upvlL7eCml3kuW0uXIWXVHCkW
s3uTTfot4ordxgqgKVdwquV6BDjQ6fjE5pvJAzCAFt0sqSmeepnpGyth/g/HrsCiQyTfxTNwwmLk
LGILRIPsQ2+fhZMgSUNH0PQm81+tPxfucBIThk7LoBwa2j3NaXy05mqi6ml7vDp5kRCPPmCQvJEz
1igGQFREIm3OyUj13TOf36Vgpzd2hYPdhJJCFML5rIjY3DpK6TL4ifQYPT1uGNtau3B+QE5uejf9
1+AQ+Yy0oHuyTTKJIYr9E65lusu5KksG+CqFGBZxEGc/ErywaOwquVaECVb0tT/6QpYvndauccsB
n059D3qYlBuyjTcb55mTdi2m5mI16d7noLL8ZDpB+bayWoopDKvuXTY8ieUA0qGYPyRFUj3RXgXf
u456rIYDhT9BbR27zF6rmMk9jgOBjTrCVAiuQp+a9TBohBaU4wp0RgsCzGTzPg3AFzQj9o+0AzfY
4RxcQ161T0OJ/zxxqveEdNvSZGMqbuZjTYVgq/op18n/PurgrlAXaMg0AFrrWZi3SsmFkoZLd78R
W8a26+A6RXvz192gx8dq8GLc9A5G455TuiuzIzXHkZHQBkastw9ntUxMYbF7XDhUhMXFp/Jep1px
6NJ+fLf0vFmqzGPcQXGRaJCa1aSPXPvx6U2Wh/GcYPmBCJbBv/+pV4BC+sGrX2zckpBNsqMhMg0W
91pWQb9IdfwA41iIF4dw0jpulNg87nZGDkOtFs9guOAhukzT7XBwv1dld43MrvjSq7LeKs3Fhl03
8Uvojt9MJeyLSuxsQf7MumQj6aYcT82umLDsrdpiSNfJqJ+ZBZMMmXXRqlDqaQbJ0DfyNc0O1NNg
yPQAmwgwWeTwLUGj7bqMlzPT2pPhDSNgQbTQLG3sb3o8fqc+re4NrmZvUleOu3IHwDPDSlyqq3I4
YLQpKreZgTaOEEVieYaMW4qGDBgyKcQR5bmf3C+xZp7bSWY/FNSswDI2IIH0O3W7uGOmwOav47y2
PCYKDoyBp7qYbZCVl3wTRbvtKopG3WT64NbJdOosh9DR/LRmznDsXCBDJhY67LCtsSnN6juxEJKB
RbDn6HEPIWPeVTA53bOOblMT4n1jiIuBRRCRD1RsHJFYsvVEGvc2lJ8uI7AlnJD+jSIANrXjVNbW
HXiBo6JoN61RRGcAR9HZ9QsmpX/cN9v4uUa02D2+9MfXH38qwoaZigZWycv8fgPMxibdpE+XP24c
BWjbkf7PWAua3eProewGhgTiUzeaRNuNiNDHAffycZTK2PutJe4wSLvX9ltt4BAkQUBSs27GG880
0zpXTxecavXVz0EmeY0XvXfgkVZBaCV7MfPy60btCH3t9IHSAiKKffd9/8zFYXzvGIRSZwjgY4X3
XMRYeQzzZ2GSqwj01no1Yi7wUa92UoD+evSrWPKtfTs4m4K5LR83XHPKQzJ8iBKVDvdjJBNzr0yt
eUr8rfgCn7r9UY6iWxoxaoKQRXrESsHbQcKF7NDqHje9PsDZwGDLE/6KLLD3itY7O/ON1umlvhqU
8Yv3pQV23yj01e+/ISG9Vb1OEPzfvxvc1wQuYKIM6VR5G5zpJ4KHsX/ce9xUIKN3XA5LrjSFKIlD
4eWq5XCUoi5WlknqsiP5i32gNg/I5k8q8a3r40uPm7QIBR9+cDt/+QvHb16FrK51CXrbbcLwrE1m
AHElfXOnqj10emeteXYnCi3jVx+P1QfpJdT/KZD7ys6yj3GVzvPLwpJi79TljWIVZdgxrLsyO7rv
SVhfcMzwDtP08jVy8vtUu5uiLcevvfTUmqg2g214fXvYdJuRRO/z1Bdco/3R3Dyq6zg/4pJeFlFg
Hpq0wu/YpNoiHWtfkBTlSEer+mm5IR2YkTe7YMQmAUfuFxyrOXhXF9BtzPpN1/W9FgDPUqJ4hsii
lmbJPZCjDL0BNTFCn4iMLeLauiVxsKx089cg35D+aU0NJ96mDSlA6kusyVZsYpjv4oNpYJ3W9Prg
zOljRloePsJ0PlPxqDrICHX4QVuhE8m3kYOt1sEVYOIE8VcZPDSCoFO90eLvJpPgnRm5gO6YjGNa
WYUOJFUZkz73KDddPHMMtwl0lMAUQbMUR91UN79vsDSpsFwWI97qhg9I0fszMRBLsK2Zi7HyhgVD
ZHOJWzKBszDH01DpsL03T9KvGIbPP5iD/ESiSNae5v7IZ/XTajHlM+JftqKG20FjuK4UNVsY0iP3
wc8B/dumzlySD2ZKA6S47vLqQuIKpjHynu9dR1OLAWK67l6XyT6yQJYwAC0PqW1uXZgqS7euQJQM
JzTM7poRXitiq1pU5dQQTHUMfIRZuJ5sWusWO5onFEBMAi8ypoDiSvYt8JFtAvRYrBBz9NMaP3zs
b4tcF+V5LLEqB1bT7RriyGlPLBQB8jAoK3uaGo6LiHluaSGFzRF4z4r3nZ+dVJufqkD1y4Y6fTGZ
JhSMiGsk+ttqbD9rn40j1NQAdovg1mqmd9JZMFK6LUCVji4/KklqU82gWOrDImqJ8YYOtvO22MdC
3xYDi08sV2mbwtbB+kRDxYFPqMuGRr9ssuqrrgOQSLsK0ItR+mvfKvkOpE1NXCInKZdhgIdV4pIe
pGl91fRu6XsqXqopBh4s1D7DybErIhKanXkLmd2+uqEkdzG2aG1Y100H06Ld+De8wojfM1F08rXZ
esUVjSZooye9t68644oGk24ZRi40kPx7v4iifVdpq5qeZuWyZ4CgF/i1KQUCMvruR1hny8Yym3U/
Wc4uKldh+OmTG7/7EC77toz2UwsrwHL5X26IBx7yhoxCEItFOtu+ycrYDfEpILSrLneSUw+RsQ4a
5FJCR9XYgnsJnAFwK+PncVEXQ417IrlDN2BylXU/wdh9BcIxglA0m01ZDdehJCRHQDSdOZYCZ9Zq
dIYP1wohIyaOO7ucD66dvGLYs9YQzziLOgrX3v6kiVobhv1T4olYeXKipBk21pSIjdmpZh6SJitJ
E7ww2tIiSpZtdLPzD36FaTIFGMekD9wiCEJGfRNFnJm9Jhqj49wMPkioIjUWn+xjsTZOb7RXEx+p
Y0FLnMrmk8S5/aXkoCw8cztN/lucERatRwaVNkHMwxAZH5pDjK6Q9i2IREZojgC2FlqfkePwTIfa
Vw+hdJMP7c4Ju6cSqjBlcbpJanIWB+F4ydWjQyon7yRo+7+aYbONm9hZC85eUFG836zqU7ndp58w
hWRnSLvsAnZilGO1BS3wLXTy74OdziCQGYwEdX0Z4uY6F/NHwdVNsbbhyWJ66eo9MOC3ictyx5KJ
deu8lOgHVzOGwB8YoBag2G+MsLBOUeRjnK4HACpsrOECwFFllJBtTHhfFT5tOZKI0Ls0XaiCnRG9
xSaDbqlk+Z3VMJfIlOUNsjqacQzgCFUDUGSd/FQz2EcyR0TFFdVK1A4WbHvf6Fp7aHt5HXPrVAps
8MyIbq4Bp9zypmjfGDKa7d1zXpmSAygoToPu3LKbapHEWL/1LruzQYfMu19+7Sp8GGNFCNSfumoV
GsZ6qnPrAP0Q03N8zEGPz26ey+DkN69tonUpg2NSiV8a0s8678td0qfaoR5d/yD56CHqTNOKAH+P
slNTdhQ9xu8WNzLg9V8a8EfQX96xatwIT7r+xjvprYrgFuKd27gSDoqlhMNHrc/Bs/KMKVGvCgMX
n1XgSNNseCJt9hPmGqzCaJlXAWFqYYDb/aJKgLJp1j4nleYdGv9a1SStyYmUS1yluJBsJhheAnJw
6J1rWkGkGYMeDxznzsa8aYprBxpTcK89vJIGA3nqPWNvKi3dEzIkxR/WJz3NvQsLn6K177Kswbq3
ARsgIKufJ4PPmqjH+KwN2q8hba4l6bNtqbM+YuzFrzLP31Be8EX5ya+y7V7zenqvJ+NihmTZieiU
FvZnKsKZdGrCvfFoshNIxnX1MTSgaVq9f69G6RyEIpvW83WCtXBtUyrGSfDZCYvx8ORNBYP4Rs93
mcPnw2l2TNjXTh+JIx+tZ4A+dBmposkaCRRAiMM8v41HrT/EWMLcOJd78NMn6fQXifv/gE8BLrgf
HTJvYENFQNKk0ar80EZRu8ly3ksJadRhpM/wq+yS9HJDkOHnFOi3piuvIiiMs6uSQ1UHOxnl4s2d
7SHYdFLs0tFXz4t4UJG2ivm7594PckQrjnU8cwYS7qLQongzmL5+McbXUYyYS8OT7eiYEwvOYMMk
omRY+EXgp2v6nRwe2XXS0Lshyr97cHxirXXWdpMtdd1AbTaKZusaVB6V1utLfwzwlzX2uiXdfLZK
+vccHJSsDewiWEa6IvtEIuwuXYO31WKHAgLW0pvj+JgsV/BZnybJ+ovJiZ86QmD+cJqa73nJEolM
WhuV6dsyDb76evkztwfcTGARkN7hQoj4kutWsmOgsEi0raa1CLxakK4N8hdbJi1PnWZ8gVIXu8V3
Iy6/RkP3oxxsnDVEcjaItT1m5vHc1yBinbT8RSLvV2zmT6ShSCIwE9i5AxVh13iM972oPIihLg/U
TIyQzxX5l0XpQfgxa/YLYES0Ny6zipdyMN4EdGGi3Hm9Ql1OfcDbeVL4RJ6nO+ZaEtRJvksiwKRh
5z7FKaZor/BAMgGjWBtujwnMxkFmW+2yKYd91qHOOoL9MD6F4L22mB0IHZ7lsEpiYuWMrp4iAQ6h
RT5d2nZwbGpl7Xut20rlLGXtTqc6S3BX1Z682iXq7XQNMcn+7HrtiQD4umcdzWvDyVXPAEpDvvC2
VpcKm/2UQvmVnbvpfzWBaNaGBdShwUVS4BRuOq/clwZhFWsIT7EquKmCrUM8diKvdfYorhZN0rHf
opSb2s4ANGr6NzcoxbXMfP0KvrtxtWDnwZA8iDzZ4Kai9BmnL+EEYbS2kq9EfrRnS6hmH2B2WQy+
fGsY260SX9wRECRmNDvd4TSxd6NywSmwEsfhU7JjUAvduIRM4ptDf81ItWZZYx5ol/9P2DMYspIZ
odLkG7CW/b4iixoHbPUZdVQwGHMRoXYNQcTuMaqzJiYLygtRP/NFFuWxc6BhDeYKd49hYucdxHXI
w3iXR86eXnpTpB7DFUaZuyBhi0Ix3WXi08hbaI7j5p/vJxOS7VjFY+PhvMoQfcg1DRbfO55wDBvy
3fz3/7CfDOOVA36PgHY9sWnGbQHnhInlrF026jD9wlficEXENBjka8VTjbsZh0Deus/GaH8P1NI1
IpOhGc6TJBou//zRGf9ht5dr2jr/gDCJQ0pGsH9+dKBi6H3GhkcXcN1I4gFaf5D6T629IVzIU6mc
aGNn+jpLrPEuzAZnQ/Rmi/DMZUfbqBKqHurbieiAAM3CSZIbKMuZtmP9h/42keMhi1z+N0vJLDEv
yPvTs+q5unQNx5GmrjvIaH9+3LWSoH/SFvTeY2AChza5kPfGf+aN8oRPK7tzOH0jSprvJiqs354Y
eDnwwTSLzUGk5xhc2z06XD1utLGWh9711KEeujVupOTFMpKXwBuzTYBvmKFVu+EUb/E7ZvqdiKN+
bwl2aQoG3URYmy0WkBH0ygXSmH7pdLs7tXnckyVWBuwHO1zZDUhQwkrAIC3WGRQFeAHfjU4YvrNj
UEzDqiJFQaFkrlu/Km5NK9QzT4AFuIsNEFoJ6EvFJbNwgUKZ6nl0jOAeLvHP2UQn+4gje4BJ08QR
pyK0tp0CywVDjuxTVbour64Nla0ihk6v1Ry7HDJREol5wAt3s/DaNQg2zgYj8Q4BgUCIsyBt+R0G
OSdD28aFqc6TLMKtFY7BMkytZoOfvjrYpQaDf7553AWj/iXGx7j540tpmIcbtLMvsBqYizUJMhoX
CfZRzT/1+PnHjzqhZI8Be2Msfwqvcr6pciLAhtGeprokglHQmgow3St3zBlvMmbiDDB+VL1ybxj+
F9UsJtZB7z6jDrHcQwA7N+h+kq4ZgaRzkyq4E62NM58A2+UhfZXCHPeiw0oSIGSsBy1PKcFbVpFE
BqpCQTb3cSOFfMWPbG3JSsVr0jwFpJXK2XlK+6HiLiOHDOmDpZfF4XHXSqLryDjGVfpwmLLs3jZ2
tUOrRUfVLlPDXqzJNM6dhxUUgti7oBbcj6EJsV2UMRsNwOwPapRPRl1i3XDZ9AB2wj89bvIqBVLh
KLCmVqidMr2gJtYbNsdQZz3VfWm+RgAVPS2enqc8NzAUTsYqoJYSYeB8DTyjJ7cFAsUM2NFjDIya
mqpfyojNNSmKNzNOHP4jr4U3WTejPCeu514bo7Buarw4iaVt7LbxDu6AoaCvG8C1phxoqW3zwDYa
KO9lPZ5uA+/KExnlGpezHcAPUHWzYQTit4vJiaxTQ1+mzcNSol7p4eHD5GKLAjMdBy3ILywUqxgf
1p9AR9ll6mQNmYxyaVS9OAymR5bUGLU7agljUdTQJRJljFDNOoW8EsMymT8nzfzpyNdeINMdm/yK
t67Mk0XAeMuss/JugRWEkzGxSmEGCTBR8k42AYh1z3HORq0KMj47xgDr6u+uAHxhdQbxLDjWtzQg
LVDkhbMK5dzDRCm0PuVgZJsytXScoT4YxG0XbF5QmYIuW7sEqWP8FYxjo8PoBj8VVwjcKeNpmiyc
vLDqDaNiUYYs9o0b13vDKynNUb922hipS+QrsqQFTjK/8piYzF+LOW/YX0b0pFYurQolNA5Qt6p4
XTXz6GjehUVzCY+2DE94KH74djIwzD5TNFgn37Kxr6b5B3N4++j4fQDtqCYQmKhsXVtEIkd6T3/e
CGuWFu2Jnqt1xBau7ZDlGDA08YmbYnwPZ1y6V2QWbMGeAQ6MYGUPRI1xg2dYqfB5ul74i9SusWNu
We4zKJKrnuNmqUYNpmevl7fYnIIdkdmjk3rqaka1TbFaJq9tyEdEaw6FlaUnzIXxplOuftEcZA63
9tKD6eDitYr+bJICJ5JqstSliCHbjIfEjeOPdgY4j0nrsMZAoGrgdyCOjpfD8NvvjxwQC1+nRay9
sW5ggFF1cEdMQfBj7fYLbt8jgpu387LB2UZ686sLu+wpSofqkgvdWTSm2V5wMFrrsTGjk90n464z
uo+iQ/noesLCgzOsMoKZoy/Vm8rfIwvLbmDSY9R9WlCfQMBMu0tjt/N0RSu2xDW6qyu9gx+Kc8QK
lavvW9p+zN2ahSLhQvdNageoWRdqKSZyE12H6HON/FvdbbKinZ/QeVRpEkzTWKaA/i9/lrCFTnEP
NaoJgv5QzzcWCtqy7Qx7Dc2EK6hTiR3Dtuxlgs69c2g42A1EqWj6oJlSA8YQaMx9xH6MlYZc8F3r
diB28iNaTbXNbH9aBiNuJTR+nNZZdrZ4Ft6y3gdo6vvDgUGt8Xvj7//905bS3wukfxTlWEcIh3+5
+/9eioz//nX+mX//nsd27T/unaMfdaGKX80//a7tZ3H5ln2qv37Tn34z//q/Pbp57/af7pC+i5rx
HzaA/xc7vu+fqk2b/+Iv/2cLwMlI/UO99x82gF8+Gyah6TeACv/yb79wrkkfP/V7D7jzN7ZYeyYr
wG1HwFjQ+X2/94Cbf2P7tm3TNOqGcFjpxYruv68BN/9mz3/DD1p0ojBl/uXva8Bt/W9YejzDE2xd
prT0rP/NGnD7z4ucHV1HPpeuw0paSXlq6t6fqzxA/YqlNLVHr4rWJPQcDT7V71qbxEjv6TkX+Ony
0UINTuYJTRE360JOIUBueIBB9tllRKQDjoqTcsHDV5CpCJB1W5BTLFxO23BTBCi5IzNt4vSMmFV3
TUvmTAS39/2cDlQWmSqMxDdRGXsh/HPStQUTJ5TS1qbzillQoQlBhxtrn1JT0c3SxXAO8FD4hVOR
Z4vwYg94gGoTlIus9eOU+izFCaKErRxG/SKpyjQ5L4izUw5uSvBFH+HELYBreCUicmx7BCGwWPzD
e+E/WUIt/pNn1+Y1Im/lAgIyjL/s9WX46lYmwwNUovKWZgSWcyz7q4HVcveSWarlsd6WJDZN4LS0
mvjdsNt2NarGX+hpUe9UbH7zRHo2iv4L8tnw3zw++ecl8I9X33Zd3ZBQ0thArP9lSTZKZ0E0cHQX
/WxUq8NDaHMIgh89tkNw4PzKuaCA17Pjhqoe4DZho9KCehQ8t5gSPJdGmI7EPzg0v0f7XYvqp9IC
uAuLeWDBjH5KvOp9jFg62zjz6z1v4caE+5Woegf4R14f74Csm04kpHOs2wPpE4P8RKjvB6dsOeyr
7DC1N2Jf7BrDqEx0i0C7U43Hrha7xiS2hvWyuxixacJm+P/sncmSnUjXZd+lxj+fgeOAM6jJ5fZd
dDc6TTApJNH3PU9fi8iqMqXyN6XVvCaySEspguCCu59z9l673wa9Dc3WDmlhATMrral9AN+IM66M
fkqGFNfCQkkXxubFdxxxlw1E5tLMsgK33xu+SNbhTHd8cpJ5aw2tf/x8QHAz9N6fHw7nt8JwefVs
VygB41+aJBUuH84vZWseQEVzEli2UUyCh+U/lQn5Odj47osJi01vuC5YAtvdGzqUUx/wYVBNtyx2
Xkwrkyhg4TsSHJp5vR1HOxI22J3YPA9mnL+6zsyUsoiQNsyHkNLnSukVQw0i9WGbO5g/TEDZSa3V
pLPQhdUxx+OHar8HjjHvio7Eh0JxnNAi2DxM8nYZSKZQD/N7ys2DHU31wY3y4tpKdzr4Pv22CWwc
5+mi2UUSNwF+sJ6XuipA8Ytqh3bqRwhSjuR1EqmZa77LrrJ3WtF+BC5c7E8RfL4I12yG/4DNxmj3
qcEjqNmmyGC63AmxrxsjoCWWGZs0dZ6BGrp7m6jTnW/Rp0Jl3BKPq0f/8kHxgfy9FOaTQi2OiNfF
u84q/nsJP5iyhymRmzTfw2HLoN5zmiLeYv+6RyWFOwINu+z7Vzcg3mKi92wO2O6dWF2UwB7JVg2q
sqmBmQ1AQmT7bcnkKJEIXf3FKVyKvt4Uc80cI4bjFWhme+JjpjxpaPjPaZMdQC/NXu1q9aE3BXoe
EkR3CCM1OODVaYhHExc+Qz3HwnOronjAcu12Jz/Rbko2OV80R3uoU6+qQCxoAPL2Ec0sgHYj6G36
TiMMnk2SjDURWjeMDnuJQegQQkPj3HyaacXnWVLvxcTK3CGkMVx660VyLZzkLSGnbK30rt7PVrtv
pfqplahVysAwDkYEwQp+TUTYkPEx6RxHpdN/KywkmLVPQgGeaQe8KP2MMl6XpfwwLSxiHBB7z8I0
v3GnAAq+UOeYGiiDLzmk1ggMDfxr0lhM0FDYrN2evGTDanFNYuzeRAEOjgy/1L5p8E+WGgLmRmAn
gvgOX2cxY8zJhYd83Fq0lJXWy8eZoLuiML8FoXYDhQbO1tZeHWk7UGYopacpo7BhSrmWOkG6KCMZ
mOoViNgxeY8aMzxZdPjcRiYgyvCV1AX+sijgZ+YCKbvli3dkK75XReOPqm7ctYN0EHo/jmgC3z8v
02WacE6yd6LXB8jg6odeInDsamdHBHd1FNVMln1Pq7U33oxl7FeLKvSoprBWMFO0Bv1CYoRzNDvL
m1GepePwhG6Z0OBo3/UqfwpoGKSwvvPuHQN9eTCRO6WLCNrM0tNQdgELhotsKLY96j86k2hT8OO1
wanStVtBwvWuGGymCj3hE0HU61d0Ugm+Vv0woBzEsj5tIBIC/KBRuXaWcX0R+d/TDltLG+o7tQix
W/Nsty0jgzB5I1nzKmF74rQCTVOAKeoPHHrEEwFeHb5kB7+1yr+i2r1XKaIuxnUeSGeyRWzRoSLb
C9k4d2V/gyHTbsFgvs12/yF9EW1bMgHy3t6NS25d2UMqwKgObJbJMl1rk0CJbiDDTgGQZ0ob7nFL
3Xe4RRiZG5tOm8Cvlxhcop8ZepND77ov0rG2sBqxKebpRyddPPFLaraEGmge8+lrvNhcfVfdtKYG
N4Fl/c/bxed28Es/Dg0dCxNTbSUxWLN1/HaWYGgWjRweaAtVKeZl0sqwzszH0sFL1qHoOeSte+tm
sv9aLPCrGk8oUnrEOIyTD11ps68iCa78yDhKqSOuLZsTDeXMDQmdbJmD+fOO81F/SrqOKZRfiu0n
YwBVxxfLbcZrzNkLyjWedTPOHE/Q34D9Tpx2m/bWsayCQ1Rn4hHVlts66bbABw3hsWs3f9V+wDdc
Vm3Qmuexa39gDOu2f75FxnJY/e0W0f2VloG5yZb65zr+646qepMhMNJqP2TFdfm8TRijSPNY68I2
YDZQsyt1sRgpMxl/yR4/N/iXgNd520TneOy+tcL6StPvKjTlexFa1LWTicu/XKjx31yotExCFlyX
ltbv564RUSinDBF6+gOcp2qTID28GYIdJsX4hcOXvqaEyNJoED8G8Fwb6E1/voaluvjtZnEqpbnJ
YZnFXIjlGn+5WTqIfaF15KAyBTy0Y9IDTpE7MqyaU2ZY4dUpHvwkecZxle9Of50eKhaYNfOT5A6R
DOjWSLM2ZLNZJ01Im7YoaV097YzV56Fuwoi0R76HbQR5akB16iXJ4mqEpQnELNSOTPC04+dXPPHN
DqL5Rc8s/Tgtf5CaopNpjmun6vVorfcmoPJ4vCMBUztCC/Iq6dC+4ES5EqpqNxNTOOlyfigZzHID
j1YTbTQXvAxCa3c3BP2dXZF+sPh9Ztpb3QSA5M+3FKneP26qwWmf475tCR0R3VI8/npT64HE60ir
uRmz/S1r+5GYM0JmhxGXKnk55qIt76lGWpOg4Y4om9TOCK4xkldgjWA0Qwd/dHZxBiJybDx2GccH
DcK6kZQKvWP4MPrpfoz7Fxr2AIDK8Ct5Xegu1Y2IPAcz7rMMmQc4GarsMQX61jq4n11ks9PQr5oh
HTZEMKUJjUmtdA51MtwlOJ1h2llfGVly6OoDhShMfJSO0XmVQ2GEbvA44dYnaCyot2zNHnZOY9XS
OGG0CsF0B03eXIHYpwFCyJSLRA6Wf7JvdSQCNoyBputjZF7hiwzsuzGLjn1mvsFk80ryDZAXbAGS
fy2TXJ4c4oKVHyFfsEcGYVr9Efa0kWRSpSutNjy0fjiFxEgp5+a4UnRnYztsHxiaDI604kkKczeR
aRskw4IoYptUErVhX+JHyLRd7ejaiSHETyBMPUDfCFhg05wzF/djg6FrXdMz95Z44G1rWdG6kc1E
JxS7aKeHbyMmKgmlLWeKCucI2JHQNUKFCUVZgyijuCckSZiAbV26PEQakOWW50RhxUh5y+xaYOUL
SR4hP24GCZ+8tbP6nhrNh7QsctYqRx7Bd5xG/8WOgSFDiKSd7N8zc/QyQZZJnbr9juDwVVYU71wk
hDgptDv3o0H1ZOMhuHc4bjFYsLgCPj4/GiN0j+z/jpMcgVEgBF7abdbGgRbD4AmqB0ku6OMeEH1j
zkhjEOihBmwKT2f0ok3mly5I4T3I8RKa45fBagz20hb5gvHIx/CNXQkmjOtuZl/G9049T7gpmCeM
iHL8IIpXxLeCJUTvisS2KB+kSr8Vek6C48h9nFHdoiGB++7kYP7osBLpxemoOeQzHwidyJIZantB
5YHYKCthKk76CT7vTAMvuJs76+A0aUP5XOAUnO0nXZU3LNj1a1fPrwlEGjTsBEfTBL5hBj4US0x9
lPXQsjT64QlyCy/NFOA2PPBh3VgbDmUK+QND0scsTu1tQn8J1jIARvNchaN/ydJrpcGusH70jCg4
ruASl7360tJ/WM0liGsQl7OZTYcUqjgFUdusg/LFohBctWn82rZAai2LNzPn9fDmWnMYJcuTSWcU
7EJzAQWzZYcH59DRy8SaaZ6ITajXwr4vZ109Sh93mHAEWDhcAoEiNoVSbi2i72blI9RtchLxBIGy
HBDrhRsxUfuGE9EyOQEoZqAWAAKYEj0Ck5LPWK8wFJmGcS9iuyYGCRQEVthK33YD7M0ycu7g1KNS
k/EtL80FNRe2DITCfcJb6NkS7zVmiiY2cGPHmr8hMXmDv/inrtEtcOcZNZDblg926mzSxIIZ2lQg
UEV/KzkipZkDZWe4jRhCTo2CS5oJ6tJKHOdKw7kBUJlGc3Sch+YpjDkJp+VJG5AaEeiNRkIVsHhY
Juv5Ww/jYaVzfgVfnj6E2ZdwGnddjdSknjPTi5kpwLq112WOYoGlGOdG87VK02AHLfKUBcObgYPm
rOiEH8OuwFJgrPTEtFbgkUidZAvyrBQXLmjufJUQroy2H4tgVpXjSWRLCAXsKYYn1rjVkoEAwLq4
ToJsAGZttjdQIIaieyGGAqndsMV27V8YVV1Qj7ScvVGp0OlDl5AR2eXbUUMouOmsHIfWRB2DOrwu
3lcA7ZIZIzlEniaqeD/VEE7tjle+6bdJ1rgeBX3E6Uvdac7CnKRg37okf6+1HmUun6pHn/KBJQks
xTh/la51YqPgnzHsWA+YSlZ85vBYjYSA6ayONnoQ8tJgHutd2xuZDiAwgTauF4DDNcKCOYy1lEXu
SenlxSIFflRgTIbGfbJn7MRh4L4QVtIioKvPN6qy6cpO5TThHXGqQPM7GuIREepkFgaoUgfu8UhB
41goIsYFGYKqiinRGafsLuD+bYwCIWqDeAXzioaY1bplUfwR0BZfCLjmtg60jXIQbQI8NQ9qLDYt
4duemy6aqVIPj7iXftqDM18qLWM+hThnN0B+qIJHZchpby4pHV0WrSipxQ4dIxGxbWbsuiYDklEX
B9VnO7PtTkGjv7HZI1yNofQZ45NR2U+9YTgLrYf6SQt2ltWNdEAGoNAqpCIIW6r48ikRSMoDl301
toNsDzT/Ra+oBEvO58arBe0ZzwqVdt1/bfsj6Gq3pvGDtgIoGBFSNL2uepBs/FjLyAzv9xjei22n
lcHGb3smQaX+oeXC3WadfUOSQE9MKHXVuq3p58W6SK0OJDRNsyEHizFH1buRsfi6g3gwR/d52NjI
6zLWQ8aM09kpeW+A2A0wUEiyG+qC2CZSAtdINmMHjhn6uRryxwHG0tEJtTtbcxpKgbk59njHkKUQ
4QSj99QKwmAcYGJIbr8bET+mGvxDOPaj5+ZyRh6GobEBbpOH5ZdMX+i06LsHLY2BZYj3mlZKkKRX
v5STZ0/055JgSonuMAhyqdWlV0uSJGEbAOH9N/dj7NUPFgBoUP30w1E/xSzUnnBLD3No7QmVuNs5
sgkgI7PGC2f3JPzsA4dohTx9O4axWBOVV+/GHpZvaqKcaWv7m9+P2Az7JWLbVvgUZ4QPMfJ6KuDk
axZ1HxCJ24uy9VU/1/cutomNXkGrLLP8QEvXPDscGTyCp2gO/EDzrW80u832WtgSXIkoEUQHcD0x
SfB+xcnNIrqXBmKo3u+gE9T1XVgwPEQfPXFcosg2tAfF/Lca5Yak4c9aDKm1H78o/WXsUvOi13+p
s+CuwauK58o44V1WJzseuXdAHpCf1nnb7s1mJAaGIDhuiz48YUys2TKieYuwj648CzRqZejTxCgW
DjT4nC66bljlOZM5yP2G4PlekZczOfrwrDV5v6+mCQ8K+cGAOZ4YRRNa11aHmcP5tsMLz5bcOyQh
jBejyYBf9PNDaFavHQPAuxw9Ttfcz3P2zQgBW+EpXizoIX2P7ETP8b4zK+WN6DR4E4/LRHAhZxRe
Xekv4bTlZOoGkDoaYpu9IcdmmxHnHgpYprllbyNUthgUmS0op+XAms5AjsS0LrIUMmgbQBRsEe/m
WD60qWCUGtdHaeKzG3X+BdkGTFtLG1S+Waq7ygmpsReKajZCZAhn+lypunMHcz51FW8OkkoS3XCn
xnUAongoj31EAAPe8DWcLdA2yn2xagZ50eyfWW6SEy5G3kr+Sydc5zySartKxpTz1Vj02OiQlsBU
Ft6WiFW1KcaMe7qwxbDBP7KVfDPwmK1glADlSUm/LEpzooVXf0GuGp+IPZwPQ9NMR5PRCId3OBtN
wz3RAv2IAokHywDgwejp5iJZ3XcZE/tiCVgO3IXwH9CJcuQlGhFFONpOWe5bCKPjklREaRBHFwMT
gRr4pRdhfyOw4yEZHwIsq0ajHWg4RdtYU+Aeqsa6l6Q4mBw3ks5yvF7Lxh28AKQUUr7byXRwpFlu
owhwgmHIm57k33VgBSx+6VfTxswVLCMVWiFRzJZSBBETVXN8JB8t2vYA3R/yiaieiBPZQDYwvJaG
wmasNMTPVnsYNvwD8WRQeEXIaw9jfkW9AzCTGcnBTcpxEzrBps/RwnUWzb4Igy8YOOT5sRhwu490
OdlHf8j4Wis0n4HOCapNx+aSBROBLNar7gJmiXQFGcDO75VD9IdIcX4sl2BN1gsUU/uA23/LTEZB
M9jIxU2c4NyFFhwVRH/JPawi8hdlIT2jewnAtU7Ee8Nok9vRQDrtFs8usDJygRCc2m0coKdo4BFl
Iv2WYSo/Iy3A5OFLe2vB9AZr3lzYl4NNbJkxUKHRvtNCmshTtEx2mkdZ2gIliP9oyz7bi3Du9399
Q/CnsGAbp2MkRI8gd7Jt11XunjZbfbJ7Xewqs3polagPhV3fkhm3TxZUDmhx1k2HX3n3OTeYukuZ
puk1LmH7AJBGzjiVuyrVzMMUF68+gZZeqXcfzOG/WlACmulLTmzE3oW8mtR+cPQXzhVj9pUP4u5A
vNhdw4N2nvTE9opCkWCVafbp8w8iXpHxEya8xXg/XqxWe05L7Jhhnt5gXmqX/JMnTnWNjQmMY6Xy
6RqmSyuyoZdKmmjgfUI+w6589aeMTPKR2Sa/NnHo2vTNKob82Fixca+H2ob9yIQ+XVEounZHsiPk
DnIDjZ2fy/raYSHbDSE2ozxmrXE4au3oVzIdM/Vk36QJgexje+AYV91EO3kcxe+kS8mtAyL+xJEu
ztxCI9BDyqLdRMS4rAwtM05hwekywOOrMiZmwgb6Gd4SS4f8F7FJ1Rb9/okBWOdCNIGMn85as2Ol
/KnP07kVRrfuiNO5GxxOoB0tRMEu38CGxjw6EAaL4jCxuxuqxfVsN0D+KpiWDT2roAB1CUQr2mMw
q091YJNB3pZkRgdaghReGi+FT/U5m8VIGBPgqSRquqtI6xfXHNL7tKmal3HezxhDXpdfIhfaeA++
ad32tXMDKh0dpnJ8rJb5QGqVkWdaM9uyA1OanVcAr2vPVU/zJKbOIRCgAlwTh3AgAhatYAH3mC9D
6Ixn+Oq5nNY0RUGJLaMA0bSMBwps/co2yvUAMGIzoy8c5xbvFsT7BFkTmeth7Zma4+/mKad+STuA
6ODMTIiaO6efAV8b/r5MQI8paRGyphECr0qFwszWNyDG6qF75D3D4QQjkQDoJSYnaSn+hxwJJx1B
9IEVL755qQmgIbSUB6bU7XNdDEeKvfxCOVtGkmXVFYj623y8TQ06BFt3zzJF0qxlihfIRNJc5i6i
Yqe6OJbm3udSbzxXEa4Rc0JpXZzHMfEI7IiqAx1TdZfQFdTTXc8xt205JQ7aayXd+BD7KcM5uqYT
TuI7U0oQYixeNKt8PFGmPBLlTVCR7IdtU+DImpk8gJknR+MaxPPPATG+Z7cdaiM//BmK0N73vrga
qcsSjlGNHN5FvpZXi8O6H9d9JsvzgFMCnnF8wK1sPpuAxcypqrbVzPdfBMRvLvVBbAH1lH1UPLr4
fkjxErTRMHRvtdDZyyXptayz4GlaYGwpcSgY+aev8MGpAQOealvPcEfQC0qQo7+0RHau/VhhmmAj
KMOqw3FLkF0aV/q6krLe63O8LVtSI9Ka8IR2sKO1NpXZPidP6t7tG0qkftx+QgObUl2iZBpvZk8t
YpHLV1WxOpS+aM6NwL4DtlzWQrvpFXkSuMDf9Umi5qqTI3Doet+XeOBgkzygmXhhgmVsBm4vi7nz
TYuGY2XjqvBL+noYqqEp1YCV3L59DwCJoqPjDS/1jO/iVOyFLsnwPYu8V4fA6K2JMB0ZtwdMnzQe
A6ZxSJZaot3cs1/0RP/ozyWp5oE1wOgvjNcs0B8TfgE3NEyaggG5ppZziGKSa8YRmBDp4fhsDQks
PUdVNtaoEbJiMxMbOdbMHyI6YxsoLeGyH9cu9ugRYAmooaPedsfPJ751/ZTBDQTXnGRKOt79q/Tz
/pxUGbEDVk/LVFPY6B0mrHUG27Ee6XNFU7fyJ2jvqh/gBdMCaK0+2g3oQbaDXpRbtPB4oYoKXVda
3Q2VGk6VrD6UsWrCxD0gI65XulPX+GJ5CceJ6E8+k3C3JCy644z0EizOlDhvw/J72HquH2boCfVj
Y/PfLG39PdiQb93kPgclQ8+BPLblO5xDI9VowC7Nz2rY62YE3JdBFRXjrPvqjH5WdwDJJB2MybEr
PnqHKqrLo/BE7OuQDNEOsS8i29iCW6qBr5k56Vsw7Fhp0hW6zwdRDCzfE7dNs3LFK9MGeJHPtt3P
zMtddVZpksDdCbprQPzuX+PGEdw4xyMcV4tJ1gQYCrtinLZ+RoCkSJn3lE25lw1dWVrUOByz5Y75
w0mYyAn8HqW2D4FlTc9HbhdrgkGjiMZj1+4m+yeqOHmwcoNMKYGTibCllU8yF1pD4w7S5wNJJDiV
7OagFZAjglFT666jV1KNRLNn1kUzSudimMY7nTifrR1BB8ppHdIfQTcXYFGYisoOLF9FwuLy9M3O
W26b9V3rBNXGzJ9zlPpgsfyrPfEGtUWzyWk6nYa9aWTTerColKZlfjoMX7TlQSdy9RqhgtzC2Qbx
5bj3gSnG9WiyGUQWZH7OlsmWZLHpnAUXdmTq25loTisX+E70+RLPqNVjEHZ7verltrBRm9TyQTOT
M9P+ek8uQ7TrRkIxLDVhY9cZWhK5FdbuIza/4gQe1tPtglRCqAoMA/rAQ9oaH1WHNnTAJOaE5nda
DM7BRwM91dTB85IHmaQA1bCF0wiiuWBqFxpPBe8qFL0In1a1zLRHmb9EITJfoyL6gpjRZNuVqbVu
E9S9c5PnZJAyE211F7df7fJ4hfTuXSqkMJu+dwVCrKzGOyQJjaGA71aaz+Lhpy16oNL9kMQmn8zy
0qpSHMpe+2hzGxVB+zwVgf1o6/4zEqXq6sZLHJBO+sIUS4ojYBBbAU8ipMjypjSm6WLF+UNbIS2L
FWqdmgVX820o96NAixI+NxGJy02PNKKbjDcJ8shVVXLwE1OdymIUhNpVzxw37ADeFcmi08Ya381m
Ki49Pwf6Bj0/vdgVurrPSs5Yw1AD1ZwkMB0tSQC+8Ueg6xnb/0Cmch/z4MT2CYXAW8Mg7lIfaLmd
CAy/M9wZtahANzRM/psxJB3MXAVhKbY+SEsrV8WAZR641SZiZAd2N7X2rqbh2u45H6J14DCjBEWm
+CK74Th1zXzRQvMp8m2xnyLW4Yjf1Bl2OfXqjJwb162rEZ89c8UDPgOPFwPpDTgq+EDOhR3yKWGd
4Jnp1MEYzOlq6dVX2ZDiOXeGoldhgNhCDBwXzd7XKUetEod8O4XZye+dcWe14uoENj9hjmC+hG0M
B0YHz9iUnuVjHwQV+1D7zqUEEn9C3N7eOz4soLoJ32sdgYVp1u4eZdCHFZiggMf4m9Bxc6OXQJ/d
utcEmQQQdtpUsHi09IWaVK0WkBM1GcHYYMpK5YJ7seu1Oyxx5zZCkSp2m+2QhUuEXN28mSZruzTJ
drPmG0FY5FZY43Q2ehoiWG4PqOiM29NQkkXqjw0wDWI4IMLl6xzMDQfR/ljTPb1kLfVkl+4zaJBe
3WP3HsE51XH2jLHyewqNj243bQqCmgMvUKR+YM9SQu6NhKB5lpIWCQ1qTXMzDRDRcrAAx54gQj5T
11wb7vfJVQg9OAmtsaXFlwBZ+34wqls1AzxQEgNLbQ2vRpE520yOhxTi77qPsmataf7ThBTxYho0
1TFvW08SytE2RJW4riqWq8R+msPorQ1MsFUqT1cR93194pYBwRrLbguMffbVIZnCZK8S9sB6bPbA
0MbjGDbPde73uxCA82k2nyBj6ISx1d2umsrgNBSFxwrHuyYY2i7jMiI6TbEqEU/eV62aqDXHV5Kk
7tJ+Aj4+bgzF0TdsX8AnXtvZoj3ojPg/k8co0uZVLdPcm2nHrdQ+JtVp0ZxPXj98zRfuYGWwj9gk
RSVt/ljSyVr3g4shJSLaSo5gn+i5fWkj6K4+8nIGerRjoAZuClV90PjzjNy680tOM6QdTL71Lefh
8JaLiTncuUvwojQzrhKzjmm6T5npP9WtvU5oWZlkVpHKZo6Xqstfs9S5G2c57pCXjl5H9OJedHPm
iQikNfHGzxPQqyeBqrxbiNfLKbe5dJA5vMQuIQhFTrIn2iqAbLyekVYhnIq76mda9aDdQhw0GCzg
qiD3TxMQsTX4A+gtLD5BcjTa+aPMBp6clgZjEwbXPqLdE+rGfR00X4jrbi+lTVy687WNrLc8JLUh
UWT4orxoq366VLZ+TeqOwYVw5kMzfQRgDFdxVjxL+O+wV/sHdwiCQ6qwg7VMhzhzbKPcVDjyQm8u
p3UrlvKkf6m5J53FkQ/k/boenaes9t8QqisuCyqYPkQfWhs8OTSHVlWi8m0bzRyz5/tClwxnO+K4
TOLKkEiS0tFAxCAkU2OSP4XbpimKNedetQoG1sXCz50H+rderbBCV+wFnCYJ/qV13syK9LKgwJTR
CM4gFL2ToBPDL4hBy+s0dWvUqnI6LyqCU4jq7b/4ohioYqDSkmOJSBA2JajKwGaEWRi7wRoPwKsw
Bl2bLLo0jztlDmidpvs8H49hEJJEfBzPqRbEK0FJPffTV5EYr1EhXyRIjVJ15zYTB51MxbDZJVp8
M7GkVQHw/v/SycdOqwxihwocBnn0jMvSfnLBYg5pfIsZFIrUunY+/s1PCcH/l9nfpvLH//wfH0XH
0zg9/ggwr/xNMG+oX7QW/5DZH9qv6fSPv/+XwN5Q/7EwKroKIbOuS6XM/yOwt/9jG1KhsDEt05Ao
AJA3/2+BvXT+o7toNBxhSBQbCHH/r8DetP6Dd8VF86nbLovL/5vAfvk9/i6z4acjSaLs1HVLOPI3
mU1hZewOyO9Xc2G6q8R6n8hNYXzB4gCV0V71OTR+XLUkUTk5ErIya6BK2EQKdvJV8TSKbnhixrKb
h+AHbOTwX9Stv18gHUZXICpTCFaELW35mwYcp4pw9Yi9XdmA+mICRvdOrsp9rBvpkS8ExxGNboI2
qU3vN8ewiD/o+HdPUcWUu4jo/iJOJvjHn+gSyNn3Ar7JoSibn7985P+Nmt7ig/z1VnKBGCIEYnWW
DT47e7nVvyiWUr0pmJkS7zC7Y/leBM77zJDnUqDg2OF+6w5xUD9MpQY8olX26ydqtZkypqYDATQK
jADGPD0ih5MiJqvyB/xAeznAzvnkMeFp3NNI85tRPHwahluzvAUlji285Vh3Y+QTO3oq3yqKvTDt
/AOjbGHv/DDK16bWdCDr33Rp27exitutoycXZxm3+J2tbatP41sGTEg4qKYi6gs0TSk2xtH5qbWq
u0d6R62aK1K0NTkPTySDlgSozltcU/VD28Xd5s/3c3n8f7+frmJEu7w5wuQJ/fv9nDWI4u2ASbYs
tbuhi5mqJewcbqER+aTQH0c+Tf3KP7RU4GeMYrcpzON9bODu8mN7enBU9/Yv1/TPz9ggq8M01aLf
W16dv19TldSc+vKJZttCex9qbTzn8/yCEKy9DoBLMEWvA4Y2j31S/pwrwihrTi1fskJ/LTqgAH++
HPHb28sjJw1DuQ5eHNs09N81+jXAXCAOUEPGVgeBsRDC4LsPW059GVbQ4r0FG3pvthlIlwjdE5qd
rN1FYy4Po1/RlVW9cTKTGGBbQni0pb+rYXDfaDVCn6ArwEDTPrUjQRUqgNCezTHNXZGEh66X4JCz
yaEUa5B1mCR9//l3M/55qxUeIuzzDtZ5jN6/3eq8qkVSjXq3aqryRaparEuDdguuwm/FrHujOcJX
zbrpWflfJYT504DsZJubLdHoeCjWf76c3zT23Gkm7Ay1hKmEYDn67WF0ce2RYkav76+ohrA3NoJ3
9H5KdPJsjPgeoKs8/Pln/mPtM4TDFrD4sngDXD7ovz9tUz/HMYtNsYjznrXFslkQTQhsWPIqtlM3
8ykSqRV+8nnoVj11c03TFGTINkrfrDTIzilggodKGm/CCJloGxBcMsbD/7JKi+VKfpG2Cq6UwsMW
JnuTdEx3uX2/rH05vN7ckByBJ8t8DTCVr6rRMC+G0b83Oc147C1096uBRiow6PUYuIxyFvtK3HXv
mh4zWW/kcOpm8Uo6CH8f7jJx2hieL01mHruyx7qQ1Y+q7zg+Fbj0W0hJYzm+uKPeXK0soLPSGsXr
hDfjX94yW/7+4dPy0S0bKp7FNrls2n//7aJBRGPCDAG1C007TTi7oTXre8RT2qmNYMZXk3Pz4ds9
UbATH675wRrkww99ysTD8v/GMiqeAgYJp4IJyxrXJyKtsIw3eKGre91nCFCZIbW0/aODCHH+7OKH
hAtts7o/ahEYkg5J9VKMvyEIz/eaHX8ZSIu59crZzcl4YkA1PqNYz7fxuR6xH2TOxBSMjh56ROpJ
n7T3IzPnnDwM8+pPKQHlvigY8Q3sm1aS7EO9ev/cuRI7wKlKhAHJGecCf+iqkolx6LvcvNEk+2RA
QuTxet0ML0WGzPBzjaNKp6CYGUQ0dCb2ZTP0R2UP7ExlQYi0CBFXLZVlM6mb0nJ3m+o2QZeVa77q
Ovh+0gxhIxMBwao53wHRO4wGbYmyiN01K0FxpY1XXB0xnXFJs+L1Pdm3U+NAKRtruB00YpqBNl0A
iNqbaoYoOj/8IKSJ1Ci6w58D92dQwaUUj67RmpdOZ0GMyoTxVU1IXmn68qBsO9x0NrPTvo/qjYr0
YtsvD9+4/EFCDOOLpLm1wumpd239PAWZ3WwNqZXHttYwpsCWIBuajmU5iTcgZj76q1Aj+dvW0ZHC
nhZWDUx8+aOaRwjJPgeascrDdezS+Stz/QeHsmNufQ+S4Esh2uIhc3VFOwiVAvYFwhx9wVCaoeCL
qLu7pgv0g6Jq5BsL8xL6/uIla2H+yB8FquT3TtGOoBMRgDXmAEV5dPp0qoXLV8xKPJAFxUMbvzeD
m90Ysy2wvGWBsYwM9zOkAubVTrW3igYmkyXWEe2Ot0AxI7QBPD0QNgtk2iDQJClzcaSSBtLeC/B1
C3tJm9Lv4LbqByosfOzpblge9BTt5B12oT2RBTTBq/5dSk4tJpE/8CYa4rC6nqSXaPpfhJ3HktxI
tkS/CGbQYptaq9LcwIpFEghoEZBf/w5Q80b0mE1v0lhks1kiEXGF+/GfBXjLXymiwSRWzvOD4FpQ
rIgSCPM8PtageLc9b2GpseBS50LIBFJzVQIMEcDIrV3eai9RALBH70Ev5babrq1IZf5HNAs/QmRW
MesM+D9wk5EhLFymb3BY8EeXqiCugo0ek3KSWsws3uuVW+08F4czxepkwVb5W9NfLR0DuarrGzst
YHteRo59VOziVbArPQGpsDd56dsMAcf3IKzGQ6VIQhxYlq2FKgL0hBbBDl5g8Z85H4U6WEebIjUg
sgLxX3yCCTHtMiLSA1AM1NK0nuZ/m4mYfcJfWPIeZgGjwLYAOcucqDGGCVje/9Zcs/iIcYiz8HQA
FbtZ9cKdIhEb1PZ6/luZVlnHyMgBoHjyt4BwRIAscQeCXLMVUeFIS3Lp7+aKARcpI8LRMZ9aPGQp
Fu+tadmwwZx+WFY62keTxdBSSwUnigb6pMW2KY0mfY7Zp6LduQYmYj+DMLjj/BUETfPk1YymyAg+
p0o7od1U59bEqHNHyw9fM1/EAB21fm3ozVc0wvGt24qeeApKQst1bDKrOpFzD1fLBCUQBAm0UnOo
14UWwxEM74ZTsM7I0p9BbplvJK9+lIHYm3U13Jo6ik+jUrSrNkRUxJJgDSWjO7jhePHgPF/GPFM3
kS+j72y8QFJ7NgTv1Og8d0ba+0dsSM3On1R+9r4QyPtHOz2wb1ePSaT8iNoW67/mZMyZsAfEAzSd
TmUh3/fuxgHOBo6BjCWCqNgBBhr5OtOvEAV1r9bQvmtin6iTHlC62cUkKnb5fT26WW3vZFBriEEy
sZmpGU7gkXFpxC/k/7QPnr4PVtLDptSltTUEzsTI0Ul7t9x8h0AW2+KU3VVNL46WD6s5gNm37HTT
0iMvdKZvqtH/FBYzqjnQCn0xWmLT2/PYWEeBoYrx+8QWmC/4GEPumCoHWqNsO2Ts0JSkiZckZ3pn
Q4QT3iMTW00WW53Au70q4j9QdopDEA3kGQlNXMhRqFdxIB+x0r5iPtf3QdTpSOVTzhe3Dx5maQUL
hjLVq+/EP/2ao1xOEiAL2mlrsPkLCb1l41OFTxo7b7XvD+gE0Pr0qIisA0tVC92ar21C0xh+CIX8
6+7iw0mosOgSdFGHW8cEDNoaY3/M2cKZc89DjmB9mjsuz55Wj4TFxMLpbnVirrVIqy86O6hVQODp
rpUu6Pcm/oCUeenwxoKiza4qPcO2UAyG4211D7lRV87gIItMBhbm1nFQNX8iPhYrz8dQ7hUg3P2u
Z9+nMX6ENzNsogMPRHMTVjZxmju5cdV8F5EVubU1lzBNi+DhAkHShoSzA8ts41HQJ60S0tnX6Fc6
ZIrAYmWxQ3ewtOKWILrpBW9ej9LbNxd5mISo+9Ie7RCMEObQBMRFzOVcJsmJihzWipnMplbVnQ+Q
oetTMb2AloqXLrL+jTbF8eJSBuQsdxDtUqUKiVRsjRfofO6OQeg1iiSVnVdq25ic1mXbeMEL8M+R
UeElArzJ29C7dhEOfD43Z1PLYnwiledawZdocyKsc9372VE8fWcP1b1N+OiUaxIC/Z5YPYhWwvFY
Bmn8mPbdwlTDJ6uD0InCIt+zVGmWKArgj7rpubOKhnnH2D27pV+QMZMkm0grlJUYiKFRQ5KzYlXf
99bAR6VL4kdgfYGMSy9SU5DQN+ZT3TFqL7qhuo9K8FJmTr0svFR7FNLp1nGqxbvURstM+IRJKK2D
9C0pe6o8i1GtEedHffrfguTSlhFqh23X1wqyHf4G8LXyWAMTXdacssueJdoxBpP3xgO9sfMmffhC
ffZKmV5JsdUWrGCm0yYK7qkweB9Exosbd7iQi0ff2/F9VJ2nJgjT1dwNsEojAjwA/Dp0RXfrav4J
qphx1RR4ZxH6jK+wmLaRoFO8an4L79qlmsqdA7UNBS/8t2WaTUya6Us3suAxTAOP1ky4BghkJBPN
vrgYYK4QN5+1sAWVE4XBjnjO+qYbV1LowG3p+cW2yV3DM5iuycQW7Pj8pcbE5KSx8IX1wDYGHKd8
jLWv8Pyxko7M8d2Nyl+uo2QbnbhwVJe5jLatXZn0oCMxb9gtKqIVtlpr6y8jqre1TMVL3zfv6Icf
MDez53q6jdB4MYYBzOQNjwq2ylEIt8Mvg1HbQju2bwJ+XP+7nZtxCv/RJOH+01UTaobrWLY9UTP+
vUnybOYXBkJ8jjvBEt/Vt2nTS9LX2cMkCBONui+PoeIeyhInbwtTcj3nqs4vAQ4FaZnBvW6qn/M3
PBQ6mSOFbe11xMBRMv7NsOO/ejrbwY5EhJRt6Jzaf51n6V2pkgbS6bRyCb6Zyb2mjyRi16lTn7HO
Yo61W7I10Xaj2+1v//u79Ve3JIpXixkn3BHPIGIEK+B/frdcnKOeDgF9EReSLNhChBvCx1tYqKQC
F6pa7ci8SmiN3eAYCQbtToNSji1TsdHBNZ5aUAE78kbJnmjJ4iOlmRbSwffgR+LvrHXG5G79jx+t
ZzvTLAYLvoMT9q+fbOCnsBsi8jcEevVlGyPenow2PapYXLPtEVzio9R9YyVk0L70sYfcTTfepirn
FGcIPp2WPcRcRHJkhquxM+uFnsb93oNhsHUVAsvNuhsOXdH+6kSdPqVIY/eE2YhNWKvWR+V4XJIV
S416VDZu6Jl/N4777y/Ro/nFt4fvAjum+5dJMUF+UZ/G7riYK8qx56ZcDiCu2a9hAG1yUjDmiAwk
9uXaxIjBKsaPjn/zrvjrUBBHKm4zgAcW/4yjOdPU6N8GDWET0EyYzoiEQYPcqEQtdp8qXIg2cu/f
EVBzBEo0evpCYbINXrKCMNfXCMTt8tdI3BiHhsi2f/OJ/XVcNX1its2YyjQ8xlXzOOvfPrHRG3Ql
4xSFowigCsnEKdcJ5AG3BkY9EE+5hi9bYzWvZHBfsM2QegB7c5FO0VqqY+R/851iiP+X9yTcHtPW
UO2bcHNUDDn/+a0Kwjyza1/jVIvYXuX59nvG4C31QRYrq/cRcWlNjbOtVj9QUXxhFGyfajjg+8xL
ss0QY+QLGMCpRXSQepKQ0VQTC+NZRHf1CnKWJLtjBdbOHoD6BOsGHnjC0JjOea9oWQ8xYE1MkvV4
s/38t6htGLm9+1RDGLjCnE2v8wjc/kHGdH6JsPaCb54qBEsxd2RmWbTtGoFZYRzt5idjbrTcVkGF
Y/F4jEH483u49F0TC1cTW1bA1d2R3gff20ciGcvmmt/Rax7dTPKlCGE+x7ZHLAmThmqUyV1331Vi
vqbp9jiZxwql0J6DTh3WiYTQNTcpvWb9rCaRkGFJqHpZfMuLsd7Pml8ybFmHlxt1SljRpxeCwIlG
/+5F29BAkTQFodFprIteMsCu+i5aVrVTrxow9+j1nf7LzP7UdGW/u7aNFmqG/9vAYnHMg1heW6jR
C9tT2dhDqh8iK33jm27Sf4lYlQSi8KXA7t+1rq8fbJ3zQrPoKZDiEhBtWMXRlV7xMFr/T+LXchNa
fr7PFCwVRLqXD5XEmUPdWkRY+k64SUzNJ20qIsBMKX5LA6537EyIidREZ6LnazxU6bnyqodN2sOn
ORC1Q2nqvfm9TIiqTfvnzqtw4veZvA9gcnt6YoPx/doIquE9GCLwrb0Wb1S4wijYeQ8NPSzGYKrJ
NTd7xl79KzDGchfGKtMinm+dwp+KocHsMhVBjYOzNHc65JiePJu1ezSSsDw6waNJUepiQelPeqhK
djwegYLkjq545CCJaDnmXwqAeEab/X8r5SjqZhYyT3PwU2knBJfbPcq30PsR54KKTPvyCjALjTRV
UrtZJWPZg5wmepPVhO1MUnkYIcBhVHvo9mYF+Niqq7tg2FN5GEmMAY526eQnnFYG5kKp8ZAw0F6a
ZfUFnlx/abMxuPzzI5kSfzhGSGDA0nvAFrEvI+t0Xl0E56WLVVMMGjDb6R9RFV3FhpkjpvSHe1wD
NcBxBYfKcCbyVHC0euMxd+4dTe8BLiolJ2PiFXhLNAJqQuKBmX96+pithEbuoG+0PTk8KnHS5QhW
q7HGa5Vqwer7cCWFW6xBgr0hus2OAymnQIqDU0rls6jCLuEBRH7H86kBXB2tdYvy480qOkI1zOpG
olG07CL9V8re7ynE1bsrpBms6Ru2CV6Np7T1ub087VcZWc80/ibyXV7UXLzZuEhOVso7URvUh6+0
9b7VGvx4WhXAICzEaYyTczu9BaoOB5XjVRQABHg/u4asj04miSaFNFAfkTstc/D5h94EATWazsf3
AeKw4b+MQBGWeUglIQR+Qj1G5DX9bP1wURmFdcq9rtmrinqWkZveuHVSdgCdAe4alhhexGAb4Qn6
DvYOgxoTja0Gq9Hs7v2U2z2/zOChgHaZVWHCkt9OxRNs2DS126d+iBwaVNz22lSsKCkTXKMurG3W
BH/SxunPrBABkblYiSKEy1PUNJwQsZmvZVtyTHS9u7XxXG1wfxM5On32RKM9R9C0dt8kI/dC5CQ8
E+5Mv91HFYIaE5nLq6v7h2I08cpOM62x8/EPVVqwH5nTHVqnSzaIMrFH2RgG+4FaVdXQFEGQmdvj
iX+DxrpGyMgwLA4HHdyzUd5CmdoAhvRvjFLtukDq+WkvSsMYT4aaTjTqo5jqszJ076oVmQfbRO5f
eTLaFUOJP4wFpEqmIceWby0yozq7KskwkkwOGJSk98D8HbYUbFhCzfhi1hj3jMD6tBA1vUTSTy/D
6HyOjhMeKxXJCDN25wwZ00HxRM6rrkb83lD6xzmSCAyHtga2YawSVKr7EHTVTmI3ASVO/KNeE0Id
xla9klkz7JKkt1aVii1aqcWA0sWNHuBAaUP+kUdJazRNc0RiKLdIGuOW9VLxUTicaWPV2AvSc7Kj
Gwbb2Op5EuZ8XUlNzX7AeFI14+BT525BHWQHE7c1iCOsJ6ZaLDEQ7pSox6eXh8VCaeNPnD7uuq8z
bCBF/Gp1vr52Y7RhmRPhfAB+iiJN0Y+M3K9zkRR2kbYTeqnv6o7sbn0cT2ZnxluTOxacWeHejQYM
bVB2Xwbd+p3Eb7mubBptMyFXxnd99a4zAtyQVVievAT5zdxhGqlKMgfLz2Rwky/Qyshy8h7X7DTZ
gEbUrLzJLeMVzbtud+PCsSCGy8ho31r1PSj7S1+HyNvb9KfLu+h30j8Pbfucpb38BGZ7abJfGWbz
JfbFaq3Mh4RRsgA3RVZ/yGGgGNHq7FY5QDsym9h1lOgQbXtc8rrhvduN8Rh2Udn7Dx1IGcIfoY+7
obSv82fV8HUfwSxgD04wIAJ5OFHc5sdIL/iSO/WLNBD3UBsdlnAat7zWmcY0bXNsBYGiTksKjA+Q
v7YrZP/SSpfcAeNHFgXPQYgUNkvv5mC0W3YOLWZ+3105buisobs1lhA/0wG1Ns8K0evmdE0UZE8n
0z2mJ63cpmXXLKL2w48t8aYa9X5QWURmnUZAvRk4u46OahkD58ZxQlynlpsB36Xuc+QoZLCqhVsd
DENCaiqhNAN+lVKr7/NCx0TklWBlL+sWLXGXY8E1kHksZQUTRfNKFkKd+Yeo7LPUR+55su42aUHw
1ULvRxIEu/xkA6u51HaU7oWuBs2exyE9zC1BFZrMD6iEN1RZ9goAFh7k6XQL1Hw5hA3LTYpV9Fh9
eB1IM7pm0jzyE9523ZijiQrCU0e29aIO9BBT9xA/Gt9768nn+CAAKlxi8Q2fdQdVn5H3L5bKfMws
vfApR6J8L+G4KX8CTUVdnk0GYeE7K7MwmsOo5t2OQOhiNY9MouTVsYFOtYNTfJBVh20y07KDrF14
dASaMWUbwlvmQyfxcBrjcnH8PXzJcJdpxy7ReyZZAeMuYoQWTpPgDZ/yuJvpU2s8yaAueVN6Mzk0
FoEhoQjOlaPkzzq5oErblRwSU44tp4VmAIux4WyfHQ0rKeC/bo/BmsMlJsdqS/ZHtjHV+GOkaMCN
AqpMkpyynYGtBWLBXG3Kv8Otgw77726CTsJkS0bzRSjjX4YXuglgzdQk7mEMSiRH6WY/dakUWDFh
Bso842qrZtwqU6izrVlIkwdjz0k2HM9k+zU/FYbiryNYM6TEXbas0tS8dGGvnjrnXUWbvRyQ/X+S
67GGYKf12njq24rIFkAKmERIpwQqK49uqoo9o3FSJl1bkifEh4ne/uMP6JE1KnH52pRjQAOipXs7
9PUTOD+QKV5qXp2UUlRIPWbrkJbotZPnonfcXVeG2XNXetFODZcK8KbFnMStTZcEY91h3QMpWXs2
Gyp6nvIy5F57A/pBqI/pF092Gv4AiPsbsPIk9aBCNROMh4C2EJF2iHkVmZ//9SLSCJUVaPBtO424
wGt0AHc8Re49dBzZ3mwG58vriNHoB7zxsURvTnu+rOGWvZTYCJw4GbYBWUzLuauzsOru1IHw03gU
Wr/Q+iPo5Hg/T20yviIRcH6PxLTuwA+7y8JptOdcc12k7sNNC3MY3NOb0OvwJlctU7TMTj9TYq4v
84tihPVZYCQFRymAfzK7+te3hy3Wp1t21W4+AawyPJWU5/sUU2HcesMPy43sfToJEZDIk92Zk1ZS
1M9eGPc3iBHKl1UBuXTgZN/z1gJYkUXeQmnINc3Rq+zmUR5bKSb9/TmF+3AspPF7KJrxNoTRV9xx
RTWmnlwd8lu+10LMwy9s+qbGu3/NU+jVAcbJeUYw9qp9CaPmnqduv+48/J48ZdXJx4VzcKp+Zxmn
NjGVH3ULed9BPLsyEdIvMM8/AxXwXjNLvFu9W+zVnOUwK03mqF6b0mX7Peln2MSRsZ7DzuF9k3rx
QmW0tVdSMe5QlbOjmvefvwLPzr6ne2ncoKYPpxxMLSqXITPZcz3t0smtDjYhOtcnLyp0phxefAHq
s503ZXTUK9vEN+83A1v8UNVfMivXlySNNXtWCT/7XoIK0XEEjypHp5fBzTSVeh21TXxn+j5ird3i
yx/eCpTYXpSXa61swajlJXLs1PpqOSIXlveP2njw1Oa7oQo701ihWVS5nRJHXGfXsUgwmXEgnifn
MX737k21xT7L4/33Lpk8z+6pcO33UfSIuULtT4I4/GQHFXoKFcqA6qG9zvAkbWXvdccY1/Kumn7F
kkvZjbXwl8x10cWrqXtsh5AEerikF68CnKCVMZimsT4SuoDDXpHI13WnIDF74NDMK+s+iN54s2T1
QkrgwPWmWVsLzXus+NC+e//diZUnL0zHH5VlHIm9Ei9+F2sHIeigq1jFEEBjmpu0uiNVxtWv1eym
4JL36uqFcAnrN2SfZZsNNjc8Gw1FCve3BmaKkDjguLa4wdH0nhU8Bk4KgqMiCriTAYESUKcOBSM7
lrZR+Ggi1QVmm5nk0nh7RKDMqVHsrUlhRdJbDaQZGp52sL0EVKFrdsvO9UHc24NcGQwQV4bviQ25
0zaT/9Td1BF5NegFGdklpbPAVmkgINrNKoy0xWmgkMezM83ahuvk2FvLFAQMT7d4UhEx/jNJJyC4
MrwDb0H6Z3evUTypQ6sOAT8l5a1xhb2ex+lYPDViNlgk+SQwBlY83LzR6m+MJeTW8/wjIUefBWFk
GHOy+jRm1qOKkwYfL8Hcjaq4dJqjjgl0vmxx4GISmeisNc/Yef6V0PUzFkjtu6Iw+lK/5MY+4P5Y
jjFJ03JIw1szOqSd98jlcz1l4TV9KAyTHIg8a/danDfoIgaGxJ18Nqf3iaoQRxmkpo+N0m3pcT1S
mfFz3IYCpWiswhmpHPmcG9bPocQfY7u1f1druS4tpVyrEkijzIpqX8FmbHPsl6rKKMJn34x7a8cc
J7qIpkG1WcXvuS2DMyt9YKMWyvKiTrVX2a0NUxRveliCS2ncdRX57iVMBelrLF6fffbhRRG9zJf7
/OLCDghK58wnEZ5bp26fw4DkPkWkrIx0742GJtkPcwEHrVEu/QrlgxmI7dAg74u7ft2UbNV7LYTr
7AifGZTQThZjtZVjdiquX80glVzhNNSB7VQedDZhaYgVlL6+NwkRj1zk2WZW4wT5k14rxZlSddkZ
4fDIhiA6hAoZ8l7vHhIqt8Vghj2DjCB4aMNb5esm2geMtbqLKAdowwkB1bDOVDdZu30MckH0Pg6S
MblOdAqtbo0DHYe5suycR90tQLaNFsvBOvGJbMjjh6NozjoPyniVs/jDNDoolzYg/QmLKeSWItQv
zM3kycSTSDwz611Xjp/U74uq9eqPyra5nW33D/TKeB1YanHEykH4Z5TbvzTdsLj2nGatGjJ/RuSm
LqAAQm5+5xLOgIOZ4aHO4ujdtPSNGTGWVyv/OA+Y+mCWAg8+uVwuPCYzTG9l15KdSgOq9I1z9+20
/NAZe6yDkrCkPl2FauTyTEjr0MbZct77NOmAKTey+VL8dD0omvsSFwk2qRgmt53WP2ttRO+h2wCp
DEZFi27S45qx+gc7ZXmQfXfwrLi7cCvJq4vopCQF46xAe4oyvjVS1DnB4xqkaQs/tdpztixJ9sWt
mFhi3eMJXtQIlzff/XnC2o6mul6ZHcHWoAK9w6CHT+38BHfUMzCuG7Hi3q22eRqP5/lXKGx4BCtp
HcNQHm06trc+rTdlAxDFqYkFYH/ineGT+HIvYc1hpjcMIBxszfWgPbMqsi+wupgoBfpl8OJ3fSq0
KcrGvZOFb0bm34tIt2uuiGqtCTO6i2nE5ygS+o1nvbQdadSlR4DS/FKTZWDAnbzNH8nSNjnz6/dS
DYGdaVW47oZI0pizKFoOnYWVd/44i/LxWusN/hjMyp1Xv3EZ+DiGVOJCVJBkDn3zFb2Scp1/VRKm
swJ/SNgMkoStP9I4mJZhPUGrjBdd6o3HahLEDQkxCcRovedtFixTKRSfLNp4ONt9weMglur01ZLV
nD8CL/y+63mOWDL0hFyCdl8VRefy/k7q6/wy38g2/BGN6NRpwTmXB6WPrKnvyXCC2HzThwRRUX7r
DN84xY3u3x3fd25a+dRkjtgFvYeIbjpdKo1lFUys9IAVbtypQSSXkjcJsSYYSefvYNbZ6VYr7AHB
5nrQcv+3JAlkEfE094MyPJx8jC+aEmy+xXIS5t2YDNETkEMkDxA5ViYOnB1BpoRH1466CSph3R1P
WvceMMnC6UndJdHa28dtMQG26cxyP9z2oix3IwKVCyS+TQ0dcN2pJZHgjYKtUgKi8MbonRVRfZe9
Yy0tm4pUdTLraYoFx5LEKTa2Bb358AOKb3WaX8LMOEYSpkI8GiHzpMDe1joJvZ5T3jsTvBCDSPPc
vmlaXrxiRVuVMuuuQZ1s7Qne2U0NoTVgA2rGEY2fSWYOYA5MFC6blxoj9KzlsaZrNmb0SpknYcfD
NzzOL3qBbdfQhwPsn+HQ9Je8DkrqobFAbu9LAITzXKnRGZmIF7Ss8mC5KpmTRckxgKvNXFf82YJG
/2I6yrD7HltPk85WOvIU/vkXLcUuFRfpg/WzQXl6rDTLPKaNC/A7Ve+tluwC5aGLwdsKzWNVxOxm
fqkj/dPq3ILTUk+HQ14mjDypM+f3HjZtiKeDEu1D2+UkyXkzIe8O11ptka7WcIcWilU+UlfoOweD
7NoAkCImYz60rOEy/8ot1I2gbmIaBglpPgzmF81mMMfeJF/hU/yM3LA8w3HvLm3dfHhyTJ5KLivK
G/lwYo6X0omvSWVvnCL2D0Mgfn3rLOOeJt+fqhP0Luk67lMQ1zJnf1o7A0A3yOCLym4WVaZH6771
ujWk7/aZ3X14bECSsJ75xGhgvk+l1bLBBLA02FStuoj5j07UzJbwa07wrH83pApHwy7GKyEq3TY0
0g7JIn8o8A4u25DGDMAuDe9YtG++gr0ej6R+mD9E8gTHrWKoXDCJxNHSP/hRHqNpb4y9EWaRPsYr
o0TqHrRmcywT+ZaFyfDchn6/60KjAAuVGq8YNU5STbpNlGTUH8tSQ9q6qGJO3TgIf9td9FLknvPD
w5HKxs2Ijh5k8PkePUor6r8TtaZrlQ/RSMwBW3ED3sIomSoa1LumaJwPr8JBnjpCu/QJ/r+xa3/6
0hbrlF5vQ+ZPdiuqFOBfY062QT50DZzHplWcSxXh19DQDGvUw89tFPCuauGIyjhDT2iE4TqdhDN6
JI6Md8eLNQ13itLMtjFbrDZqaliig/nok9R8sIB/VwbidObfIgod6i/aTeKeU+sf6WBWVx6TDITn
/LXkrlWiy1bWgwer1hQWbbAp0SeNCkrsEQVTqPbrIPWY2lYpvRk6sVy3MHiyEH/GF2/fuVyX80di
Co5jAO71w6JxTLkNvZEng2nSNcjEl4cyATkFb9C68JtDN4LHHMajMwXzRKm9tqX4TaBz+7BdFtZp
WftHEjAOc+56qUa72ht3aT/8JhIlYvoyTemEBtLQo+zgXJTaVlc5F+aDOyA5mggs3PIDY63FfGWK
0rJOFDXZ9yKTSBHr1EdodKbjuhHDe5mUxToHPb1jpDe892a3HayiumDmfAZ+CL+YBnxJu658pHZP
mFEztFeC7CoaeRy3GL+DTc5CaCfKMF0nAzeGVHXxHgT9NRmUmEygTi4p6Ig3xpy0BJ9Uf9pk5ZVp
Nrw0dUM4fOiy2dGr5VzIMOir7lTe2TUltbmc0kULd5CH+azFyEDXaiVy3chV6qQMK/75YrDUWBba
p9VIhQuckR7P73bU1PSlSpruhNe3WvaWUO62w/9Ui0xwcmiNA8oxbraNAIbzgSu1J9jL6QCF1Paz
2ZFF62jrirdWuHBA/GKvKf4YYfWsRjZhfXF9s5uwWPptEd5FCcC7SEsDr5owbqXoWThnIaEYY/z9
BCTTY1AHTXkmKG4DiWIrS6MlYs82bvA9zBuqzRB9tgNkJEz3JnfsO+HSpTeW+++7VOB/i31QA01H
K7SoB79c6kb9Be81QFUWYqXPNYYTihb2ez94E5NSzpZlfOpDF0JbXkKishPtBGgz2JeG/97TJi8q
kSU3S3T5pvPlVU77eVsk50TWqNELG/6GO1FMC7l1FKJirVKhvZwEQsnQBnO4BgBs5pkysv1jpiFo
oYQy9vNywEG0sTKmKOExK2CpeeMGDxgwaav3fp9lPZgrt63KDUHyDvntV6fTo4dStcu00dpnam/1
EVb5Lghc/TwfzIPjK6D0knRnIPDDv6Se5mK1qDNn53funeFjx8pHEEQ19Vp8v9i8ktqDvcy78VYE
spwO8fF7UqGSE3TvptOn5z7a58NURlpPODyrXdUxfx4i0hpT5wTIpzzTuvt3PdCym9EBn0WXxtSC
0L55J29AXdr5hbyDFkbVILrqM4nEPm/YeYsmAjVjti9DXDR3Awd3Q6Y2WSnQYJkGmrck7ndpU8bn
CI7+zdDrjdWSk4KY951o0O6owB6/l7OnGe+9b/kADUlDYp3E77c2gwcWSPv5v5p/KxqAh8QBO3eu
LbJ9tJ7ut9fMh/SuAdSNp9pkYh0k5aVir75FmQybdhLuz/WTsPFfaBGg7gKMgF5lxgsJS0B1BkNZ
fjft0/h9XsaYhGFfpmNxQfHJMeWMxWpMB/XN0a2PMYJIaWlxdbGCBsrwWOXnFP3iekRsvp6nrU2E
18Bn+s1jttS8xt74WInqyeTXlyU74Ix3XKtGA4vAkvhrRh+rro1XaUJVOkvmQwIddlEX/fBrgzzF
wRbAfgx/X04cSj9h8GLJhDrRFl+DqUQPH1bxCV/fTSLSPPRV2cEzQS7JFHjDd/YzS9AaRXWC034a
0MuiuM7aR0UFpd5pZo62kWIYB9lwUZE+cxulwYGyByOE3dzpjv6EE1veR8S51fXii7B67RqEyc9K
YTDjFFr408wG9mvcjezeXzNqTxIPHHwgMY7CLOH50KyK6wRC7ILJHTjmmRTHVNu3Gbx84o/Hao9g
bpm2wSG1CE1yrJ8t9MVNFGsPsxNM9kL2O9Jm9zeEJyZEG3/wWzA3IeMfjVxoV4VJ3KIRz4KRbN48
fEcMCSrjqrpmtiTNYTUaaoTTIK42TPBvnsGPkhm8zald1ERV552zS+nul61VwPiG1Lb2iCgUEOQW
fucNTy3kCuo/rAKWXmQQbAuxFj4Ia6L5eitOMDsIJlJh0pHzq4+bTElo0sRnWLAAR3V+r+xqxA3k
AEUi3IPbjv1/HuoflKQIZ0YO9LCCLALGyXAf7l6mMl5Lqbyzz0Dn4Oo7gRdyDxGV7Q1kHD325Eql
dbc9ZcWCOYCrBkKipKbsu5YdLghPX8/ydQcTp04qZopZ8ksrqK/G+KVSGQ4bDIDXCG8Am2tfYQdm
byQJyOqt6U1Z+uu4qGNWIc266cCJqEV/Y9xE+qB8YdX6XvUZudfLVIkUSK4TWzTQGB+2X7X/O/P6
uw+3NTC6dGoySppJols1LT0E9RXADQFjiUKqB8kgezlOPgNf8TY00L9DBYQtP8NyCHcV8jfmJNkl
FS6BKu+y630oCgxIAKA7yPJjiyErLuNRGf7EilkcPd/RVwztGWnHtDGV2h9t5TFGDqZQDU9PVmYx
56xbLiolZZHogY6SAsCZGTQPV3eaM4RHd41uKF/2FUuWfkgFV33qH2vLy7fsKsB+leJlmrOf7DQu
Vg1bgoAxkGvASASdtjBclB4F4R+b1lOHxSgqhvzdmG513mcEr67t0mNG2HLKqJ3ugf5caEas79El
9W7qrQwD3JMwgeSqX7npfv0fUefV3DYSZtFfhCoAjUZ4JQFmKgdLLyjJ0iBnoBF+/R7Qu7Uvrpmx
NZZIovsL955bau3sI9uxqbqJts+ow5ZFOURK0h/oLcQoByexmAgSAtNoYKnlA9R2xFNrrfaV6kWA
Lo7uPHS+KruwfOZtJgGbNIgDBdfYzT9eZ0sweqQVROgZ8Kcxr4q7FAyghQbcibJ9RHIROlTXOdnT
YZHeue09VCXkVx0jZ3qFTN8fJpsqtuJqQEtRe5hISjMk/I35HREVF20xjH2ez78hCOw5Z96Ih2Ib
mZLhprbgIQgt3OBcxra0xmt5jDRQup5G9i4fm2pjSQUAUg5HN15V4wV+PoVdzYlJg2SP6Pk6gZco
9lDPMP16xtGSX8gS2vfa0FA6sZkxMRkNS5VtEq/UtwaljE9KPBpk8HoZCbEE0M99idB87rJjU0qO
TqQVRqM9zzVEPS85Jk136iKOp7qR9QZ3+1PPD4ygl5PBbOA9MY8E6D/cQ0sfTmLNlrIYomNbTfHR
dz2cLCnrnftTGVHBbG7iDNKLJliaNX3JJtnZYDK16PIHin23wz3VEblJKo+0BSNGWwmAV6QHgkU6
ZKHzTAXYbGK9/lvZNrrMETGLabcPUE1DnfTPOENw0mv5HaLBT1cfVytN8jAURoquP+TtBAI2G/nD
gs7QI67PIUvOaODYLMWP17gQ3Nwnwr+zjbXExGiO0p9giW1ZlHRDcx5quc1tZzuXcQO3TmBNK+jI
FSnulUglsL3oWcPxhTAyfQPSLDcqsvJjS2gCHCgHtmPrvKOMd+4l7/mCgGUcJOgvrVyxsul/9aTy
wLETxMMw9Ym58I6ei1U2bVQToCrBQprurRRmfD2hQBWDc7Ez8RyHFaMqo7xblRM+G/1h64ES3/ZD
InzkGwIL+TdDn+uSV9WOzGY0ptEQAYxByzGW9UFzUc/LkBq0hF5SEkVkL94TyO7lqMOdSvT2isG3
2TD8vOfM0vcWb5BpLsZGX8YfE9MFPVuX+dZk/uYspf00Q5lZaeXVlAj7GErXmyk2etKvyLq2w2lN
T/oOnbpaex+meAM21Iq968Zy52ZjzHAegZzy4pP+wF6EmBNwCns9Z8pVsQ3yC4yam9qBhmkqFv9h
pNTGM5xo21jtEIThCOvQbSJmfUxjo3IRvlP3d3nPQxBaJUdptYMlt7A9sLVCcZXQ1M9jZ+yApRM1
lh5at3R8FUr20VkwJ5XywwLxEgoadwtK2wbVuGmi/7QObUA4U7ZHHEh+M5rtTtTsw2MAOkW+kGDl
kQKV/tETbuPWNPbcgAQro1N7Ttr+A3vevSPsP1JGb8io63vPLc4dMpQN9bJvxJAv7AnRYPyhs/jd
sAv8FppMth2IHI6H7BhHtnxM1ZfisPLbqv0qDDK9ijgCH82wpk7U33I0ER+JiTt2WNcexvKSRIwz
Ui8JCMR6KuZBo8UjIi0NIZURMkAoBGStpDUPdtu9OQ72GQHBYwrvlxwAqp2zU7agVvt2ib6YEXwC
Argvg9T6EYoCgxo5JPewPxsiYcuVcclykUD+GVC0DJH2K4nG3sWhcYc6sdxF2l1LG3zArJRvyuiN
H/tsmfq0q1Nal4WhKFO7YaGFG8u25C1KAKoDlYfm/GHziKIHM7ihkQCYDSsTag6MnhMYa3anvLWs
ETANy00oQDA2Dffb3DEJicDkFgAxtn2afiPJQu2rJZeJ+BDkPKj2bChonteemqy7FIoDtcsjlCtf
MqGIc22HUF/AkE77zif/me1+HhhoShCWxrhRRt16aPPeNxPqtAJ7HgpB3KRz/zlSYe1dOknmklyj
yKKEIsuoCpMH21VqG9Z1s+2jogxYxQMnnAVvZVgYdyjkkQQ1L6QXMhTSymAS8sHIxrNAIv9Sll21
o0xFLO5+IXEK4s71hd7/xH3Mp5ouRiNUnY/YM7ZYZ4vEDshobVubrEyIZ85NKnH4rx36LfRMg72N
O6JK3K4gLDWl3JduzTy/Wvy0ID9IK1lS9ilL7NZhWVmTEjg7PyQafOgjgMMQwqnWDmNg6mgmR3cw
D+AGHZyH/QWLdzgz5As9+70fuMituYBb6Q1XlcIvzRvtXao306o63xP6I6J1Y2Px2KOp3tUORUFc
UUPgdnwDqGDjggT2pxr8nrBJ6FNjiLJTFv9ZMyeStDrNM7WWhUWa6j0ws/SpVnkP2VVnVY8xrQ41
PpFay1RVz+s7bT4mnYG0rsqxloeci9R+MUkJwWBWK5HWRX46u4eElen6IFjc5gUBlb7ovEcrWp2+
uQlONP1cZ0J5OJJ7BL4O/+ikTEhsNIq0fimW+5FaXNewujVhxoZrbK5gZ8Gi53kWTHn6N9fRYFaG
ZuBPdHfjqNs++y6TlIf4EchZdBnMO1YSyW4pGfn1IZA5o+hOdExk744E/SS18xWWnWSYwWEq54bK
iNyfpGwfW5No9NJujqb2N64DTflAyIxA70pu1qn38UwcevIn66ZN94zBKb3ymYcGUzWSgxqWSvs8
e2a+SzDCJC3Xt+XB0tLE+mFxV6jjWlETB36mBtYsg+VJya2eRrT1vFPzttCJG3HC2gcq+zKXSt8b
jnHAFqHtkBhDLefjgALi0C4TyEFMVLhHxI5lW3a0+z305p9ezs6hMZy91SgDHL/CRLTwLBmZbh+a
vj/iOCX5NuUoqBYb1IsRVIlHhZSeVXlKQyfksYcyxB181yFnZ3ohATWbYjeVc+X3lnlmk8DgM0v8
QjKIanXov2VGWhZupiXsf/TYe9Ire97llYkNth2PImz+ABJgECawCjimY2y9eS+I4CDdoju5miN9
w4NayTAiQ2eFRL/tn3vJYSoIct8Wov/MvVJ7mtihJXAzbOe7JIblQ3cQMfUJOSKD7OldQB+HBcEP
Vh6RmycJlXDhbIcOM7WE9UsUhjZLgrClCyJGBxIzQM2SyLCu1LN9pp3hu4enTCTettSQa0mm4j28
TdteAhHaPeBJA5ChHsbEoiYsB0omzEiUrELtR95iASMrIAk+3tlDGBPV0J2GKgHf15K5CLTmoXKQ
mTSjfUo8YHdIDQu/woampneyTjOSm2IVFJysMbiRoKinL68zYV6mXrtPvF8KrXhP8OwDI/8NWYCs
Tap53KRwV3epazx0HMp7l00602AtqKU68XJf48wZt3IIH90JBWLe6j6kFbLJ+gBUW7xxwzGGPrUg
EGp8fCdgAwbxA7UtPcwu2ndWXtsJCRPDtZR5YkyhDqWJFF9SVpWJ3XdppU3V4SrelWOW6W9tnhCi
jhohLTOx7W34A6pG5wjZDhEKIsDMX6mEpMYLZB/AVvus/RQxBicWovcWhq094tIGjTDqDcb3pM4d
TRS0UdO9lxg9dzQqKGxSBn4Y8YNu7kBm9Qmg/GGrehrVwS3YGPIP+P6mrxhOK9G2XouQldQptt9H
K4TuNY3GHe8gCVdzg07Be5VUfsdWFP7ohN9ONxxrWDwBG2O5HdFCr5pNVj45oF+RA4PH7QD3j3nC
uWcriC7jRwlh+UzAo5057M2xNPetbfoQZ6ItwcA0+5hn8PHPjH6vXRedm2LuA508+4eGdBENn1ln
xXSbfRZxpAEgiPRSXHr4soFo69+qLx8rzECcDyxPnPIDbV+6r5Plo+Js4TWzN3Zqr2Jm3jaz486I
yOlN2idNwp1NaOe4CjkDLX1m9BnvgTHR7zvCCrDn7YRjHQbkwddeTfFuRXBtE9j38zJypBNVabgH
m7xO7CruQngbFPJuapljf2WmUXP+M5rlgOiZmth3ydKTvFeX4zla1C7Vx+fQdL1LnMxvYiG8tNUe
DS3+BOf/6JRqYQgZZ7uwS4m5WniNEoJg8BmYSK051EwXzVdj/c1MOT7Wmv2KvE+ctUU96+2fxMJw
7SC4YuGJxKNVrNC1cOdSh/lNEnPFDt4GkZbaEE4Hszy1JEeCxcJ+vpsGrbiTpc5EdG5Og5E6W0Q6
ceBZghlZ+t4i9g2ofGMiLejaGmQhu9aiEMSMfQDCdpdP8Ygpl+7XiUzABze8QCL3hslbOeSsQUcQ
Y4XePaCJQ/BFmNxGmtkpjJUTeEW3sNOePtuyevb4zgFhonRSSKFbKeUm/pMnAHijQ7Ul18RkL9C/
6NAF7vAVE6Y5J8j74ld47jCsrV7sSkMHvIJmtAF9PtRi18Dometm2qK7eqqYRgfN+L0giQ3ilRRZ
lOW5a4bDOAzLvZnyRHuSWthqn1j/4H5zoZsjOiaMCW4k5tnXpK3twNGmPpgMPHXgZnzdKLhYHLHW
tagesIX6TM3RihfinPdfaZ05F4NY0DKECx1Oxw5FPzFEXhMwC7hboHT6tYxO9rCGHRDAqdt1dEos
0haoaYnpaT7qoXuz2nw35yZPR5EOO7dr752IcJgmnI+cqfW+S4Y/oYqNQ6Vl3yxyoxMzZgHwHZml
IiGsAg0fLHJIngfHPiGzhTHm6WQ5OqAfPgZAiqfBUn9lnv4S5sMT4w00DGQahTm+9aR78cqKwDoE
z4GX67/5aD4x5i1JiTAneikHjXf6bSOf3hUN0af73GKetCD+93vgY20Ug94emWQsVqpOgLNfq5SJ
UAVL3Tcy5vxpq4V+sgw8Asiq9CTf13bSn51mPswGgd8UTvLQl95DClV6WMdWtgMa34yIF0ynnjhK
B12STFEuWKOzj6XIfJOa0LKG5aoXw4F4VLEhaYqxrWLURAPKukcfUr+tnWofThBdVcqgp6mHfauW
6mj25h9kdQPzn0YPDPE3UWTTi+R5dohNc9LpDXnfT23FfI1Es2QxJ0l6DOe2+QQo6UqkJV7rhViS
GcL/ppq9+W5use3ciY43dkDJso1z3iOZmEypBUZyMX5PS3dH6jDC3xE3Qq9R/pWIarGbQWjCVr+x
85WgC8C+NfrHEHkE5bPryzSvtwyFa/wAZ90pv8w2J0+LMEXbNK6Dkv91cZ6hesju7aHxGGpuyEMl
nD3Mww14GsZ1bOKgM3xOxaXpUCHSU6qW/jbuGHw5NB1x1pRMg8Ido7d+Hy1sNGVSXqSTX0f1UhNE
6o+jVpPEwH5NFhIde7V82G0aXwmQP7LMyCkoeD5hCeBVDGo3FRwcCMiGVvudhfmmYs3c0X/j8sKh
6NYseA3sCBvB34685koPGSIk5jPCx/ozDkHP5zz5BUpzGNEmw72GRLVTWq+D2Q17IWZDbp9fdGP+
GvRaPw3kOzOM0QE3MC0ujRl8R3mHpO5Vero4VG36aYoKNswwfStZFlvmvzwF3fA2lJp9cdO94DFM
4ccE5TQQC1UuZ6/rTXQn8TuTRtjhOWiUMIF10DKe3wO8+y+em4eFNWxDqss51FEjDJlT8z5qZwfK
+7sGWl6vrXA7aqoMbIs40hb/HYfkEzorbasN0deoj9bBLCMcityv2xKEBts9nYF22UNt1B8zqULY
5IIt5px/Aqm+N6FCqJnORQksPyEAwdThs9iUxkM6lHnQNaRTzqK7an18P2jVXwtRPn0cVaQr0QjC
bB9DHWNhwRU6s9J6j50+vW+ADMeHyIT5H0psrZCpx22GJdYfpNq13bQRrVLHQqAdw2D5nBMOu9NG
8Q65cwZZMk5cO9sho8ul0WFIMozvrdZ9aHmZbcQiFMYtRoBjXjxHGo+pMqZraZzIVNqNi8QIoky0
fLb46ZY1uljmj26IaqgViT+1HsgIYWa+xJ8P2Y/qFLGFjaOwuEWjQl3Rk3clkvOcgdiXZkLBl2oG
Z9w67QZz/eAm1iZ2UCT1bMfPYSvveoeEeF4rEi2bNmPm06x2fpIeXfCB26UKv+I0VFtgVNjjQi05
kQz6NFaptiss0otUjYkmNZYnk3CzttB9PvDpY+aOz73DHG6Y32Y11M/4TnfVPHzgZKguaErfAJj3
kxFep5IU0HZ6jiq0RXYTPrPeoPEzv5KJ+XtG1qtQXw2s4mAOjfIy/FGGTjOPi5RYdLqBPiIjxp2n
jZN02aVSDVpOlZEiSzzmJqbb5byef5vQ8HUzFZcBdbac2k/Dm5mdd/zBIgXkpozwp2yT7jyuwSdg
6y2MhGwNEqJFLkYeEhm8/lKS5tez8gmimXjvoYj+Vm661nzxj8CDvreSmPQN4gI1ywVgb1Ajl6C7
UazTzrHKHGV7WOqOdz4r9pmg50cKCBT2uxVo91pScJlibpxQf7BNvdyWlfmZDr8TQwASA3Xj2kH0
9wFNyA1i4+9JqP+SgoZHzIhOy5856hAGjAw+c8v+k3o03JnRbEZB+6By8VnGwoVPFx6NhjWTLCOm
isxh65kqMEv3ldYZe3yKJk8T3DwkG0EyWvHBRGyBYykNkLUOW3exX1plooJ2acejUveJOOZ7IJJY
DFPHHHjUD3VOKbVgwtVRBWyWkREiD+locc+hp9F8LPGmS1+MKNs9ZMiF6qW3gq4Vvz3bBs8Q3xOt
JdEfXUABn98PzEhZVyhq/CU6kvTCqAsxEC2XiLdMqpjST1wYrQAxPUlE6OWbENGbpXGopc07fFDs
T6bCT6+K11BbuPA1Qbc3rFF1rkFzXw8nR09/+zjMyeYpv+js3tzFSY5IZoEeqO6pI0Vh3zLITnTD
2orJZT5pMRhSX7OlsE1wost8eh1nNErmbyz7H15zw3dSxuFEETafNVpmcwpDmq2u9XHK7b0plY85
SHotXnbJACxkqQFvo+VSnUsCpbZ8SoflhZDeu8dx1SZru41Ey9T+I1HT/unrE86dgXNgXSnYHdEL
LBfdmiGzNOmLh2YO1MQHT6cJ05kGxnKwdo5NjcRRmUP5yhrrKiRlgZVjtyS2ot/R436Gcw8nrv9M
ymgKUAcyApFAx8KJ/pryDrBeRGwo+19uGiBAkD4C+KaV30kytUoVskzUrEuWErkyN2biJx25XC5D
EjXTWXmx9bx4ZFy6xvQ+uHESRFl1Yp6W+w3p7LtGMT137F0XzvaVCGkeS1ZkCrFWYBgGSrluTxJP
fYXExXZs8JcYNTWxCQSgdUu7VQZnjYzz10QxOQGXdEJssbH1fA0vL0EESQxZYXxYaOK3OvWuOQ10
qymMBk+5aAYW2GzYMo5ay6e+q7iQtIQhAdk2DMJY5G6dsbozBKMCaqJp25vxNVvzXYX6NoVnrQq6
AseTkflRxRDermc6ISN+amxzz2Y33KkG50JPyZjohUFX3+2tqpDbzMzY/Mv3Oh6B6aHzFiQfwzU2
juw98E0sqxPVfi5bgiilmx/hWmGJ3EL2a4jklb8Dmnhv/AjpLjzdKY5GYT+bceUhxTAYqlJ8dCH2
bJYF9XdDiz+TkKC3Y9C4c8sWlw9ixHGiK4pT5SLn0MZ5C+YyIPKRCwBKwiY00PeHWOpDyXzecalL
h4rJ+rgQw4P+Zqb5ovgEEsJfx2nAJk2RuMh4BqwRY4GeaIPMpWPrZkKyxwqlHcmG22p4L5BPkl2b
PbVVfhhlPwRaG1L51O5xYgBAI+9RqgHD4kjL9kP+WS98KtPQ/IikKE7eOhtcxyh2O+PsGMH7E2wr
2JBiv6pNnYFedQWKgyUCHqzvOtmGZrfxHThgPq/70S21BJulSggwLS6qk+aWTfhmaCGH9rRS26pg
0sYcMJ6ynEjNiAup4v/kOLwGGEgk55180vD6ei13rDvdlXaENEhnUN6jbEmIq6N8nv6S6DwdvIJg
BKtim99Z7wgv0Gw6Q3ZleANpQ1Q8ZEVTbXsWc0XPnHy025JQ0/JvigNdb1wdisEMXgpN65Dw5rvr
1giFQHlFR+435H7xp7OSqR1efhrpiN+Uj4OXvI+rPtlyHxdy4jHB7VFHPXqRFZIoLdhk58vVztxL
N2nbSifmwJbaCgQjp8EbCVjhR6J6WIpzAdGmiAgqRYjwFQE63TfAlTYetmBckYyeVbKcZRQ+6SZo
PgNg2TQTViZGJ2EaFK6oRIMCog4hn3oUEbpzYq9JIkUkNouXDccRmgv5OvapjVzEzEtpbZzie4IX
EITQ3mmE9A66LuEHWshcE8tJgdR9P1MDS+pkeBMtXkt4Nb0y3csQEkFItYLeon1BgHM27Mj2lwVM
GMBD51CBCONz464RMyuoZd54afVYN7HtayWldtSbn7aJhTx9cgdN21HiyB2n3KZVEHDJpFpDRZbd
KoEjHf2V+7giDo06VzSCNZ3XnhdOBNFTBBuRnIjvzPYE9PzSyuWbxeZTS3eiad108cr5jI3XDho1
B1ZLD6KU7IKCO7jHFXWalXHndXWzy1T5Ihr7KoS73LUjFKfIG7MtM8gj6X0g0bWZcI51Dakz94h6
8UTgNaSMWmY7lAH9VjpEe8XzBoVhYJdE0uFd5FGYsjBwx+lgqfFbHwqEmHVVoWGy7xk5Um8yM/CL
yfAD9tnLZWHRtmSF2FEGo52AqNLbqTgsr3mpf444gp7D1SIyZd+xlxf3gM/u2uzvlI8PjCrUpbYZ
IQG5xyQ15VhsGOogvjlVgLN3jXQsZubxnxTsDRvDjxEkJhLbDhs4FtsAOeZ/LNQkA4/43pJTuLd7
srGgaLySe3vN0oJorLBGwalrPrrmxwjjT5Im7dkqmJXmuvGmRvLBZlArZa9+h6QrdkhDiNQjonPp
PuDOoEgR6KlV+1lmbHo6zuiFxJdtktOke+CbI56lQ7OqGu2F5FCLYfXQVYHZzC/Esdj0EtQlWUkf
ENbktWFiMAuJGkd1jBIxcEWRrGANLi9hFAPnBakIfzbu9eUQ10wkXSw7VsR4BsXebsQIzw2U0D5H
OAjyX6v0nO0aE65VVe+Hi7GTYKxoiKMXnLMoy/OcqF6JW1xXAS6vFkj+KG25i5CnujGLBsPp9L1M
MAyE7onF2y5fxfszi44+Hh+NiphgQxcIRyLPOYnqqQUR4/T7zEGEhvbi08vIyHaXxsK7qPulQpmu
C2NVAqeXlIrKtcVOTP/l5En55vCsRy0LYT7OU9PSVOkieszId46W+1xL5z2juIuO8GVjeFrtJwhi
d0X3VLukiVKjJxsjtE9YmUlQhKMWDkZ5qAy5w5NiH6wlCljQWL4odAYAxPTK9e62h0JdXJ1uf7K1
oErBczvw+dETjtBk5kIrAlNzMj+eSBem6WVzhsRDfcM4XA2yfRV4M74WCs49LjjijWprTk5J3oOp
YYPsqiXfOSeIPN25kfqbwZgRsmWExIdqkMRG64KT7c2zqYw4Qnaeh5+/NZg3t6p6nHp1HVsTOTvl
Q80QCglwfC3C2PMjunb4DYwxpvu+BJiqrSYSBvrNxpoc7aAp41MtWyN5Hhm+R3wxk29m+lVBUB+c
TKOjysonTRGkA5B70usnERV7hZOUA6/1zlPVPxhGT3sq6h4rtfNBOd2gPrk0GZ4NOyev1AZRfG2Q
tm7aWd1p9SBPkWXhzLb7a433beekD6b2YMgY2qPOnE107kFQO22WWotoGF0dixswYDnVM/8P19vd
OBeVPiLVauPoAZOvJG2wQuXnQaBYjX2Qgng7UMUhTYKvM/GBE9MCqjcGRVbJqL+/4bjKTHF35ew+
meB5DZ79WwaZowmNQYxGA4S4VzSOTaJcEW1K6ag9zRMqSwcpZ8Gyn6HLy00XapDBCw1Hs/bgz9Gl
xN45Rkm/jVCIs8BnpHf7Y1SH2RkVsLu5+bvX2dXKW+7TkY/h0uGoS5A+o1V7RZ4EgBa8a4d5iqEg
DHleRSqzJA0wVaWcz170UrXuWrmo7wnEkKW5e50695F7q3tEg20yZIu5LwsyKG8vhJAjI1dCAFfp
K5xIBOsZsmZ7mK5Z4gYLAqlji+L1tSux2S2kOE4SakUVYrOMYugGMVLeVwAq9AOL/qRU+eQNIM1M
TW1vf7MhiY5t204RaZm63BwZtkwVly/K+0LNTOE5Vd3+Rh2gbk58gCcyiPkSA/8PVTPrmcYT720V
tWgdTSzXKSknt3fMTkiuhcj/IKdxvtwkqbBKrO0NJTcigSDEg5wuvI4FsKSewTc633tgEtY9dvbW
D6GyYBUiQZ2tFHpKZabm1mzk33/4tcLqrRebknkd5VLpUM3jLMZcxrB0AK3iOXjFGiRloGpXF83t
l3JhyBP3gvDg9mFhl/I8eftuYuk8pqV2gLp91AkheapYAm8JqmCHqWELtkvnevv6gUDB2BPOm5zw
LEbokIRGmi01jmLEHtzIMc4M02isJljtAItuP62SSwjThNzD0ZwwH84qfcXMCSkszhCZ3qhuusKI
CYoDPy4XNTUpGYQp468D9dRvWVFDwPTgKqvUvI80ci0iV6aXUeUvY1ePmFi9DocdRpzMweTHwyO4
wDpMc23zwhn5YXW6fpQTIipkIN5LVx7b1WY3AM++ZaMURLsE2RAReriAYmdIU2/qwpkRT2dXQ+8m
EjapUqyKfKlinsJt0nM+jujhNFXJnykXON2Y7w6grOaCWynHKOwbRvm7EkDO9eprxIADN2IhhRnD
4XQFLL6PuzohXNJEfRrD47eXPHsaLXc3pwaco8V5Nm4myq5o7kv+rWtR5ZKRBdHHXLaOLtvvIWRG
jFohfiyNSSCz4q1LbdYtU9Ivf6aUiq8YH8pY1a8zdCpepCm6ZuUfxsLjdVyB+blZhshgh4dpdD50
YdHBDFNdbId/DJHOKC51OM8PaUOZ3S4RpptiPmN37x5bi2Lxxjk1YntAqlehrM2LaGeViK04ekhI
XH40/nsw45bEoMunCwnHswMJwI9jr3ozyf8KQ1U9mGZWwZUvuJB65UCWSVeLOz5VNHassa3aPWha
hGR23XSbshc4Rsf5ARY/6wx89Tc8TKKQU9lxejXyVBnkC69EFm7f5Ixcrb2YbBa2Cfgxv+31L6ZN
xWmOxUT4Sv16A6w7cwLyMRfWXRs2C3eX80BwKueAMPLz3LWEQTO8mWeSJLUutTCGjWR0I3RnGv7R
DhP9YzrApYEFNKJM3CRgx3Z5DogZH9wpc4h1qDwv31kGQOjIIiPairz0JEtK4p4D+EGwL1490LcX
FWlCUNfpwg/oIPnE13CzJbYxjAPBvHlb8QAe3HlUB5S4BW3yqhS0ivnSMauKV1hXFJ6lIRwSujHr
giaPd6HA7Tw6mhnoeUyjvb4lYdxhWM+YyvPn8IawuL3TtNgj7g88JlYQY7Lra4lTfDe0IZvkeTxV
FiGgN1YvhZ23KcexfNLS1tmVHbq8///qSNe/wR049+3A2oPmOT/kIv5Can7MsL0nU9XuLaaQwVQZ
4OCBgd/xH3aZ15xvuOpmJSeWCQObojwmunyr4n53w3O1Fgr7G5FuKgqUEf2ynhvx81Sa7caDgnM7
EDFUdvdYZXZ2lyMdqGl/iKWgSa5cZlYYPMcp+odSq4qgKZR+uV22JD3+lUOsIHmk46Vffxl0PFDQ
uI1D2t2zGrlwSa/n+//9Urgfjlnp9/VYPY3MEqiX+C3LDv/WI0ih278tIi0p3sdhNxzoCOY/InRb
3NY9coSaD4Ek3vlJK7ug6Vv1WfbUuIgJxTWqiuSChoHfUAw0JKI16p633kCC4E7zH2mebRV7x9IZ
QoIVi/RPPjisam2NzqK1DYYSa0RLrv6q0BUfidNclP5nasLkF6INOg6DEfU/alBHQOwxDn8jPcZs
YeMAIN3mTdNgiCNF+WDGq5wGV00zRTsjQwVgITW8MWR6BAIbg8m6sJthxTuar3I23rKiIKU8ebsd
tGHo5ZDUuj9Om+pbzhTvfqpDvokyeoCmKJ9MMBZjZgUQdrn0x6a8Iip7hEmv+ZaI+OFWeqdmhJ8j
FpATjsfwUIL0C27oBBWND9NqckvTuT7OGsmw5ew9zUDY7+bGSF6HxGDK5qQA3dffFKsfTnKjr6ne
z/rCwd1LLT27qM2v1ZTVzN5w9S8d8GZNgRutQwNFrUNsSp+3035Mx+yxqzmMO4uJ7sxNd0xn+fSP
jZaOEABIWMS0lO+RiEDjDhkRJI26T1qs8pqB3mC17yylfv534Teu8lC2s6zC6Kf1fCuT0HFFG7t/
bw5+qYqmmPeaNHBvm5cOrm3QkF05vKYMHVG5Tdp5inGsoP3tLpEFSzLJrrfzRIvKCRqdY+FYAUGo
UYVsCh6Uww3QvszecmROQeMwsGJ0sib5Bmfw6HBiXRpMgxu9b92jrmdNMI4OdBRs50FUtdO1yf+7
VTgF9xrtK9wnc+ydXZYb2fnf/V5lzvxQufWbsqTH/JbTKLYwBiL4IJQ5NZ5q0nfuXDO1nlJ2r4td
E0WiWzNlaWQyrBmOtteyrekFWZje7DB7nMMjH8p2O6yp4AkGE5/l8UlHUXXfhxV78dUGxC7Jffz3
LSAq1ND7qPognKh+nxEHrmI7sC5dXZ+0dM1UQeV6smPrLdTCfG8k7B3RBsDEgytUo7QnKrJND1yx
DJ6AGfFarl9E1MoDyTFryEL1aGsY0YosRFjC8Y+PGC1VW/y1oBH03VC9RK1+RQJoMwOy+Td491sN
Z/xLOdJbaSnxsqRrX1K7bO5xvdEz8Dhwlsx/8HjDYVt/JgdX1aA0mjXs7jumBcalrmx/NPX2cuPG
DLL+X6TPPySZMFN9Y41Rsc1HVMxs+FnfyIbJXk00TWz97VgJ8FgFN8hvxkZI9MJ6VFENtqCQR2Q+
d2ke19sbRsZQqfUQqRjVK0o/tO7/ARTh6eAfRhnvcU2DqWjl/e1bMRiy13uFb41jNdSCeMCYyzgJ
9Vmnzx9DzO626Lp7XDjy2RtfIR3sFwKfv6K8UtvMMphPJra3y3T2KfBr9jdM6qCSYjdk4qEa6vnT
WWMHDPyRDQZsYKjpapf/35YF+4zCAFqxN3cm53gDGN9OfRlTKzdEcxookfBSJqB4GpjH4AL/h7cz
WW4cSbP1q5TVulEXjsEdMOvqBedBEknN0gYmRYQwzzOevj8w8nZlRrVl3tXd0ERJkUlxcLif/5zv
AHis2U5ez21FZxhLzBIYx+eTGmYqf10nYb6diyMIP4RfOki/HP//htLi+QBXmDtSyDjbZ/B+5/XW
Puo78lBKYj8sm2HdSYbR3ZU7IKJkT2G5P3vOwnVtuRHnErbIcs4aQxpgoFEOn7WOqSWLjSWlSVTh
ZB6Uk59faiRD0F+qlchL+9l0KIVxo9De4XCwnzsnYO5qZO9ZrZjigbBiNWppcs2kuRIzAtMmsHT0
wvLbYJF9utImxwofiz428H9zRz2MdeOuquqLXkYiqUbCTWEwJgRRu0R67BnidHhpCfptnNSK9prn
PdoQh04Vaw9t3f0tdlR+tUN3yXvd/dlCxfPDFh0zSEgJQqRsazOyQ8SuxU6n93ASXY8EhaP0PZUj
2tRgMe0HcZ95FkpqXH4W5agxhofLYYPTXFRccq5r5XXVZPUsstZgJHwEo5YvOQjS/tazEXRyhIPr
o0pEcMTUO5cwA8q2FaykXjNdWFfGThf+V4dsvEnGlOHqtdmnv8GIku5c7Dzb0ZU3YdGEj2lzw46+
eG2slP1PJcNHgCDq57pj8QaY/2UzRz3Cya83Tj73WXea2lROTaO1lvFxkuaDBQ6lbOjFUkH1jVTm
jdCZlYcEuU+953wROjMQ4uRXBqnwXMvuhRLudgOFEWnAs7zHnJrPLpDbCSPLEmd0e8obbTeA0QMA
ziSU2RFJzySEe+1zIEsDD6t2C0pu3sBrDXUk10XF1x2uFnaz4qM73fnGxCCRlaxXvLu7YNxmJZuq
URJ6tgMU3yyT+w6DzI3lDu8+hXdHZU/OkTUyhgDDzCthjX0oWM+8dOofaezFXZpYzyxb0fcwaS9W
mjp4Q3wKgbEZFKj6u7EQ1Z3D23YRV4zOhrxVq+vVfh5yI7ONN9fHPDYPmTMUZ1GVaNOCfcG15cSE
fb+fGn1/vZjZc3y6snQ+xrSWGdS0zB0k1++Opf9GW0wH3tHteUKUsw796j4XvcGr7LgHO+kvVmLs
yjlqXhbGpe41QgCyO4TGjESYbkCWtGvcp+nj6I0ToAh2UAnHP3uGi0A4MpksdrDKIS7eC+isBz4w
+KKmlj26Se+KrXfV5V8/iBPP3tGohixZBmdvlhTGxPvCLmZvCFx/Q141N1Wf2wm9JjApbZK6S5U6
zoEj5UeH3YbROGuXZsZUVRUebr95VxFkzkGGYBd6oS5mFj2Qh2vgzfjOHBZjOallsMpaWAHs90cE
5K5aZnqyD4aaTrk28W5bF3tR6cTFufEZyRpcNJrlUNTmivTnK95KENNEtpe2WX5NGBD2Cd5Arls+
dc54gq51KKmrMf2lq2o/RUQjuT76W5t6ANriO7Y5TDOIJEBKL7wAu9yw0fNh3GklFW8zq+0UVOnp
ykMGTeJu2iCmZA0Q7HyAjiukQTg/OJmkzSHGSII5rcDBGtQVU5WIDqWyfJLxGCHCoYhoIjrwxECj
aMmyXr81eu2TDZ1maaeCfi7FCbl2w/eyy7ZJmry0jDjvtNp+p8/buS0i1v1MPOAN7J/sDkBc3s5E
0etCgmR9lzaownpuy8c40m/DAK5/k9lQwNM+3f8HW1jD7wcsmFI8ON59MDBzupP25+Qg1ixjLHcl
KbKtUVZcfM40grvOk9CelPFcmc+19YhDZVEZcqFI3lsmpmr2PIaprVhvaZFZHjKxoyTYBLHSbJts
5zSrti7JrL+P9aVuL7PQ+x+6EWQKqclmZ2GdcpuUu5YcBKUS6Lz+8+Db6B7TqmTHNZBjDGnYwLxd
fkEZCqdwj7Fmh9j9rruzYbaiA6AegW2WziIwkTl6SpZKs36ma5I5aEB4EHP6uW6sB3yba9JZXHki
46Ef3M/CkOsshys05QVl4L59rovmxgAkgobPo7CiXUJW1M870HjKThdMLr/hUHqim5BXd+5DcjJ7
b6qIWL5h4deN+/ugbRauziU/8qoHDpWwj5gak45u3PyxJnEBjiwmP9Iguoxrjag2dufei0m1B/QU
QUoVDpPN0mSCNdGLYKVi7QtM7Tg3NVOnZczh5aNFdJdVf9GlavxaTmHotil0wXDUElKIX2trs6os
3GaISlTtfNUjd92N803snOOa7X5pjQXDK26UKLiR6re71+/5Dc2XuosNpsIHf4t6ezD9EsiBliU0
Opg60SPbNi8/bwp2t3nPsefvf/s///Wf/9+ax+f/0be8GKsQFbL+n//xXOX9hzvrDN7qeGl/zDXg
dZs0//Wf/Ev/Rz7/5v/rD//24/pfefzzUnEOr9fn4F///d/+3d1HShn5UxY2P77/7Ygl5Hue/r5d
/PoPf2sX/we1M7bpuqgSJu0jLq98/6Nu/vl3zfmHNHUYkYLiUi72+H/+p15c6v+gwlYpjDVC6rwd
eCBzOXXwz79b7j9cpGOqxYWSsH5puf6/z8D5Z+ENT97PR/zb/b+xjJ8pTGnqf/5d/LE51bZsmx5E
ZTuCx+ZYhpxLZX7XiqLjnZMS+8UyafMvOzBpcxgaAkcAO3HR2Y26MR6uS/D1ZtCjYsecLr3LDAaZ
7P96pmi5DcMo/DS9qf2L0hbj+sb/+Wfsv//z7/PjkzSy87QpzLWmaf5CNY5j6SSZh1UWZ1uzl8j4
xGb0u5+S1hxnw/vhba93rze5YeLQybTXsoe1EWK3PFfC0ZZlgRujAO79c7hhWIzh3KYoVgOViKuI
YOw7LNgL0vOWjsPq5sr2rMYMfZWIzh5V8sQc+xthZcx4srYPkURUDgisr8xre7OpQYgpbYrcZko4
zDwqmeeInpVYn9ehgKOWfWdo7MQ6e5EaQ0/oCKa3D99iW09N+my42llWhFuhuAg2diMev6GlG29R
FfG4L9L4SPOhtndi+lPtIIhPZWhOCxqi3+NIcl4vnJrVWJnHOeK7dH37mVlq+JA6yUoTVncMZeau
uEjGz6k7kPMJerUqGhoCzHKIqA/rw5t6rhjtxxDVgSG/+O1vq3BBKLufo0xJ+35t1pbydQzpxbTa
atxiyXQvboc/bejcjUtM55Mj8sIuq/aHJcWXbjXtkyMKUjU9bciK+uPCEWdf0YfoY0JeBKWZPqa6
Hz+OgNY9n8FxbLGj0oIVJ6ZwD0AxZYjr3+dl1vMi+PeB24y0sRvkeRv5mDCYvICbIs4sfEbOOfzL
vM9ANboNsUqfYwqIqHMzd08MmsxWepmfUtM2l24RikdTq5JDYhTa4no3lsyJ5m6ik9FJ4wlksHeS
lfbzXgtv9SbQ04Ma/QNCU8rBnMqJpT+0HEsg+QubVzYsgmNsZPspjlfSmaanCJ8W8iz5uLw/ujEW
hpiDwel6k81oiF4LbwdSvsGyYCU5FE1egJdRw60k0w1KALkwmRpjpRVYpmya5xeULz1aQ19fruVe
caSNC5srCJkc5/aKehtrBrg5V7m95tMUI5wJd0iS9UsVEy0DlBp+F0W69/AKvEZNnIJNSlb16DJ5
MKyHGCzCqWB/C3cPbmR9w8szHTD+IsUTcS2LGKGXoB/wNmpulihkOa7Sue+jM2xQZJ752DrRtMNG
kBmbvpQXbO/jNzD+EGv66Y2+mJXVcTRI60a/Z5rQc6W1u3VdjCnkiyGPN5HSa8KdoboU3Zr0f3kJ
rUZdZBolt4Wd3XKRa84GI8ZbC5edWHQ4+oRv3KO21sfra5f40XcZPk166t3o84uZ8Y3IjbO929Z3
TlEwxM3kLZsU/aadb9xs0ACDeQzWRaodPRLxW1oLcE0qBjjkV5OPiAaBninxo064MHL8EsaArj8N
DUgxR4uiD6BNZz9Jg8/fXV3+t7X6WmP9x8WQtjUaLk26zhWJsV8WwymUMUFjrGsTHqItnHRCBgAE
zVBk1Rw63ZZ2Pt1UdiTODE7kplclW6NO9yFW5e6dH7Ss2ZIJnF+g/llxZJAa9s6xOfqkUU1OCw25
STAJWFebJNpHjevsmNw7yzoW7aoPM/P++hUwLpJq7qppNXfLEcR4CriSUUHgC4bk45KeXTowChjy
VG8+1G0xiVXlvCcsXKoS1eV6o2vSPZol9IygTsNbi3P3pdfGb2mWGK8AJpe6Hr1lQSjeRDFnm4tC
29u5jF6H8IPZEJnmMupPXYwRjzSq+9zmLaA/0eD3xoyD4YppmFNN7XNfCFbckAYMXSWfdKqkZ5Xp
6b62mABb4rlSBtxAab9Qmo2fA0MTacylzHTs/wPrzxILS7eKDGbKfUM5OmjLQ+h4aodkNq/OTgMO
xSM0lVh9M3HA0OpbL97QDe/tpgb2Cua59OQ48bZCQNlrIbz7Jk3GjTu26WUye05GDK+WnUrl0tLb
EWCkA2lBZWqNQ43oGPlJTRzxrBufY1iRrVEanUkcQAgB++Y6C8P03M9fMSRj8Sz8BBQzwpPvOP4u
jxhZlNSGrAJBKNSSWnwO2lQdVOYoUJ5ZcafXOEjhl5L0dXdA0TGggfw7mTMWL05OOlLrc6PcPaAm
7d5UEx1BmMtwvaXWRmtM8RiZgUPzrd/voM4I9FLP3Riara3cNj9qnsImZlvFrke6WmEpWP35J8Oa
q+3++MFgg2Daum4JE2jXr7uYtiQwRTkjhTOYjAMgDtgtIUZNVVft23DqcWSzvWdA5IBMmGVsg4GC
U5M5rAm0RplQ8/oVvwam/SZtiq51r3q7YnBR1ADv+cOT5Y3DSdYQRMaWfkjjACxreDcyNDKJAr/u
UuvB7uJq2xc0IWhoTxEpqM9W8OmBh5fuuWIzucVC5psG3sZOvnmFPNlIHruMhpPDnz8lQvyxiM+2
pCNMw4Sjzq7OkspxftnZqWT0gNonyyFHyrWw7AW+PcuNTbpjJpd+St1hIn79bOLiXPeUgUxxlp3z
SXecRT5TUCoj4KxsVwj7yvdhs/ZdwIsIzbT1SvPFKZmTdvo9qkNL+MZR91aubbUMkWMGQF6ZkHad
aeyhAP24IBB+7ioCiA7ba7GxBzsGMc7ud1YjXrwIz1greu+mEoX+CEt9h8jZrsvBMPBR9T14FXq3
lb8b+STu49nzMpCJX/C+aHYtAYqzgKm3MSOupouCwB8Z8fY2hZ7LziUu32yLFcgpyK8xuf8IAx0D
cM+vlSaoetmoz2QgcsWOGPpZHX1HtD+Nedrfx2wS17oK7YOkffrUtEiGFkEVbXpA+Yz3V5cIPnVn
C4mMolQqegbcPQ92y4fQDMxmNxenqTYsT4FL1lirZXrxLPiE8JoDQn3hVG78sAhpMVDxJgzs6BXs
A5J15XwkQjc2fk19o7saZnhvR0wwTarsHRPsk2c9XT+mLowv0TKCuV730IaCPRkkl3w2tkhbaZQc
teV95fJCOzTVLMZgCP6igdL5YwXJz7ecNF0lIK/8L9cnPx+dNlclKBc3eWzt/K30rvHIlqUESA72
MTPkGfSpWLOYHFD/rJtpc3RLOMiwUrFWc4g55Z2fHVhanY2q4/rRBmrZm5RaC1G85JU7V97E4qLV
VCAlVEbelJA2Vp1SHxIV/si4IyMxGAbnioZdXDu2evSCHE2hotCJru1wl1si3ZUCDtmAj+r6LtKK
WV7JXIC+DYbtVKSPgdtWDyIT64HRJzj2UW4rg1oEoiRQunLteRpgBXKVaVbQBrRnaxhuJ4PV3p2C
/lhEUXDfV+CjnERMHykyHjo2SDI75NLkRKS7RTtW+xxZ5FaLC2YRNvNcrrXeJcI0AbG00de6EHdV
TR1lmOodAUveIJQTlj8neki39aG/3gj8NU3adY9E/4PzcKZQwj5WDjFDJjfgRue7EZXr+z9fZIx5
w/H7dZc1hnVbknLmAGlSRPvHNcatwI5SNAEtU6uaW0aQlFXWegSyt7EubVt/byR8I5OJ46MLTahW
qbaflX4cc3nubXUTnn0OzHPvmzxCGRvvKS4YCi8ZXE5a9pEWpTobCouM8KAq/PmjR8f6YwPn/Ia1
JHYLV3dBMFvur6dL5i2y1gC/L1lJaIdBKgbaF13q+caxXJK4OnyuyEijC8CP6FKNYXzjgwa8/sb1
W0U3OMs2AvpDngTuAjP+ZTZE7dbJBHqxEube7dW3671ReDdjlqZbF3/2diLjdleijmFya0YT+8cr
3jDvwmdUuzDwcw72ya5OxYTJnXaGo/Kq6Ajl4bevrncLhX+/0i1KAnWnAvNjr1RW7X1D2zLA7I6q
HeNnLSZ/kIYC3g82j505xIxDGk09u4b6HvWq+qLrBsq/toDQ3S6ZldnAumP5TJXGXdZResDv1DsD
0/TWzsGZJzSy91BvCnP60ADWnNm9mOe0Lo116iAUZuXUsN1uSt55EMSvtS4+2wzLiLJHV8BMMJUx
f6KR2QpOkCt/UuVZCzvnEgGwurLhs05qR34ITRHYE5lJC+8JWBtOzgjPcfkI/PmLmc+ZhhLvG8G2
c9bGu58GOX9ktl3H3r2p5+bWtWlgS2r63xIIwZ7E3hZk7TEQsMyc3mFzPEGN0Fzpbi0bzTRyu/Gz
iNplzp7wFQKFjdFXJ+FY+RgoNXKFLVRESkWsvVFDEWKZBfPcqm6JavNmU+x97sfmpPUtttemutEE
Bz3OoilvxSPOYHkEKSweAl390DvrwjlriUQR3sdS0s7oAggYplbsApC4e0ZUYNo0G4UDGzAjRzic
kLpe8PB4C6tzy9kt3xxEE6WnKGCJxcqd3qNPYOckpnLoEpnfUjJIJx8lCU8G8v0cgocUBlamGPth
39d4BsGmx0/SpezBYJA5sxTiJwdKvCHmAbCICBPNbbSNFL/dmHqr7wtSVPq8Y6jjTuecR4rjenec
v+cZ4EKnFF9kSaKC81J18jVTMK9KhpWn2dZNhzPmxg8vkLKQs9Hm73y3YQg0hvXPrzLdrSgcj7v1
9adq/pVKZtmmmS+rpS5vY8+yXqO8G1adbsZ3/miKneaO4bFr7HzD7NRC4aYkzTOC+KVKGfobUWE/
T8I9OxqtsJltgDZrW++WlsUwj+tnBYzbNdviEz8BcDFC86eujSR9gnismnTIPzkrokl7au8nDaQq
m0J7I2QJkYGjPWcFy/dQffdmHiGzkEdfo1i6trgu9X11TH0MJWPhhncIOfdtUW5llTgbyhvdhchn
WwU25Kar1GNFG8CjxDl2L2K7uk94rnegGnOAN9z1oDLfiwieHYjEctcmePv86b51YvFwvYmq5BkZ
obi93nORRzb0KNI2W5YPrTclB90nx0WwjybohvLPKMA6fb0Zy2xO5RntwS0stQvCetrSVVc+dkNJ
ZKVZZgU5mFVvFu3Nzy9bgz2+YmepArhQeantI9M5jqw3T3pl63u8wAYfhP7LZryzirVCP1qNox8b
Oi+PxZCR5KE+m1svcu1VPFEEEEzehrygdhfMuntepjV++9C5vd541A9GZQKxLflwQWqUbVR+mVF7
1jOme3CuOAUieXshfhdlWKu0AIlCLaa4a6dhugOVAxl3IxqjW3dlkD1apcxvKqMNsBKGql7GyaZr
ivGBpu30UfYQhYoW6GaeuOGNS1ySOTbHh8oC4hFSnvZkZlXNAtPiAoCS/0SBGgADS+82ZqG+Smot
rRIgvtvGEekIthnT4HPM4yNpBHxCYy14wmBZmgJn+aQt5rwn88vozUbCixBkUi8+tb1qD0PsJEuI
eOtcm3AkuPoyMya8HXlXr4xijgvkFN76JUN0vUAQUPTmmQF+kZBXDqIahT57x6+fuZwRLm3NQ+RL
TEqDjZfQwNKc6A8FNFOdhrWoceod6T86BvMi3NRUwSw0ikMWtfkB2n5dVmpapRZeTJH3a6xD6Zh9
mFPYb7TIR5kCGEOxqorwDSYUaqKcfmAGA8aI2LJHdkNahoS5zezKXELJn6dJKydpWafLAtGzy38k
UcOhpaBkhQPlixsZyRr3yMnKhw96Aulnif1jx3ZxkfTsyRB3+QKQUpU8mb5Kth4Tv4z/Fq2l2rkj
mwXIKv/eDIN+0DkE4KgAcTa2yt80BNRdq3QRkyDhuiYnE/fWnEhmOhCT1qhqMVzDlhSy8KaleY9K
yiWSWOFCjElAZLUXyyI3i7uENZ6IOiwCqVtPuouc4ur2RIpFipVBW4XwjB3xSLo1Gkhr/nAcrO4j
LZEWpLJfJLFRTGHWJQqaH3wGP20KJ61Tb8pLZ44bayDnzZnDWuga6EaaQ5dcLoplqk+QXbJkNQLe
J86B+IK7gLopxzsEzXTT+mV0m2fIheOonkMNVTUzrEXFBXFV290tkW4IFKPsbijQTHCbdSbwzgYT
IiycY1EhWNYFE26rtwEXDLA5oEM10ntQ4eTsu4nr4/hD1sMxrjpQzA4BgaD6Ej6Eu7GktC2OPNiq
+JWk5WCgc63D5FJzEzBk6xrzuadmfKVb7YUnnkubwLg5J+B1rz8i7hJ0IL8IMQK8pYAFq3hFVyVH
/HAAiQUehsNVD9Qr7qL3pvbXDPwm5CuPXubg5IWU24/ZE0jw8ZBIozm2thEtc2vib5PUIYmqWbbo
3ZAc3Xe3+XKUBMae6PeZQzY9ieRH04I80c0AJrXam4zyu3AnZQMQAYESzcBphvBi0pxecjzUiEMu
ypC3w+TYLD8YNpdZ1TQHrSaShJj0Y4iKx9zPPrJBXxVt/FVBbN5N3pnzBfPaMNslvpEfmOPvpZ6/
mn5n4eY2NjYbA9YLlOScg2Qjzbs2uI+m0l1YhLjNuIGd3nWfaG40bfFZbO123E62vY3KMlyMTUUs
voOcA1orXRBezRcVvZY3gEq6fZ69EqXMKa5kxczssX8gD7cI0lbb+cBTeUklOSvSwXUxw3UI6HbU
nXvxV4/hH4hOo5ZiCPc0foKoZOuwVC052xEBNMdEwQ6Id1k7wgU0AHHykNdyNG8dFcD21qdDXxHO
zWvCaZVpnkGS7hPaGLneruWQ6etGOa+BMVAca6hDmfong4PBouqLbjN0uDfGfNyk0sUWWkPVH+Ny
P3CGWgK5OFhl8T5F2yyVxloYJcu98RC7xpfdWu0umYrXQp93egL7VxLpR2pO2bsUFYe9NtrE0h3W
bu09GQzDXS5Vq5CkDwvMoRxJJHZFR7yfdukFglnrpZsAwdpQakvN0SKOFXvrFvM1uiFzGKhaPvtd
pX/Bj5gsq1jkPJv5ZMmd2SarYcDmmOTjC+gU3BZuv7FyPIcGhhtin6+1VScURrJee/XRykS/zRXg
bsr6AGHDM951Jk3TVXVXFzVeQhNwfphM1bEf6SjRtYekUg1isQfcM0K2ymMkstIvuxXefepUivIL
iClsZo5Iy2x0vg9l392KUu7LKJhzCA+AEUjjm9lX7Ec3GUe2UGJTy6ph3xbY4npv51vOcw9gamEF
TEHioNTI/DRUEPnJg/KIAAs023VqlB+5DcsqDpnDW0O2mA++q7RO0yVMG4+1SC9xc7JpM+pnenAl
UEjKmWglgFUS+7CqwNpEQX5pyx4zigNtmRSpUOGPaZhDUZWQcPZ8j31uf3KD4ot41Akgcb8I2g0h
o3iTuMYzYH4wlh7Z2ixnT6EFxibuPdaU1KTTSmvHVdXGS7d3D+zdhm2U+5/hmNyiSF8CbzxT6UeD
3fComllq7e0nbE+0zhPWlrV/6LMJ92zvv3iZ+yGIQpCffxV+tKZZadc53ktR8zfCAn7ScjgaJhce
weCYj+TscrDlNztzJHmt4HtYNjTrEAo2KOFuyho2pUumX9oPgR8yZBgUMplvsMyyDIbpgZf0Xubm
gyE0/SbwohvUdC9G085RiUVlEfGhKKtuLi1Zxqj/qsOCAu92vJ3dxfeyAeCVYmHtDZRPWYKfpk5v
OajwRTfLLYVxTEuKbUo2aqHqCDc3FGMEeUG5hL00qIhb1YhkODdGZlIgV9NUvJNeo8NnWIe63i2b
joyUgBa5THuKA60SXlFIcgh4yw/2l1QMafnJYCPcTDzsxvpSit0p+kF5HjvfWI2OOFZpxZvNHj+N
mq7yuB12UADa5aiVYgbUQIvkKMiPx5IOdAOkEgvWtoTiUxJ2Wmq1cldRTu2gR1vWhOa2ExafgCxV
Wy7X7Li48hgDh09QQxLPTZ280WpVgz9Dvox0prxR/ZY6bDjstikgXHEdJacN+r09zkZgt55Mcq8B
F+q0Io1l7orBHSDSjsa84X+bC8cOTguexhnRBlLxoSXCWzm+s2Sj6y89GXJNSL21MdYdZZNMJvIc
L2ITkztdjhMu866srDVrtEljCHx8PcnGzZBIMjyaidfbpyMwXpVZXazBFS9IH6LD9Rw8JEtam9nM
6jwuX6aNuU2UMN9DgwNQ2v98XoKWdRaiRX0Utv415f47H1mqUHAEwtqD3c44GVsOmj/T+m1XMjmw
dl4oSzRiVvw4G8clvVwi/GHax5qIwZKQ18Ft2bL63mRuPSnBt4FDQQcMDr1ZvtgS7Eck+cfQPLM1
bGbgrCMyisM1R8+/BROyM04XGi+7h1BDc8YscDT07sccznMMnyozxpsdrWk+DXEAtO1Xd2Jbo/Th
hWodXI4GOJMCQn5SpeRUmUF1jkCX9xwaQMEnhWZWrMC74SDOO3PNPHZp4TqGb1e0q5TaQlgm79d/
YroI0HQMUoVehzOnve1Av6WT2kSjhx86h9iqCNKPEvM1oenFAH7JU3Lp17xHBZkXMBGEumUKqqG2
Jada9j1B3Hy1tAkBBte2eBPg3jqPTZH5J5ZgcOHyfR7gmoyX1qPeo03FSfMAv0LfO4ylFte7+fw9
Dyhbme3zUA8utAQaj2ADCrQNefpzxcz4VeC1bUXgRDdNYTNnMYxf3CJe3I1yVBBPG+F1N2PUgzZi
m2ZCGLi1hhPojOjk4RR88jsaYUztuXSKF8z9FEdd/tW25lvUCxCpM7YR7Y+LUZuSb6PyH+Imt5+c
xCu3lqJOeaCUrMz74VYBM/nzP8T+dTjCFBXZEK6OklzbLGv++e9sL/RwYMOncZyedAJmrZb1uLJl
eJP3zQ+f6u9dHtsGfxtfUZBYrKqyrQmfMnXTmsl9a4CGKVYLNCuCmuVE7cHkgSp2+yxD+A4e2lwX
R1q39thkETlYxW6hV4HCpqjnmuMySlgcAjViZYnRuEn7qVjY2hgsXbDwh86s3swWIrLBhwDUNvWK
2D6bFRKDv3et9qHzG/s1SBm66XZNRY+TP0PHRJca3y2SGVtbcqKEP7kq9GTYpE3C7r7jmH79Kpm/
0tg3//mTavzbFI4n1YUoLXhKDaH+TU2VZZJWOthkMRFJWwnHKt50T7ePHv7bRSutz1Lp8DJns0dW
aS/mzPStwZzncI0GE+/tOmEKd8x1mqELvnNrtRy2xpGE4NWwmZXsYDlzG3/1vp7ft7/XsW2lXNe5
Go10JB/zFx270DgGmMXI9oTQG8d9Pb/rvK1ZZtZdO5tVWhZVanNHI1K3rLa0R5PIYPDL37vI6qbb
1a795qna3LO6RbwPaj/b64kG6pQcFQm1v3j/mr8+1Qjv4HZsgbLrKlIzvzzgTEbZkPZDiljRnq7F
4H4QtIthCr07LKOF8IdDJWrFpE/yRsRgaRSdxW5eTpvENNST8r3nMaqdvTTYzXphbN3p2EuPlnfo
rXpzHSIFiT8nUhmzkKgIuqx4m8pqY9lafxvHGqRIu63WJkmVtWhgRPz5u0n8uzVNocnzPlI6k0hp
6b98RqvGZNGvaQnOO2U9uQZCjGWkBILmrwy2Pmja011TVvpL6PU6YiP5KkYp9V2tPGo7QDkfa8bC
d+V8M5oN0/xGGcv7iCzf89xOcY+HazdW8V1UghOhbN0lmVMixujJm1YYxcEHoQTCE6S7qOxj2xA3
vTbjYdDPQJPyvalBVhekL1bWSPQpDBgf9U38yEOoSL3A7NgGhgYgjLVs6JFUJVTeonCA3IHi8Ifp
PvSKg2YFzcvoVgByXYd8QEtXkE9l951hYpawU3N/vXf9fqfA4yaqwiiUMLrURewcruuO6vodkD5O
UWFHP0OVh+ULsuuyp9aca29JHydi9rGwrRKZJscUBotjydLgItYW0SqKmpDYkn9vNtACfGAgG4sp
+spNkx6zsjwNyPSHubpiIed5YuJ1DLvS6NzNVVU1SuSqoQCHjAQ5JePumrWINXglbOFcKHLXpY8n
uz84Okj2n4sEpR/18hrK8VMXC49s+2ozGrW+0zviUdHUk/HJkteWjl7+pAhzdwpgmIeZdSebtoC4
1YJ7nQjYfRKNfzFEN+cZ+R/WBamzBedCZ0M9d/AX/PEyMeiyNIfSR2ZJmh3Y7+At68vNWPT6zTSR
VgLuRyOkQMSOoDgkPUghnY3Xqi0nyakji270tqT2V7d3ihzRvp9fgNhOzL3OrODCQBBhxO6zb7iy
tmUw18qkZXmTJPrIbtXaDeB7KJ6YCftdLTcOysIqruhlNzIsYnbjUUmqtXtFgog4WywWcaGZhyaQ
zs2ffxoxlv77U2GyJbZRTC3JRfOXp6LrXLtn1cmXmLM0szmW0dQ9lik4eSyHc+o/tqkwzt+cuHGW
TVrjGnFMwKvueB7CuU66ysynrFPu7nrXMcrxGJLbWLm+uGaJi30xp32Hyr81fCqZhnmoKj3eKVWu
5bfXu3QlwH81nuXI/KDPw5x+ssIlQ24x0Q7QG9nVpuyoJTAAxtD/Mq6yDn+kjY5pQ3kbVVo0m8nU
uqel07oz5zy5hQsROvvPcLEnxh/tNWdpqREGHkUTxSTH5dD6wQ00S4M0pGfdOdr26rNrKu272Xrj
7mprKkcy8MC7EFU670dZlFqF3lSEe40Kk+P1JqP1bdNhRKRhj9SDQz/vJg7y/IVSJsPDOJGSp5s1
7FHW4nsBsSqv23WURcnbfxN2XstxI13WfSJEwCXMbbG8paekG4QoA28TLvH0s4DS/P2N/onpi0YU
WN1ssgggT56z99ojjUC0GcqAREQnZ/SK9NBRjjMHiosTmQbgsC0/f84Rrdfe4D9PxjGO9QSqjGdu
uLHJLUdx+pwkHW1ujeo7hBF76muKVaSN0Vr2NtoJFXbhmfEgpOkBSyRuqGiduWP2lGfsmeEJFQ/V
RKM8di2cu2H/qlxMAtyKuN5zedP7bh/KBLe3Y1gbt9WxUgc2YHdEYzcT3cUOob6xWk6NcQLSpBvk
CWHsakmKMKyhPvsO0YOuFj6N7e9SS/QNtG9YWXkEqOb+M7p5w5/Y6yu8pQBWFg+wihjThAQSnuDM
eaQQDz/v8/0pC853zZKDRtMOL8shqaofQcRKgv+rparO+6tBgYs81GOoRr7bZlaWPfZd8MVK1bsu
kuZdD6NbXiXhV5GSY44rXGurW1Pjy4uh556Y4EDNkfKHJsTwBQzikx5mzktXyG9GROgMDqpg3S4X
13LeS++GoKnFYDP/fh4W3s1SORmV/UyAI9r9pgToocgcoGl+iufD8gpBGZmLE91g6eMs8zy3PviA
AWBJDRsN99uHGFNisppQXURfhttsrHvqKqjbIU2t/TIO1cB0tWGAWaJOmw8RsoJo4a+EB71ZB0++
qvSbBjDo1pTowbuRRtIi/Oq4jg8q5WncQ+R4KEeZbZZswS6KwTRA4ll1CjIQnYFJPughbSy7bdN9
nCIQotl2qIV5y1M73ZZ+qT/e/zJpTBaPNXcuktAmr7Jq2DK3hGRoBkx9zayrx2UtneL4Xbn1s4aN
4QHozvBeSABJBGP4ztFAI31q5tjFOOV2ItqIpXA+dWqPVnrazSGIdJ3olcRYJxPt2KapcZaJRXOy
MJKtHisetyIdL0YLn8XR3oyvQT8R61EU9FOTf6lz7L9LOeFQ3yDucNFROEL3/xJ1hmHU8w8G24l1
9Fnj6WlrnXedfN1dN+gVE2HhazNKn442w3QTdTXs6irfuBKFSCoDxLO1XT7bwVIfuT8F2s0VhNwr
gfX1RfKd7xYpS89Wi4NW6A6pJ3r3lA5if5cLkVO5bzXQilnsfCNXPjrIVLeBDxNL3E90XLKjMws3
E0KCyIcxso0Ah3JZ3NhgatN/+1D+v40mHwqSNmSunuO65I/8z4VXpnUbmJik6TvTVKO8lFRaHOKJ
CQJb7iUVcoQ4fzD8khQZE3StxBJ1MBwRPWVyPNYJxqNGH1cdmRZPNgY+mPjW2/I+n+F+yOnMt5a3
c1L4UYrV2BXyEYNpeMEph+OI4Ayn39nSZeYi3Ua7duu0leQlECv0CGcwuFRTiXuTuUwSJvmPOHAe
gfTl75bhgay3rGubi+rkjEZ+Mqto2kndS/9FgGP9L6uyS20i5t0sVcrfWy7g+DolIp9T5Jr6p4pM
Ai26ebPF7vQ500nkdUIEsP5oXwmQrVh7cX+qIRsfq7jaUMuRIGHkBIvNvIbYmdMyheUdanAji6uw
743fo5c4+4wHzWZIpL9lIQ5hvFTJKdM650pQK/oXm1s1ZNO3L1vwu7l8m2Z2jUYTghJhk+WwAlEf
9y+Eps7SQnQHdNv/ZVP0l4kKr4iju55lsmvgqsEd89dF0+O2Sw2XGbnowbCV7ViegxYeK6Nf/sAc
LFusp47Aod6rfupegErd8ui/z/7A+2bOAybvJSvhQc72O5g6iEtoUzuivYRWfImGKjgsbIWexIB/
2T8bf6uRXK54Hu3oWB3PxN7z15NAhW2DkkDHjMf/rQosrmEiIFp2K6uhFd4Oybu2JzD1qplath5C
IS9MR9LjNJGyOvVaxvjE2bNg/UvxZ+BR+h9lsGvSFvTptQEVwJAj/vrB8D8CeGdKxdg07vZdWZ4K
VC4fwm3gE+iqPIZjwPPRybujzQbgbuFOZMAfYk6BTW2n+rfPav5f/mdlzo/k8ZdmgkovCmfQXxtg
1KcOGZYIQpkM04/DO33ti7bZ4JqjUMF1rA/yh264xzRrHkeksheLjGcARdBP/+/SmCCyv7cJmPZo
KPnUxTZmLtv8S2rbB0EUqhHyZaqxI9eb8drzdxi6ctu2s7GgmXqwnuE17OHmsd+0T6GROVs/i+wn
L8OzodOIzOiVkeejB5u48+WlJhuZHGB5M3NHHkzb+CbaAWSkcqONKIW8LW9aNs89arO0CEkkjC3r
JIPeenMn5hzLaaYZ75475ND+qADYdVBnwane2kE1p3I4H2Za05KaO08C0OMdm0P4IHTOokz3Mi6Q
r6chYiiPIg5qEJem0Wsb6YIhmpljzAAHBimFt5FDX5GBghYaT/xDiAL10+96HCU8EOA6QD0tBSlm
ieiQyUksmBU4znWtkLLcLVSjgXNFpZ1/0+dD3uHYz3LKGFE/iVx7MpOcBb8N+Fzvm0cydF4cWubz
1oICLEGztCmbSlHiLup0M5UnnUXmBE8t2usyvrhwe8nwKF/FZLVnFjLj1XO6Z5um2VWp0nhlbJE9
UMKfcDB42IHnXDud7DoRoOnNA7TGwUDUi6a35SpgjMc8WY2Pk0GS1sIkwE68hw5j33J9BXKreTNK
ClYGof6ZrFZjX+lNwLSzRQ0stIsno+jWoMDatkvZPXmEsQyZ5j5Gvr/2nNg6kdZi7foZNeK2v7Im
sQ+BaXiPmA3jo/J1rjka5Q+przD3SDBSK9sa5GUK8Wq1YXGWXlWcrWb68yo6t1p0niwcUqspIK/D
J/XqHDgVzulSUr1bMZrDThy4fSgpoHA+b5fjZIfls5/iJRoSYOYzE2k/YxF2+Fa/KRaTm90rbd1F
wj7SuBXHmsRMakjrQGavcKbxIi0l9n0kQKUgx2QgC8NxKRm1oGq2nl94B0t5FHQSYI6mhnblxSLc
JKbH5oFUoremhXmpV3W+g6eSznLuIeme8TpMz6iyG1SHbLxjQB33m25+pdnqSdV6uV++ZGgt7Vt3
eB/95MtUlQTK+z2Go1IvLy18+YvfUkbYklo2i9EyihokvcoDuhe4x5uHOJpYVpRoCTbiMOTe8W7V
C4IYvd2QDheibdunLBPvcf0iUhgTVlKzZfcBprLsWuo6KXcE84KiNa38E0W3gaeNA9gta106dYqf
wtYpAzl0EC/o8qnH5UwXTG5IfQDIjBWM6/uKhDO4Lq9YOZxDGegvnnRuThn4eNDJaByBWJFj63w1
l+W9AenB7A6bibvR9Vw7Q/OxTgPgmxNVfHDRLEnwsVsan476pkhGUMNDWVrpY45t41lahcZ0y55u
nuwAtpNFdAguKAXlid0FeZ9t2+P9yrOCjzCPD0judvVM6zE9B1cMyB6Ca5hVr+26Rf2cgAraToYJ
gnyCUSjMXscGyXo3DUz6g/6bG07qGAtXEcZbMK1ZznVu/tWgup/Leg5LhI6clYpLA4V/ldm9uLK+
sqPOmN46buNspK0/hnGjjosHs9e2cjE8iBpQQk8b6lkJZrRN9gQQ+O3+XpjG38jEQrOZj9PaaeDj
ZIzJVlyxYgugjyWP/64Z7fxpVI8LeNNlQryNqRL4GfAkpCAKLrThs3WTKmOT5np7yVAuUUwar30j
MOkXvxTUgZOaJYrt+JMkdULLJvDg8Ji1H0HBAFv1/q2CJXENAllvgxH/WTJjJwghU2ersn8ZXodc
jVseDBa93vpxwc6ULmQfDaq7Us//fFXzzOhS8SiuPxn92yunYJ+dSONQzLw6O5UZ+WlRtatcPd9b
5eg/NMHw1ecv/8W3xApIiviGHj7CgfaSijxe4wQen3U1kg9utN020FWyadKpYjHrK3WSoGTNItd2
hT0Qcjhhcpi6Ed40TcNg6wR+d7/vgnFOw6tGdEPzHVj2dCkQSfmrezuQHPXsyNTjnJOXc61rjxiz
oCyYdnnDxR6g2QkPdK7Fn+qCkWksd4bggxxV962YsmZOZZo9fRzc//fKty2bp0yPWZOIj0uS+eEO
mXSxEszkKRfbBrAOQEfzrKqXIDDD/aglj+QU/wHCpOb4WJtetU0aUDk+K/lrBefi5vQwUMoJ+SQt
KCdBE4y27/cwug9j73mPSnN+Qy4ANxqWIGUCYmvpxOtE2XK6vCGD9pUMEnOfuWjNIP0b6dmj49ZE
SrswdmoeopwSRyxeR0a70U4jvzhT8A+mKureZODJh8qw5O2+/hW20vf/+UtBUIXSW2DTdhD0X0Ye
Omq1vDS7d4ahm2xKrLOekU0bl/5Prw+tw9340yqouR574bCrjM/5hZ5aRAMHolwXJJk1odO9tQ2Z
W62odp2mGOkzJhlqQV6shYLpQRvm9GaC6zHM5SFCxqr8LGeivafr6GaSpKlu5e/G/hkNQ/21jXtI
exDKN/3kM0ufGh5Zvkl8iD+9unZko/9IqnRrk+d6Yf8D0LA1oTN1NdtDvUFyMBdeUUdWyZiAbsRV
s4/BZX6YAco+Euu8U253Hn4l9RaY9brT6uLocJezdfrnpfJRs9S6+0WrXEj7QJkMghlssMC4EXhS
Swk/aHmaSd2PkCF5/ibURLNTWCbIycaPtLgNpWapm119rxOwfWgtp4NqWdHHkww1+SgMek84x5JN
JmyG1EZJSPcodKIUizZcJXqP5jy7ziIhJ9pKG1mdMddHS/cszXEO9WkcbzJHAcDQGU2s6kjgwYSI
+kKrjzyZaKYbLaU4hbxxyjW6nxVwV9rshDKFIFTnplI0jCbPRNJwUiOO7g2yf1plrfs18D5Un3qM
kzy0SjqP8uU0c1pUBilpF+sJzBpZgDLbOQHSxyIz3HWSieIYGumv3kuBqMadOi2vStMdT8SCvae9
aZwNt0mfiX3dLsWcVFb67HAm/fGmSJm7uE4/PtWyCw6VRP65nMaNOz75xtTvqxjkV5blX2pD/x2P
sbO9Xx5oTpisi2wkPyZD4Wx4V/a4L0gc3eBUp+W4mijUjbgRR0LDED962iWINZjBeJm+tZnGgusb
lLeDt106LWUmZ+Q2uX7L6WAPzT4GQLJ2p7B6UWX/6Y+N92HgKsyp447LIZ1fqbj/6JrIuuAKTB79
IPxVR5b6ErKAchV35k5UlfrixqC/9ZigqPnfogP2WZqXKCnjSw1vLxdITgneTpNv7BpoygQsXKVv
2AffHcQWvoj3Fqr2LZqQfVkRg6XeCetbUg+HUuTIIvM8fceE82CbeG1bNu37yeynXUWy1WuACZGH
gXNu2ty+hoYfXcI0eoKpXh0a1WwwuhkX+PXGheA2/bKcAvUhqCerv2NELG5F3BUwCSqqZQvJ2XK6
vKHJp3sfXHnEJQzA0KxQ5T+m7gHArPlJ6OuvBuzQ4vVlbPXusXV6Jne4vlKgWQD5wSb9eQ5ZKNZr
6Vg3HM3NHgAERETl6AxPpMVPrqYNKBgL0wKWTe1aFk6xpYpDU9xgYy8gqcqpNI/cqPf9E1WB3IAa
NB4CDfgozjB7F7igFANZ9geCDhmEheFwKbuq3ZWhPlyoq9pdpI0QDo3xx8RddqEsnoBWm8330o9u
BnfUG4kiBmpEE2lTxs4A5/trVGn5Ogc0sb8PHHInX3cF4Pul97K8K1o57UEdaNuO2ShJOxkYPB/e
aiwC412LnZ8kGulXA7D9OzLXtZ2TI9WUY7dvUgQhcz/t5M07HPxyc7pCelzOlq+7Y2rVdFf5V2gL
//dLD+9FuF7+LaC4oePrR0e1HhFHNE58OF6n5eDOr8j3A124vIx18ff3X75H7ctf2jAwy2q94rqo
HaqUGMCxtAtWwSQ/EK69A+kRnBbnp0KaJB3PueUuqBtjhgfPovt2QtEHK2rjxW7zFMwHkY8FMCt8
3HlZz5hIBHQy+gxKMENZZ22UC5len1uEJLr8OSynlI6EdpYkAWQzgbcxs6c217UDNmhgyWCZTnR/
oP4Zdb9jdbbe0pKFxM5h0ml+fqEsK6+JPWeDM1bZFFOdrKKkExvHs0nFsi31LXWdA/eOehN5tW/A
EK5LFmGkekTLRGng/PRaTDdu234IWrdhruo9zD0dzjRjU6Hnb6le+yd0aU+IgqPzAgXlLtihsOXa
Nwx1bZJwuhZlo0hBaFEc1v7j/E+ROY9OagF5DQPtvTPkux372s0rG/fShPn3AOMT0nTnp20nv5s0
jd7S0Bm2be0YR6vf+lAR39z+0bbj6qNghniN+viVj3aj40L9VUm2C0DPcSuaN0ek+jaAcn9wBWlv
eqpLRpiD/yq6bNjkWYrbYXb5WYafEe8IUk93RyRwDZLFumLDFKKXSitwY3iGyZw3qy820JFda3X5
ayYlQ6KUjNhljj25rFFqQJCImDZ/tfJxJHZLMVTLUYPEo8h/tAMbCNqsb60mflRR80EUIpsiX9ls
JAcYY1levwAfNp9ZEPDi1oO+Q/4B2wt7BzHr35Yve5Ols3+loR2IHhxs+GUYB+2GLMx+uwMoDPpM
UO0RCHpl/EzMrLr52m4RdTCKXhORJh9dfF1HYiEgMIR0OGMnDp6dmW6NlbhnrSVBwIyL6Cu3BVmH
k1vyPJ8TB0oUic1AtnqGW2Ot4ej5HqlhD6dKf9dbWgUm5QdRB9XvUGj6jZkfOu75FUPLkNxRXb+x
2eZrlc4uPMVwTh+eJ2sdpt+l5gOsyNyfiCrxq/m1ib4sbfdJqV0Mq4xuhKHibXF7NgKKxBW/o8CU
WXdMO74ZOcMaGvE63ItZ65G0zLAanshZaEU7OtHDvhNGsksbXAUiMuWtNdZdbyfnNsuIhCur71yr
yMOMqKfVQLzi2B5HDFTAgFN8quPUn3g8R++mi0otthhWL++CovkcgJKdQ7SYQHv1M0Ja/RyORoWm
D11u6rM/8gks36V8a7oKsbFZvIKaekaeS44nIql14pT5Adf6/GcuEFfsIqvqd96Q8iEXbbBRlUp2
ygP9WBiG+TbSrTPY8n0CAEBSURCJoOvqMmKl3OLTmw5lSShPWFG0lZ65LRRWd3OyK9JAR3szshS+
BH7krSqhfUnSqLp68/WQzdeDNl8PyHL6F0beBBy1G9+z2QnODBOTSJHHdjwXKm4T9nByhJvDf+P4
+f6f6m4p8QqzOvULWEWmmPPqhBY6E/W4eDC7FHpxyLQz7nv72QxIf6vL9NX1wI8Tfw632EZPusrI
1XtoGpJX6rH93ki/efX9LtvbPNOI5Rn2EcrWW+fn1ENGUf0iKBkH669GI07IzINwZ4Me3o7AtxmH
JdnPXKy9HF9sbOffJZ6pte/7+XnKK/+aMpAFupbmH38WbN27YFvUbo4ivIUpI/v9OHVeiskKXkLf
eM1Zri9dqPWXsrTJVvHObRSNH1rR5GfHYXhVBw1BI5nB0LR7Xzg4MsiHtVOgCyYu4kVF7XMnhffq
Jv05zt3sPZAGTwBpPEd19yRmEkGWj+0D8PNNDVzstYfj7/l9eerZ3+J8bXC4ws1ktlqY2YlsqGKn
iURcDCdqH+JUb58XZYJO1EzZDDvoxpuaVhF9LlAXrYjVpkgKqKbzqbVAL+Z83s/SqcYL0IMQtpbl
4HQsS3gkpce1OvkbyzTry1i33ZpnKxXx7MnnbzLsNJDXzDLphAkoUttlFtyn6Q8XPIVIgMElyuLO
hCKxQmFGGE2n7rifPLN+5l7f0zyb9HNltP1hipvXsbsmFR45FD1XmrjyEI46+UgCGdL81am7hmnl
vNEQSJCPkGMa+nZ0gW9TvU88frWM54ZTdTFD+hCptZLiw/CtuWid43y8Ecd3Mp3rniTMzkzhCtsp
7HgcC7D0gh7g1GRaH9j8iQ4oXI34swZZe89vawxYXRMz/ol1CWNiegk7ml7LgbtAX/PkLLcB8XPP
/hXvWQDbwdksS0LvVMWTbHQgVWQrxjYruRrZXZA8xXcfavmjgcm0lY3T7hGYje+j0R9k703f9RgF
Z2/pzo7KEIUstdJyKHuQiq3qnM1ySuobbFI3eegsgv4UW7CXcTTDxzwzt51wuxdD/IEqSB1F/CKf
K/WkuTJiyApruEwNTklVk2yDBWS8xE4uju0CYBJDn160Bje8RoV+qOdwiHAosuP9x8J7YnOLlxZa
5YZottkJX3FZrr2m6h/uwBl2bCmtzfnOzmdMrQQzow84q6byoaQ0HaB1kK12f2lraXqBxT1sg4HH
Lenh1j4kdeLO+uBR260rMufsw5NBXy96sKaGforZaJsF2Y68tLsUFiKTmZ21HPzE0DaCH/7hn6+1
jq8uWRVtG50WKs11hgA9Iom1iEd7Ta53sxWsq2se6C2FTVKf8tFs1nTKP6vWis4LqKy3ZXVk6gC3
jSzyF/KFB4KKonoHO3yFZF99sRKS7+o4qdeWFRXnxgeSvez0R6sBhG1Hv5mDBFQVAeieyQhebamZ
HbR0iG4L22QyPbyaUViul1PSNdM9yK5g5RA+vLW6od9Ubme8pk3VHHF58FxXffFUDUlwLBMT8moT
9p/sqjdTajpfAJ/IbTuPwYqIyFIxb26HeZv7z0Ga/WNuoNCfpP4jIxDtl578GOLxWbJCHTuIlBUP
5VNsUMEgeSC+2xas5GBNttOoWJ/HMt7rOlNtGXfrJfHAw3r+0kroLRlm0wPuNwoyTceY4eC9oZm6
HNAQPenSxGmTqbdU8iPf25uEmsaPS5HZiS8ic7PHVjTtbTCJ/qXKOnlzre86Q0J89Hz+52WF6ilF
d3UJvfIiJ6Vfu9LoCKmRPiRacsdj5JHAZkJkFR1bMvzGs+2d5EqDDIKjlOz6li1urXQ8WoOWnhl2
vUSN8rmxz4id5S3CmdtjabZ/M37A1VZ00Xns6vicNsGnVzTsSDsC3xvXsFfpHnaZ+av2vRfiqKa3
1q52pd79Wv58kvLo2cPn6Mwd1/m6fvIrnrLR2hoTPFmV5pxcX7afBuielQyT7AOVgMmF4qbHAabb
OnEZvcxThxQo2SOy01MvTTYHeNge4AMQQOS1PX5AD+F3zr5KeuVp6f3CUWMQo/HbZnjmz7JAGSvI
mvo6AX55yGvLhrod1i8kfh9CJ5RPOvDbc96HHwa/xzvlOkNd2DLLmT49jGQ9vGeB3p3CGGWDl/0A
U5z8DDJEgCrVPmIrmTY2gn9cqqK+AodyHBm/LvK8obY/Y3dUQJ7wKKVlhV61RongGW1wLQKv39hK
9M9FVhHtFUw9+ed0NMnfYppBDvcGh119cl240HMduKxnjXirW2N4M3T9h5b7c9UQo57rL0ha4eyp
n2OLKNUYavMFNzad+HoodtImmbFN/LOdtczBXH8G0WHbIuZwwOU7f3F5OzSEdy5pfRC/2yK7Dqbw
8s+hxF3jep3cj7XQsp/I5HOt0o6DyYLNjmI+AnCh5zJ/1RkibzvJ7j01g/pS2DrQlJFFxWkkRpX5
dHlD6UDWV9KpEcrUhBOUXrZZ3v3nX0kHhrnNqL0NdoDwBEnJQSsweBY4mBAu8TXPGrsLf0aY5nzJ
0TtUQnpY7dxq6s7DbJRfXuXtV6Y/Lcg4n0FB6XndWWagfTRVYa3B4IHtCj9lyDD+LUM7epARbfhq
1H4yX8F5F1cuai7SmgvhRCfNN/PzPwcARg12dPfn0nAMgRQjAUOTWg8nVVrmaXAd60Eop0s/zMjq
bgNlw5rs4WC7PE1ECWYbndnvWh+7Qy8hR2chF0kUJT8X2E2BQOoQpwg5bR1Zh0L6vVvWoa4Dcj5k
kPKD7gLWJNs4Vhe90CM7FMhbz4uMJFLtCO3FHDAz8lTwMfjIjzYavX1vHls7NwmeT+qvo2Y/lkSw
80t88Ew5hi7OfaIlo5fY50E9KHrro959D0vR7tMyMA9u1x8GYboPMyH7KFMNNDdpmi9Q7MkOlG3z
1QuzD0p7opCcKt0l2lQ9eSSIL8QmaE8wUQZ0iu6YXAbDb74LreReqI3wkrD2PgqNzzwbrOBgAfPc
NPPYYWL3s7IcJhh/er/s4TedxZwP35VL54jk3Cqo5SkhXmPTBQMqXYJVk8oabobC9u67SqyWtXNp
gJuDBynDKn9oveafKsc7dQkDNjqo4sR0+TOTtWJiwhmQZlxioV3fjPh7EDfjo0p9/wHizlGfZ+CN
CqoNgBbGhh1DAQON1qdGlAINwPIX3e3fXdTVbzwbk21N1uiJ9n930exNHRar2MRJfgfYTQ5NXtQA
VD/zOqraiHlw9KNSNyJxD3f1rNRLnelnTH9ruA5zJ2NZmgbMVJ0l3a/hnJzUQ244NxqbD0PZ4wOB
a2/jOHS7+7C7y/r4VBJMkzfOe6swy5RwDeGzmid8N+KAG5QZON2xE082uus5cj5pogSe/29ByQKt
chrY99i8+WuJ+ME6OT7oIo+uEl3Kw6B6522OBkzxuW4avu02TIR4nbvNh6Yjm3c5JbYivYiEms+S
W9UieoBgVaF1nD2HdDzt58GM+tv8rudmIbl/1CjM3o2X0u33fuvHX3zgN4dkxJnGCMI8xoCv1sIQ
X1PHTd/8Ych3dp1XB4aTzhMczokkBxwYBObuNTsjmbofINE3HkmJltffhl4Tm6GzPrSZj+bPh+VV
75EqnmFBODPEe0e6MT1J10kfa2GRAwc49atWEBxfZOIc0Di6FAbJsxAb3a8+tLGHAaLhqe39+E0H
SAdSyTguMoc7L013TbVnWbMo3RL12EfaI9Me7d1s1NeRVJO3JkgYR4TdynQg5BA41T8QSPhnoxf7
kIj+KaiXnqNWxOMOlsWb9NSM55TacCic8UnFV6/R4xXj3mGLqJqCYh7+La96p/7WeQyulnbd5Brh
1dFPo6NdF+0ik5VVMkXTirJAnKt0PMBlaNbdDN2NMGBErlE8tYZuHNp59kx/2L2oqXjryABYIxP4
NtTAbJvAmHaLmydxW/cSG1NDx6HA9zLqUIvsZDQe0NSXM9HysSOCj5uA52VIYi8GyHCqzzGpPQRt
44cUbjXuGxIOVwV88TPg6VNZtebe6fPgKNmIzwBuUCm8lyNZOle1vFZBY3Xsh4KJJ4KOQgpRy9GT
yLhbr4t2mYYLkYXz1TMCRMxL1z/2rDn1bZmVuVhZSjcPN5rXf0kigyei96mp7BlOCFpRSxwAvEKB
kojXczP8ZeFW2iKPGFeiUuqq1y1yhCStEhy6oX2wapsnCfreXsujo1+kRwM5v1o1mmEeUj36szt1
vWnY3S+VuwAb7TqZQ/N2R2Wj3FoT8WFtUrkPNrOhc2qa3KEdg3NYE1tz1gOGoKee5zMLRfrj/ffq
6F88OaH+JEc04CISJBzNoFqa8ONukdcPTgia1iRTIJqn8hZ9vXNgNe7aHnFsBQH1CQP5+AywTVB0
MTcJqletVMVH6kuJyIGQAqAB1oY4Ie0QdMlrNnBZCzlsw9awTstQ3Qtpw4Q4iA5Vlb4WWfNNhZ59
m6PkmD/o5aPGuJCto5QA/Z385FQOhvTGetIKM/oiHY2tPbuFKWOoODMAFhlW0PjxQ9W2ACsigktM
2qc2O8FX5kcvpJCUB5+aamflAaoomqM7AeD3Tc+I6lwAhu2+mnNkgNHrN36ONdSc7guU/ef721Pg
cKWQpF1ULsmZkysPWjLdC6bW1d6x2ge7CLOyjRnNmVNlsjcLpc4hJDRpVyN0p7sI4getaA0tlUQD
zW3992HE1wES12tNzO6GfCz1sz0LeKxyeZBOpCuh0QhWyBL8+37cGcj+qfkk1hOUrHWS6uHeKNL3
DMT+lXYP4UblFGw0ggfioWfMNCTz/AAbfm8iw/IQO13pY7zrmcwfK0979IpBHWnqIBYZqvqrich0
tRwickE2d/U8ECVFW+wuekCTBZmT2oe0clKqVS2Mw6J6HnwmRAGzSSCbAf2LxivJm9B2rADlVTrm
QdAAPNzRv+mqEWG504LOhhKjH5fpg9CJ62C8mob+nwi+Pu9HsGWe2qUIMzZxW9drAiVBsJUogqw4
2gxhgFmHgfq9FVMjITpEjUuOsTt+CVyVYSbs/zgt+nCfJHYEO6iyPqKSjmyledhBhKleUPcSjzfh
6MmgfyyjCB0YQEwWH5ACmpdaLj6GOVUlylCi9MCc3Yo54aJiDpCbbluueRzbrTxh55UnKSoy6Wuq
CCGd9rwcIl3/ZjISoSQHwMfDNW0PsYX0Lg6wYZcD9tueIb4iLGyzyCf1xFHGOml49BlsUOrZLSlU
tWX6lnG35fbN93VMj43ztNxagSQGaSyGmwzWrtCjZ2Lq5p3ZfEH+8rpk+BkWcv5m2vAEAm4CgYDP
9n6NhbqWrHILez+rp/XQBX7zFJp5tpcZbu2ax/Wq1RgXTBbRS3GD0W0YpwqzSV4fhO4SchOhXllO
CYth1zibp6I5NStuIXBi4FzJZnDe0QYcaMbTBa7VPdRSsg/ZLJkz9K/Mh+WzqRp+pzTvdnw0svFv
rpEzRF9UiZnTP3e17//HKX8A7W6GG/Iyo0lErTtksJXL3klOU1P/Xq7QEukVU42B1liR4AJowgEv
hwcVsnyqG4+Z/mC1c7KcvlmyJe+pbngE9nn8zAIA3ZrnMBNri0afBz3KM3FL+GPkP2qV/EFTZjeE
6FpcP3JPSdV9mk6ApXMOGx5CbuMscwndziHCJH0WPjNc3Wq19bMV8CcS2/pv4Vqa2ucuZqBZNCaj
5mxUDj91EpNoZ2GQTGLIl3aeQwhvyP3q++y1KmjIQuYVh9Ep+m0eGN1HP+YbRo7paySL7AUoIo5b
1A8Rbb67dCohh/V0X17yqp5euwFmouVhLIrmlfpPgVrSb6gzzTpYAwR8Y5awNgYx1GE1JvTqs5ch
aKNPLaztVdZbM3DEI8DHEkDNJvPdbSjOCt+HBe9a48MiYvjnsMgZltNisN+0mbRthDXMshnPCs03
fO2kincE+bHi/xdl59XrOJIG2V9EgEwm3au8vd6/EOWa3pNJ8+v3kCpsz1QverAzgCCp7kzVlUlm
xhdxQnb2LhRcZp0YfODCQpxEsWoagM8LFNFr8YTULisGYTc4z2ku7sYaIFqPB7FFYTjEXRHtlCBR
OC9JXkjleh7F4TaECgzDgAq6NYM6B99nWW3gRNOTZc9DZdaKc0m76r4p0+wzqV5qvyh2RTGkDFui
Z8MptF8meMKGk/bKyCXGCoxWaPmzSKX5ZkwhHooqLzuUBBrcXBBSJt+a2YYQdhTLlAaXjRK2XtA3
3oF+iXwvUqm9EgV8jFtp4J3ICw74IZWlRRNU58nJ5Z5jxD2BNGzfSoY+kCyYF1aoir1Ht95L5X+W
jdJ/Bbb2c+BNn5tGc3auTbXOCeO+Lvcok6hRMzBcHy1R9aslOdDZrEG1HB/TzFbPTssSYaXJAx9V
DUMkQ9pgsD/q0hOHJWkaiuwRk8N4vPnIKlwWfOODM9BNa1VUYvyaEiym+qB50BY6566zcwsVcC0a
1+F6EOpH4m8a5aDxZwiZvFz7bvXhOrV7cQCU1PYIW8sui23MfmS3iE7SmZxDr1cGmQu+kNJCeMHA
Xj6QvsBvzbnBgYQHndtIyQ7j0gpIigUqbreLZ0sreH65F5hOuusZnq6DavpSNpXXlZtGez+k8dCI
Q0aiqn72S/xmYwNuGDXEOZGvE/sxNe1VmDOo0PzCeCyy2HhMBABQFjvTb8W+AVC1brhaHCOPeoll
AYoG51tX2/WWaYj9lHny6kzFDx229z39YxWG34SvS47pO5GOf2g7+dxOsXZOQ5VBZ+P/UE+94kMm
9Q+6mumuI8IUJk74RLmQsWdAT/zF0Q/kkypOeNGDSC1FmUP6s54s807Z8hsxb+swcIzFBAgWXWNf
DI80yX4kyj3AzEg+fL/DcjPUBcUIZUltp0VT7SwMtNb0rdP9CM8duftkGNIChqtciQTAxpJEHl0i
UXlcPxCovyqpxGuqJfGmoej8yPA8O0PqkesBSCSY+65kFI4BZDOZnnWwu3p8RoHeJQmuKtqKyRBa
afsQlUBhyKLY26XFToto/sjCD0AddEH05d1ytmeB5xDVP2v5r352E2XG/E9zMnTazkFSNrU9NIfn
IG2SFwK/fDGbdi6zn+OXdideF0m8Sqkmlz6OikUSp++CDq9+b+hVd+yi1n2j4GqLQ3z8sgMslpjb
tKPWmYQPc5cJsC4f7MCtNwL8+ZlNVPgieSHgzz/ogUjeszR6K7N4+Jzamt7rJJ6epZs2WzVGO191
J0dRjoUJ/cvCmYII3YZ3rJjhXedTpJr7drHP9SJaY+Pv7jQ/Uy9hgsEBJO3H0GH60rnYbXRvuuM6
8VQNFVICHLLHLHBxBzuO2nemFT2nUP84OVyFiEY6LlOGSrn2udjqbzrBWJY6uCCFNbjLsp07DncI
ihkt20Svos4lThA3nXU3DdV68FrnwZYDZWAjYbkqA5CU4f6/UvEhH9N6+rm8F8X/fb5nVAfOJmIC
EFCfsiS5OGOdo7gnPW/0F9P2v8kWEERKd+6dLrJyrxtNxakME2NuKxQ+Ph0bdp34WovAVsi7+FX8
6d1kVhjh0f2IKUpZx5kqngES+9sh8lgdQvGuhQYjnKi2wws0THcYPyzCkkoV/UG1bbwvhfDvMoxm
dx1KUFxmdxXF3tteNly05ouFmSGV4sv2dn0kxHFQ4luYavQVVHw9cQbmH56xmfrGeDesVl4cjOHk
u9r8LfAmUk3IVyR38uLJwL68SlIxnFQBZtws8+Yyt7/GflM/jA2JdKfLGvoeXW2jVam7TbzBOpkc
vNdD5Ftv4AXhuTvS2ZZeg7/Btt+Nyq0viCXNZRBlumM6T+uI92tJrphzfCUDkL7i4+OfgU75AHr2
ZKTTbWGZ8Bdi8w0PbPmopyRChfB+WCbBcT/Ad7joIH/LIkpou1LXLpNVok8OJs1ulYEeiWCkKRAB
oMbmOQZ9dnIufvUgEMUIXWTxzFdOrQAyXMlpDdbuOiuy6bBI8rTHresYRkTAcYC+KuOSUnd2HP2h
X7uFPeyKSbGMVtTuCbrP18ItSO1E6YMWOuEnMGHZJzQCas3vO0m+BdMQvMVa292HEHzg+XSc/jC9
UYOyMhCQHuOx/fTcWd7ysGwGfuxebrty3K7+Y547xSqqpLmudavf2YwxdkNYpM8Nu1TPDO7KuYUJ
jEF5oVxYrJaHBgm4w8R0e+McQRRXOZCYudFh8AWGSAA83X5iTX1hjs/wM5PFL1N7GrnYr295nNta
JCPWudj09YtKM6rWp1h/Mf3ixUkYNWAt+XLckE1dgkpTVZgmVFI+Ly8NFrgthrwja2fzqNDkyN+l
b0zvzNeJBnPGKB0fOC2afTRtt2exwvM8ROFLw7uzdTTb3UVDDptrKrRLRH2SJIz9sEQmOJL4h2QC
5ZWYEd7iOFcYjnLrmdrKY9qo4Z7EuPVsky1l/qxjkm4AoraEFx6KXOKxQR3WmecfxywaH9jWO5tW
WR5RpRZeLNe7veO4TPptWHx1342Pt9GZD1Nrs5QetyniF66Hes/ew96x7x63S8gC1Ovvh107da+0
ds4ylJHinIsn5g9h5DnXOMiTmQpHVijDB0GGDV2DtqgLGJQMBAuxqqAMOEfyB+ts8fVibarWbhSx
GZ2VXsxW5ioiaHeOTWB2kJigFlLz0SAH3vVL+kkXPb+3DwnBFw5unJQBWBM4OsW68ZfphmTCR/Mn
F92rjMAxOoV5Sed3yqdkvK8n986syRzm+QjwEF7+SBh/R5uH+6TpHN9Ki9WxC47Z7VQd4DxyAdbw
FxYn2Yfxo07+BoO9rrZ5JjE+MXx6u92LsS8ty7sh6mRVBgXmybS2nxI2/JvluL38O9I+oFEm2E6A
DXC9GL11ZrZWH9ugeikKfdvjVaU8yJ42rHbRz3JSEMIq1Z8csFSInh4Lhio+BESVbdYy2F1UanaQ
m9vr07my2S9XHiMOsA1xNTkNhr+rjap5mzCCHoESNWzDLbGOeoDmsai2thX4v+pKPJW68xKUY/Ui
vfQnsk3yjUjUz36odrQO9J+anZ24usn3eIT/waiRmfwQxmsYFRuoienj0nDujx4hnXbQ93lhW5Cb
ifDO8BQ/GdJ7hRvwVONHYpoWFDvNzf7q51IWL6R50Ws8uLtx9iCGCSM/J+ybaqYHeceHPZIQJ331
HnAaxx75VC+hF7d7KE03XYX2lL5xnOaVy/P6vqMK4SDimY8Kil1j4/1ceX59CgBzrZZQ2/JcoH45
Rbc1Gst506tUEgSO3wIiZyTyKvPdE/Q/6UKLL0aXcqyskgwbaAR3NMK2t7HmoRCcn/FwW1to14mv
CjfOk8v5ew9L6xwU7rCaL9Y/+v7T7wI2duMkNmTS2VmDLSzxvmRCodQaiXgeHNT7JKXCLGkR4SPg
3js4SclGJ9byyMkG4+L8WoIJv3fxqpxV2YRbvejFl4qdVdelxZ7TME772aDh2LBfB99Uh6Uf3CNO
ZhaB+TRmBY32vkqOQf0MA8989YPIYoql5IYIkrOvg5hTfTQmF+nyuxq50z3KumeGJMvrlObaxi97
0kuGm46n212fYfEWuY4mEooH6qj+iRsN9HCV71uKUuDFMaudv4m6GDtiI3dOV+p3FaP8fZ/mpJgX
saZ3MPU7McbLAp/wLRlk0dJV26bclvNNnarxq4c9q5sHDyXm+IcBPxF6vr35HKdwvMu0BNu8J8bt
37OklomHYVlMcubIU9YN8FnYpGL2Z3DXNU+ZGXNyKt1ulXouGtPyL6O2ZUUz7u/cTRNOkKJCXW3c
RbxOdai7FPkc+jB1VgGUr4uUaXBImGXe7i0HIdIuDTvisnkM3dA4CzaXQMcgXC1rm5dj0QrDcZYt
yxNXJPXs66ClgwACdmxkuC0qhZRrQ9qeQj8AEDVlK05M1ncfI5/H1fRVlf0HKHywbnngbP9ed5Qv
mk01ON8ni6iIsjrrySzSdO0mBdc6ad5Fsa6vdZsJUmESWjCwCTWkMKhnmconMzPhvRkzVtIfNfro
PPMnPWHtKQuSdhNnTbRPzbpBP0yaSwpmhXM2RSaRMCjKlaZ21xANZm/NKR9x4awVdvZrvpM3FpGx
pD1zTcqXZ/77jzTo8svPLD+M/MXYl/qlwqAiMZ5y+yEIUxRNpuJbbJwNy0Ns7c1CGy5kW7BmIUJ9
8pEi9gtA/d5zY+ceTaxkpuFonyM25PLRb9Li+veNU6riGjtbt7h3tV7bxMiM99YMhqIqqLmYNN68
4gYMATCo8EpWyj+3efHlc14+LzdxJHzGC+0egIQ8qrAkvFX58kgSBi2yZedeY1l4TRzwz63NWq+F
XnpdHiaO/uEPdGFsa5vtG5iS/FPGPv4s7JOjrvmUEWMbIaHZrcYYKLvse/NSCswecS37fdqBsfVm
x3+Tqbe0y7ynuo/qTaY37sFR3Xs8lcMpMdwYuUTXn2BbrVID0VwM24WDgQKbnvhAJvDW6/BZs/Bf
INRuuza2z4ua7Di0q3Vkxvk8UmgAqcrMnMzkA1yuIYwwjBdKZujR/tdoKhe5IM0oKEfc2Ku6/Msj
Ifc1aj2Rbdgut5hpZxsBw14ENdxqzgbwcvWJ7+ovP+Xf0qf9k17TnxT2hDyIYcJNIz5WRdnrMD/Q
FE8vPxD0Vny79/eP6mU33JtNPmyIW1XvhIk38Yze8lphb9N6SI9dmdbId/0mMNBxSQr00FMlTdYm
k9XIhtmZ5YoV+h+PO1lun5tMiNcuudc6r9s4Zms+1M4IsyCcfhQj1fBYy/UHJymakwZNeRcbmHTo
hakPg96nq64haxrUnbEmqBH5XXlN9XCaiSTBtujY5FIkEr/rlVOtRKPGa1Rl8XsYQZ8xGQW5oq3w
xhanyguS99LPORvVwF+Xn6J1+Xvnu/m+7KEsS6/O18Z8AVluWj94KfnknINE/X6qNNunNmSkn3oT
p8xQBo8kMZLL8vOJQ+rhlg1rQz6OBpLnMzQVALLtRvhiwtyf9He2bSmMOjDeMpepJPueZCPn59gQ
fvV1Coa0ppAzJ9rLfBzZLkH0YcSJ77Cv6n6tbFJHUIzVc9Hg4RFWw1dlqHeL9WO5aeeOO9ckMRhn
ybjLu2+3iWNPY+tqLFv3JxRpiZL8q4rxefFS9S8VHtxVr4vooA34S7z5hrZHiBlWgBxDcirJ2TKU
o3EfZaZzFGiSpzTAy9F3yvlKpuZggjV9q8UwIOgqY5uRxj7pFSw+rGuzR86JHXx/tn0GzYNq1Pbe
enlIdK+pufQLEMhevSvidDoPKaIg7uOCIYbdgOPrJt6GmL7r6LFw4/7Bi3Om3BFKDPhoWEysRLXI
CWVWwS2U30gRbuMwGC6yFf1luRcuD20uDUJlj6jn1pNha18ySPet99RUuskhhhtlltPZrk4uw551
ZRacbRacJonpx4S8674Ogx7rV2F8jupBTLb7FVsTkxf7sQVGfKXz3CdAQ/Bn1ddJuFue1MI63I8a
pt6krOBIYTqv6niiujnNd8JMBzAfTXHK5EgkOfU47ctrVCpjg3+fqY40ZyjwnBSjR/w9bFYCE9hn
ornOoYAato5KO9n7aSenrSLKX0mWzDbL7KcCHNMurCvz1Pj+eLVFTVowNqc3yODfhNS0Xw0N9Y2D
8Evr2Q+BCjoWOdFiEvfvXgFwos+8+6Gz57LDeZgdeLA/BufYEtddGXOt5uAYNNTOKIS4tZi2MkkZ
65LTMmP+O820ua4o0JTCKTlc9nFzGh0KMpCKxrWt2vQUNQ6taH26TRAqnk3Z5PugpOqL09p3I0rI
I3QIbG02mqeplM3DTRkq6UNX0wQqAgou8bcZTDs/1HqMt05amPs2gG8lhKrOpJt59aiFORAhhcfY
aPquKQywZhFatW/L/IEalWhbNpCYZaLqbxEN41ZP3q9jgrUvqLPcj30wHPFm2Q/62ERrZdjVT6ow
rTrHWeal3gVuM50EQ1Qcye65ez0frbPRPs0B+W/1qPubCc/AmRpl6FliOjZAVM96wniujh+iriRs
4QztswiCezM3h0+uUmPt4mueD80YC+sTWUKy9G7g3Vem4Bef77WO/JGpfZ5O9mUOAr7RKXcOu9Cl
W1JYr0hUQUFiiSRZjSbni3XK+PYx71S+o988uiaGGI8CLgddIuO4NzpVrJZRNP4o89JjpLmVygWc
JfshKO6HdVpE4dMCkmNOxu7bVxvNiiDTRSp4WW50DLMkL5+XBw5JODI8htwF1TxdzGC/O4UydkEi
xtWtvBXpm5ECLtLtf6ZtBee1jkM1OE/z064j870ujeKgMdfmSsxDExF+nViefqam90JPn4OzFuss
10ba6KpjoI3IMvL7clFeel4rfcyBDo/dzWDYqTlSSFx5Zc+Z2CUKO46Vf85ZAvQZx0kly1tSUSQ/
qKk6KKeFdRY4/nqZ3muJY52dGEfK8pIJG+qobMKNJwd6ETEwklKvLvV4v1D4yO+Y12KozssjDkaU
qyyK721f65i1PBfz/2qE1kSgLyl2S3DdVphye1t+Zpr4WqaS4ewdTTXCFzSuEJQsTbnv8g41dr4q
p8QK7TR7rqGON5NefkZUKO38zLvrRuldRhXHh9F1m2NuaNWmEopRNSpSVZXBu7JhF0eSigEn19yn
VNe3S+IpMoNdp9ry2qTRgzYNziHWdAhPftNu5AKvCw2bi4Bd/HV7CONlHrhT55jTPktJA/bWzsSW
GXbW/ralKQz1vAjddBy4a0Cl6iZ0T5PNLzJFqOyoOr0JzYxJ0J5CsseSnAznYn5JZML6ARt4jMPr
okH0Rr+d77rovxd/vmGy7u7NtHlTns/kwolJDnsygJBelZ+N0XPuzJP7VjScNdI6OCOzkccyJ20D
nWGdulI7DvMxI0ulgPyRmahJaNouTUn31OxWh7HVun3jFLTYJPlDRKP3qnRGeSA49Gq782Baa0P6
BwGuGhiRa8JoecR4duzSUq7MFqIE7oB5Qt1NPt3cq7Jm6pU17vvNDDZGYboNq8FeBX1wXGYARour
kOQWBiJjKoztrSG2l9f5CKAVevkjcrWnwG79b4b/xkHmiq0n/mmJ9hv54Pg1daJgz2Ap2twuad5E
AZhq2GY1HFR/8KV6CElpvvH/e2qnvliryqlf07GH06DX9i9JYtIhTzcx39zkXAvJcLVjfV5uVO/8
vuf44hmJcdoXnBOsq0uR1MUrLIRzL5qBwXMCpOzVW8cH5LAcd62klGAwqWbhZfmLzIHxIIsuJvvl
OufRNt9jEVgXKUAOyElAVZ3632V5MZyF3GELentZcDkg58/EvOUGo4+/JyzYr7LB//3c8gejkxKa
xZix7sL+i5UH/7pT5eckH4K75bBbODhYDYuQLR29y+xoEIn1GKUEjmdzeJX2b01oSHzUHrKiZ5vn
5Z7eWS8jHJZ6S/Oke04K2orJ1RrvIg1/tdQ//OL0uiZRssmtaSC9SDQptnA04tzvKWOZu1b9yErW
y99pdtQ9NCkYIP72bacYn+R55OAtoHHoJu10YwhHP82+ijkVy1mAeE3eiHOVDbAtwgzQyJSdyRdZ
xWq5y0rG5Es/0UVjXhWsGLSY5rLYwyo3HzkXyWGbzaR8z0ls6g/Cce67cQh3NcN24CgjqU7uaWSa
bxoRnhuy/GcGjKGw922b74gBoQ92psY7lbYJPjCaSJ1dr+vqzgm79kSHFLp6pe7G+alwbiALWDU3
7WSOa4aFc9PRpYrUeGnmG9Wl840FqhJA+HawxpqrHQOGXFrfpKEVq0LnahtEdC/oVN2ei2bioqPx
pUoyu3iP9PyF5pfhQWRSnRnBMeudBZ0o6fy1XuPNSpAznmHmrKJ5FSEQFlywSXwLKBndLY/+fl4z
BtjvhrPCokMarnTn49ZoUoJTJi5+X4YOGrr5jyEeHpKydn4o7oQxz5Aot7iUZY4+PLQiy540J3hc
jEE1jN89aMV2hzcho3q0/tCxHiEb/xgAlaxdVPI7PZ+A2vBtN5UsxAqLX7kdvAAbzvyutTFYcupD
wXgWmXVPQxRD03kkKnBJrhtV0I48R2u0GFovsB+qeWiyzXtOlJUZPoeOOeLYMN4LPEKr0i4J+ZL/
oiOsorzJwF4QdBw47Ak1pmJed+49joGekW+GzCyuRu82T7HBYJPP/xHZdi6LMhj/z7a2wmOt86MS
l1nHggfxRbvLHXVljOC/DZx9d3S0D1j2o93iEXfH+ilIEVkWg6Hd58ecyrfSGz7oT/A3hlX8DFyt
OiUzcAcII5LemAOvcl261gwtu9qadikZUDxXTvitMgz39sjQMWS4RNMRyfjDJIyGK9aut+XRcqOw
yFlTL++XR05mUPaTz5zmCK5Wmg6P5VD9ZSBdxzGEXmQQyN0IjTpVdDPf+BpqGMIqdvxf7IfX5Vzt
mGk9N1TCYkfQjFXl40Vf96HWbUSObikTn8Ev5ZbSmLpT5FjdTkA7E9OeXVnK59qS58r57E3CMJvY
4y9qrd5Gl5z5azHzBxYsJntZjqNLtx6nydWPUnrvREtT4nE0+LH17K+tm33gW3dP5K+yncm8dTUM
KtjbDXUigBrrh6kd6odO6f8LsO/8A20oXeEBonCk1IXHdQac33/0LUSDIRAy+LCAfaZhOiyPDZyy
a41v8yF1XqOipjyXKcBZqJQ+7uQjojPsTBO7fc0zH+yv4R36uRx1WfRLqroOhPXM1fJcp6VUzNV3
ha9aItIopsu9Qg7MV/DB3sJYg1lUt4QWJqIJVB/23m5wMkJUBBRlr8V7oamHm46e+v2mlIA/K1F+
V0XGZHocmPfSuY6GjxEpnm/GuQ/AcRPnBCDrP/zEvo2KY8VArInkMMpy45hrN/anDuYDcm3JDnHO
pbUBYyxUN/MhawFXNQ6+/lg+0LeVbDlIyBu+KBl8e0XXW74t8YA10CM+hV2V9Ab54wvuiE3bZ+a2
CUt930KK+Xe6ISBD3pr/JC1ats47ZyHJeqbBWP4P+KORCgkYlLBOXTM4JRgcnZebqm9+3/v7OUuh
nzDjZ7AVeoQcWov2ChIid8t+rTECuasVfdRZDCgxjNjILOh3wST1pGKaEmYbv2n+tO2qfloeKDpz
OOD7pH7mP6Oprj6ZNRe7qjeK420HY4E9DEhDHBAnjXs37YtNLUr3foJjfinD4c5xm+CStZFGZ6oP
/MZyP/EZRoeFXJ2Hrc8ciBlYaIKSH5LKtU8JBlx2ct1bqvVlsAKzv6AQstR+bdDePjqHIs/5G/RI
dRHj99YDtVBX0Y4MNDitIVj3gTBPajQ+bkZGdxAHpXX1pR3uqy4Yz3nQunvNk9+WUxStONpjdFxO
BWaFoswqyqxlXlBln30f8VOd7Z563Zq58qLjLzcBQHR6M8XwWA24ouEXdTvoDymfki57AYJyB35q
r4lIeocuIdmiyrpcW9g6MWV7BiSLFt6MpqX2BpFlrxFavQ0E3FCuQ0H5nz7BethnIRzqnPqy2yEn
62c9Tu+8tT4f/hW1E8fa4mgv5oeU18H48BCNG5RtjbzQY8GnYe1HVfNRgZYzCxACYpkSxRRpnDLg
etflpu9bWjQzoDJNVTTDitkqQXYfwq/RwYufUvnDLPopW09xrNZ5bHe7KOecAuqLwKwKbT5FGdcy
dzje3OUSc/4FowNcOqmfgdFj9jercBdM+EzqmMZgL6XarXBMd5OBpljpptY8CaL6fj909xmGjv/x
hTL/XAot27b5JlmWdABZmH9SajnZ2B2QtWzN9oRITykOFLpoG2vOqVtlyo33WA8IwppTJFtVlDlw
pYXRWYN6HYhJLiYVqWDcyhDhvZZVsFFVqXPRQX80LE4dnfHqDpP7pCobvhIkhLLQcWUNUHY4z+3L
Mk6fCt3fUYe+HVMJx9uQAPQMQ+wiPFpnQ1nj+d9XEvEnspVf3DFM+BCOMC3Mt38iW7U8SZo+Z7i1
FE00OZQpjodzh0rwayF/eDQS3xdTd6YoFssZsL8tEipOFrZvY5zn52AqvpTLVqrKYXt0tF0b2ehA
FBDlfgFSL+P1zhZ//fu/fcHJ/vciyFtlkMmHNQue909It5J9ZI8i4QqQwdc4RUT4T6bU30FxYIyy
KaAvajSV5V4AMG8XZ8LfGem49WdBxoR0fucETrRyVf+Xy4A4bwe8PTPFETlWbL0St9LiyU3RpUBQ
2i+2Wcd4vrmkaRk2IcOsoZ528c+qYQ9fmqHcCYw2K77yWNvsrL6WRb7r6cH1VqNvJv+DASzkPzty
DIPrgCk4YVGS82f3kwVXPXBqbU5JuN0OP0JyWdDZ9hukwPRd0QvaDdVBa7Nwnw0e/WaRvMtVjj5M
JG6tZut278TPNAusIlRqxIs0fYCUX6w8hltnXFH2bpkIl7kMEDJhmPlzh7qfGsPGCKW9Xka7ozOe
ysTMr3Z8MKssZ50iCDEANuMMo6IjOO9mvax/Ztf2DwMn9xnKPTbZRVFJuh9IU4iahAMbLOs6CAz4
Xtb6wGCn5oqMSXslHynMm/YZDED2glC/wdt2h9ETXAecJWgP07Recv3AhS59ZJh3OCeTxy7wd6rR
rJd2vvGI+GN2edPi+jsFhM1jY6ckLuqw2LsFrDRKlcVulHQxWCFhvcEl5J+SjJIVFnm2Oek+IwMw
160u881hHnJacz9mhsKynnpnOix5mMU8kgvf3YToxe6sJiz2G9QKbZfjA133JuG1GH5t/VNhvMUH
liMTOSaIfFUd/EJLruwAxbbs8+Il64tpFULs+O6CN4972hantrpooBxOfpj/vsFyrB20MbuYuV1s
2krWD2XZN3tHRjRNwaah+X0s76fRBFnsl94xVNNBVjK9j+LgrfVyNMmDaVFq1kAz+xiBLm0ii8B2
mKScSIp4UwVh/qmT8IGDQ02v5XX5JwV4T5E73dNxGYGHAI+T1O6vZeJRjKCoa0U9iFFXB8Kt5LSm
myfGKmLvefECuL6w3zo8MdAHx+Ku37Uz1KDNR4I0bs9fLgxxWGJmYSXpZJXxY5p04bmfis2gqgQ2
AFYDw04tIqXtm26T9B2YOjH2gzboWmiVrp+wqnlakG7r2d4aSAaCUa1WoWcWRyOaXZEuo3HhbvLK
vlsuN7+vOaRiSP4FrnzCx6DuWuT0VRQNH1Qhp5cWOs85to2XIuWAo8Uudl3CnId8sNHp50l/MTeU
BO5kHhkskACtg/YorfY7o6vivshwxxfYPWgcbMA6z9a1Lqekl9NxZXT5bpGWtCDqH036d3uvf8wL
zrLblgjpkFN63Zhj/KJ18KAUA5PluNixo4YR1zxZvBrbBuO0uY3cKL+ZeAALV6eyoHNVJ0HjOgbh
ZX2w1ticQZBRQHGePKY+bhjIEysiZaUhLnPPGz8KFPh/X7/lPzextJKBd7ekdC3+88e1p2ciQBiC
Yw7xkG+jbEEYJ321Vfqu1TX7FI66tcF65m6SxJ/ddszgmfLlB6xRdNdFxFN83YkO9Ny3OwdAzRVX
5MtyAadN0GIT0pOGDcgMLfcE5M09w+qB+Tbfu/thVICj7PRJkhx4xDTwpvWELuqGmlM3yMCuoGPC
mn4bwebdapg0Dmf6VCXWSvVwkyMv+0s0U3afDx+jbZdbMcd5GKQCuJ7vCQSW3b+/Zv8PnD4HNU/H
k+oIj66xP1+zoHQCS6lkXdCLQXcssBZFl/EqxOEeFzBzJjQ64puWOWPo5dXwvHSPDSRdeazGlzGK
P8zZbqhCR17bgm6BsE+6vRUld0zu4zMI1N83nMXiszb6b//+G9h/ctkt8pBMOByXw67reX++67Er
FbbGPl1jlGOXUUfuxxBS2TwQzKVg7cvs9f7QU2/71OQK4mCpr8piaB9qFRdPhZzZGVmEoi3zrY0E
cHEbwDF0yam5KT55KiPD3tijklvf07XDGCK0LCtBn8xRc8P/jmnLuHROW5xSOZ5jy0NfqvxvGHZW
A93DTyGRYsi04b5xTci2OHVPyGfNE2DvlwZ/sU0ptPAa59N2daggzMHvM9Xmx1aWT4NgIxdhPFnf
9lANfSFBguuxpYcYbHVVbm4brXayfyxju+XGSSlmHRoQ2pBmqROYN6GLfoHX8kOLu36fZ1l4VmbE
tH1eqrCI/q+PlvGP2greGNdEtxU27SXsJv6UA6CBSbuEoYPEuHUnV74mZnAcxv6HqqdopRt2/eqG
5g+nH756PYx2aWQEm9JRJu26aq354YbpUrBKAAA8j3FlHiyHA4yI2v+xa7X+Uc+C79S1DWF7qLeW
8+e3wLfp9s4Tg1LDkH1WP2tpswEzmIySmCwPpesV+75j9tjMyHHpeD+tRjKOnDHIy00bzv2fufNK
yQJ1M1AizlNSGXvbYjM/Ma4eFdgBMjQMAXuQInhE9HXO8OUay8DZT1OCus0jVzMI0+Zjy74f6hqm
Ue/OMVPjEafkkWuUtg7TFaOa/t6Kka/sokBMCm2s3X1dX+sBD3Zi4Fut55eRlVnbpPjJDstDZkuv
EVLAVXfb9qhpYvvv30Uxrxb/tYOeX0eX7aOx1Pr9uYMWDbKAIOvOh2o+bjBHmWuDyw0fwPDaFSI7
aJjn14rN5Groh/IpZoJwID7D+TVvXorO19YLfsHxqgPqtHZclL/YOoPI5ss9gcMxhSOf4t53jr8X
0cCRDzl89XWOOHv4//+NLEOaugErmf/++RvlWgGvpqKf8KZC9K12hv5IkW1IhaXfYrTNU9A8nOKO
aUJqNpkNNbzVdBo8hlEabWsYSqu6nLSTOejWp0Wvhqu30Fb+D2Vnthw3km3ZX7mW76gGHHPbzXrA
ECMHcZBI6gVGkRQc8zx+fS9EZnelVGWp22aVMrJEisEA4O7nnL3XtgcZXkppae4GcrT/XL5ooxj4
CrrVePn7X8X++Sa3XFsVwqYv4xia+2+lmdKObh5Rnvh/zNXH2vEzHSAQB+jydDmj5iNSt6EIuVEl
M/I+vcrScjkQKkZqLZ0Y2EMJUznwGIptQTPUbgjwMHZkW1cP+WZsGZQ6CqPZ1XeONLtTq3P2u/Tf
L5820Qy0aht7TO5VlGcMIJX5sa4U90auJIUBuU28PxLABmsovHKyNTKPvWrzCLaLCHLdiR/Mzfvb
q3V2unS5mf/egZSwfSVX06NS99anjFBxZ8DDgRwCZeymsryRS6aGcz4tz0trvPwxTyEYDBfpII0j
Kldzj7dJHCD8vXBWmm+GoX6RjWleNcb0fJHB/UUVVyI/6nXrVzfbvxXPtqZaNE813dUxjVk/xe/J
dnWjRNBRFH36wmgTVveI/yu2ovlGNUmvdLOYUPFyP44TmtnMoqjecNV/zNLBXxyn+SyGBBF2rLeB
vVT2bVRbNKCVet6UF1d67Jbcf1r6xwr6v97m/x1/VJ/+eMa7f/43n79V9dLih+h/+vSfj1XB//57
+57/9zU/fsc/r5O3tuqq7/3fftX+o7p5LT66n7/oh3+Zn/7nqwte+9cfPgnBL/TLHezC5f6jG/L+
8ir4Pbav/J/+5X99XP6Vx6X++P23t2ogV4Z/DX5f+duff3V8//031/jLQ7j983/+3fb6f/9t/9EW
r+Xy8zd8vHb9779p5j9U3XVsl+BeQke3PWf62P7C/IdjmRanMZtd06Apy8+ApdlL/orvoZ/J12t0
KUzHZM/tKoyKv/9m2P8QNqcgnm8d5oglzN/+76/9w+X71+X8r3IoPlVJ2Xe///bTSm6rmsqjq3Gk
0iybn6PzGv7ay1/tCO14z2x+YJcDJSDkbrRsw0Oihal9JUjTJyw9yIcFBbQ7IN1mkO5deGuxph5R
yO6aVDDncXPrWm8IJTfQt11pikb7za1FePnUTqJsP7Tk923EoLUxavrcFuIQCpy/vPF//oJ//YUu
IVn/2pouv5ANPJ4jFIUByuifTiP21GV4EmTiI3Z9/Ze1iIZm4LjDM6YcoGSQwc6LULrgXwz/aM1U
bwQ7GeLOPCQ9aKstCpHu6nIL/weQJbaqJYf4U2tmwlxztH2kOQ6PGjZSy1Cdq+YNZnAjLRJtrHi6
LpKq8SNR7EnbXT/9/a95adT/+GvSv9J1FnpSigzH/mkJ4TTQG2MLhBKwsHn+A8gNXOy97cYUulQP
zYU0oTbulDMCP2NvNkvtXzTvQ2S3t/3IGlGSs9DPEvaau9xcasZ4KK6Qvt06tdAOF+NjSjBjYF34
GHIui+NFUWNGkes3TXsciN0KVJLKv9XmHnePJaL4dixMZQM6mWc0SuY24P2ox1h7QU07BOBbywO6
o8C0yvKmu0ltUFYjAZt4l5UUfIU+h6Pox3OXl+cauR3j39IMjMGwzgz82TfyOH7uRsvCGZFqu8un
c7nkXk2T6UYmpQMEcjNKACQXes3JQreehkTF+i76SD/yON4oS7L6CkR4P9o6X+YWGnf5I9G6/d9f
qEtc1M8XyjKYWuAwhrit/3Sh+k32Xlt40GYE9bvLqT2vc358MuYHRzmoA4g+r0jFdWvR69fSFKGS
YvRehkzsIJf5tVhU2+O+JTJjGeKdMy7qPVBnJv2dda2kVL/Odg8kiuJCeqvQE7A1hIsDZsNJOu1s
Z/q6s4HN/aIO/ykifHvUaHirxISjZyWi6NIj/sscsJ7qaaWITP1c1duDoceML2aruJkSG1ZJoyGl
mlt7/4ca6sImiguotJrUrZPS9bVfo6nyDSNp3JDkyGAWPCwkhT0Xi4xu1MnU8Rt2+ZWrLL9ogGo/
npEuL90mWckSKpfGci5ZwX956aNa5U2z0P+s3QIX5GwdQR7nXyYScjiOOOe6Z/bumpxTnKWOgazH
fg3o5RfJiKzVfz1H//kyhGm4dGg1CpKfVt+Os3E/qCmdjLZx932OAtNY8v4MTfVz2pP4FG1gOLl9
tKhls+/KGil0DcbMsR9c8w6ZxYa5M9zT5aPZlNEfH8WWPQSIOcm32eZUWpswNbG4PkM3rfuCTfBX
v8p/ekcNCzWZalJd6ZdJyV/e0a607AVhQuZzNlzCfs7Gc6+j3ku00+WTYXuoLx+tFbB/jg/LIdnu
kX/9QQoz5Su6MVqtCRkN216BkCu82CGMmszOLvvFOvqfbgSeePY9zTZ43eZPs+x62EIDM4CKlFFB
yQAALzCkPRQeWRiPmhrkcfpetJp7LCLF2FvQLJVfBT9q2xrw0xrB6UBsCzn3gPHzYk4Te7By2t/+
XEeAqpv4zXSA74rSAi3X0410YxJLuoQgx6hJPtmS6Ne/X6a0H7sr251oULqjMnUcVinj3x6IJUEj
BQQcF1ZunqXW64GyWUQSVHZarkZnp+q+WameIVRS4nOCnHvUpzujKXFBJPXDxXhlmRF25Xg8qxfk
VOECrv3F6/z3t8pQaWardAA4+jCD+vG8UuqdcETN9B69BXf4lkvTamI9iQ7LjDE0V42Nks3oB+NK
ophEE/z/FyO+vVPcJ/xo2o/EmtL4+PEV2IqWlehl6Nq3h4vakfM71gH1yyXFjFRt4XfN1CDu7j4v
lhShtSiQiVAiXRpIdpeVu4x2vBdtQPTeYWJp6Ijb1WiuQpdVFh8Uuqi0t+7VjqQcehDGEVtAvzPN
HarW6tmGIoEpq57Dy4ZejIQcY395wsmF/txajRvRApFK5i5DbsgjNlu0Fv/+QlwmRD/es1uV6ahk
Fqg6heFPS1fmqHHVR2D5nPQkGxubsupO6o1E+32j2/21u5Dnag75aRi7LiTV4/HidQVkx+S3zcER
aCiRC3LDLsJatddPGfCKY9/nAAIS6f5iI+bE/NMzZsPwYxdWOeyS8fjT64Vxa8iZ7fGPA1PfqMme
GXx81epEIDip+zz11h8uorwdv//9m/Vjw3q7ZfjZ/EhUhOyXNIZ+vGWsIjIQrw4Mb0iD/JO6tuoY
yi6TLV4yD5OKieLvf+pPjbnLj2XEhwhI07hR0RX9+GP7SAM3XMbbj1V0v3sth9QhYQCV8ewmg1dZ
rYqHpQCRt7ghWHOYeAYwIwSRntPKxif6tThlJiL4udMZ8OjmQ3cmKq79xW78Hw4StsYjTXONCoTD
0rZN/mXv6MsuhmvD+yNtQWwAKLtY4hIWg/U51eUWNSnvL6rSzXPPBExlSqJAnLiQadQWKYQozJ62
4vqtJnUP9mBb3A5gksn3jfoHdZ1Xb5b5L97f/3BVbUFAvc0G4vz7UtRoTmzBzSh4n9R8FzMG9awk
v+564KGtID73f5BP+u8nBovOG3uFuy3Xgg9/fKsGO13TlbfQo+fIYq29DA3qywzRiCvjAGO97ReE
/gEcddAYxniRkuIUOUi7dcdevNKBEK2mhIHE39ys69leCHoqtkT0uPf6RtkP4Fda+LNQNhHmkHv+
i+cQG/CP7Q/uS0toqouB3DANVg/7p8ch5fL0bkvMAkSqFuW6gUQiq/dOQlTOmm4gRHDkkQSdqCcC
wXMWXLpWI4GFcRcAbBRBb4SqXsAlN9c8sAjHIQDTjcOxZurTLNGVlKblS61YmeYwl+71lIQJpwkm
B5+EFrebrA79y+ju9EpzrzlXH0eN2L/OUD7MOhiRM4DcJQx9rbJz5vb3pTCd+468QNZCdLqOOQbl
sUoVfIWJeewiOXj9IvpQ5FGPFe5LqxQhmvfNhy1yz0JxtGfj8HQlvSmipDtrw/NoRbxiJhNhMrpO
MNUrlkGQoJNBwmIuAeO40+eyNYSn1/Kjw5BcdZOGcoe2lxozqOyV4bs1cSqx0/IW+JkBniB0XeUM
EfGqbAhQ7bqHO0o5OLITijOe+t6fOvRBDm58dV6Loy7KxXOozIPcfY1VEJAcNywcwpZ5UqPsII2J
JMtSydCTW88iyQmL7bn7sIqi8SmPxHR5bRbPZ2PVPkH8rR9KP79mCpPe2VEK/1jXQY2I7klXxxiF
qtWFWYt/aS7oJiafqtTGj48W1SOcBYoguJx9Ry8ekd7spwNT9mlAdGkQC4Sofo+CQHiTUMlPZXoF
IKxGU4JJlKHMGCru/JQWyzeGQljfiBggISSFZkkulW7j19FDnI8inDOzJOpsPTmyBHg5m/quO63M
989CgCXNmYzFAL4snSC8hagNZvbKWzbNpE9X8y1+3uUa6qAPD+hbVwom19pEpx73s03+woDbqqC6
w6qVQU5Pldrvy1fSzzHqKXgC6oKgOOxdx25ObiEEWMTxcjLnTEizhWON17Udis7huLYq8vmm5L6W
En9JRuu5fc4kcZjEwbwPVlPczjXJ5jp+wz33/4Blt6z9QZzaWDsNUQY80dU/3Ny5L+DweHmGouPs
9BmJm9lyR6SLhlKWf6Av5zuBkwp4FWmSwKvpu06nVf2wzKUMcELkfp4RkUbGy7BZJ57gC2NxGPCo
GSUiMe49oM2mnxUB4mTonaXZ7cyVJn6BcoZitTuYTLBjJE6e1Cnli7J+i8ka8xA64wnMicUqHbQv
qepmO413m4As3e+J2w0NTKNekiNNW2Zl8sHbvG2BS26cYjfQCsxzw3CqBU+5YA/eKWu2IoUjAy3q
0Vs2Ja6ups2MsO+L6ZAMdyjdzl3HeuIuGpTn0OykODRdv29WELK1nT0MxaqGUm7ekGMhaFMpxGns
h7k4thkZ4Qv5tYdkRiWh1ggTc6knYTy5pTdis/I76JSrNr0XNk3uwYtTWUFYqC1vWe1wzLjTZiEx
KIOBtQk8w4tpFicWeyJJSfqjB4CLJJ02/yd4rtbSYo/R4YNeMi10UkXzV00AsZVwuJRiepTGW9S7
jdda7/QKNd911MeGFcnPTXzaWzrPwUGKjLA98secKxNV7UPGArMHH6AenfVF1WZrp6flN4tfTcCj
Ds1Nsl/0DIfbaIF60EUhh81HWS7yzPwRYp2mco/iX4wWmAoyukpxBLi0crxZ1xf8AF3uCyPFk2Og
vytURnvgpd5dOhB1AcSrK5nsWOWn1s1OQ5I/iuqYyPil0BkUobdGkz6TglIiOWkVTABuDWPFyIOU
kjdM3akJSH/t/B70TJT1Xipr/bnV+UDhxi3c8QqLV3Koqv6t31aKisdzRTkBFyfxiNLIsJ+YZpgs
9etS40tP6mnAT2p9xXRb7OS0fpXyuwQe4mcZ/CroiYzzizEBm6R8KtrJ8Rq1Kf3GTRXPnpUXh+mV
U9Vwueqh8dOcDUS46nLVSoEndU1PFPez15vpwL6Q3HfaloKEYt1qzWfU/fYt15d1cIU4BQDQs83s
WZ1KbZdOLziqrLs6r3LMGom7UyrDa+FqeAPBV8E0qk8rShqc/DnVw7j6EaoNL8/vFaIv9qkE2bEq
2YOKbt131PxrkZTLzqGd2chbHExG+oFDC7BGZ171UXvozETb2SMpyQg5kai3K7dT3ktyW6sC2yZ2
X40eEBUFYOS8gqhmrTF+hdkosJGINSDl+Wk073R3RuekFoGRG8dJwrBtK8KFh7rzwP3MQZKRadqa
2cNc5YTPYQfx0k2rVAzxm9TbCV8pPM7K/moqJTyNbqRLeFUMhOJKAX+4q8wojNNb1SxvDfCmdAXz
d8Ot9Tv6ezQVFStYlgR3NLdGMwiPHR3v48A0Tsa616DwPbracDUQT7rTzfiGrfIIac+r+y3Weoqf
pYZKD6cpFF5D3ppGeV1Aw8WY4rxSrpjBsAFxm5mIzbazrjpTvWGZKu6xJHFY5XVtwmo4OFd1oTxJ
J3qk2D7W9MT5MnvHLCjoM5xF2awdsqRdfeAFPlIPhfwTPGF1wpkXZCxs2zo50jEENGQWO8tG55OR
BYW1AqZCSw91rew94IU3UpWQS3Jem3XCnIrE1uFIpk/90jBddTaMnsxftQqFnObOocSQIpmyr235
iqRlxPCrDH7eEM+neVNbA7QgNDbruinE6d7uikJDt7omaYDaf6fZMxwjWZFYlC8C/rlC3oQl3pYB
nvY0uwIym20fBK1iHmTx2SzGkUiqDLh2Xrmevd2j6iIO1VC9CuV73o+OXxDO7eXgE8JJyZ1gxixP
79e554B6Td4L+2rfQ/tckWBtrzIfTFzeTFN16A+J0F/Y8Qh4GFOOEc0YIEfkWbAoYjgKBn1VYDMu
+V46fSG0/lOcK/gkIEycHyfCD7+1DDNLqhlPdYBq5YNNlxnmVRhjdc2fS3jwWaZOXlXt43jHcSRe
9UM7WkdTpB+JIQ5mrrzG3WeGvfGOGJ6lJiC8WxwwR65BiF7soExnnRDmpwTCbC9bkz0Ae1FDmziU
Mcu8mp0tVag+AhWWO5D6+FDvyeLARJt6y0LeUbMBz8jakp9EA8g65f5vtBIKkzntyYxxsQ3MMIQy
pCrYfg+iNYgV1uK3Xre0QE+LA7Kt2zJXW29xoivOaV/TzV5gdfW1Hk8vIxQGeks5OIZmA/xzNgWa
TLYj17TrwVUkFufOPiia9WkwlsNUW6qnzf13bOnf3FTaHFGVs4kk0ZteoyIjnC+bsnA24Np1xC8R
uPSpVBQDLIkM59q+dRsVmcgkH9pBPTjwLawUG3Vh1sReN67+RJX4KBZSZ4dZP9e6BfURkc6EU8HO
XwoXm11R6iBGp/Ran8W+UO3h2u6iF3N7JHKhEWOzlvssgXWEoERQF/WfxgHuFOlR96UbO/eZU302
EtFgQBp9dLGfpnR1gsF0grZ1yrNar5yTPMAMPBN1sskVlbDK9OUe/f24WxJ1CpbqU+F07jEVOrWT
YUYn2+D0WUlUQoD4Fr1/UMi37BKlO8Q5wKnBSN0QROsLbEGy/zRQlIXKKXPNrwiwjbyMxaSgCwlZ
ovgOQN/HQcXTIQ9Vc5N2aNsldC+PErp60PDSVz145k80fQVcTSUOF63fTfw3q20R2Mr6OBnGt1lT
yAWscU6256YfjpEOj76bCs53LPNa13+PG99S04+O1VrtbsrMpKzhPCgGY5+3hVcJ9QqBCWnN+ido
SF7dPJppLD1rk5YDvkHQ7VkYGaZC+0pPbDuhveIZIkToiz7ad4hAQ20sj0LQzhk2zGe+8egSea1b
TDPUNge5VG8h8utNbQp37wIc8YwsO0aldcdJJ7lrOFcNaqkBOuifKEqysSKmmVLKy+OBA8cUnUbd
Xc9joZ1KN6VeI/CZAz0CHtl9bdERcR8tRLvqlU8r/HEyT7mZ64RcYNzRu1R57MrpHHXQBREuwbOM
Vt3bXmlVAV52eaZHIYNpyFTfMSNeb4TvsCXvfBH3iEuvyhQkAI4nQ2gES9V+1avvstLvKqwxQeaA
N8QBFm/BhMFAx449+oVhq+FneH280ZSfpzEQVlJ7eJgjfPEYjxXjQ83Mb6o6t55UsUppKUxjwD5e
5JbXVD7EnDVus82+7wozuSJdeAxXA9ZlVz7lpDrwZAAcstSXxHa+GYMZAO5/NnhnC05islBIzIzS
z1Yc3UwKbgE1+bQJ0Ol/VwdJuPt+U53GT9SWS0tyw7q8JHV91/fIjmB+BE5v4NGDrh9QGCHOLgo8
/uuX3DWeikxcN7UtvBIgBQupGYO4ONlto10vxHV4MNiOpHdSygILLFRq4lLrSDURWOltNr9ckTQ3
k3aPTBKfeVnnXrERoipARwq0FU/RwJQOypeOSQwaTcjaR7xtj1FpnCoN9gi5AuiyBN7hJFoAn61f
FuGOnlOke9xs97Ve7BcNeaYj66uC6g6ZjrUzRCduRJlRoSNYCkoOfRYEO3UkiMWt89emU160NUph
zhkfqaKHyLULZKX7qDIIJJBv9iZeY7++WeyGg+8Aj40QBmIOKQWUzPXzucLbRXpvCB1uX+gPm9Tz
QAn+oGcpMWxF5VtS3WJWuDQ2dh3wu3XtlwD2Y/JQjjJJ7peuf03Ga7Zua8TBjX8qPqJs/CpSjTZQ
mja+rNxT2Soka5XBqsivilI06Mktoq8JfaHg6wcGP+2xMqz7phCUcRz1a6wqthNSdfLmZdMBJkEk
O4ZyscQdD/2WuA6yTMrkHliW5sXCfkDtlR2shOkDbmtWyS4hHo5FpliIroRzJ58MAypK0eTxbmvF
hFYE7c8k1d0ZICU1SwZZSugqlZK58u97+kDm1pJCosSlzoMXjXeZJfATkbqAKD8pOfit7EXOijnT
pKbNSzBWdbT1zLH3GeNBmlLFsJqs5+iY2EZ30seIUckYYgJyKYEd4Stiyws0TgrtZebFyddG9B9R
y2nJiNTbYTK4TeUTzB1OcZ0FA8HhD5cEqsDM7Y8qa0LlfqWru68jkXoNXY3BMVXP1ZPJsxw0Sm7d
e84E03POh7usGk+ysoZ901fHaRmCzFwqjkpaflZxZfpZzW2klFiRFDich2GtvudaO5+wfxDASLlA
Tq8dztKAgcUUeCWWrcmx/tOC9+2BnWaCYo07/NrQuFHInCkDznCHHsGRN4z5sHPK3j5FS7ezcZAd
ScG7zobuDfiHn9YQwttZm3jf8XU3SffJQKoVK7a2i7g4XqKIpyQDB6DUqQ7aUFlCAo/bJsegR6pB
l4HnJk6mP7akWi+KLa8YKT4rc+sGKkT1wDHje6cxnMeGENwI6ALigW+LydpaJlXqR2lSoCwvA3e0
2dzmmXKmJZ47U0iSpodU9tO1JNV8rzhD5pl0WabWoUAdr8C67CBroOzFF8XKfsonxIf5Vna67bsb
0+wb7OgrOYL7MRdgd3PStTsyPaaSX2tIY/AS8Zd8dmBQGNtiNrNRFTZSsW4evpIRwUKkHRdr2a+z
wjIQfZFrj5Ax3zujfSY+5RtnmhgoT/alLptzX+RcnYFLqMsnR2MyKc3magLxlVL+mmW1l0qFhTBD
X21ppG81tfBnFinbrcqgs51j6uBEJe4q7nGuQ8GbA3QmbKJo7Th8EBzUNg7xvyZvSDThizOZEJBG
wnmPRRGnKkSBijY5mgcKvXooOJ0ip8mzz8jKQz2jEjbr8rhsHoGspUUqknpHLIDtA788zWhV8Zxo
9HjXTuwaag5khPtSY8GSc63AoK45+EYrPCAwajrdv9xUioO66K1XcyIdoy3vJ+bez8y2IScES6Wu
hHapPWBEjE+JsIARjgPWDJUDH6SVL5Mtv/eW8UR/ZN+b4qsrJgg1rtV7+sjjM2qQn5BBsZ8U73lM
xC+gVN+elsnfwr3oPtIOFRL9lvHBmtrQSuSiodYRtyoVa75hx3RTUPI0X4apQvTPvJbbw3VVIifW
weDgaN4L/Ja57AClRCMh8/hPyuhDWSCMtnmJTUjEu1YZsNaJ/lQuDgcdAig9lb5FrhOR2xYzupKW
gHHZ0+3arkdjDMxJbQgG83A/aY3cu1rzSDhAeaLUi88j8SBtbW7d9B4dN+y/kRhgwEEi87VcpwWx
penO14mwaSKB5A3TKCEsqqwZACq47RcOMNNiIxXWuTGJyj5WCu3JqStg1NHmUdx7MtaCZqnuYUfV
xzl5aUspr0jhQObe7MVcgCJpJslKgjmTjEE3e7Kax2FB7YRu987WJposqrdWZnUspvkpWiPC2clc
PVYNfsQZErOe8//E7TM1ZQriSVZMCtrPTQu1FiuGl8n+eo2Ub3pH9Fg7EafZqxDBprQF4RKBOsZq
hqu9OuQbk7CTB3ri2Kn0/nNDNVabU3eCH1SwLIwAckjjaoRK/6QRUIWfXELkT21Kt5Ccz9qm85cO
6rHoXYpKN9rnqlWz8aJncKL0mnEMDgfJM5XbAtNN/4S9+F1A5/MtXTG5O3TrmORmYJLnfaUvA++K
vFGK7qGKIA+76JvSFWV3RdQvERh5pK83a0WeQVwBjp8mbed0xg0xlHNI0M9Kt85yPRMiLMO0+q1c
FnlwvGxnRybKEpxFHjxorEZ4aJreyxujvBpmjnrEqnL8QU6cmwwLyhFFvLqSrQncyRIvs9GosPFW
qOxcoF1errf4FehIuspbz1kBHl7HzKYiTIqIYb8etwNTU7pgO4kcLZrxWb2O8EV54G19qjK6Aipx
N1kNepGzzJm82tt+zWPggixEFOUM+F2VmCJDBUEx3IMO3aoEcm2inNK7AHuKaRxNKh5elZOCJyV0
s9wYP9PLmsB9m8teVcFnjMAtwDpCKyv7O8Vg/FYJiF1VkXceQaWqr9zyKHJOWmivc/86E65py0qL
0Og014cyVqzvFVfAb7Rl8RoC1AAeJK5nmPNRkFeFW/iRJAzaQSN2qAgMVT5yV4g4ioNVpJRw1AV9
H6X7Sn0VUQlcy9UiHiesKaPFGalkA661NFAWjMaDTr91rsd70L87FQf6Ycyw6i4V+RC0x1tGUBOP
bJfvs5xuoj2t+T61eljkTNwR4HTXtC2qva1O3xS3i4mFwkYK5RWMBHjnuTKUULOcdworVmtDh4+Q
KvvUnd8ZUxcPC37XGOU/kJGULcBgaWrJCfoC520ZhT/1OfbtLJpDurnOEYAUiTT4tlvwkK1rPZi9
/cYmQidhlMvZFvG7O7WfR0T7x0SAVGKkQi8NG0r9gSWItmT1RMgR1PfoC86E905RvurQwTFfRNXO
6s7LbA/7mF+DNxLVk0EUw046yGHY54hccSi965LGH0j32Is0Gl3xwhGu3qUjQ8YBBvauUgnNBYN5
1tYNhzNbIQKQV1yVFJXx9Wxxx00graKkMh71BXq9vRQ3g4YMyKmhmBn3FrWIX3Onjv3jmo47KTP3
xKq2VxL5PZ7kfd5sM3RChXeY/0gtcjpizTX8jnGzmxToLzDwG1i1dckFymFM+Q4yqEiu7/lyY7dE
u2r5wNZXaCPWiiKMrfqJB4nzQP4RbwXbLBrOBTEbn0R2GGhwNPx5l5t17482Iws851agtcbnHngH
NRcrElt1P0bXpVt+rF1KMPlgvaPH3kd1ujVDdRIms0+13tY7XSr7cgXZrKU0HfELADGviL2b553a
xu6VMZZuoDW89HJ+GvuGAWIvY18M6MMKHhVfHzqMKHbYLv17rtRfiqg+ZG4aP1pzfNJvVUID3He7
gUYyRzhdtQcG/oRuT9o9IVjPZFemYb3F2+rzaeG+hYjrpYuuemmpCn+Z9Bt1/mqDDvctjXSlyY1w
4YdubvLK59eSQbHWwk92FXgNEDISbXkzFiz+Fr372jG+9MK8EdFqnRhkHCOeBoxlCB2z9DDbaXyV
tEXnLdtRtYWHW1g9C0bR3WYSDzUJVWTEaF0QTfD19DAnNYR5yPjUtzzfpCaHk5SPEtILFAFn8CFV
OcG6aDRpHEomO+38ZGVVLGaitVhb3IBRaetXRRsHbochwKLV6Uhse43pc1VTphLTTjOIXFdNoIBN
6jzUVkujBRK3tNvBB90DbSVqXA/HmxoQunRPDKm4mtjPasl+SaKfGppF9xTtRSe/dgRegZcFRS+y
cdqlCUBrou0fmhnMpkG7yyc3ytdm0OqWWeMht4ExWQVbQEUCa6PYpKl+E63LoahmsVEW9Bf5MO8p
FTGONiRgNSnDfJRP3J+QEkx31sKI3hUHmvZTKboy7HU18lureKLjSnSPjWu1NG3Y9BTgflS95/SM
D6DzC2+iQPNEXe9W8FWeQgZkQks8rbj1emW8tS3FDhab5mWB6JmyAcrzWIpXmyNdYBRAJ4TLcYXF
raEZMj6bE2v+aCvAqZX03VqZHpj1BFK2Ls70gjgqtg4bMsXxGjMtZSx3tHpxrgvmVDBjeCn4mMZ4
aM4GMhrGjVnMrNqRodaoo687xomL/rYQlkZ2ZuWVKaUQKDEZgwU39T40c4Ixq5VmcT8hvcjLT0yj
AewXJtOnzvhONL0I8xyn42AdROUeh3kCNizpWqXB0lHODtS0njgV01Ti35r4tgmKPvWDCbgBG2HH
AKdbdk2mnOKopXexyGDJU6yuNLNsHVMoLJ/MNW1frdaC9467skMaYG/Jr0Z1ACspzNjdt6byZHT9
m0m3mSaBS9jzoDwToULijfNlUKJbp4wGNFDqrsBfQQwF47IWBk/YzNCv83pgXuSidqjs/kqy3SZK
XR2oK88JoSY0E8GUcsL3eU9Xq96IA8MbEcBrSQ9rWt61nlWkFRQO82wycKO0bXV9m2VfizyevEnN
C79Zm2ewDV+iVD87bfI9dcWTvUBZHET1xXKb6dhUmeYrTRlMs1YEzQrTL2or35YRVRtwNKJpjirx
tx7TSM4o9hHh9vVsmKUvLPXEQ7dZk1Iel4r0yDjtnmhBY6QVt9ivLU+dvkRGPAcRizEor4yDwMw5
oYjckDaou3e2qMe5erPM9IQggEfdtuHB8uC1ybIfnP5h5OBZ5uzi65i5IY2Pl1fVUcD0zcbeyQrI
9jWezUVNH5Mqulus5jVpS86VmBE9Cx/HllGFWs8Qd4zuLMLqiatIynnmo8wIpFyfzaWgVKqct7Gk
GDfjkbgW970ZsXtp3VPbRVoIMOG5ZhUJcfNmQdREt00kgi0cMNbu8rx1gpFCPNUqysMRwpcXJ/lT
1BX1yam+t9T+/to8qsWKdDAtP6tjg6DPMa8Q1zxqrvKMTO5Uj8Il5ZCFuexosI9Afg9OQSJr1V2L
VrUOxK/1wZjP1wW3zNg8juToeMx40c5nmBV4O/2Kdnpm3NHksk4RkZneEuMKd8Y2iMQiadkAV3KG
j36ZkDKk7r1I6ZrpeXEELJohs+j360bCmJTiIRXthxPHKizrPiRAZi9Lmg7kfzT/h6vz2m2c6aLs
ExFgDreiSEVLcg43hO3uZs6sYnj6WdSHmR+YG8GyO8iiWHXqnL3XDsucj1tNuxeSDXEHdreLJ8um
IZmxRevLxluWR2eWfGorIlD08dvK9TJQlfqEv7zfeDn1aT1nn3U+PEqS0UjkJIROiQDPE/Lt9/P9
aBNvDShKLDum7xiduY7iEA3M3bOmPrV58WVVkJb76rUv8y2nDoPlODrNKKd9r+P9c1Nqj66mq7PO
pDZCc7xDA1GcvO+KVlGJqa3CfpxxHJigem4yVx5y2H0vNd5dtZyRQVZw1Rk5aVr7DcmU7nYFjtay
Ot9KjS6oaoAUo7786skfyagDTD5lFHlViWieM1sGTYbMo+QgEHECULSnLgLLSa+XSsOm7JsYF+Lh
lRzz4GKtfcX0T17pckNXgW0hT2kOzsVt6YGacQKynQerKm/o4FD16BxVO9izk9glwtkRX7+CDuz9
ojIrgUvyUkXpR9b0nBjpW3lmQf/NcaqgMA5V63wJjfNZpy3flhOWUfeL1ZzYTG0geiufz8hjILyA
Y/a1jH52ocyvMYDcMGdw2ErvLKKhYadG82oq5SWfnJMR189Zzzzfo+mwGdbEZtolexPfYWmmHBca
oyCAydhksJs5c+8yg5dWw5n0+xxlD/9fU8UnE+BZDnEWJUf7JiFbBYnCdoZbE7gK1kuyC2PpHPvm
TwrOoabCYnZhvVEVJkHlqLOfzAQaioIGQwNSJ0dEkuek/FoRjDiNlWabSomSo+92OTL+EAjko21O
KrRmot7XNHHbufZ1R2tW0LXr6+95yDSmPqxjRZa8ChtkK3twDtfnYGs00iSd764vjYdZ4T6z6Iw0
hYuu333R098+155I6x1YWgY+cljWk3qCeyycv0kSZb5ijx9DxbWW7O0958nQrrLvp7J0KdUc46mZ
Fd8mTZfOWP8hVRJrxgwZBAkfHMLIx9EAnxD8oi74Veu+qgLRcBwWkHYjemaY1p3ONfeFByO4MRQf
xJOzSdzZDlJP5cQpvkrSpFCzUKC0w/ATw7ALkYXxcf3jSFpC3eCYl4XjTtpnZzsZjxTiKvvXYAUJ
6WR5pn7HXl5uLEX7O+ZEjFijPvmLG/8bFFiC1MVMDbyKRWxF481zFDpT/QFv5a8qUMU4gwmhv0Kj
WHT/6PXYsnhqiUvPJ+o/02Ufx2sZ1i4ihYXgY19j+rlRQY3Ah3w0NRnaMksD0TI+gE5HcWRGgdRe
F9clTNoQJ7spdrj56XrhtsS5hQRPcFLXSwyVWqf/VaN5+MgX356DPjJ7Gqfmc0rEiU+G65ot8Say
4qPNKR+YG7w02ITRIKGQnrDB0Y+hY0t5kdhOvLOyT8OZi9C18y9nQlKSrjFR9fSmug1DHxbvre6w
bJad4vdZVfuVpXX8G7QVaibxFFtF7jc6DEUjBbN++1uj3hQZqMLBQgonjOxdGqTICnD/cjpFgzZt
vIS4Gum176BMCtazqtgqAOc2FUICnSwDqnZj23CMWm+Rf0QLf2g5pqklE7dY0qV38mWXtxLmwaht
J0MSKpBzB1QKzB+rf1SnJpyhIvqOkhdbtxZ/I89h/oig5wAQYaemPSskUrKtPs+fULtPauGcXV7M
w5SW+jbOnE9hgH4SzXxUXWunTX/c2oT8mUQ/7WKKXeXVK8IMDEtpuMEoHZdQLup62ZVP+txR/c2/
HnYfeupcOElTcnINamugSw41vD/BgfFH2Pnb2vYGf4I0yCBy+tESkL6wsr9H1SZhBHmlT1stZN+c
/UynvsLuEihZL2+zfKxVYAtG5EQbXBi/2tC+qcVPak+9bxAfx4o3I2EYB/o3zKXKGo1dhmSg1pBO
kbubrhM8GnEwuRxim3HkIMNujd1scVEzC8cvA/Q1A2zNddZ/FG3Ij73qLreKiJ0bMUOPtaa9uaqb
EAE1VvBNlxdRWgUjMNVEtTkey75TDpqHNyEZs6vmWSsHFoVOnDHmKcv+2HZ0bAnHuYLJfc5JaTSq
RflUk+GxLpLdYi3N1lhyJl24nSIraS9L3p1Tnf1bWt6nG9kJhr8GWR6HmpCc1oPatSuu3gjL1hIH
nf4TfV2UxZZDj9S1BJMp2e5itapogZf2dTINZ5NqjxoZ54EZzzGDdkKaai4stsP+vGTzBb1y/tjX
ccjAGmy3Zp4S8DI+QePUr8u70tIyU5M55pIj0Yps+rLRtPx1KMunTHlOCMuQQ0K97tLVdVPjqAJR
YMV3HqplVPw6RYKRW9ZTAduEZA3kEYJuvpzj7kDydoNoDiwdjRubzVvSqDKn6+TMX4XQYExhWBQZ
zv3Ra8n4ovc+xtlhSPUfGLjbpgN0YLvKqW7psBpZYfhYmL4tFZscgRKq347xk6Ap3CljwAcfOWB1
bheCF1lAk5OZ/0rJAt86xdXBp8ManKkwAedh29Hw1W8oP6OABuFhMfLE76CYz94RKulwtBopfcbO
V6wGa881NbaZRY/T4jfMWEnH6KopGTrw1oUnXMDcIN/8oZqGB5Te6F1MjPiOt6uTmeBZq8LKZ+77
XMKQgKotlnZvjc4jgGiqvtzIj2oHwmxYrp3Sqad0LsXGoSNPXRkdy2ZytlHKXL1pA4O2Fw0FQgNQ
O3rPWfQ1kXxzLPdl1x3UNH5pyWow2JLg+Xv0Vxl7dGLZt0uMWmC2bpVRnhp9OGjor+ZsJv5JhhAk
5x2evPbgKfTNhtx6B6/FIMmu0dwBud233jp2YO8DbxaUTWq8anqLSgU8y78crpQtPmhbggvFknAa
J0o1ORLJ5aXxVs3WfHJ0JxuzJKm4GtpbN7X6XlPSEKK4GaQjiL6Z0mpbmpz4Enq0DRR35mUIkz0r
+p2W5SjmMgGNOuXcFom9F/PO4Z3963YaGVnmhgij/klb8YTCGDI+YPAl708N9nh/IiWVGqRWTnqs
IvZeI8K7HHdoU0bqzXTs/qFRSYLuG+0m1of/vm84t8YR86kzXGw5poTYC4runNXZHtZeRWt4Aki4
ogm9lS1a2nq6ax3H2lNBJdrGIZ/j0tQcfbRk9kJrfepMahwqku4fC5Cic6uBmXW9/IF127jcHwYC
vvkFYtreDILOjXgFRUXZGyeEE4K8QitoNE9o0BsTSoQxuTGBxe7yhhXtu9ariLBRnhWI92RUxo8j
rI1hBV7m0XhlAzcvKb2SF3ckV4WxKjjq9YepGVeHzHoAzuRR1HaAcuylfhYmAwuexA1bc9nmlzxL
txW+0ifDiLQntSlOZmzVF1VLikPU15OflL25Iz3BRqxqTbfuueyYhpIBtkkG0EC4mKpP2uAvcmyd
rWgiLxQKc0umrRCnWf4P7Pu0t+8ud+RqWbhYM1GYbTOd+nWmeX/Ix5npZttYh6zX/bsjUyXE9Tyv
D/en94dSmA+qszDyUgW9wazy7dLyjt6Al3lzN4+1rcIY2ol+m3HuHvVPwmcg1a0wPgtkErFq2L70
z1lXr8tAKxU9/8fUmArrVSuOY5KnH6lK5egOEp1Gn9xmKseA37sPbWssTpbBvNBImp+xAnHY4ux4
7bXuR6zPnHnxtpPtSd9cUe2zk7yVzBVOcgX51p1rP6LXXn9yf2j73jwVhXhHnUtkFii6WdCk0Vzb
eGsLqGIDo79bsVLm7F4lh20pfOkit8NdVIcmTYG1afFGQDcaM0x0Pmzjdt50wbgQCVKt6He6B+bV
JLYdNDxmuSHgEATXtlWNE+4u42QnnYHzTfwBPUQL2aJx4ejtS7rGS2sOgau9yEj0Et5pzSHsY9SZ
c5KE9xTl+0Of1xDVCWoVa17aRFBSp7spHPWBsK1MMT+LaocTcP7CJAicD6Pdf9/Oqe9gbwNSUx87
iLu3dKYZ5U0LNF0U0YQycU+hzyKbtTX5wGDE8Mka7V7d2ql8JbeGtyZPEC/kyGWW3Ec9Hp/bqsw/
vOgIxi47qHVbvGVN1R0kxpkneLcnTIIjjW2FgYozNYfCHsPWszKA5JETJsKYGBE2VI8MSdkTkNKg
CR39POnfNWJ6/tGn7UYMTKNasgVojjytZcEG89BCm8ger3lr/6VZYRKF0febUasUlATcadRb1jPN
EzhA4tnJyuZaNxPJc/+PVnL/8v4ANxMz+gym381ybzdF72TQ6s+c8pNXfXKxeavRta61KrwnPBYu
7uVx7IyDWV2TZPxjtnp8InxdBE4/lNDohl9VZdaTw9BhZlgb+nkWL6Vni9WjQinvDG2od/VMhqWV
nfVp2JWOeevZUW/5ZBs7/r1+b4pRPKMMJJBMDwsT/vj9IZ+r5L+vqnr8A4y+3du9lm2cvE1/8Gah
K2VtfQIyrx3lQLRkXBnxraCDyHT8e0Q/80cFjMhRIi2ebWSJO1tT5Q5HbLa/r8O645bHGNfYpiNa
OawwfwdKGl/iTlpPuD3jGwr+vxPilcuYDF4A1jxUEPCdnJ4VWvWkzXnC2VGpljtoazTAJ4niFQ4s
6VcsDuO6KiwjF5HRO/BSqIsqDXbcGd2jY3WkEUxefwQXgL406970ykLE5FHQk3qTfkQrpqtN2nGn
2DL9cFL30yrqMrR6QEJWM/enuGz6k7F+lUBKjvAE3GKO+8yqyYxzkmGH3N4MPQftYT9DEcld5ogg
iFT0ikb5dH8wHPOdvG2aMOu38BFxO8fJNmPp++8P4GJYCNb+7SODSSq79kVpduPg9Nd7rqqdKu4+
ys2/TVsdlbL+LZtEMLZO09cBNBwMBPnUKfG00fkrJwUL/tbtsonqgMbQ2KjGj2oyUXAK7Y+1BmZV
KXkQ3JTTzcyb5SJnJjOqV39ZydxtIQDKoM3Mf4VOcGwiGSj61oS6IxoKKl2ns328YMlD10R02Bna
haSS9/RyjUujSvWhWh/0nF7V5v7cBDoaYtEz/nvqlYAbmWvaiDLwvculSRhpV8VRWqvpymmeMKVl
aHBaANckxvpV56LYWQMAgKEnzzpC6A0pYYzfzDh9ljNE//sfkcIpzqmNSoWPQ22/0zt9r129/6nd
+qXWThlDgAd7TfQ0zFbbG45SEBMBpdxAaBQA9CL3cF3l0Eygp+hCr0HH3CRP+gDD30BOs087b8U1
GPnG6W9jUswnGuWEVsT92J//+3KcZJhrk4EnMkF/JnLtrXRmbb8kPTjYmpocNrASVCWa4qawNOoB
l5WWdTM3KLEqola83nliMJHhAmN2WMGVfu89IJVFweg4tbKAes9+nmnTXFD/PRB62uxYr02fcHRx
s6bsOKrsCHIY94W06iCvlSQw1E8168QFbqjVX2z2HCIcu59s0BUw4pBuW9cV52TEMwcFeWFAJA6O
N70ZpIHtc9LeA00vXhGEEJp4y5SZ+N5qJrJrEqj9OHAGRoVN2+P2uwmhvSm9RX93YII9OwKJTJ+0
x5KR/qhREpNm+tfEvBwktqGeUMOr5Behl9DM8iKVqST6kcokzzrS2tDb2Yqt7epYpOf7g65UJ0n+
wQ4OdsZwJ+pDgoE+tIIw+AotHN1b+v7UjxpZSDTWVWaVRCkFBdYnn6Xpb4ezZreM6TUju+VQWNZ1
MVqmz7pyaqTqbvqiiIJORZ2uQyR5nInZM1QIYfY47Qx7DDK0yQQ6mlw61jkDde4otOy1y4f9iCz+
E6Lm6Cuqgw6PMa8zoUUc0yEKsIATAVh76qGeGjitS9NfSP5tGOvM+Usyrq20QrMulUBnqyjTe0Vr
5Kcy9f++WL+j1DRB0xirBsY+LVzQAO5Rd3kvRTI9CexniNXRSg5weIGj4MxzpBtv7jGGns3v0ObR
MyL5cP4AfN58NGmlnXpO077dEKM2mepBYhclVQ0lerti0brMeRcxrQFOAWQdGM1Egk4nNlmbA4rQ
1pt4KKznO+Xe1I6m1StPee+8mdjGOEE6z4adAmTLmEWUWtvcsOl99hm9zzVxa7D14doM+OD4FD7f
H3CrPI65Yp7gNbnoC2ME2f9f8XivIO/fQzLpIDj420pyPnFz4kZM8/I3l+6ePKs8HLpxCI2Jcysp
GG/Jqiz2NN5lNpHonA6aY4SJDnTiTvOXLBeXXB1+dK3msq7IgvvDPRMW1KRvSGOEidoRlG1yCPLm
1ropEHgCr9ZPmuYkp26GsxvbWQdvGy1Bu5TDfl6XLE2pxAPrn4WB4Ziow3kUknMIc7RLQk77g4dG
J4Ib8wXMeZ90XBYSeNx+T/73vE0RoH+1mnawi9x7LftsORCY9VNZNSxodmFVSu2quwrD64QGxsrG
xwPr7eZpYfxV6WpQ2AIoNRGE3IxtDHORyrJRkumaAT3gZgPwlwl6gDb6+BuQB1IdRtix8RqZWSI7
OgwqrVZdzAMHIUw+94y8ZYUh5Xz+JJDrfUn87aav1fph6Nr6wSI+WjXb+Xh/puXi6KlF/jC3z7Ro
nFsm9OhRcZTnCfG2TrY4M4CFQaKVabcO5m/g5cLetuvT+/fIXAcSLldT8rzytoqm1U4iG/iS48p3
o8/VzmSgdb4/1LZdH0deQZK47bkfrkrSUtyhxjjNYtBQPVkaWlZ3OnkNA9gWdhYAZGEc0Azx2W8i
AgMbMVfvvD3Mw+v5K80Si7u0qA6RHBmG2gyTR3t1h9m1hQh2cF4yezzXdPS+OPjo6CkkvZUCqRDg
r/ghVUlm2LgrgdeBQFb2Y/pZdbgrVK1CrKmWu0Eb3X2n2/1zo+rcsbnQt1aDQEip3fKcNuZxwnPH
TNI9D4udk+CzGEmY9hNmmmosr0t/inBOvhkt1u6Vq9wbmLvixp4PiTWZj3bjvab3TJ1k8TAzC/vy
XnoeognNYvC4WPb4QM/4Mg8pdnVhj8Ue+t5fFIlVKIxYP2Fo+0CIhGQDOmSIiI3jqkxpfpHTtpnN
qD30Aqv4f1BXzdDtsLQuRCktf83CYvo9xemFd2VgPN6qeyywt8ox4weic6twibQqqNFlhGA/nVOL
w4RWjbfQ/efNNwam9d5siGvOROrqyOzJHIX4rpvoos1582VppK/gQDOfJpNIyryY5zNRxAs0AEvf
xTMCFnL31F0MtySsR09c719B55HXxFtesKGNx7ql3enYGUyAdd3rF308l91HlObmpaUFuLds+S/O
eHbvBdy/L0fV2iVr2ANTY5Jya+RMKolBqETWMDxUPlWPUe///kgZpReoIFNwtjv60USIdyejKGvq
9P0rIzXkDhLDW9/E8+l/D8sKZf3f0z63OEQK6D3/fS9FHdV4LTGXa6/i/tLur9RexyRJgtjm/gOR
Ugxq2pydRnIC23qRX5rBOpVjsGLYk6e72F6SU9QN81nYAChV3DwooObHpYimR5i927oVyTUaZJP6
y3fdDu1jrPPzybB4KwlHuf9BKxmBueNICi1Hz48uEDrfSG4tg/ozuO/mnFYOorj/PS9RAHp2cVUw
w39rLuE2LqTvx8GjuznJvkGZiwJrSZYAHN8fVTNfiGXjHWAbJYJ6PABS/kQng1nfRJviqqrjZybW
eCML+TizSntWvmn1NA1pHhwU23jOpkcrjh+FnsiXXpm+UkYUQxehEmzDmA3twbG8D8btyi6ZgqFx
zAfPzuIdUCPXN/WtYFztN2au7Mti0l5mXeJ7Y4DclibKuKmww7Gpz5xv1lIs41iWV8tBG3nnXbP+
GqsJbhTnjn08DAjK7U7bTPHwU0fF+FRlwvLxthxUvXADv1QQVKPcSfHxKGvCBNWi5yKGVtMlOhtw
xc7e1HHcLvMTO3oEvS/eY7h9ixykJvBDrC0ZEPt0HJtj3sU3ggtSv9ESZavT90ta4mkbjHWlmoai
RVSpEjyw6ZykD8zGvbb2Au2mJuXdWd5di3GgZTAfzLojbbZ/hspA2yyGaWMN8VtTFhpr/rSdB4GG
0hnyLdEDLYP/buJIQRaZOXkYcBxjza73B/pxPsZXYj3R4nQh1Q1S9ARvucJAOyuORZLWtMAwcyVV
fRNaeUp6upSlXvZBo4OQj/MfR/S3Epe0knnX2GjfUxzCj2pfPgyefHCt1vGlTc+KLQw/hELwDs0H
QAJolQQI2xnHPrJ0iWpLHV/FOkIxe2RAOnXUti/G5pwt1pHp6bKJEQiuh3VfbefxhYPjLYast3bP
6Kir47MJ8pUZQYqZR/HUYT9RfcTT2cpQMWFBdU/pwo5lEeKjd8UQLJ2JvE8UxkOevnd1+dYuLn0J
FXVaq1pBn6rnyo7jp5ZMHeZOCOlc+0Qf+ioi/AK15o5Ht2Q7xyUD3XE2A5bu9dNpbKJkIPfBHso9
pxg1aGvtb2uBbEZKNvWDca7L6rC0FSNteFeBoza3vkQSrcQDGendb92n3wr2Rl/EY7W3EsvkAB67
CJYnQuI6+4ccJcwKsusCOY8d/rNM3+ZpiAK45WBT/saLdxJNiqIfXSRqyAhbQ4IsoMz5NC66C3r3
ny3nv2zwtAx062/z3ZbwzemS4YWi997NNjHZ5BbmETIqzK/sRuaCWavNOBLbvEr1M46hZ+AUuAkG
Jmjnyy/QnzMKzzGYyNRmHNpNPoKi6IBgJVBa8acVavPI8JR/cJ5PKD98yiQXM0DLnKhdyO/mE1Qp
2VFpO+cgCtSblbROHbc/atvYArcwzqXckICBd1swLtHa8RzlxAenBqKQ1an86o7645Sr5O2m7aes
5sw3NKAj5hDBq42QUEYirHTXvcBOZPYobDxduhfqjfrrDbQ0GA1zvgLOHWqE02K9L8MlJjmx0y4J
FzJQyiQjmlghbXIDT0FY/XfegiNExo7mZXnv9HrXE00xlm+ysoo9OkMPkVFjBp6onq3R6g9lFl9y
2UJUkc207U1G5E7OKJB+6rYpTNZF+azpkeErI9kw0fRhDuLkyXI3dvVBkozKlKDU0IDIbjNlGFMj
NASZh/pLdccZHoGiPMYHc0jKXUpaHyPJaXmwreRfhF3qiGSq2pLFALBnrAKZqMYhV5F3cGgLaNAZ
YTyuyOUBW29hvCTTojAftUMdCD9iJF0E9iQxv6oc8knla0zvQUplZ08lk7phTGkMRbeWyMDV9WMh
e2Niwmn1MrsvSkRV/AxpA8e61+P8897mESBzXOH1cgmls8mt91SOZ713Mm1z2Mc9BuCaGTh3Npt4
qgzoRG2/KeLlqMXJoRiRFmga3InJofyYukoFGJCgUJpReFuedXKj8RvRTI5613xsjMYnC9Vj1jTg
QtCZ2eEqIZ9hcCH/KSRblz0nV2wBAvnVPOnIpIw22xcEbOM8Y0FE5YUAEN9yhmyAZYwVg+rSTkHW
lnwgHM4k3CQz/oE5Hk7DYBHGW0QPupBhNmtBrAviZA36gQq/rdmAiWjrS5SP5lZzrCnUK72C75Ti
eFxb+rJmNlT0Bk7vkUmuXQyckBnc+SwXeDyoJ9BW4pUTKJRsooUS2bRnhncfwyxPcxUpoTI03y6z
mLZirVv3xG1Oi1vBbcocu4uR+I0cnj/LPHskPZU59uIq1AQ/g2kzwGmIC3Ea8RONKK9L0mSYmu/m
sX823PRoKnG5lZbZhvNwxGmKopToYx9GiHfyOvGSl85HPSegROVLQ7QnUhcLJVHhMCYamkd3WfRg
UZhGybL5V0RFkGVKFOSa1Fnotq1CBFzeYbSgJbQvCVrbMCymppvX4QjHHGJRr8PoSNyTrRq6+aqj
yGygDrqm3SzksRsTo8qSjgxNsyl0LB0Xg5ntvFrDB8uyzOFeYVfC6RnHHAaqNtDbqDhp6Z/ZQImj
4OiQFRnGmqMzgcf2US8qz+xbycq7TUfNIBMVy1zcYurHlxnO1owQjoK58jjjdIhay4GRqomiHnl+
ZwSNHb8XCRra2H1NAdNvJ3pn3CbRdKhiLgrlWD8xLa0T5asrKCczD2ewmRt/U4u+04U4uughO1Hq
EmeUJIi/od6y/T31bceJNsUzUVoB8DBEYLBaVRoyDALQm6ekkyEITkSQau0hr8eYe1GjMV6A8FHG
d6J1u/deJ+NUmM+JUBhnSwXFimLgGY2vSakt7GTzSVQomK2MGbo7Dw+VWTYP1KMWPkavPyjYqRRs
i2h112HpD1HtlBwQdgB3iIiSv/5p1KV5bDUMekMmYX7EKSOAikZmUZWBXM/HRjTAV7DdYNDQx1v6
9OOl2lM+DBdp9dohNqavDtaxyD1j7yTal/2sg0W7OZOH6sGGZcSZlJ1He1yQm2+d1npUcn0zlYvF
WBZERXrWmyU/EhC0R7qQBgatM7+IrNVRj70yEeoNNsu++R7sTrmyGeO+tGABENHNRI9jQdPZO1Tn
KN9uIF31LbJlVororRnG09w65hFOdOuXWv/LrfRH5h+5O3RBoQA4jkcACjCvLwUiTqxyfhZJwc3Q
4wDWafaWdcfUOg8Wkmm3GtrmrekKlbtwsnCtVQwnvH96pbyXPd7/jjgYfzKjFfvEOEhatGjxOnpb
oQvsNH1/Jh9cbDtbSMxy8p9kNTgVaJkaQwIQUFcMfoyeXelRWAnjWA/6bqnU59FimbKjyF1hQE5A
9DfaK8aDhuF2eG8038iRlaHMNnYKwjzPnlAkQxhDkVaFdV6Zp8bMvknUDVmWg4XYiMVUPwYdzEVm
XqMsecMRnYXWCudRzX6bkCjE0o+QzGYoZGJWUyyMXnNolh44ydoF3UujQOPQZBZxF6aznaKESo6z
x746YIwgVHj5bRYX6UXHhDl19W/kgtpGVuKqzomDAQvWISGFJBsHbsYsUlHRBk/yaSy4M+01aJzq
yIVdkHqvnuWzUzUUx4gCk29ZWEiZM/k2RsW+KuvpUNTyy+0H/55mxkjH53jV8kLQnEeleUD6U5IV
DRwPmfhnIz5BWq7GSX5nZ4noiEj9VPXwiTq9QZiGuBNs2sI6XBu7Ui4R0bfLM/oXRHep95G5yr+h
WuowS13wM1CvowzBR5O5n7Odc+Qqn+woWVW0KeavvDh0RnGVXv+P5u5rwuqJGTGKwvbUNbVCOi/o
iaL5BJa9l9ay96QHv8MSml82VB7q9CSbZQj7ksiZlNhSMac7WNJaiAWgxL6HUCRHD+Qk9neKynBb
RAmND/kqFvCkTUw0gKBuompNrPOCiDUm1ZIrV8A4nutvUhY4DWL3H2GgNKSNNK8LsvxqRpg4K0e3
Oiitq+1Mp9bxiRDa52iPLZ4RibbyNCz5B+w9jZMHg0xvXrqN3lpcSq3GI4d3ji79stW/FpPbprcR
Jbs51yhxH3pZXVvFxspiN6/UMGGkDEzeHJfblitHPvEr5Kxx5fV9owzQn8xU/sQKDl4ycTozNVjA
WSEPhbQ7gAlRvyVasEBf3xiPTuV+un2JMrG/puVA+54wuF2tOMwwCvXLnv6o9JUzzX7PNOyvhuf+
dMSWgN29s61expYQMO6NFzKshgNuQ4YHI5awhYBQE0dlLzmiKqVxcNX5GYDCBtjtLWKv9bNVdTgO
hp/a8bOFgxg5FyBBLUdEzUmlGZAozlGZbUdjtMKaorlwoJ6YMTrXTnY7AjSxXs34HZCe4ikkJswf
MC7JOEG6PTj/tMU9EjT/LBqyZt3eupB6fNLoKmKBjsHEAfkGvGOf7RPvVyiYNm0yNjkQGJwOFYsa
30PpqxP1tDFrM5QahxhSRNsgtpoAL/mz4uKww17G9B1FX0dvlspNhU+gIWHSDagldYoEi96hnclx
65ZI/jH8lh7UESXCyjpOJ6wrW67+Z+rBn5lE9q2IdhfF0AUdDGkMFl4ZCgZOyYFOpiiom+WHE+6w
iaKFv98VR5tGr9jGXBDfRadPxqtqpd/jgO8kT49J330NLecVR+kRpRb5L4Qfd9NAnGva5OINZ27u
nSPqT13g3GKKekvd4tsrSADTBtSyYgmXDpE7s4qfcmqPcS7OvSkGMpTkAxQMamS9fV4UMuCVGu24
Jt9j3CibOYv+pcu0zxPWJlfnw4LPGLr4xnGa99EzHyKSNzYJATMUqWchzTg0x35dm3+dJA1kc16U
Z7WjVaTrFUU9ovKJyCniUQojOi4SWKcl6pfect7KHrHPMlG6rq+6LYZXGyBCSTsp/aU9biNN0qE+
KfVbM3Gsac1XRQx4DmvaJbo67jRP9kw65A50CCOjeKgRwGwGUrJ44dVTMs/jlv3hCDk8aM2DR50U
c3W3RDyRejUsb1rZVaHKPol3zygfZ+Z13PlB08pyM68LCGSYjFLB3BidWsHuQ8PQ4KyHaQeDTS2w
1lXWq5Lg/KSFtvEGHZ43K/ZZgLU0KriGjkqVNrd0JsvVE1Zg7XwwlWHYUNp2/hA3NJ6d5jZ5aFHb
Vnw3ifJOV6ANo3pSmbkSKey8oNgHOCC4ShgvtGBdLSrYY6DD484n24YTD9gBVLqJ2e9pp17RE/1Z
9TYxRImwMizQeAoSR0fGAfWGjngCI2M32W+LEC/oOwCmOdWLo5XnIomucct+5Kg/RvLPiftsKzqa
50mZXHLGwEBIPphej0QhX0ZdnOFYvBqqslnGyfZ1h9sJw9Han/F+lQ4TZ9bhd+v+D2PntRw7cnXp
V/mjrweaBBIJM/FLF+UNq1hFf3iD4KGB9x5PPx/YmlGf1kRrIqQK0RyqDJC5c++1voW7GG6twYDS
gT7HTI68Ki57PbxKPED0FvqtM4qfptU8DLgdSNLSInrGmpnfBT7slDgIUO1mEDZElf50tNrd9Zky
WAn1n1rIaCZm4rxSI6/U7c0P2jDFwpO4iLyoWrQpB0ebOQ2XksvbkPfsN1SgmXYXZGyCaHTyteQ4
sND1aQQuhhmxW6aNFqIR9l4MgUPBrzDMFLZae8itb6kbD0nWnbrS3GkpqReJu3dseudF/yOtxK2B
THKFXPIMzuIiW9IVZfFgujjjQjgiHJeJxFYE1KWWRm2owwE0nHTOR8a8X1sMKa0MqVYjjc2HAYtx
7UioMCVZ84t2VOWWMtOYkJ/YenUOLZBitt/uxoTqnRpyxMtMorFOdG5YMa2kN20NKBkpHh8mP/vA
qEJzNOownyU6BQ7z/QZAlwnri2Is+VSTetOT5oFDHSyGPlrBLb3xqhqDsYaTx+Lwh1e3ghDCVa/R
pl2kKbeZALc01p46JxyKcuYXANYKXfLu2xo9M3uLO8/F23FJhPY1ZXcxBMttbyIudvqQfmrDKa/Q
omuEhGB0GpoEVrco1Wiu6kxe7CJ7Z1hQrFQX3PvIF33A5CxC4bqZCIh0HV/uazgrUW0/V238WqDf
GxlorlLbOOkjw+a2Wyf9KcSy2/eAhOAruesqB33jIFMSA3rgEDs2iDmIkGNBKKkZPNSuMpci40bM
O5tqxrozDBWsiVfCreCET6GXxccmV8XGDeGDit6mm1jehi5pTtJPR5KzuCAT4jx6D0fHCIAkK7V3
JqAFf36nBWqXuU1wKlXKR+KxH4fEt0PTY2IzJkuz99bDxD1HwbCfXJ95kuYwM4zbZ0HA8w1qKhBW
VC+QBvWZ96MGw1yUjMorW7tYKA8OyKxnNGXNKt6G7lK6TyEdqTU4EyICZ15P6f4IKmS3HBxoZQ/q
ExX/tLDZXVfc7RsURkuStIuNVhT10ppodk4uxvKOaRLACZ1frdw3U6COCPML7PUSsziKaeC2EC2x
761Z4+HlIDpNvDSEg8Zejw9rZ+jdrsSFtIxtD5M1aX2OcZcBTVj4lrsN0FTwtG3is33ZzXEEiww6
AwQJimbEPix9hHSdVN0/p5JCvk3RvGMGwZQd0wsYQ1pbpeN+IHoCC1NWR06j2SHNxwcafwU9UeMG
9O6PgsyrCo1BoY/dJa+0Q6+fSu4dkrXVspkEbLv5dq1bdziIVq6V3rLftMGTLw6e2Tz2A1d/lZTz
1XsOjPRJBWDSmtqukCML2JVx6Jzw+HQLHWfSmuLrKW96AYd23ChrevFNg86CRfhuq+5s3UfbR/pF
l4ICdUR3mDRx1JzqnGmdWriC+XE0cuQSdKnDHkvGSIk9Ym0moCe4pJb46XWcqVmuDtwCaEHN9qS3
+Z0hjPwmJS2Ys3m6oAVwq5fRm5IlkzGtmbE4V+wJxfxsGxqdhxipwrpxfcHFaq9yBnJn+McB5mbt
Z5VR27jOGjGSy4ZLimylA8aCZarGx952mj1+BA+V2jKCBrOqDYq8NvFZqK3IXKlWnSzcBcA1CWeN
rIfqUYuy2c/jDMCr0xvRogTS2o5LzR/WlauY7g4gz30b8EkaJ7soaTbzf6s6PkelY5zIhperKY7R
HiNTwdxuXBGHOQjdh1diEkjf9TcgwNZZYA6UktzbhmJQOdC0pGXCehqrZN03FS0XDXJXWXM48eIN
Z7ctetqLmrSvLMrXuQHSk80mwn9nz0OE4Jg6P5pMIz++BvkFymdhaD50UBuFvQzcE2r4gMEynzQt
0Y1h4ZMQVoblMxW8c47IrpPZBUvhkPbbZvi5i4BmhO2XHLpb9OwYKuSmI1/Jm5rziE9KZaIALVY/
57Dl12Sq8XuEMjb20RiGtV/xIoXAghDp2nQoa4m+1Ng6duNfHYfwlzKkxIrY699MJW8Hv+WQ213B
UVf7QDpHba56AaNPmw6L+UJr+os7hMl6qs0dXqT2HHJpRSWd9a6B5E1Y41439a+RFE+hq245aKJh
Vy1ufNHQJLKgCbt0GoxmGef+h1VbHgw8kCkm9/sqb6qfyEFozkUMsKajaTrq0GKldvzsorvyeQZK
E/Bk6uw60rSHZXMOiJgidZOJ0NTou66On2rHFy9UgD4eDO9SWUZ75hjf32QulXlCVi1DXXGKncE5
uDNAyOzvpSre0h7751B9QKpRSAOIXVF0e5jnMTDwA//GbF+MRNduzKA8AYy2tlEdMFUoChZvI16L
mCXYHXFh2BOWsThEOhPBXR9f8o7hTVATzxSh7F3phEcnmcxP2Z1omnhPAveqYabDyRbsEKrZaTuM
Rr4WBHWxriwDn+CdegDKAMXzmCfVpySEHFtJH8wsJRyTEP3WjnAfQlgnNQHilHtatRMOzglUJWu3
p7LrTPO+CM1taNruphzCrUvbkcxodZtA6rjn3gIcW79UGkrmhIapvjZQSrr558CybwhaF0rXmQT2
nA9arUUYmQ2srx5j5NJXTEJBDYDc/Rm35VPRuSfZ/bQLca4xO/tjmb5YoNs4jvWcX828Y85dTm/S
p7NghhuQSuPSaLqBdkh3MGAIH2P1FDRWdFB+bi1LsCvLBn/ZENERAe+a4BAF5DHCiBqxxjS0mpxC
X4d1tR5GlhEx+jYB68FVRdE9GHJrW1kIPQcMEUlDQ5NcRvaBqnq2+jpY8XZSd8bFUStnbWtxrKPA
vO99uAizs8YU0ZqQsy+NWs7iULc2ppua6dA2N+zbvHLPvU9DWO9GeQw7c9oDNKE/DNoG6oIPqqyp
HobGpP5s4mjb37qTzPZdnv/oE7HW9d44Y2E2VuIbdamo7TrwLBiVVixXoGDxNG2LGmeJn5aX2G3z
JyiVr/5Kl4AzOQYhgKXJ7BcTO0P7GNguNkOuKM7ZPy0f7lQzH64DlspAJ03HMoKTDuB82dj90jiQ
h8XhgmRxVFA2v4pMqtfD21BROKhK95ds3p+xZb96ZXSJ9TzbjAwj4KiWDzqdN0QOyRLuwd4XzNio
ATj2SAO8i7vWqNjpywwHBiRW9WB7M1RgxKYAAQC6TI0kf1ypZjRxrQO20Axyl83qwUo+nZKkV/pq
LTLLcErYBxEAnnrhXBDO3igZlps6+yiEqzZ1O0tpWEpSyjyMfKxmRI4yTUkK+sDeJeqb18HXHzNl
0YLk6JvE9o2GH80HaFrWzEsHn1Y19RCISGYUrI0rVb8iWcEhjhp/1ffdRwvMZ22kyRNC2wHsD7eX
0cWPEylQUPKWXoLLcyiSXZn3HV5WKmafiPemTW4jyxFr0lCRWiErAfHcxiwosuYdCtGtUB0XG5FF
+x68VKpqD3eM9VD07Yr5/isHkXe/pYSdaovoXWPcVnUJ+maANyGZW9iNOg91CE5ieDZnfWNduu+e
lX+as9jCNqHXVvRARCU6WjuwKah/vsgOve+mDGM67ZUigT8NDyeEEPiFTh+rYOtMC53d0RbaJmfi
SH7nhci0XJThVpmU6E7xmqKtWkJyKrhpxrR4Qyf/jmR1U42gSAUvVlS6szCyHo2k5jwMpv4j7bQP
vTQPoauaUzdss8K/s+1hx2/fapw6VpkXwUAzwmGNTvdUwH/nqlEa3AgGF76uPYCccZeTNmycCpNK
35HlVogNFp0bNCgYnRlwoXFPaYVBZO5QIsgm+0r7ue3TIBVw5JfXyY9OPFbw5jqGHxurAu1NRLm5
ynrM3pWmf7gxAlrhoM0v5TSskkn0+wgxgPsZpXf4El5jmdS0d455z5DWScZoRyS1pIsECmzgcGBS
4w3COgG+7RC7ltV0gGQhGPOQw5HFL15i0WpiyV4AyPkaNCS8Mu3jJZL2BzsULyajFwQP5q2VRGze
TMmjAJQptpSA/Ihx2IKEWeT+Ev3MbSDjZVl85fYOLna40av4nbxGRspli5Risqu126iSASAHbAeK
Ps3xYDnWEih6zBm4BRSiWSb6imx8FLE4dmiYJxrzpLxjSTOAsvjIuxHVhR8MvY7YQ7HIa0Jb9prz
XpJPBUATn5nf8B1KTbAv9zqcjmKAPlS1c0vXtDdR2lOfBs+V5dwRD7GZRifYG01xm6Ew6fi9pU0+
/OADLLDykjswCl7Z9wcuwgl5CGd0aIA9i0EEGM1xn4AI1zdewAquV7q38VzzopcUGUbVHQ2XEAYn
LG8nrCKbsEcI52Ktt7RiJTpiiV0SaWRivwl1RdV6SO3heQyR8+VYLxYhoxXm5mUFIhvtxzawyxXZ
vUAHLagUyKmBUcaQ/uZBWGvP3jjSEg0nOmI5brLoi+W0Yxy8Vg3XQNT2chuYWE2zELhWnXCwl7if
22BaqR5ytcdBCBr/rIPrftaAazMcMmzj3muc4bGw0QgbRCEdOn/F8d9dNw1P0eqwwnjyKxE+WQDl
+KS1vIkl0nEAQ4+uPuBvzauMGVDOH3TGXdPHFzuhbCTZfTP0RApbPkNbFN0rXyvsm3FIdna7K3Q3
ZjYgF3URg1eKW7HmpOcjh9B/oCHFQhiS4BwnJCYFRPEQBG1eLJRCYY8rqJHywyvocOHnPUnd03b9
hP9M2qkgkTfrr7SxmooUaDSEVmR8xMxxW9/f0bUZFjYdyP0oIRcy3zm4vq6W0g4U54Kc16Tfe1Fy
bgsUswXPPdNHxEStfJVmeR3b3lhneEovE7F/MDP2QSanQzIpsTZHqHO4rxtdPBSe31KuB/1mHMq3
0q/TXYi80Cq5zimrf0qPnAIxa/Xr7JaRbXmYwvzNBWSMOz3bOoH7iW3+ZQJ3GkXyfRRy3NkjLCWd
66DvYocRwLTSrfFaGR3oMFoEeaniY63SvXeuReJcjX469pXyTwpr1xqja7KqiqQ9FoW6gw9d35kz
5Ge0K7bDiRz4pLfmIzPiAorOm1y5sH5009w4emashS6yY5WTtaZhHMwyVhK8B+k2V6baDpQpRaot
Jx8NywQOblMEs1ee4mk7lDi+XaefVn3dqVVhaC7n6fqojMzedriY1xqX+0Jqc8VkHmakHbkOxhGQ
L7AJzI7LJkST3wgypB2WLYTH2bmv8QHWB943d6lpBj+nF7akqENiL7tdmqp7Vn0m8Mw4lFmJfYZ6
eeFYOvQ8cF6xx5wqz8JDKTmCCQRfCxMGaBsYrxVPct0JmriaHupHXUNnZUyxOhdomb2w6FYTdSOf
yTmIa+9ohfFTVA+HKI1pOKUgYQE7EK0RPiQOg8MhSn9CMtsMXbeNx/QuRLLuBNrOTehFtGrIb50S
upIbLHuLWxvGFE5qtx83QNbAAg/0sDMTvos1fNWJeYoqONsdssHKy8Kt5yXXPgdhJ7gPVnrofOp+
cdObgYRJneyVzN9y8OBLh0417rw5Ph31g9Ho76TB9yCzYtohzSbUCxtpeGesh9YG31j4X06c3ScT
U7JqHqpLSh01uE9uEP70FFE4Ukdd5w7cFZmIyPdpQ5QurDfENwAsi/g0Ia4zE2dpjDUdAyVnFQ19
DUbCHYEFwKa6SLFQiFMtWdootkG6VIKmtEWoEw7Mm94f73szxCUUvLk+mt0pTmFqBuuAwKStTQFP
Spq18lDdNpaOGH90rEMf4xqv9eEk8vIIKRF1DvrUlpHxXwe7mf+WZUdEo23jlZyDCAkBI1L6j3lp
dGU67XtQnlFNPbhcx6PpTm8jSusFtvhjTtLRWUSWe2RWVa31yXqjTOh2Izf/lWPIfVPo+UujoVSK
DYeh9CyzIvnmaMKXYTfBjKI1tO+1QnCXh/eq0sQdWFqLNbnKT1KYAKmIEsHsnyEjTWkbj7F5yXz6
tVkOMQh6y5OKZM4kB2l2gYBxEWTDrWa22TIXerljolXfFvb692zYsMEU5RuEYy/MMca6hiKudEf7
5OGNXP/1myf/LbbNFtS8NohvaZiW/HNAtOTCRo2joZ0zS2sO1rHXXt66h9phWA/qB9y/gJgzVaux
IKKdsaK7yZDSUmCOhyoGUSIZ6KGF8zexFnASI9RvaZThrqpiAjN8iEYiNPdRQThHNNA0lTVCtWWb
F8WqBJh0VW2JYVoftm5qmkeZJ4QA9zZz1dR3H5xRW6Hpda5lO5QbB0D2f8hf09356vgludGmgSKE
NIw5yNIy/3T1oFkE0SKR6pLmhaMmt/RL7gXHqNGCZ8XYm36hz1wvZSZfYJl5qZLgs68HxEEhx3WR
hCWtq4xjkgYYeY2aemRtysZzDLoFF5CPq6pVaFPpHX5HSE/wxVCqHgIiZ3YY5etrYPFg1ODfzBzE
SEy6zQ2VxZussp911b8AZZ7BgLWxGqq+xLvLJKc1osfe1dH0NeS4pY21ckXdbqcx1x8aTbc2szxx
7aNhX5iSzVUWRn6fRP49p3YOfzR5bmQgAEqx9C1Cu/APsK0SzjDA+DWIimerX9glIR36/A/bHpZZ
ESVij+h/TrDBxFPENcw78DRpA+Ro9BpxSz952g+dohjJs35Zck6eo5k7pg+QA6fWp0ddUPyljvET
7q97q5C5umQinLxgPKSEP+xKnexmJQcXJbD/mpvBl9F1zmZwoGXVCSI7fya8Zwb55d+BrElsxhCX
O1AvmqZju9P1cyWoxSoITfBVZr/S7jtnspQAUkebCAKvbUOA/85l8ID5gDzIz4FigAPM9edIJNi4
sWYGfQADB7+BfvP9MGSWfpO64m5M7OAHTw5EecuqKvtHry6sVZ/AAvoOWC/zzjvmzRuRPGcDBdSO
0K9wyxjHfQO2Skk+IlctKuQIU70xCm7OtW8b4mcLumRplvZJEtN6ZgqEHt6ob5mQO6s+UAfkdOqo
FxOKbKvOLkFnoPFpzZ923tsU9sxixnmgR1v9Q46Dvm06Maw66GTXqXqHmHrD9ZkSWpBNJ8Pwi7Vb
IhYAJwjqLS+Da9qJ5zAPY9gu4I2CWbRQzaUz8z3olpAyT46F7k0MDDBrWT3EUzlDJ4uaPiT0cbAh
5Q/BEhJHw7mcvdDTiBQ61ghRpOWyMAJhPFo1zPkRzfVqCmAuKjnVe4hm2aXugEYXOIpXlR0JDrmd
QrmPYdAze0Yrfh/jByjjzffi9z/fh//lf+aX3+/y+h//zdfveTFW1EnNn778x0Oe8p//nv/N//2d
X//FP07hewVe8Kv5y9/afubnt/Sz/vMv/fKX+X//57NbvTVvv3wxp1Q047X9rMa7z7pNmu9nweuY
f/P/94f/9fn9Vx7G4vPvv73nbdbMf80P8+y3f/5o//H33+iP/mGXmP/+P384v4C//8Ycg6Cmt+Tf
/snnW938/TfN+hsSOMtxLcuyTYeykg25//z+kdT/Zti6pL2s2E5swW7DNtUEf//NNP6mm8qaf2LB
snDmZPg6b+cfSfE3xMyEeCpLmYZrOc5v/+e1//IZ/usz/a+sTS+EtTY1L+bXHU1ZUufpAWMwABEh
rBB/SiTuAR+g6aJQBzYU7tviY2DE2OeTeVsbjbXGz/5AmBZ89rY+u2leXNnvFELCeIuL5CHzXQgy
Vr63nHrYFMR4r/7wXv7z+f7x+Zm/ppzz/Ex93nBcSwmbZ6nzWfyxXOkLP8wCqQPYHiwMAC2s0VoM
pC0cm5bhHCFMziZwnR0gpxKAZB5dK18310oLr0XRGAd7CvYWXe7HEloYRvN2aZWkCxkumlY0DcwL
0vJWoeD3h+A41eltOW9Hllu9AQWgSCO2Zp9WhBJ1jIc2gruXlEKAGH4ZvolRH86ZTPynMomuviRy
qKJxvMql/uZbs0BCTv6l6yW0k4wUP6+/k2Gf/qe3aH4L/rUnz2+RgzhE5xLTbUUo6p/25NIacwSx
OcApPmyMuxyvvh8Sq3GOZZ+3e4VcdGHVCP5ivO/PwvKttTLYHa0RWX9ehA4JfRFZVfpwRKWiIT1K
/OPQ0ooNQ+1aDNpLjaP2iIXOu9paezuhDXtg8z/PsJRtPSBD7rHKnPC20Qt1IjRA7txkYgDmGMGW
KAfnuedZLFtL2sco6e3nCdHu1AbhgQWe9AopxUrzZXE3KtTUf30R2b9WLd/vENl5pMaSa6QMqeab
4P0NQr8/3xL/o6Q1kfqB7Bk2kbEC1BT3NbzyoO/vGCt5547E8qlV0ZH8jwZ+3YQloRSUCRqTpCOU
h+joyubUdJykBpOkybaK1mSWwHuorNvRMOMTKdkJARTGazJr+L+/hXOWtMhuCNY5Pp+r0bqo7EwN
cm7piuswP6RK2Qsdb/lucmEVKrOLry6CcyPyra8xqS8q64prhZmtn/wCX5HMf39QevHPLy2vWGcF
lKtvkxrbnqR6z8Md/XMkR0WOrdrJT6j1ARv6lKON9BGc5fGrSuAxmmkMJVoqfTeIYrghY2nfOWG9
7+avvr9FxOIAmCckqRuIkOzj9sgQDjk83AQE+UsFr2c5gl84w5apbry8/k9rgPHrkYWPzzJs7I22
g3vFtW3rTxc4WTjwChnKLUtHA26XG8k5COwLbwsuxlYCBBV5Q7fVocqTDUY5p0we0loAoRD12kO/
vKnmPTbpiWZoGueunFA2muF4Zp4U3RSyiM+gKLlwz0nXMYcZ0efHucWoycC6Kf0p3X5bt6EQRf+h
pHbmIO1f7l5LEsjsCGmy4PMS/7TAdVMUW7AwATf1/U+SDjluZsFw8swx3Ps+txQN5k4f1H3Qez/M
MXuqmSddNct7D9DTHZC5Bdfvb00dAB8AJnL7/b3vh9Sy+5WFfGTljYI2qAyfvLoNdh1ndQy6cQRV
ILc2mhuuYxOtDD3g4e77we7GfaF1AETSYbxr8846lKRSEuHCbwRVMt7Rc2pJqPVd8gQXFnOiC/Bz
cbEqT4PQg9nl+8vvBxvP+ya3oTcB4tHOXk+55vGxv1muusQ0Nx8Ns+i2GXm/VWIZyLed8AehZj8I
8iuvgqH7RZfFbvCwEpqMK9akxlCNcUbh/6RYp1OWPxJ3Ga0h8Rj7TBfWHgS3vpjElB4n6fTLit0K
Y057Z2WGeVuF0n/yLQPDj59fARzhtWOcUujkfPRm8fHXy4/6f3zELNKWweXL52tb88//sPw4LuYa
4U3QBh2ark1lX/3UjB/yMR8YU7zgmFE/fHzJdYCUvM/tw+8PElWbcHAXISA+MOUpjl0WTRuNUMMl
2xrYps65+X4w4tS5kQmw6LRy78LG8csVWTav8N2arRvZJnKFKjuMdnMMK/opeijLvVVL/SWYbovW
NTCnWqSFUo4c0dd5O99un3yYJS/B6DBZVuZHnO+bSu6aIs9OvoqYtJfFOohqcQi0vRbp1SEmygv5
uZi8QyAhuf3+YJfW6q/fTl3/t5oAHziDNeWYHEa5ZyiO/vh+Dhp5hVWOTLknmdIyGdGn8xm474Pu
kCqPjB4NKi1jeIKBMwWpb35w9IfakOIadbZ/bp1y1/KXj/96KHvm7YPXbcoGJd0MnXsEx7nNI0t/
VmUGHyXtxz0W8wUufXUYkY5vWTwPHVapXI5IYfPogkFjukv1wF5phGetq2GyT7rJYcI0zGvFjBcY
pzMsE2k+uzq3CD4FMAJRKW5K+TFatrWjhBpmg091recHZXT9sq0RsJTKQUbnZGfsxj4JvNWVzOPy
2LamWAjdwzVj2SQXapz18iF9Ql9xBIpvMcwLmlvLbg9hqavj98M0eQr7QPBKY8xFd1ZreDCkhkMb
DIs0dlqDym4czfBajdMW4JM4KTTsTg10xdVK44K0w7jQQid0qJHxGQReQ5cwU7cp+dkYXYr2Kmb9
oFuA7DXpOO09P7KWWA+St0ZPblWAV6RQTXJDZmkPmILubp1k+HjD4aUFyXY3+EV2CjATkjpiZq8F
+rnUyPubOhij6/dDPpEcQjuBk/CESNWz1bEfpTr1kfbuiDx7/+urTv7bTWzrNlNg18YfaXDC/NNN
bE8J3TvGbMugWg2qK+4Q+Be7qvDIQOADP6nWyI6JG6GtYAiBgIWJGV7DPefZ4ohZq+bon31VKsXy
S+ZaQ4yr/ezNTIyemJkYhfU20MxrNl7z2HdXcVbHG/B82p059j3oaWMbhqN78/0AFrCnn0v3VA+s
7rGYOex9OD3/9Uvm6v/z6cCm8KbyYvVSynApNH+900q6n61DW21B/xyYRv7w/YAShwmbZdz1hqmf
/MH5USeIxP0GKxMjK/jeIfUmeszwSWF1u2FgB8Gb3tGTk4W0Oju08d8/tTyr2zPwUjgsZfA0eAQQ
63hAmCZsxkJPHp2ISS7xza1X+nfdjFLTJC4ChMkDQ1O+RLZhoHUPXDZJob7gg5qnIWe/GxvnUtH2
RjdZm2tq+m3moemf5ak66th9MZVPUVc9kO3lL/Sw/Ii8sqAkLF/z+Lyvg/DDiXum5HSppth9pXWc
YqVb1Kr5MUr3paaiXYI215yvDFTkVBCjig0QxXA8vg6SDU3mOfkM7JgpIK1F5o9vZR+iT5KkZ2Dv
I3c3YdxgmXjYfHLsE9qveM+oO3vn1tlb3vTqNhnSuwzIQ6mtmzS7RFX3I6rULrbjNwfyq0vO10KH
Osz0BINEHjF6lzLVN13vnCsHvrrytLcpK69w/S3AJUF40lI3WkS2vwg0jKFFHt/ryC1bzCNbX3lP
URihZXmwrPK+I4pmD5cFNHPWvDYV4PPO6p+1jLOD1sIyL+FMI7W9jRxSwltSOec5xGNkgtXtLUAa
/dbopnuLVLJIewxc8j/hJpy8sbjG9PLXg99thV4QFoIVn80YUVjYY1AaQIWlFch6RpXbysieS1nL
lYE7fynJZ0PUX467xJySnSDNYNmyvwOSYfZcQaTUJU5fhjRT0BLqWSo8v3T0u9Zl+l/472htNc12
PkpL7Mk3iDZGGJgbvUm9vX/HWLTekDAwnFXnV8SWMdLT81vOPKxO9ILICH7MjGFNX2vdmoyInDZT
eyDJfPJhu8Ub068qhdLRaIW2Mzq56Drm/x3SJ88PDpkCnEcnd9EHKGNsYuMSu9u2AwkaHvl/qhh8
sm7jI6/MXsOgy0G3erhEWoPhdKVtySm7FYX+Fcyd9c7wwznjBhcL2t+qFQ/kA7UdHmLHKXaWUayg
Y/JedtPeKOCpuIAIosG6OHRcF7yfGpmsPcIql6Sn0dDPRjw9TVWXrWtTtaSM8n02RBvph4Fp3ZhV
6JjbTQ67u25AtgQulpyyJ7dx3tLcBXW+83IJCWxwVk0jALgNVfWA4PQrqbxjr0jEHmgbjCgQj73J
x1la1skPMBMVRqBd9Om+VLRvfcRhAc6YiSWkpk/q+URej1O0aQGOmIZ+Im/yQjM3X9etsW3g/bRT
iVM4ip80Id40s2cvwpbJ2HcMxK5D8Rw/hAEpAJht58BjXKZDeDvoDhid5xZWDXxt9wfze/rpRAdP
9KiLeaOSr9HQvgf2D12rW+yhI+KYEljf8BkzZf2R8sR7xu80wImrBcWHm+E2HUOYg4Ler1FyM48K
pWjs0tic9B2daBfIvYxgWueAyDWHWLiZRmuHmn6i9fiVoR5eALscH1UY7WofuUIFhuJOtvOkuhcG
0FzMHbqMPwA8moc+q8z1BA1wgfzOXvdjeXXzPltZdbcLzehn3UOYjKLhKEdIcV7WYt/rOOX5CUh8
N3uVgCV3UZE8TQUm2APALYc7sOoHCIPcaRkDEDJ4SedhSunuSkSfYfzpaOt+9lJ0U5Ot8RqJrbLu
SIeuNo1CFDMSgribVnnHOK0qewOEu3efX+HwJQxMJjKEU++1NfN9m2C6zHvL2FD8PVF6aCe317XT
YKud1cHmZt8P3dBd1MIzYc6ULx50+RtaMGc+8K8o4XnVRchQ3NCmFT7lvNEYTiH7R45QIglFTT9i
J7CtkTXdKPgQ3HanWuA6nb1tS1UdLAja9liiV+XPpLb34gur2Ucj4HSiy0iSEsUqE7kgP6d5rL2I
QAyjKPlj1krI4rMN4V7d4V/8gmOEbCLMJJJRKN16iWgEbAMoP6wipjc+NwXZZ7Bv9FXhIVqprb5c
2xV3rq7BoQf4IzeEwH/oMv10nDB5SWNvnYxIOxNA0iCML6rOHjWtvKsMCxZ2fK7q9ho2m7KXD3OU
7sorwnskpTe96jakQEz7ziAQTsXJZ4MrdpMOAwZoYp5uPYxDi7Y2PxHUtJRzuExd576dMQOOgUk0
LZLwLrMJYVCq2bbGcCybEDlIhCU/GZt6iViAq3KDnJM3Tup3mkO5lw8URODORamDNzEfdJN0l6jT
UmClyTUahb4nB97U4vhU1OWMeUYwb2ezAdNe0wASW0MLVmH4YThTuScerl30JDnuTYQteQvRJx1y
sXYr4qi4FbASvbs5/yPpEntbDOJnUDjVbcNojQyW9oHN9qnsBhoDnS1PVaidUAHhoRPetTPs/mxm
5IiSivVJEFOHzQCSWVIRn2uqcUXwEjKscXh0OHJtUpm/S6YwM0z3UQKi8IDcACEi5bd+UpAE1r2D
0RLD6qk1tDUftQfKL2uXrZsRPIlwgKSklVQZUmOzlcvAxVKFVA1veKEda6146fvBpSJxf4qy3VUR
KAgvJryxz+v3LmxvOjodi6pykLwNJHcB5SawL0QY7QTepsj4UCbUFSv0FC4jj0Ht8qXQmLR1/5u5
M1uSFMm27BdRDSig8GrzbOZmPsYL4jE486TMfH0vvG73rcoSqZL70tIvLhKZGRkebmagnLP3Wtl4
bnl6Xpqp1e+cZnasWX24twfjrNv+fRry50QftwbvMd9RzrpiYbJIAnUtBs1djlH8M56cm2K7ufMA
HqwzB/qQTRvYq6vp6GWfaWaay2BmAhaDeWwSd/r7F2NsuTVx82N/ScxSqulG3oon0DY7VSXbtBDq
QNJlxzydVW+NbhMOcL+kzm3dEytnDphJRX+tgbm/cVwgGLnmNEtuWuS5VyPXPExCTrv1P+EDzQoM
hjZ55xEuEt17nI7vMhVq48Lv20X+8ELy8YcP9JapRUZ2dH7ErZGeRxrrSRUn1Sai7c+eAQ8WB0XP
oGQ6uO91yZgwEwclU+fIkJDzw296JMjP7GbadTkiMULA5rzZwy5ZwG3wqicHXcu689yc53tufKQ4
TUnsXzXaOuNbXnRlLxeA5n4y7XNWlsU1U41Et8EHggUmmLxMEt9f1W5EFc9P3sS7NSVyZ9UGAlap
byvH6teOBveAZBatmrK/lbGN5FIdyhrsRmvr7JuL8CMY60s1S0PCqUeknJ1Zuq5GFfwIyeTGgNxj
ST/Q5DzU8x+MPecYDAJH4mb7UJI9rdvfUeDsNPpSDJaf+yl5ThqUKdITLx5KVX/oIU20SBQc7cts
poB4k7+W7CVXPXQFenjdOolAW2jRKZ8aCilNbgBYPBA0m3bG0Pzy4fWGnLuwZLTvg+6q/Tgdmpbh
QcATTVp3JCvHCbhE90JKqKTds4ibCjiUaDZY/OAhEBh1ST2TD7TXkPeIhmtrDdLc0lKooQyfJZ1F
Ab2KsKDUE+XNpORRX5p8JBuW9M6Xm/F+0MgoW8cY/g55Hb6QFN71rS33I7WGrC+KTaWThPRLI6HS
zUZXtGsm4PSxICiGzyb75V2Sd9p6GsgOKkGMNs/NDVV2FO1A/QCXOWAcyKIsIiwvFbRPtG6g3tjp
XXl85ZSaczgam9s08B7sAmtAniQ3WhIb63iCveR3pz71dnHk37IsMtdxK4g71djANSCZHJOma4J2
earWWMbUji7Xtch53dy+hnxLUy/QGRW0cXdwuEuta93Z8tHAHpYZlGK16kfv0mYbSg7yghI/hVAL
qFGxB1CNwibh3Y4macYxhb/CUtzTgq1t3zgIU8qC9azGBSeq6HFkc9Q7MJyDnoCeE1q9mWIeE9JR
/Rb4FFYG392CZpfTQfihkDYZ1IviJPJX5lCZ57khXeRKIvpkR1+l0Pg7veLxjcqNhkG7Kki58jle
WEYG+iIMjVUyDU+xnU8HlqJXsPD9vtAjnHahtwR3xLnQjo7s6D8zoyfaE7RUwlDsYI8i2BM2a6eW
XPMrnm1CoHaOXrpbAuMfI8rtDOcQqZSnrp0woMauw35EWSs6JNrSQ+hwaoknjV39Qut9rc3IqiSo
xLJUKLYtIA11ov8AWJIeNEW9kGDljzqHZBAAYFpmplcvMg90wvghi+QaV3RktCkE1shzAT3Fz1TX
g7UyTTBFE+aMITqmMbcis+Tz1oQXBY6G1tjUU2NwXPxPcoKBehaR+o1GATQGFTNdQHvEouAuK0pG
LF2i1wx3n2VfExvMdNAML2TfmXWB6VA5v8uVTNH8pwF7daKH9yyCjjOKexfR/NKc0NpmTjIuRsUT
MFzU/m7n2r7zGLUn9ckwzE8ThZlhZw53v25tEOvc6YjFJdeXnTKijmdZQrNtFa2MoVp2/lxfdO0n
pYUfnMBXpWv98Fn6LIGBvySmtUs6CGtaZV274c0debyf3v1WUqGhL8WKkbo+4UXmCSM4+dA8JaS0
thh4X9qsvAW2ia+TznjuoHJqNPMWNnwbeRicy1J1h9F3dqN+1s025IeqjXu5cG3+cgPuOhMKK91I
R+47ev8OkjZMHuWa29xrXVqffMIo0VDRW0B7HZe2nsG7mMLPNCg4msNPhxRG7p5zaSI3aesfQEZw
1CSInRsG1tmAskMbvidE3sue/wHNa5CZGkrYoudzIGZlqz39joPyPRA0fWTfntoY5wYBOW7TBuWv
yXpk9M0JVAHo89PnhJ1ZGM/iD8wKrlkTGrNNdwUQ/20sxPPwzMwKwy035IMGYCJi30UYvK82QN95
geY2iaZ/kAS+sN2lPexzuZra7E/AkVSlGxTAUDT77ldhDUTbarUPeh39Ud5czJsL/otkg1FvWGwg
YWtbLpKsTPeAeKhsdGJLPtgEU1sw80BLwnwUXKG+drG88Q0PS6/gmqfI+q/bCIlmxyNWEVCOSPAI
QAkGhtApZ9d08sSh5kHhMWOr1q3rXuIoYtRjmFwXWdjYBB363n/4NAbxYnF+i6pj2dNvI2OxYiMa
XxPV/+76idDRkBy8gcojPNv52Rd+XM3xLG2/ard/qYaqOyo32jSd+iJylm1zGAL4yj/qIiIN15Cc
nC9FQaPHDCdcqpUeHqrS9po1wlrUj0fer0wEtBQWYHSOsaeu0kh8ijH/1MqcRUOHuFPyOfMgNk3s
oll2+BuX7pOrrBsmGkTmNi8SzPclf4VNUzjTKoNjAXshuOsgkVedSl+kaDBjhcChAXrzbBt2BEkS
MuPYLnZjGeEKmng7anrNXevGOZgdliXtVeWz12rMfGOZNGX5D/njuuSuqAM1LXhoM/tQ1kHKDKqT
b08rH4RTBKYPf/Yg147zYmuhdmxHJtR6IeDJ0JRy2rbYlF7+wOyW8SuCRBH/n6lg/O30BidSzq+q
Fx0au3h+n2inCFoR5h+mihXZg5NWbT2tpMleAfdJA5oCLNxgPBBnzzkMrHu2zFKzN/CpbwGxV6tt
SerotNMTRgQlq6ilirKvgbN057xrTnpMBOVfkA9NUl2Fm773SZ5wHgluDW7tDQWdP2DYb/GkeLeN
7UOHpM2ZGtinn6U/YFduvAy7HEQ5iGFN8iMMr01PdpamGk9PFYwtStR8FF4TVJPrCQQ1OBVxoqyU
oDfiMGpMUQfPHR4LNVXiyf5PtjdqYcxu9Sr04SjZjzadotsdOHZ+KNvyXkb1WTNpPxMcPqc/Zwm5
T6wLpvwe8WKB+QsrkqNiChiZvsyDZ5ANz0QJo9bcQIXhCYHySNTmn5FXwTJudqUFZY80P3e/oj6U
1SxxzIDaJtawIRjNcwlPs9+/SgY2yLXUznkLDUnUwa5GW7vsDa885Ib5mitKQvPqyMwoxRVB9Eoc
K+DJLX4OpKhBX7qE9COaOTqQGsLOC1FUjLwbkmGd+WdoInrA/rTt0dfOVFsieURMKJ7Rs12YAvkf
RoFd4Y7rNEmtRWhytHYagvWD4jcVn1HPWIjvC67AQAQ6pYLjxSjebOeTUB5AfBKDCxSky6wKzCfo
LZzAmW2wE+uWc2k+iznZDL35YjnqrRiYFhjw3LZZGd8J53KSy/U/dUYFZLCCOS5tSibEsJEnnZhc
j5FmhBUwdc41mXlYXbGxeTDfBcGmqZ+UrqPMSSq6BiEFTC1mdNE5H9uoLt4TPfjpuFAOiHzeWgla
qUrDcZn55hPGLEwAkDDGOHj3ETTEaXYzmqo/eH1SzUpbGOSBc2rr+ndifFWSLnoUcBER5qsrofG5
aUjGu+MSEZO8oP2wtnQehcoqokzfZE8wWreDF/k7C+N9cNCH0d3buIr1TlCxHEyfy4/6gaQsXJ10
3WKGj/aJz79aZUbOT76GnBdaL3kGD2xoZUjbwXEv1lC0C89weBIadX8BeYvtoltgzC13QuNFsrWH
EQFxouh6LnueveZMddFqcLHotUau8/AbqtPYIGBne6/cSLlKhcmrnOmsmigZBKJBSnxG/HKorlB8
oQ0NTJMYHlBySDtrrRfDMTM4C+qJBXJyPuIYSGudsv6Me10/9vPDYNwA6ByMVcDEZYGkaImz8TxM
TbqZLNdaK7+2N7nCnzb0gpQA0wlBm4rvmGmAkVy02C+WiSLr6bF32Mmo+oVtlhFxjSaQM3FgPMQE
zsZRxh5D1aauUm/V4GXlOJvsDG5eC6DyM2Bz+oMBC4+v5e0YBJRr2IBqD06eMpZW4owYhs8o7PYx
g/IlhkuiEME1NU2UTw3XSSt5S81w2VKKeujWQOFtiveRBQIBA+dHr4Gaax7ISqsz6jLmZUAIwefD
zESE542XEHYe1d12wTvxT7VyPF6MRIcky11XzomtPywxFnxOTi0fL24X4Fcg5NZbDy1Ik0UW55pP
rmX8wSzmJ2kexsy9jkZ0iP3oEXEiGVzeQLbPlbNv+ACmiuiQMlrWLV6xm/JuoGNOV7+LjqZyxb4a
7A9tfs0n9qI7quD4eNVPbgc01sgRLQsDY2HtnhSR6i3Lwq9Gm/6UzABXPHp9GgZn5CyKsZvWN4RC
5aFOsl06t6JzmwwrT6+weKxvXaB7phszbdKme5eQY4IiPk9eb27DaY8ibm7an8ndvTK6ZsRR2EeT
GgQMIfk5SJ6WI1h2KyMtMAex/jh4jC+bETFC5wX1NjC5G7shDf2YFUMV4tVIYDMWvi6vZlOvTJw4
WEzXJQuLh++1t9kAW/lDdk+Npzjo05uk4y45CskImpBUQU6KasF47U9S2/zsUkZZ/CC3nQuveZZ0
kzk3eXDWXjKNkjr2SPCebfXFBgLQQ5iCGBjMG4ZUqF6W/MqSbKlc42onbrtoVQk5xOG4zGqT3E8V
UtZgpBUMii5b7b9x4PfXPueV1rfTsyyjX24yWts28ZnfzA8rGupq/hbUdnCUaI0wnnu3Mp6NuNia
nJgpUQysl9y5SwtchuyKPt7wiB2QDgZ3bh/Nnm097wErpGNfDxrKXt2/2BxcEPVNE+obnFVxWfAY
M3pHAiTNRUA0AqpfnCJUSxd8AKADEO6W2mvelwDDuQMZhY3DOtfpdit/hMtfMUq3vD92SAGwctUp
zoaFwjd3GYwyvJVVSjR/oPJoM1Rfg8D4qcH5zZ0x35thxLguMcBCZDSpjLJpfsU0CFErwtrLYZyz
G900HptORUuWkVGuVsrV+zPAr+wOIHFVcSq8l8U2a6r6zqJw3U1FzwwMOoEvMaitTP55blzpTkZ7
2sIdTeGkv7pgCXcN7B0uWJ9t1ti3OFbxPRKTfYST+e7WWnT//hJ3LmVki4d2Wh370InSi8+B+c7z
AbEHy+8OXeGzkY5s+scFfPk8CgdAsoCfeqSgtzblUcL46Eg1HMLCj56SqYyfIBTriwGU7m7+l32a
WQcgmmxjuq5cddhq1m5paTdmXf3abhNnNVRhs9L6ut5IylF3b/6i4BmkpJYuemKruweT5chf/j2D
aQvWRheHKDPdhy9/BSXPzCzJy0XD7exk2Bq+NUppJwcMr9O37B78/GxKGjCT2T2y9GV0y+rOM3X/
CHXy32M5RdvvX+qTTZPQirIN0qHfRcsHf6mv0t6FeWnThraS4ivxcv3kVrV6dnF+kGPMvM33vwQo
w1U7mJ5HEd/1KvTeetOAU59X2KWnTjzbeJpZYegbAHIcdGMxbGvhDHgdrfxhBryEPItwVQ7q/CHB
xSwRKFiXDHyXnpRL570YkHCbEeQvgo3ZObQ7FjsT/Rdw58OFHhJE4jq8TXjKWKDLT0GF9Idiw7Ws
FMKCxHKfcoslx9A5v32eqOebjsWH5hOmzo8g1rsXxK0G2QD5BFHQwIDTVOSn2n7VqjrfzvPTEwn9
+GDNWb2sMk8lai0Csmb7pZT5LDVHvyOZNKFRaF3Qf5RjthFsiU+WYFJuaf1hit3nMMDurWk22aGW
j/WgLjJmrdywdAWK4IzbvlkzAVIvqgmqR8KTkmGc22js3grDL0hSXnRpU9ozsv4wBh56Z/iKx4Zz
EzbAAFdIzgrMfqZNstRkwQOyqOMdjp67pyXFxdaI2+dhH64TmJ9nLe32QcqPnh+KD+wya14zmzq1
nGzeWwGUNIe1FMjwteGX/pvNceug24W7jLDRxlYAGaDQ7uhvnkc68weB/oihWw5+QZThifHKUx8D
TfLJ6y/daDDpZLrGSsVE4liTA0+s0oIIVr5V31J3W1XbvtJs/O9pfmUAvRkwUT7yNr/nSSkpBXsH
GxXnxmWItPDmkIfZBqdWZNU6G5u7Gr8XKSZrD7eoTmLK7AP9TvjKdkqANFsGuuUeM4+9R2523UZE
M+Zc4DJj5PWD66+/k4nU9m0UY51vHLgzXnY3xqbYqXmHWTjvUG+dvV0SkS6bweKTEF0Iib7HHBcu
GPewMeWZu5145t/WdXVDOVPvAhV+QZ5zaSjyBVTHTlYZYDcigmvf/UOxiZtpzMa9kj8Txgh2SiPa
zl1WsYCSThH3Ik9r1SUBaDOaXnAA7wk02nN2Hje8dVL37dZ1eKOWmoQz4Tt7EVB54mma+Itzw2g+
7LnXeWRxtVMZkoIZAy3b+Q1z0GmIQaBYAI6mDnOD1Gj7GWAlmL3PUV4EI4DAjWYfZXIblJX4leVi
VY4djpxaf0sNBBbsBwlBxEPygC4LCCJ2j99fioictBa8qS7Ln2QWWPfcDDT4cO8BQRbqFSkVfNMI
d2ZR/9ALaS6pef+2TM4RbjA6Ty6JytnoxmBnYlBby+aEFHk1TDVRxy5ZUW3RL7SpilVVaij88L7f
HJ1cl7QbMNspC34ettSn6TW/vasx9eU94a5s9SknrgIWumU4LctVmZJhgRgWjhkV8aAlwpcrulZ/
8iDfjck0Xs25Mur32m+tIquuIcONBh4q3CTZl5EZnlI7AUppx2ddU4AIhP064q46VW7tXmINFg2e
v/MURi+iYcPXU+V6ShqHVdxE3VITbsCJNTC2eVZ6ZyqZGVc8OmZaKxiAEN0lGVE+EYWZnoIose6d
O1C61cy9OT+gfPvN8llQIkkmuinocXor64Te66mElM0Mz+wXdqj3q4QrFCDrEUvGYO3DqZSXYKj7
TVGnzSmObc6dab+J538+iFyRg1hYNR3CFCsX8BAxMZuHDFtGkktU3JrresTfavBQ+RKU82w9tvrT
SDcVUZYJW7bsWFBAbt+5o49N1NK3+Pyiz2VjG/3ZwFa0ioLKRHQlY1ZFGh/Kdkz2fQFv5fsLUDyG
DbnJSrUnAAtIeu+58U/Xf8GxgJYxk6zLuZ4jzKqEfwfw6XHiYNBEhXzz3dyrndp7LqoPky3b1Zrc
+0R/d5NPbbrpBrrgJl0E8CG6fYhFcOFpnmfDqoqeapxoHG9TYTwxF9POht5v2tYQB63wBSt99Tqx
5d6GLq+5QBq4ziJk6ClCSGiX2S4k3oMiMnvOAiM/5ozIVj4Q/R38iuLqJ215tdu4vAZGtjPr5zAb
FE5Sn/ysDvi1senuhcFTRxnky+VBtKqDVZ7jPevoXq3++5xT9PaeLfr3PcFzS/MHQnYADzF3RD+z
addb9qEE/Hxg3bLl/2YvlAM7sFVu+SJ7vQMs7rWrQWTWsjJByrFbGKDLlPqN+xBADaBCz97AIYU2
VLlBbXYA0mTT9jKTVVNVkLD01t9mqRzXhTWC++TWc4zCmnI6tKdnp/O3hBpQQfPJeAXYpENXOojC
+YPMfhaxFXcjbJB2uDlMr0FS0621YpW2+rhS0slYsqXd2R/WTuc+PJaNeeHYD+Exj1JB9JmGKVPA
IFenyif00upXqzSC3aj0R0YN7dRzQFqqdyVn/r5sDQwGqCJ5pGAGO0W09HOwlrQmFlEnmdzpzLKp
gON0DBgdkapQJ5lmzOp89OkT7ZMNs3w2DQaJOK+K2Yu4PtKOdCrNqzdAqZuaUOwsxGk7v8QlUnUa
8sWwYtevGtxp/Mr0wdCTvXS3dZ7HhyLyPy27a4mfDRBE+7Dd9eFUbAkHiiXz1fJeeWV5t7rfZEPz
q8e54ZyGPN7Ukw0ws+QLa6blZABGMTqYtyZBo5sLSvvoCvsWWO1dlwgZgGn3z338/N19+/5FLh6l
p5lXeGfPNufjc2nntBXiyfsYJZbzAXAOELx0W9uV/1RDY3v69wlIdjwEHP8xnS9tIS1TMCNwbZOq
1lxN+IfodgVute58AkQRwRfSM7X+5NCNXkgBdMWKy+bozWWIyID5rrcw9PMRvBMFzb3jZdR3fb3d
cEspFkmVo1T2p54xGpmVULwijkgZShhyOSqsL3VRIhsZCp/xIqpBBtJzYANi2UGCTLnLpDnzfFLc
yiG+0llCxjJ/0QaWYShtp+X3L/X4J6wA65iZsjv6WEbqrq53RYfrhFBOuFdRGB09aYk94k70gfUP
u+N21VYOUUO9RSppxc17Rperid3s1s1fwpr39iQMcF4snYiyhEm6EYLJpjBT8spO/pJ2DXKG0CYt
U3QEW33ndWgVfGf63Iyvk93EkQMwH/lVHpo7kohznzNMrA8hvZ0my3kFpx+J8BmLwo3dbdoVzVs+
QI0twMlfyh7Eg4GcCMOtX9xbJsQrN6Ud+f3OE9HNlXgoq2B4N/0hfmUlQ39jSINDI94GgjX37y8u
Wo+5WWNuimMRguAv/KY6QUJdNVIrHmVTyf9Qtv+X0LB0SF1bUjqma9qO6Rh/efvkkSz0bp6PDJJt
ogK5VkWiWP/skkn7aJ2G4iYxHBiE/Ddx3MBX8bi4mSZTqpKaDS8YqPFkKOlFYKwOXQgoXFSiG+AL
3BJhx3DHUv5VE9bPok0HHk0IToQ+AbjSePeoFK5yLErEF+t7lyIv942C0XTFhtwwxC2kN7D/9x8Z
a/4r/dMnhkai5xoGWQ0DnOdf/8p65fZNWTVqUbRFxxTVKVaJN65EV5iYr2xstcBTj7XJ47XhIx6R
ub3Saz+6wu6NrxG+clr+qjmANFyUnlO/DVGhHYpKT1YB54uPNphXHt0la2nMV2POWLHg9wWhcwnV
Z4fYb8rL5mKYij1kVRMjLYar4OD4FlotmMkqe3MT/WBkrDLooPhHmMWEGTUtPjITeOOJKHv8+x/J
X+tL0tVNjLyeJfmpUNP7S8MnKE0zjDvey3AXkgWDpD9Opn1FBuf8SpsH9AbpgM4OmMcLI/oPb8Hv
/tA/vR786cLlhSDeLQyh/+UtaOUearwIRYA/Wp+pFv0YHGvfZbG3qqYYvJWhHUxWqqlas4TtF4QQ
Pi3It8uuaevd//wHMWMndMfwXD4V5j9/GrgManERsHH2zfz3UCtO9tE+6UKbRVuLc5seubSmdlcA
Cfj+k/+fdZf/P6wlm7yQ/+v/NH//pZW8+JMGUZv9Yyl5/g1/7yQ7f7N0Zg8eVyVPd0zqNX8vJJt/
sy2eJTxPN10gk1SV/m8h2Tb+Zuu2JTxuhEKnisv/7L8KyZb3N8vjOi0Fb3PL0T3rf1JI/ucPi6Tp
Kyl9WR6Laqbd0vxLzUK38HtVGTRwP7U4OYfywlR0Dd792RfFwYutB71FtawH+z9cuMT8QfjvD8p/
/ckOy6q5pa1b3y2uf7jVR0VQ9HiFbG716NBJXxGpjp/tsN4a01cp9H2aNSc7hVNVWK9+L970bvxE
pAX7k5i2d8gOXIT8hTS6A+GcG/mH67FmTx6c3fpCV3lnYZGHqxQIzmei5iimufltyPKPf3ihb3//
jv+xMm14/8p4oVHILUIYjm3zUv+179qOge/o/ry2srxxyQqciy7n1taZ3ug8GBur9X529CKWtYTk
HmfTvnZybVsX4iMYmp+9Ced/UDB8JmbgS5mSBxN+8k7ri52/HL64NiiKnyWPKAM+J0+jVzD54VKU
7i4UnrksffkZ+CE2xcxYA1U4RsL5E3iCfzCAhmt71qLfFb4K05k7EKcemlnWofc/Oi8UcI7Wjht8
giQH46bgKmiZedJk9+LnX+Ldzp+olfyyCApHoUIcQvhtFZjzOtfiG26a1icJFoHnkotO875GHbxT
M6+u/f5WONpxAogGuFklVytur239c2hAjY4pAUAsiOlSywB5Cfkg4O8ue1VcROl98XHbs7AOtjmu
tBU7vzevUx8VteGD5ka3/m6JbJnVWU4gl3PPRDmz1ls6xx2DdfKfIM5m/bl+1E3P5F5m2Ct29uAO
iSCQ+xIA0YiI6BCLedv7u6nhKkg51DvgmOwvYsgPQgZwJxt3AQkL9rqZRwRNQi7ZCRP7iafz1O+m
lRaiVzPV3k5awoJVxBYxANoUFe0FmzWsv4iJuYVWkcRNuQmI0M7oJh7QzXabm5O/SUdKhiGE88oh
JwQ19B1uWLgqLVswPx8Bp1fTcxn9tOe7vCeCB2yMFioZcjIq/LcE/4ZOvoohq79UGas6G4p1EIQX
U82pEP2tj2BfFx7tTeXoj6htStYg3Yw7IaS+2Yihj09GpvnLyQXHGITeUTA/4mcEBjIeSm3Z+uXO
0oF7uo4/G6hsLImNg8Wvipd6uVRznwgJ6dDQvnFpVKfFKQ2Cn0mCaSXQKPPoZFKs2ebBQyDY4l3J
mLAv3BWhxZaWi7HH3vNkqfpgy3KrDe1O1xJxoSlF9DOf+AYaVrrDsG9ZOGwYm16whh4yEe1tMpzt
NIwIAxHzZi4PUrQ3l0qOXxWcXzkYBnE6C9jtFTznOzRyHL8DhIJVKYqRoIWPvKSTcO6g1BGYOo4a
Rz4ONByaBw7Sca1CfALOeeQstJBjEawbA7XeZJkHBhWnTmPGFeUMD5SOmEmM2JPpBvKI3N0IVjsZ
PUbbOLiq/UjcuMYiPqBOicO3yCA20g/pJ2ticpSttuiz7GRBvFmOUn8nvbSi3E+eo6/3gGhNtt7J
uUJxtu5F8V4Y8jpIgoGD7Vbr1OM9lfHgyyHc/pUngJscdvMrXeYfqS5W8NunRrL+9NB/FMYDAHpB
k5DJT4whRM6qkJCS5447FLRjNCJ5jR+7zxikVzhGmMvTy3TUowAL2c0akrj1rIWNmUTMipJ4lpXk
Go20+dORzCIT36AhVBT9Bg4fnhMhoBQY5NoX+ixB4Un+WBfy0grmbOyEHgB5DzL3v+jvwTq1jN9p
OaTLLKVDwmkFAjd5TiJL2ABmSiyUdmQshFL7QdibaRa10IRlOU06JWN/K0jrousEAByxN6X/sdQE
ZSifDTQHwP7GKWgh9fFRz3IYhSVGYIvhnUEo0jfdtUGSW3ctlDJu9NwXA0C1UsA0QTvDM+MKDt5P
RD5qgdvHeTNK3mO/C3w1zFipkMwKm3iW2Vh1e62D8qcQ/gfmJ/Gkg1tdUPlCXOb4amkdSMy+gf+k
ShgDGw5B2kWsyQgf3R38GOTM2NP5L5HFC5zNwh1NQ71T4uAxGDrC96rJTeVX6mFnEhsNMwsw6LPA
J3s3OdWtXJZEBHyLjaj4UYGS5lUpJOEr7bvGk7xDQIyPUAUXk2TsiDPInuVBAbtM1OH7sTiqpguI
C1jH6oWlXsrrOc9NXzOBiqjASTREJXeOEstIR3kq488hq1kWyyZz1cqXTrE03JeyhUvt2LAgHcxH
mHxe21mF5Mek88knGhsiQlvKgdBRRXlQrk3RApdSXspVmuKJGFhzLVVDA232LuFfovC4qmchkzrm
s57JCGHY97n+IuPqq8bgVI0ZRVCUTnKWO3lYnqoi26eT/9FqzBTsFhEUXPsVOppik+CI6mdXFFeN
BZXOR06SeJ+VCKW8WS3lzJKpmiVawZiTzq15dGcRVeWjpOJYR3+8/fAM+dHqLqvWWV+l4bFqG9qK
TUJww6oAZguT4gfWqwz7FVh0hu5D+GSSkWYfEJ2Iu8i1PqEMxImqsrNGFn+pWoqtURW9DYR8uBJU
lKV7nyk0U2yiZ4suS+96PzBEUNnGdBXEX038jEjhceI/Ktpu3LY6uLbcKpdIWig8dhC8w5VVk/Y1
shiBZWmVy4xsmZf3zPCVRSTfFTd2w3CeXOfJqsHKOa1FIaMumL9hR9oQBNGgswK2zurxYBWCfgD4
yEUhR1gVxc0eumFBUiHfCKdCalT5d1dqP5vQi1bOOIAhdiXEMPnIgRCssiw/dgOrke6V8xp/l5m1
bGEVs113ZZLEhtxRk8frIBgEwb4qhqeCnMQiyYqXcEYgNuOvxJTTPlXc77m3XVpyjWcSMeQFGfhu
i5CVjf1uJPLTiOk+6w1Di/pHoBs3NXBdSWR4mQqimJ7J6rGMzV9BVCYHfuYUSmg31egFLywfTpBv
9zhFtXkpzDAmb74AfCyIvJLaw0wTrHty+zsMLQStAPstIXM35y5gZb9tx/5Sua16sOZ68XXwtBkT
EqLJCel3H/PLOFmghlN5deySM244ngG+AZeHYCZqufLd4NkU3kOjXUuVsXwtC7r3XMuIfzWvsqX/
SL38Zy/lUStBds2t8I44GcF/Qw4+1sxxhVTMgOzLNkIk+dxClwtsGoRvei9deJNREFRirAjD1OnR
SygmSktA+6hu+FhKC2PVXp9hbTVy8mUccbl3++Ru2z255zHfdmZ0mb8Z0/W3YT2sB1t/7Wzzinbi
TTUgXqtCVjcgEBxlJtclfcWwVNJ4I0hKMWQsg6PkDrmtHe5junhEBQWXGvvvdgzrl1ro4LmHeucl
1DvTMUx2uu+yykLfVLYbvyf8vGXP5iEe4cpSKi/YdG3yPvSJ82BxGGkcfGyetTfloOyHZaC9jIbY
PHMlecTELVeD4Qertuz3dqM5Gw7bb3XKHFFNDfcFo3oOLbPctQwCzw7akhVTxRDw4u+C0QM1jZYR
XQ8JIZrJCPqAZkPx3SzmtLLihMGDiF739H/djefSZpKGKBesUYgENuZvEz7Ry+h/1Z1Tb+GkuoRj
W2R5FOc0/OtjhRBhgiChNU6+slQQk6mt96R/ytUzJ17jmdv13sTPRRhsGE8TxDnSOdNzawntDbLL
OpJW/W5ZzEZV7NWb0aG3wI/sf1N3Xrt1a1u2/SIWmMPrYlp5LeXwQliSzUxO5vD11egN3DqncOuh
Xi5wgXOEbdmSLYY55xij99aJPMvN1rM46yVZRCll0OpzdFfMpc3IpXhNnOqjIhgQj+Rbn2TONV17
zVf42yIn/nIGcoaWqPnOjMzZY1Nr/XiK4g+tFL/zZuzvRe40Jyk3L0yTH9jv1vemQ3C8Qno3xF/n
DpJcZhAEufbqtazlGQurToCos/BeyUnnw5wlNnOe3CVRTkhxbc599eLpcvNLnjSMiepgkyeIIHLW
pidlti6wABdyPDAGxADCAbyCR4WYSD1GjIukuRjE4R+HGT35dJjANpvqHpPX0zpgKTOGieQJ9bO2
VXDuJNk0MpClRLMxk1CC7xuJLM65mByMZ/AuViwp8aB+L7hrGXbHA4g5+13TWZ1oxg2c57NbWScn
irxCii9ln70bEYS8qkj3qtZxTJXl0vtr0vv7wVz0KZgMtIDRhGIMz9J9zGWQ4PmWUmsEBFbWF3P+
0Ptu8a2YeNc03aOGfsEnSJDGRp4ycIxShKzhuCjvMoUDOqmCn3WVnlvRqEGrGwGdQSekz7kTQ2YT
d6STGcZQ5EjOADJN/p66zdnmMvaCCUorZCmSsfK6ba6GHL3g9cV+igQB1f6xHqXveU7UgyUBWy2g
B6/mt1Sw7cRSjSx8LMik01X01OXWbqsR4ZTLDzn2Cl5VrATDNmwZp9YhiN1615y4Cmg7R545tW+z
SG8lJQCOHj3AN4Go0ihPuYMmjJdHkCMXqDCf+fQAwj+vQ9FEGFXahCWNRJo6cqDIoYZX0o3wrQqQ
UmiUBaHkYSevH0OU/KmXDW86pb+p43qWcY4Kdds5fjFCXwKIvFMtB/dEN23uHdwKxdygPNHFNdui
ZhZG5MHQA+RopHU45TbOcklWxSEBj7SLrUo7GfCj8rSS3uU5aUJLGsEEaFp7AJ6wumOal4e0BYs/
ZBRsujn0Jzr1iS/wRjN1G1s8amT1UGCK66AIBAe/bJNbOph5xwEJ9WyOtNQfqUzafuIotSgW9m2E
HOP41hGSrPJOogRM7iM5sWQHcLKXzTEosScjskbm5djPWoOjyIq/FBwCuO13BY5KpBRvypJ+66uM
SFjRYaFbrwg8xaH5bjYEFTRW+cA2iPkOvdUa9XfJqZM9Dq8TNXHlOXnMybyxyLIhualXsDvCnMBm
g51wNMMBZGmkpkFV9N/g399xhnDiG59JQSKlItqnpjogeZcYwgGccRB5bkjKO8LeX71jJe5oYGkF
0KY+5eNhkmtMBogSJguXmrGilknejR7zWqcqZ6epoXIlcliixwJd+aOpSg3JnpMHJoYGS4Gx+Dqe
whjX/jwicJCSUb7maFu8OpWLoE4XLdwmxQqU1ZORkqyk9IIYvc2yjgAhZP+JPb0sTjDmZSKTOTGk
qThEVTV8EKoG9BI8aPWksGWZTUJw9fQ0ApzSB/bspLWOwjLlSx07XKjSY8SD6MSKyZVV3m00qDut
WSmz7EbfjwiwyJfgHB+XWSgV0XtlVdJlnRDkSRlSk4ykupRUjb2idMcVyRF4MqCjcrLP6uJ3nFDh
6Qm1TYt1SmooVW1wxCG5Flwh0e4Hi6MkB+h2D4GTqpAEPiiZnoXnlaMDifUYkmv1qVFUkonU7A+c
i2dlJiri7ztnOC0eo7obz+kBcT+8FTO2wnRGMtqQed82bXdjnEiOQo7zQZEHb2Aw+QKOgPlLo274
TaRDcgwWYCa+7HEUyj5pkIk2poTtWuiPmQa4xChB4JYbHLYthuc6HeNnMP4hfwbz+3C3W8k4cLFA
VJQYMdZ+7U5//1BNTb/rpCGDTg3tJMGkee2qLhwVVbrWKxINhSCHeCwHAtwGD5izc89j7EZRxshD
MLK2Wsc5Db3F4AR/uMqw99DpeajH7euQzuX9nw+R/gquKXFBbMiqRFqTptv7NNcY9MMYIeaVDUQt
xqAYMVA58rhLNUaE0dj8xjbwzDgDI7tjdCH++8csxTUqN8DiEptpO1aTelh81VAsv3HSC8cXzbel
+l1ovPxGiaNlwTB0m+v+vGTDeXVmCm8dmk+nfphTfzGSXHYdk/CcVWEbz1P0KJx36hMNERJjhUGR
bHkkxrZXlD+VRyhRnDf3vjX/1EPyYmxykNbEkQX1kuMgEse1WcM2lh+76pQJ/DORBbRKAIktm1DW
0kss09MDTotyXJpLL+qWfRWv+GR1DjHRdpL4RbSlvtve8MqS9waZvJQWaKLR18n+AgBxi10LYkWH
tQR9AM8DV6iclECRFC3Ek4aDyxQEPCQbhjkOi5Lun16k0Smt2bvG2iL5JE87d4LU5lebLVZn2GcY
8t4ZROaWY34sC8pXXbT4VvEICmihblK2JO8wQsLa9MXvCCIEusK3GuJVINfCoOAVScvhS1o4JgwV
RmUUHWpKcPhcGRhyG4xGU6eRBK0yOpMUw/AdciuX+Rd9fl48ziYCbmXgqO2jMTbfumJsPVXdT8H4
HvBSfONahcQicEfN8r6AWU/sBBSDtCEmNar2aMqEa0lJeUpL7JCaRmfCUH8q8YtwZOVqmQIhcWVj
N0NCSMgGxRc9j3sRZygNc4SWvoWgmW2gcNxm6mr/hE249jARY5IwIbvzGus8PK1Cvgqmr3mnKfKv
diBYrshNFn887UVFl0tOMxeRJ47W4eZoEaQLWefvGtJ7si4XIys6nrLFCNXM8jpQvmRXaK/27Pyx
nfGLeapkfmRaw7FsiD4nZsa7SShEUC2shjiTs5LYOHxh+Jm2i9xii3c7Ubpw9YeHmgYceRP6UZQE
pDSZbV9yBRvO3OiBI+hIVkgGvIL2+65mfL0rMrHvSTSaELH7qWDPME1MSuYW6AK/kYdLPU3kKtWR
UlHEWLeVgkI4JS55fMbdBkewTZMzPZllc/2yELAD65QLTR/ea+wZok6HcMyQHu2erBCtslys9iBO
sj4Lu7EP+1UfzokGriuDciGa5pClIzDQIsJ3qqPAnjYMQ+f3GTJ5ar+5a1ogIBOKmPNq2DRkYgIX
4vRhkMvH0aqJb4aG5pj2eDIFgsD5a9pcX2a2XMa6o3bMy2Wv6cpenvRPk95YkRgsYHH+qKMyQSvb
gNbWxhEdb0pjhX8vhOOVoiR+HqpdKokvEAe6C2DrZsVY0O0UHUyxqnAc1yTcbiSII44jDpFoyUtu
xSSB5RaBoV3hcpDMSuNcV9iTnC7M1AQlZ2e+iRKtoc6MOAdYFxbFWYPkUUMeoNOLmyG/THnrTxFp
kXWdvkMUxDYxQ+IptdJbuuRkDkvtKSw6WXOz+uKpSTv92K35g27axUNdzlepJeq0N76VZrhmGejm
Pj9KsGC7BHNXXHKE1Yd9lK8XgXnxUlc/KrKq0DaSGT9qdmxlYHaFZM3Maan/4ZJTQCUbIQupa4Uw
cdfRgnbR1+YuJ0arh3eCs+Rr6jqgJNHwjQANJ7jKKuA4AcpatItIqNkQxztqr03HkltgpyeSy8zZ
c2aerTqjPZTP2dZ2xXllNkwCYG2U3CvYqFIpAddp01ONWJ6RiKf2SEU1jRQdfJUSaEdaMfGuNUyx
Fx2eFsbAIGFME3t0SRhEaWMyzZAA7VDTKTuECvWmPTEcU7haVJourd5gjAZCLfSL2VACtvYWP5b2
uVvxp3mtDaSL9bo3MdydHQ6CWZFeBLIoGoLlVzoRdMVG9+YQE0jx0rZEFVaLiwU138KFwwb1Fd52
bo8jfxmDF7WTuYvXa9nY+3yVq7OcclmlZHhsNcSuDjtTq7/JCBppBXSsApX+pzXXUErzNOTZp9kU
szXAvN3C4uyDQrBUDz1gZyiZtZt1HOEN3XSL+AIPueiThQwNnBnLXZc+LiskTAZ8LI3lqvkyBEeL
dgD2mZnrQoqGY43jpYy7t8rA76KSU2vVhcvsFvRes28la3XzKWbEYgAtzBQFuWqVsZwPN+KWr0LM
yUbe+TDV8o/WOa9kYnjCnDJfsSgOVEAFK9QDjMfjGwCe1yERPjMfI5zS9tZRmkFLfVsIHNkta4uI
emVaE8/PtJD25mAdUPA2rgohwC31iJdxVF0nUZ9Mo37JB0MivefHBr7kLUsyhbkh42+guKi7YQo0
+VVZy+U4S6uPq96riOIwDBidfUKZHOeKS4NTOsZS+6lYeDnSpYDVVKo+Jx7OmPo4BL21KBc88AGV
E5w0K038Ra+va9m/r0JZDoMsH6LVmPZVJX9EqSbOA59Q8WvYCzW3iPDeN2p/r2eyK1N8Xz6WyS8s
GpWnWJrj6bSIFwIxDWs5agjpVlKGXdvqkOyM9DfNdEndupE+F1N2E77RMY38Rd6i14fkNmWcy3GC
m6FhTV9QWMfTDN6h1zWQJkYMjGhJXqRcScAo+ag+/rTkCd30St9rE391OcdXKR8Zt9RbTFuu7yEm
POcZq6JOI7yEcMZeSI6MPd/inrlIFA0t7mNdeOkGndAmLnRK326HB8ZjT6U/xHvLeMsicshmimhv
2mKbIB76PGwvBc1YPxHZ6zivV/jHZiDy+F1qhHOzqlmnzGG8SJrAZdClwqdlzclHVn0zmZ8zjCgZ
CjYXrRPa1uQxHTnrqzIu52xT4qLpwjPOfGI0vyJdcSX6Ivwj6pcaINmOjA0w9tX0B+P9fYko4WJc
cTvUo49TTAGSRGYfboJyziIpHtIcO3mzPohF86EK4uCrwTatbUbftz73wB/difnbDml6HiwlgnTH
GvzURHiv26VyRMvuQ/zLdkkPFalttS+1aV4mZestVGRxrHCS+DrzuJakyzrkqy+ZtmewcN/i4fK4
orbLUPiVMbC3bhjVPUlDAAPSkxx3e7kuSE6LcY+J5izKqfU1i3bcpPkpEV5h24qT0vfoncAl5W1v
7aO0eKKhlaOON+TCK/NE9lBM43yOspPVR67SGUloWvPdmaoXJ6+I8I602Y9gBcmYgfsiTzhg7zdG
L6M8nJf28ADoBg9s+mLY5hc+beC8s9Jx2Aaba5izS14WIRCo3z1xiUpN2pPaBslMQtkwDgQGSV31
yHP8hfP7zzBcnZqfIEvwoNcaXSWcbN5CQberGlDUDbk+i1rUIXJW2yuN9scq2pI8mOpj6DVurF0/
gkCU7f6uDmPir9X0Jq+bnI3IAvaeaTdfWvL8dr0zvY6NEdG9th6GgotvJe1PrarPBZgWu6D3ki/m
e7OwoMHl8VfEnuEisLg5IJu5cEz4FXDGxTomB/wW2Fbb+pCviP0iRu0BOvgjrXk6JeztrlX1RRhn
BLjGCfNsRKAHazZbYnFhN9iZciWv9Oa8B6QbKhixB2KjUyanVs57T0W1uA1Eaq/vule7HH5Dzy8A
wyA2kPv5s5WWp5IGlLs4Q/QGzI/WjcKRTLIf9TpJr7OsH01iVHbUirgnWiUPWg1FaSqq94c1Bljd
j1AV+mV+lWtsb1ApQmNOIDgLHBet9DJ2GM51YYy+3FrtgRjrx37ub0Ol/Gq2Xfv/rXLq35Iiwv9/
Uh9UDVnU/6yveh7a/Pfyb/Kq7Qv+0Vfp+n/YigWheMt0QHT3Lwor4z9MS4OqivqKsBAa3v9HYbVF
PsjGJjdGOrmFHfyXwkoz+H6mrG4pCIYF5V/93yisjH+n4SOpQqxFi5hUBR2VlaL9Nz2iYI46WNuo
m5PVAKJEQ0fQW8ciMikEyFPsqUdy8aszRsTshcPksx/JH4eEgTsskmPgPvL4pGuxuKkqsij7pU6v
yaZETwlgPdqGoI/YKjPIwpw2lCLnX+pMFFtZovuHKHtqpOSntQuGU0rHwKUuSfcaoRA8IenwOzzF
kLtbXsuin+8tzeVLQiaZK8NVDrTRmcOkNx7+/mbUNfAAaPaLuvkzOU79kMLeQCJT7pU6zU5LrhJc
5UBO5gBL0dvKF4Ll1QCDtxbEsvxVTfnlXx6D/4v6ChDwFpnxL0Iyrq+9JXfIiqnojimb/w2ai+xG
7SuG3OQYsjObM37tkri1a6uq0VXD1Ejbq019aZi+UgbRV2U01ZdknL569Ed9YxZPao+5GqJvchdQ
+kK1Ke1tLBIBs1XSZNflRXle1fPfL6yGVX9u4ovaVtrLDB+AAvSUzhwrhJNqb3oy3ytSlNgxU+zR
M4NtLpZ6+Pu1f3+J4rg71F3Q6fb8sK4VrYF63v6LoNY1kiFFg9JA0dk85+J1Mstpg9Vme0WP0ydy
jUps8Y6r1UZ3M2gH446YK/HGgTC/JKhZwNegiOLkWh9wV9Lp6I0Jm3w1v9L5JcLYLrRAXwbzpS79
md0d62IRDNjxr6aBKykxOpRRlU4ZlI65GcicMe24zd77jFK4NrZv2zvpe9rYRwYwAHDM9ADXPuH8
zM0N66YFJ8t8afEaEnhXMY1vBoZNdyI29fj3l3U039phmh+0RLd2OkIrbxQycnJjO/4n5YokrQto
e+Y8a12yJ6EyP6zgfcO4Cv/+sOS7qdcMwk6FpyEGl8B9hYZrdB3U11HnOc+akdbGkvrbmeYj01vw
4wXxKvRxEyzxA4SiLGXYTDJzEQDs0S6Tzvhl6eioiKC0FC6aOVd7LBUgDFsjuuNcdcVAjVQOzofQ
5vGsKSWdtNVQQ6hsRgft3lHcVAVqVFmWfPx7K1fd7D1LrgmojqXf05K/ZHJzsJp53mOWsi6apFmX
WZmfVNtSQ3ObEP39sDKPdUuTeRcz3KtODCE0+Ka+OElsnKchMBqBBbbspzMxGJ4mZppcPXFV9cYW
j+SWVkzdUNwgRfs1S8sZFKp9SFLHuhAcZoRpjxNlYczzqOvEVxGAdfv7K2yfyWG2GfknSdeFOnp9
T54wEDQGOYI0FcUHczLSUJsyubSFdsUH+bHadYuHvOhAzlpQjKXiOsq03sYUfac7f//NiSL7022F
Ji5dM5+zqW0ug0LKpVNSayYtnYR4csytaNPPcWL8jFALTvAD39aplC/aMOzVKBPnRseorMTOU54L
OC3tjyqcPkwVZiZFuxq3JW4ebTtnX+ZwK0Hu2M3mMn7Glv1kAJOhi95cxGYeVxFMH1ZYbNXy2yIS
wGic5ElfyezIbMs8j+C2RstpSWu00sDAE3hqJ3JVUHE/TY2WPKmteFHE9Ig9EF7dWF/s7UO8astJ
pydmqWV9xUqT7AaSYQ4d3fwDqQiktDC8hzu0WneOhlLQDTHMVX3eq4kFFk2vrYsqqZPPKE24VT9H
NPZx6oB4Edsv0kYO6NCNTK4j6z4oxI0qs4Cvt33DDIGYl8WSBUoqT90iwRMjVwo9coMLXRkplqBa
Hs5zPX/acuzcGdBRnFSzHUrAle5sNM69r1V06YKM1v/6XFyMzh7VCLie7Y9oVRrD8TD1LbyFdoRW
IZWZqupZGulpRSsZP3lulc+Owo+q57Q5t98sqEnDuiPJr05RZ8RTXnyuUAD/+a9/PjdLsgtHSWbW
WAUA5bo/PX1ksrCtD3quittWjbb/Z0V2uq52pRY49DypzFoKsrmh8IVOqy5BQyH2AhZAocO2kgxQ
5JTGABgegZrUbgtxK+yNmAjUWMm9muWSNrL9lphi9dFw0YkuRpaQGeQkhjlHuv/9MEzVhx31xnFO
Tc0fJDXUOumxj+0rPlF/cvQXqXcqT7UbDownx6R9r4v1vavth0xPLyUWRNNmqqz0RBkkpw7cb6Lj
FGxeG6V6VEYpxPfvrpt5sDPDNWFUj6iVLitGciIQUGJaqhTiXzg2xWc/rpdZLt5qp2pQ9ZHIRMu+
hG4wzPAQEbTamukveXuUKP1K55dKilMfMYDkW6lArSqdhWVifAj8zhhnP0PHYwvTz2UqYFzSy9B4
qqQcJMY4pqECoNXYsRhaFazwJCtObAPyVOKWKR8ik/R3k0YTdEFQCJQWkvOAGPgQGY6HgKyfjBvL
aYCklPYN78YQHVC+XzjnPBaxHsAWviRjvReMGqfYK0lSxEjKfrlcOOjhH3J2G/k5pwEHe2YEqqOh
QW2TJOzpiEYDSgG78zWIZzmU9yGZzmOBqIGLuF0IKqe7Bit+GMr9EMVAKZFErDVKPjRLvtqDxOPH
m9+NFa1X+ipr0qECqMbJwU0B11pNHSaKwCFL3zOBus7CVZR2AFOXoRPaQ2TGynTWpSTUZoXerR6m
aFaxT6Fe4/c0eNCTDbIMBLEWH6iig0GaPZCEF6y2t0gSB5QtPoOeVzNWPGJyCIUAMybP554xMYSG
AzG1QTvqntLAchxk9o35JC3Fa1vb1zFr4JEzRF5MhNRjEDf4XpcB3BnsXmRx1l1NNZekLZ9IeCgP
O1ODmQZwcoh+0NMdRh4Xwp/PTh1B3DR3xHDtUVU/INX2yZxlzfP0GerDSG6rhC5kWkNKxEBRGr8v
1rCJLWSNFFAxDe0FiaXl2J8Jf5vMs4X4lH1DLwIL7rkKMa1RCp9wHRcLlNGn187hmaxoOIOvZ1f3
YsvxZrl152Q6afF4U+3KL7Aw2kC8USI/Nu0hUaeg4Af7laimmxX2xbTLwEZx7zjiq4w5WAOFAqpZ
BKSG7gaNzPGl8eao22tCD2mS8ID9wXj/mdoR0NHkzLwH0CSgFLr3yV62pG8gz55dob6CXTqCrZYF
emRDYjSzxcnaQSlJ9zQ2XrO4u2zfJX1u1yykf+ob4lEB3bby5BTWturFD0Nn7AbHuE7tvEdmHnSZ
TrdhgfYC2pIqOs+2all6GsVP06HkH9ugaSYvIvOsJZRxe57TbrnQFHztZI2J7nov1IyeCuUtCrwc
OXGPdAc3RMs2Sis4pBVBSEoHvdm65HZ9bjL1gDiEQFOZdI/2CBg4MHihETvtEHR7mrnccB/t1LlH
j2rvOtk+pzPUJ2srVC4MkQ7MKC9ROx8jI/EJGqbnug2Gir/3uDOusih3wkx9EoyPSnfebjJNFgxP
gg2wc7GvEpRD+Iap3ZrU+PuPm1Tdm8f5KFZGHqJ83dZCeGCMYlu/e08U1dM4qdo2nBarfMhLeCmq
/LFMgHqDijFDoi7XyeJcqvgARINF+d7Ws+LE7vagT6bfrg5I7pKoHkgwPF3cV2YlxjOHNkwBE29I
fle2dFQTqQuS/EnV7oZRouBx3jUDxOmcnVbBUfMdKZnfrPlluws9+Akl5juaRrg2tReRJO4wWSva
6n2kIb3935j4slq/I7FFxyy2YJQ4nKr5o4uja0WHsivMl6gBvqPIIMCnXZ8ONxYJtyzVEE4qLzMv
TtwdZ5tchaUNsJViCYeEVf3CjMD1Nx9RfDOFJUQtgXgNuOwyZNJznYdQK3MBAlhDq82uRxzVoYDQ
2y7xURhcqQFd4Tw9Cssm6FfzIuyBoq3ZyvX11ZDHA5rmk6ZOe3XV9vTtP4zRvJQ0Q9WeWdzk2aUa
g4lkIgCj5y3LJUZqTfqJs4P2FArQfoKYuiwvUIu7PH+IopFwFnwmFhdzsvrQmnGSbwNxU1Ovdmq5
Ro/gD3BGRjy1N+fDmU73BwDGEGvqe7Xsl5QhpxDS0ersJ1ig56myiPX41LoHYgrQpBmebSc3s2ou
bWOeCqU+ogmFUFOd4Bwzcinjj1KqXmRJ8tKuq3ZyO4aGRKBiDFxUid/1Ub/kw4rGNZd1ZN0IOPRn
SQVUWo17enaEMu0X9FQ7utJE59nWXwJtBa0pIaoUWyhMDTUGUWiptABTj/AzAA2x85uz/hlv9Q/j
9k8Y+P640EAyONZ1Km+htH4iyME7uI+Zf3L584ffauOcG9n8guGkQ94V31RGZ0nXArH0YVeuD3pK
BIxUraeq0Q92BXynQEDMJB7RdO9Olvk1zdFTN19nXQCDkJ71obsjO38cpn3amc8xkV9Oovs5XVqg
3ii25fHdbMFTzo14bOl7luhwM2s9x0v1GzzEZ72+L6vyKote341t+9nDU2kT+ReG4xA09it0gwYJ
HUl3ufXcm3aw4swAELmnzGbWt/oKY3ZoGr9qK/6lcfuquUa+P+/itAvXSjpmqw8gAfCzpJ1Gq0Gx
hiIitxpeRyKY26c5dT7MbTzbSNUx/WkQ07UCjJygo8oO11Jm19prDva41Z1HdcquUn3tVPtRW4pL
7xQ0NLMfbL/HoY3+wEneORKbK5lR4AQ5v4pjynpYczzrHOOcOQOHFAXl77Mhdw+ZsnzBI701sfNo
sP5NaIzRgG9vZ7rKL5xx0SEqcCX7H41OJ4reV0fky07q7cHVMKeoaLB2Rs/hAXk9g+19XBsfDJJQ
hh3UbH5LM/He2OMjz8xrX4sPReI8PjHHrosf2rVXXYpRyPXd3uTFr9jhx4pqGowrfE3uqADzCXgr
+lQW83NwTNJ3658JxD09o/WaKwuitQ0DStA10tQr0vJU6DeU6xn3W/rpOT/s9J+eeBd3wJDqLjYc
uUL+rtsB0QXiUpj4TEW4UwVwD8kadgvYHpj/4aTElyEm8i5GGXvMlxnPVFvd0sy5MHBjruNI+3QJ
a2nCIZajSLeKI1RfFG4tDyuw7bjvCNga8lOhSsdVxZmDb/kmSp2VlgIsFBZzSQJO+l6XXWHNKCxs
BeQ3rDmJIwFikpyKaS+SlNffeWNItJdZYtLS2MOZGL1Vnr/AwQc9ILa+Xn1g+QQIaZ6hamyu9TFX
rF8OQLtaNzyjx1XCcatl4NwpPpKcYB2JVWbVH5XFB022JXoQKdm/xLpyHufmzYzHB6kKl0K7K+U2
gvq0Ysfto4Kz9AVAQLVHIszGVasSCw5SdBvFua0ieGpsLBlsZZIzInXdsuVYOtfNh47ccPabEo2w
BRpt1vmU1SwsBBm9CdbOwAT4xM5euU2Hjm+azW8GNBhaMpSROQeTCZm5JGkh6EY3KoVMaW/yoiWA
3ZcYEwL/6HDNtYsKwqoF/LJk97WdAVDHHNvz4XOunvQR1qat3Ah13Gsl5KFoAqKwDt9rvmLeJ4xu
NR56q3qA+9GGaMdca1ReaJx/MeXxnKhysRpXu9baxJApu8yjughkpdJ1NWjHXEaBYMHiZjXA6xUp
+9Mxx9niFz6jnC2Fal9vNvEOjR/Wip7xA2kID2TW73kST2AoHod0vClMf9uuPSWMGeIhDRoJIWEs
H0qCPerhdRwMb43yszNZIYkIb01c+RThQQK7vVZfauGAqI3g2BIcXnwxm3Nl+DtpwfwdyOPFoeJh
gI2thqdalWT0qOlB117auASDnGCX+yqm1tPy1HcYNVe55ZcJGnUO9GQRuZ05PxUVwg2V5Yfu6Ttw
LmhWlFVyd1LQ7YSWUOd9XkNuTsvqAKrK7x0kn6ztfjXpt5FmDCB75YMiFitkOZ57h1vYVDQEJKZk
i/W4hTAoRkc9kp1NBj3RCr107sLpnM8M75rEeLGRKHWoXvKxvDorVnNZIHPWHumssc0yVZLiG3kp
ARaPJ5S6N5q7aHz6MCmdizUW4ayBG43+6Oz76HXtngqjWY+8ur3bVNVVJux3nqcA08ge5KKnA2RC
uRYAbSdPvjuvkfSnElHQ5vWFcydEy1qyX2dFDgijOTZ193tSMl8eNdfE6uaUMfuYeQRGr0JzjYIU
It+u2qovWToTmxqi3D3MuumhOny2SGEbCkIYAJTNLTgG7SwgKErkIceS4pdmicgFKmeJKCVN45vD
2VTW+qMYkjAqCM9JU0Qaxat46NKvSRTe/Bsf5DGB69gbOIMcJEKYb7eF5kNnvDgxcR1A64zyeoGk
ewCrQmUofKX0Wonm/Ng6YeaYj6kqw1+EKZIatPomFLVmife0xwpQd/0fcrUelzJl9mq/VWPOrwW+
xdTXDOUuwZpAqSbCGuuDSt/BXThf5p0d2jgeZtnZQsf+5ALnAbsRzHD8kVEHCjmb9w4hC8QfudkE
9ztKbjohX7n2KAbIsOnyO1WMq7aiIVtl+sF1oDPrBIV6zzDkRoUagPy4G1b+gpXrTEfybts9BRIv
nJycV+S6DVhTSqH3fvxOUYQlcwQkn2mwiN1xyGjm2DjX8q+xU9H0bQxG9BGg7VfC5wtRXDql9U0L
3WjFqq0g3ytr9U1SS1fPOUA74pwU9rhX1vpr3MrJ0faANgddhN8wmzyyvpdzYpqE/cUF5iP6IYXR
j4DalMrLwa/oJb66aA7QbJ+QqKFXh56kjbpb8MoU2ie5Ed+zzdoJL4Sex6uxAXdj6JKsZYvx0yGv
SOLlNjQbPxGCG5jmdTT/cBe5yLAUx5URfVt9TcYva/4gzgb2kP5jS/2pY4zYwHKnKxyU+vI+TtlT
5xAR2sCTQSIULBA20xjGKo7IiMQ4TBw7yerf6s7xYqw4uxk/grZohMcCWIG9Xa8mKr7yWdKJIu27
gBE+TSyN4Sz7ijLue2V4cpJNsqnB5CHxxmkJOgbRPcXafeK7WjSXeVPRUtL1Lqlk8AdsQkz1PjiU
A3j5zV+VeuR/TWN5c6zv41WJ3ckYX42sDGttDurJOWpoNyC41WVywDO7XxHcLBmaW0mfPR1dcWas
D6bcE3Xi7DEBHdM+OvXFdEGZ7NMv/GxGG4GUVv2JNoE6x16y1RzsAESdkWaGx9QO2aKPxZwQ74Xd
rXaOw7gdpWfyCQsKW+zEHEVQ2sQIuM85rkKJM25k4p6heTqZgmSj9qknGSm1jaPNO1TXCktQgvM7
3qcOJtNok98roTVGR9koHvQahDXZPWjvs/8k7Dx2XMfSLvtEBOjNlE42ZEPhJkRYeu/59L2YPak/
u1H/oC7qIhMZCok65zN7rw1hnMSQWfOlIvBIF2Ff3WKLNwtfLq1THIGRbfyZpGmrw+5NaXNJmQYY
UnuScoKBRpBDUmvP8tdUG15qhTLIvud8LdsMi7RBKOlpr9wWM8JuoBLk8lvTKqtJ9D6WijMHpEz1
Bk1+u8trprtZIqFATbayWsY2CqC6JQHqODfTRtStZ7CXG2r5z2IMjloknFiO4Ov4UncIPUcw9oLd
C8utUQPEjtVJnBOPiKUelH0IzdZI6MdJJpoqGl2mPepgQgJViTtStjlJssow+gh+EpCZSyX+Jq1y
jAcYBAa69gCxaWPytC8qBCDTg3L2qZJ+Z6sNYWdRfmwG6yNGIjBlO6mTtkUmnASiNhT86PBwmbKL
Vv2EFLldzN3Y8CNqxD+KeU8ZB8ZsijwLlUybY2EsEaUTiwSdkhwwfiENfCSYW908qDgM4NIAU/Yj
JgKkBwHi8QkY1mMYwYR00Fg4IQeQMgIgs7TtAtDW6PGZQCmCQmxdyN9yJLCyTJqgt8Ny03uig0Ly
fcAyjMIlkSlSC5ZnWgUDFRcE4jVuQ08QF9es7jOCcF3t3ElGDw4vqyFi59gm7bcVrFl4ghvFnZNG
7dHoPrJ5nwCyRoPhlsvKjPKM77T80XtaD5RK45UG3llyBrxiALx9Z5q73Ay3YvEuSM9i8hDTT9Q+
jvETyNZlsSDqcRWQgoAdVfAsCfXeqinc4f7YcxQD7GXUSIxGw04Ke49ofI6LcU8wg+C45GMAQDmX
9hyRb0JORLGpwnsSSd44JR5NoB4f2gAU1mwXhfE0UG/J0sDsDwIBqpYj92LeIs8e+z1mVCGqYTM3
yEtwU616JeONdeVBhlWITBQxEoPSTiYk4KMTXtV6ZwWHRFVPDVAEo/sd8xidYdFtpdmATbqzJIn9
21+chA34wDfD9FLtMJFovspBVJHcMTLSB3iNlXBimisb+l7uurcsJ3QYjlND9AMTpH5dVe9NYyvF
7U5fU9sWaP3Ca6MqR3oxKgDyVEZR+DKr5WIuR0ZvffNazEhAA0wKinZKl4SFO+ncbBQTQhvjRXJS
XfdHLAGmmJ7TTLhGWbJDImAbOdO/1bKGRlnubklOk5fy8c8wSkdGdpin9ripxBU0L7co+itzHfkR
CRTOR+gFM/Nshktlt5fxggRM6sZBsyB8LmAJahEcxIhtuEqVS6lAbKylY4Tf4oh0cMsiunMSwjCv
0foHkTiKrPXQ0PAI5gupw0VlNceGmoHCtAkzHsXZOOf91N2ErNn3Vbzt8wXdUMo4s2ThcpyaNDrI
ZuIoOoiENQ/5KWWxshsi0tyxe2h3EaeKV6Z0tNAZT/9wVA02JaxFoPgLqKfraQx+21E5Mup8tYRw
3iLLVE+iGkkbwWj/WFvOxCDPQPqrcD7889dGEVssu/hK//nrP3/UlvYR99qr3kjNNRm1nIjjl3Co
v9jiYZKbZLfGZ0+6HX/EI+kISoprp5Aa7dCrMCGyUIIxmlYusbbLuU+PfL/xKccxrh9VVjdErbO3
B8sSOUkbiDepjpn7VWntmcMs3nDR34oZQSc5glwJtTx/tAsiimXh2cCfiOKV4LmnDGSxq5Wm6qsV
AIOc7IuTRabFvSc44h+/I4SUaWY+B1KNjCx6XBy0xMzoEot1rCz08m17FiQYGcIUN19W+qNiRGWe
OGUMFk3dM4HV7f/5fwVjXWDnOdWUwS4A/AI7bqE6momcP1edpSPIwmtIPszo1aIpP6rqgAcSom9I
HJneFM0hXiwfPnj8JoST+7/JLP4/IgtLVyRT1BRLNLV/saTqwoiMbMBXLgT95PRKzJ2rWdmLkXSC
r6oRp0Q7/REAIH4xFCqqJj0qFbjFZWM0JaxRjQWjnF0IcaYoSoPcS7pWYnYbyc8Sjbz/v7zc/xmk
vGpuLAX1Dme/LLGvVlZNzn/AhVIBt2oojqJTKyGB4SQWhGO1nIROpD6YQ0/EznnRxjg4oZxlta03
FXkTrMZJygwO+tLRrc9IOVfJRAJgtZizENi0Wv805cC/ADX+gDjBHVUDzgQ7Zy8qEuv8zx9I/n9z
6fHffyPp/1URWSqSJB2Jk2WhBvgXqCksZDNG7ig6dO3msUUOcG5aXiaya6DrbBOUUqD+N0pmrXoV
7wXNaJxAHx9pnjOLMHTtxgfrQOScLkpXWZv/5fWtKqb/qcLhm6UBbpQtCwrdP6//P97xIURWLMjI
71M+bGa/JFUWCu82Ul60TOnC/COWmJsbqkAc3fC8iHO9QeYenP75IxwC77+/IvlfgCn5/6rBVBVs
CTRJ6d9UJikSzN5a56NaK41eLwkDzAcSNTR5WI5FtWWx1z8n2L/o8/ZgiuRdGEG9Q2oKiicZq12h
7hslO4V6Oj1pLHebniGGZtXii1bXTCKS0bj999f87w9Z44VanOOUeJYGmmt9rP/jTZSrts0Bu2Mq
DK+s1WFYAJr8+u8/Y2VT/fvD0uic9JUbCP0L5Z32L0laSfBkE1oFsSTslRN2yMjbx2uRnYdu2yg8
Xms8hZ1qrxjQUGsH0gcq8LimDE/srtprglvp33RlpEAQKFWoXl+fOpAEHOe0taGdtr8hiqI1qMzE
bIUupsTFkTgNKC7WH7q0VeM/STkbdeV1Wr3rEkJzJeNVX1qFdGdGNI5m3DjmCCj6KOIvcwaaNHkZ
xTzMWaQRlWdCp4ynzp5HwDYDP6FTr4qU7jUZ9bTMLDb8iCMZBFXgT+qb3YAlnvCVDQPBNQX6iPId
A0YZ/dmFuSdd0RJctv2B04bPK/E1Sh/6tJWsr0w8dukxvkk5LoFryhKjW3J3hAygpdMrRs/BDqvq
QcVThU9lMOwnK/vOWvmuBB1aHuFgNc0jMfKHtJwaBPb9ra0kL+0CIJgr3ShFsIfT3mRiSSCvHndH
QFxY2ukmOiG/YFSFN0qkpGNCAMNt75CEXmxDNEBJTRFSq6wt8IHMUH7kawpsWO3WzaSyE8kBVJn+
TARBmY5QYKxJA3rr2S+QOI/Tvu/nr7bMRkfWk9aWH7FSb6f5ZRS5YHN+XZ0tJaEvm6QkZAO0mNG9
cT4dR/6LgJrQAtklz6fx0MV3N0P+rkTFe86kuSv2ZI8KOptXsXU7Ns5Dm25JfeCULa7logR3bmsn
WJJ7nlSXSOrIsnoVgvlSixjUVAPqgyMV57XpyHmvsomoo7Kzcuw4jAfTZ228iARNyiN2LIPbZHnO
V9IK3+wcGQSWGLuqyPSKt6l1CthqR9GnNpysKnGz+lxNLwluVUHZ+m1hOQHMi17O93U0uEAaXYte
c7Ge9VBjHL3PRFJ08MCWKL3NaGegr+Ars7ajvEfIEHZlEDLjep9Iiu1xDQr1syx/tOlPP0MVympH
759Kw/JrqEUtr9GXm78ggQqdPGXWJuuvkgxxJ7U2Ch6jIH2emWE2z3nDHF102BPYynipatYlfQel
paYCuJokqresS0NHW52uq6AiidxUf53JUJNx+WSMQKZLaJQ+yW+2P86feUqObfE2VY3tkwvVEv+C
IdiuwH6sES8LMiUyolnQpupbWP6E4ZW4CUKdt2n4F6WOqd5l7UAOX8qKqFFeVOj1RBXU5D8qYPUZ
TdoWjUKCuFyHPzMOzNUMavDF2EOc9aKaNw7tYMXYc5lfZI2mIPaAWHAqr14kJnUjPrLGbfhdSh7V
AGRDLD4mXoNh6HYBgCdMfwVSmCIcYGRJMKqiSm0/BFU+8GDaIEjstn4XCDStje9l9gLRxejpEPap
G59tspGqfZ7E1LR7s/6Z0qOxXApsoWlyZ+/tRtWTMb/KzWnOoYVy0FQikeLrnWXssPkdmOhAEZFy
5ChobA4aDB0h2k7p+1zPrsFLURnpCOpfBDskwz+FpM1znYHKYWlzm5uuYnenqIOrcw9H869VR67Q
QmOqPnrkuqpQbvXp1POFtI6oKe1iYTtIuQ2GqiXbZ5obe2GyFKE/y4o3vPq6IuKMJVtVxj6YvBIc
5CgscObqZ31GyBNrJEcRcFM8ah0hfuVYTGFUsgsDrJoRHNt+uKn5X00vNaMWk/+s8TRGuls0PEQX
KCU7vnmWeqlp1JPg27It7NR9eQv7Z6KF7Kh+ZdFgr1PHAInrAOcFsIspA0TqHz1Wj3jGYoowPh16
T6xeNNb7dXBJmeWJ463sP7qRbxQeBCWtvDh5MXBSSeULc2zQDlW/Uc2Xim+tMPCuLRQSXymCMb59
GPbcVEa6cpSXNwnBvyq/Lum5dkS95E27tP1vmdxLllAEdoL+UnHM+6P4TD4eztMOgark1dldl981
rpesP1jjcWdqF3K/E09X452FyY0nLSQENnwaGp5KeUuL7VhY9sL6GyqQW2avhkG5aEzEDXDAtfuA
iiHof2kPmkXhpAbspmzl+tDxJHaI+zg90nQvk3smTG/pV3jWhqfE8EsOrnf8P3aKOWjiECcsHhPc
b9Ez5+qYR6MRa/r5OHT1QVen26Lvipn5k7mPxFMxw55CJnzq4m0inlFqRvpRZwWh1rSzFXgSohzM
TNpH5tVqX7Poq54eVvsm8Ay33MpYaEleE2lz1BCtR+vALiLyGOp1My6HKb82+cPvIQpk3cjMaG8K
L+nAFHV6imaam+rHIBhD2BCxYddgrSpwBrrhz/xHtNVnZSvyciDR3EUFjDlrwn6D+9S660wlp1XT
wg1eDT9mfSFvxDH5sDJSq/DiMbc9dhAdVOzsDbEDfWfaxFbCtfBg2rtUTG6cILb6iWpYDTURxUzZ
AxMAy0L4LU+UaU7OYlEX71A4JCO0TKiLyEivQ893sCpIYpeseywU0p5d8s1Qqg8i1f3KrCG9G+Jd
FTQ+cjz2UtrzU+WXGM42bH6bekIfYRcYXMYz45URHT5mZoatgCXtfGCzQjyZow/P4bjDV5yDKQkr
tqs3IptoQgcr81nrUZDxJEG4weXeHJELVPVHk0g3sbtM0q8+JFj4fFV4J9NrD8iOvf4RZ5DdyOJZ
ovQhwcUIFg/nT4B0Z9HcWUt2Ubutmp1qpIwkY75PxqOTY6y9wnHUr2FLDrROkkP+K8MBVWvrnDDM
ksOs5VBF/IEXvVb1xCU1UuG2R8LGjID83m1TF9wsDGnjNZZz77vVlMyOOkt+1HQICVHpLcFLJtyU
xRRIWpE8F3ljC7a/tt6t53arlRphSjARA/yfAtYaeyBtYOXBfKYnWdoaDHGZri0i+fb1pU69SwQ8
p5EeEfkkpXad42uWWN6olZtgcPEP1ID5S0Isw+xNaM8kodIoC+44znankyqOlqFfyDJ6n03GiuwB
TRf288mPkcG2flC99PqhHjETxyLmKxaf/WVE+gjdgLcl2NI+9ewa/obsq4d94UwYwyKgIkpm85Nx
5Ha0Tge58wWWTijY6m1WfShL5wkxSzvGDkQiVaQpnKVGYLQp2FrI/YnYkHAL9Yf1P8j1ZDfL73Me
2QkuxuICEt5uhF2WE45ay7CiMg3TU0AaaBsEGw4/NuapZ+YuxMNtZFENBV5L7bn0tvJaFVuysnTz
z2oOfqneK6grFM4KBXWTDmcCB95mNnnq8J4y0o/MkvlUv664d0Qe/nBuZhVn/wJkgsl6Hf52W51s
K7X8Q1qBV5ZnXum1nULD09Y8/BVXnOCL01nklBjCl8LaheRDRMHnspYQ+oMFH89Sm4Veg742IGA+
JU1WfUN4YJMfeR2iZptC1WRP/Tzinm4xdyr1XS8IdSheLCBFRXsT5eWKKWMb887P+t0Y+fKPaXyS
ERKJ3OADSIlg1t2wbN5Qe9n9RNKCCRIvsPYYR1x+eUaumKRjxr6Tsc20Y2YptqK9iNqrwE5NiA5K
LF/ZFVXAzxjBhZ2DGKXB4BfAxLUC1OhJRI49wkcUcskhTA8Mx1AWY2XR22dSFXG1sCDyzfJMaJ5c
7iqCdACLoqCdk/hHDbVfM1EIeop2w31idkBK6GIbJLNWSIC7qHe5DvKp/Io7XphUmLZwFr7yQWSk
mhyqqrxH2ngXEsUVbqJ6Ak+IPbgsbs3w233h8/2of6M7eLDIDJ7UtNpP0JJ0DDsHfij+yvzRsaDF
lLPF0+eoKGCzVkKHykJay7EDQgczNml+MIdzT2xB220N9vn9UDDfJOHBMlxGjiR/FtnXoI4he+9D
yDZBAH8Eloi7tSqM5zGaWdhMxUWlUyVYnhOPJlvqWdFxGCoCpC2eZWC0Oi8U74VnlZlXJuSDkaKp
CpYbqJoTdJxYMYnd7JnDHSGr5eQq4QbUJy/xW5c30rG/Yctef2aN4Yir2a0ftnWQX+S/nDwMQUd7
MlsIOI9sH7c6QLyY6pgTjw5AEzgLP5rzeJpfVpNleUvhjLA5coEjON3ikyiEjsVjquVm+VMLFtZC
96tFfkyxFxwJOU64Edu/cKPv8qd0n6T1aXzSSNaTXYStPSat+hqWOMZF2Pc2upkwfU3wzSqSG/3I
NQztnId2ZsWQHYKXujk1zXuX3iIn3wyOfJazxJ32PDtXhcQV9kgn7R5bl7m8TyA+E7JqbNzd/Qg5
ksogz/a9vK/CDReOrknnFqOBJU62ZFjP6MTZzG8S80sGvRAS8Qc7FsO6K3VvQvIw3uaXAYiJXGDg
NTz2Y5ikYNlQUN4iOLgKio9EgoQczhSN/azezRDpoNB5cEGdIjV/pKy4StHyAViTIkY7mubMhTJu
2EKtoN3RUXIJBFi1L1HZlWNU21pP8hjrE6MdSGHt2otBIFFWCzvTmNFgWbtimO/9yEFusDlkxIz/
1m8zGsdw9AOA0Hp3i8WtmGybeBOb/pCcyvlbGjzeNJlTj12Q6gH3ICHPXcyNDB2RgbaM4bp9i5Xn
tP4JcmooF+9bYJxIrM8bepg9itKV5BUjQAEIvklAndBpMYklmYZfJzsu7XbovCDdzdJZpn+sD1m0
dqOCQdl2KMyH1L4RpBhVZ5ZbUwijbq/pR9HwSVAT4ofUbPP+pgKTymjVPBMkZsL5dTenjwz58LAv
SNtLyBCaLwGCUhMC0TEpbsnTzBRkeqtzr8qOxbBR2fsQmDuTA3oQQO7SLgUbdfG4wdkckqfezHcl
YcD8hBa8rA5o4fGTrbKjya5Muyp3i+x1mKJxowgX8hX4XkXjvuc+ydCv8vjj6nFYpyUKit8zLrkm
fZi04tZuCfYj1O/a78zPrNsAa9Mkd2j3IMvlzEVPSpaNyuPIktJXBF44E4onXgjGRl64Zu0wIcn6
Ic3vXUi28qHo96nyzOBDwadeHjRrYy6ebjkAT8R8gxcXP0RH6Fzr84YJJPUBK8fi2F4ZvUSKCz3M
t6yNpP7Vw60KvjrxVRfPYb4lb4vKPBNda/ku6r2E7pxDN/eZ/YQnI2B171V481c14VNZejUZH6UP
JnrKgKlu9Bmvgbup4XWhiyiPk+lrBs05zZabLK4/1581fIupfZXY7kIZrYJ3/rK6LST9qRxQccIY
+jTK/UxeIMXCD0dAVPh0f3xGMvupFWBDw8xi0h0tioPDAGlvel4bY6ve8NKCcIthgB9mLa49/bgE
tIQgP3C4FQxqtqEAAM5t3pXX9oHKOhC2Sv3KXmmoNz6y6oVpFNKK+MYcyl0PDjCdTiEQwHtEzSEn
B10A3nYAUaYmrt9XPh4jrT6nkPAIBxafwu4omI8Q+S90DSP9WKn66guPQCC/t8aBDzFPdnymY39M
q8tKAusB/hFcduAsTWKXeYig3rKe584WQczIm5r/1myYdChIJnzaxNxE6WE374w/+PkLmOhVLAQ0
0mu1PaztcjpH8pEvVoPDzyFR0ox+pa2eYh6jdN+UOUX3Bi8DKxWp3fYJwaFgePyJAMfgu+pZuWyG
9m2kAMYgsm5toAGCyTqg+ZBSuLbP4GP5aKwv+ZO3Cgy4iEFSu6AGlowN5wYtdTnUW83PQTqOXgMN
BGPGwr7IG5OtYj0ija8dlRbeCoQnfBocrfN8XpCzmhu+KpF0koejjoUIZxVWlxpisIOikvfa5T1h
jz5Ymzh6soB5OMmz1WyRlTHFqH9lzZWe1Rzt4RkfnY7PIXZ9A7if5jcB2ZUOlhCQ9+Z8k0svCBBC
sO2kE7LFa268k2vX/bqVYJu0pQsYPrC9TnpKD3z7eRt13Tal9YjEzamZZ5K1qbzg9pWZC2aqrdYP
l/09ypx4JS+A18Xj4UYtImm/FHcmDhOyW8l479yeDWyEWsLnZEJ1khcXnhutYd94loaNzOjLhPlj
5wsbnTvlDMRqatOZQhZtyxfzRz4IIdgwblxgZ4mbZGIcy/MKsyF9UtmgQsH5EQlkERzEAyCeeM80
NIszCozNGgtuPU0AqARE3S6/NVo37HKMETJHUXSHbqJyebwHth4qsw0krx4LsHV0jJCYxkzwMmKU
yZGzZVRy9K8EADDZoehmgBdQH6Kg5DQAjIvw0E5kmtNb2n4xb+LJx+3A6YiKYJJupXhmgiJ8g4ck
SIExOAv66G0+aV/oLpBbDvgcGIqmhMx5+GXpWnEc4bHO4GzmLkDNFGdmaUdfEpKe0jUHL2azxIrv
xifCLTFKm77z1/qZp77CUqW6NNtIZFyf4mY1V5loarQ3Gqha8IQRd9MO4WDGsHnY9Nn6+E7ZU/NH
TdpFjlb7K6licSduOfbjCjA3XzSdhTYgP44kMI1eqV2a6Rj1l6bai/CpyiPb1eY1eB/CLzCpNvCf
+CCne4hXKLy+J/0ySl4VuiEyXJlKC7SEfHWJGsr4hsUXiQyZA16dkVQ+B/xTfG4jv6a8ogNKHAnE
jo200GtM/dK0YbJrRbwQiZHkpwa5qzeK8DIa9ULml+Chda2MY86MSCx2kkUOwWTm5k1rwMNpXbps
r8VUrGmZ/DHGs3lSUTQHbXzKkkBw1cUwKGWRgNVPkdrSV6GFmD+SGX7SvC3T/dDtG0bRqYhrq2cL
nBSblDctIO5bJ1Whm3bdx4whBpIWZ3NyiYZtGXhisV1jWuOXerlBKwrQAIK3na+ieszShOxqR8S7
ONxDGCd4GsG3mTFUkbpTqm0xROYdaROIvPZGdhIO7ctSPZEjOZICaX2u6qoS9KGLSrVSYE+gJj2J
Gt3S1gI6hSsLqBPJXaGjb5kwfo7BXhKvQe3mO23jqHcyHWVAoR7bAAbl7I/r5+rahOj4bgY5FJ2b
GMdee4Jp43ZPolGdRlX4xHdDZLYUVa5oVr5S8vi74lVhUdhxyhLzRrhkgEtx1+OLbvxiE/s5/+R1
aff0Fma8Q38+avjej6nBd8vnq1+TRrZsZ8Nh/Wco5Ac6jH2ku7Rza1++MSvK3tCQwqoyLuV5+LV+
0ECkL913tyF47VM7d7Scd/lG9Wd+IDpbvpd78oigQN2UH3QMUH/UD0bE6C/JB1+ELfpf/aYfHOOJ
l7KtcCPwht+1H16QesLkmDy0n/EafMCWIcCNFGQ2TXwEbBHosYHfwcJCQ0SSvYe4T0lAx3juQGKM
4AKBJFYYZBGIqwt+lp+e+RxyAgtVq0f8AUkQi+mxBkCf1FT+CroCohJ1ALJD4WvU8+dI0q6CSdC7
ClBxQMM1TvQJkUH2dNKxNhHivRhOfwuihSFkyANR2hk5p5sx44TAWjs2p7E7OV32kubGPs2yjVFS
5xvuDLg0GC0Sk1/MW5O3Xj/GzM5it51S1gD0LbK/FLj6Pa0zt8DuNtHFUF60pSCNXSvdKBWpodlN
eGlivDDI9HoBuVwSnHKoNPr4UxofppA9IQTHPY+NYg2oJic5UrsPTfl1UUKQZ4YS6awoBxhOsfit
cRc1KsS0Wy3w6Vee0rcvtSncpF7aZwpI6+BPgzHUQEMj4wCJYGfQdasr/I6ZWMaKR5+vclmjtZqY
1QqKfrDoN01Bf+BidJYqIg+7PAvQ8YJqgl11qIUDZKNSgu3szp+ucF8uOdoje8Zr2r3nKOvAQiee
vGwJpY9vGQWM7hFAMgd28Gb8hd+40FX2nnL5uuTnKLpp1TOVSYnoX/B15aObiweMn109vOCA8A8a
2Cyi5yE7/ZTpmyYDdcCRS0hNrW6aajgpRcddmh/xacZtcJaU4DkWq6sOw6hsoyuawD15hPeI4kJU
G1fGfGDC/ZRCTbfLWvpVDf03nZd9InYcrpP5047rdT9Z7LSU+nlRIx8VAhdlvh0Ay5lS8N2a0rWy
8KHRv4uTUe9jLvAmGsKnqAXmKkWW4g+mlh7FjsumZcSsWSojUjQAFhIqJ55lZxln6A7otw+RQSe0
PFL9GQyrYEvDOp7/rMTXrsSV3JmOnJE/CGgwhoBMvlHHBJyc8g3BglvET6c21w4NmakKVn1MNu9B
GH0kAfh9vHjGVHkVU4GAPY3c3iaWPfaSslOQ5F/dFJ5bpbuhw0Ov1zwA7r8DMr2nDaqMeak5eQ/Z
TB+WCLt8ZMIzaRO8cdTA1rLBZK+NMFQSEvvYrJQuvhI+890yie8Wt6ycqGjhBXggSMw+WC00fXFY
VgdH19O0g8mb4VYo4ZevcTvVDJJVXmKfcm3MHCg7k0lt3P0hirJ1xoQLBPwOOVzAEG7lp0G2Y6/6
uf4jHQalhIAoExd/lJha468cY0RpnmE9BQyKl5oVSmeCGG+OGVkJIdD6sPmWC1wVlDyIVeyOSg5p
BVPYFuhvxnCKmYLxTCEIc5g1N94dYhoPaxmrupl8V8tXWX+eApPRhRrWq37SFQoqPZD7P3lKNdLc
TOPeZn91SzLMUtiR8WXEULV00N+gLqMaqjAjRybB06Udwf3jYITIGoyL3SPSCw1sOLCn0dlHbmhR
DqH6gMXJ6hFaBsQbcqdMsb/F1vTgPpWBYUxYdRfbMh5regECH565vUr04CYvkl3AXCbIf7FfySTi
tNA+iaEZisHYa906Ix8gmLVvPHXdTO4RHJbCxMPEDaAQ2xwQNmCsyO6QHzRpX430V2mJLfE/o8Op
GloWG1HOybD4raX3dNlRu8BWUSSbeNeh31EIM+VKuBfbzdxtRb5t4fA2NrhOJgXl9ITjRHH7+Gkx
yqOoGFxGjNx78UtRX8kXs/vxRb9xTRiFI883Lj5VKk86feq5x7akZxg5BR6AOnkOdTTUFdNKCt2R
3avKJmVqr92wT5ujhE/J3Btl+yeo1FIpAK/Knk9F3R+64qNRj74oYRniq/2oCQqdP3r9jRCuQL5a
zXWaMXZCYA5O6vyhSlfTPGGT0PNDiTAgIx44/FTLn2wEemB89R3++s/JeBhMIZaWBU1x4Zuaz+eY
+x45tzqdx3mrZxvpJ+19fTz23SWXOmR02JQRNAxXUTlH+a2G7ZcfsGVjgwBPk+NE01gMyZofqS9h
vhdj+Ww1LiMLArbuzF9aJhaiavKEcg8TWlH+WNKRAwIdtFcAQyvXtsU845qw2HLpR7k5aPmt6M5q
jyjktVfOiXLi2Va0L8QFIpeEOH/g/9fqZ51AjJHJ/NNKMI7WV5He5/YWLruifmsCMNsjE9qXlJ28
+Wk1rEs/UaowEMo4J0LxLC5nsfyVtO+2/CmovcgRYGwnfLbhW2i+ZcZ3BcaVVoCu1KTso1pT49dC
+SZkCN3Qz8jwvp0W9P9EQPG9JZsOrH1rh8BqhBAK40tivrT45SIGujoZFPlnEr3gsBemU9LslC54
NwpzO3GAaVPpVuO9ABfClwObBLHP78Z8Yn/VdscFMc00v4bzQ8seenMKzUtu1CxTrpl86ti0TEFK
1EVluyLGOsvYtctWIrq8aKiBC2nbaV+m/qyO35TIAKLbM64p0TowI9sFFUN1MrJHGMx/WZjaSf45
YqAoVaoiGndT+Qjb8YnTmlItfDElineUKi1xVgWibJHJWiy8VizDU26HeF+PsISo1mei1C9DAeV4
+GzQR2QpCazikwyRWtowONM1DjlB/k1ITqnGV01k1/KZdO8F+Q7l2rvLOYIGXkSJYSTVq8O4rrKV
1lW0GZcogFZM0enEcjRpQ8Tx5NfFOkjgJVI2RgGQwsKeGYjiqc3q6EShJ819Yx9GuJIcZoSyzASK
JbbAFKUels8x2StT+N7UDC05zx5SnXmmup9GHFCXeqXpRySp0k0gM6Rh0d/E9b3pyO4uYZY2TegT
G0H5okmXQOgwVJs9FiTVCDZyKiVOSoI9c0MYDIKFEmAZzSutfru2m2WN2VuefzvIn8yTZOp3qAXz
twpdzxzYqQKhNgeYz2zImAUPXe6IERsrkqXZOJBjn8+ap+ebvrzUwasqHDkDxPxQZSiUbkWwLdRL
ED8r6Vc8+Mq0UZKTFvJl55kJ71zNaXEN620kboz2JTVvGRmpzXgjWsFIvHHs+51cqyt94hRXlXEJ
IjFEH97vSoYhwXQEC7mt2U70NWDlOeGxGFy1rJ2khvNZcx5mPBgoUrA37lqOsypQVG/umNfKAVfY
kDIJDw35UATCToAKKGZvS1TFbyHp507P0s5hzYgjjhENd2rOSBQvVBE2pPKGblnRX6NWU92up2NE
y48f1ddFOsjHaB0KYacgbnJHbJQ0d3xByGea2JUKmhqvxiQ694xBgFaItSv17Q3yY8XIxvrAtbuo
HyjQLHAp0UcOPnPRAgYZADdmFMlG3m6Ri6TUTaGgsZsSXtTmFpLFKCjNc5ClD9DUZXaTZYtsnqD3
5aA5CEW/neUK6nxwEj+mnuJ7QrmFXRGNuO5WbonNlOTxBkWHX4l/8UC5gxtSf4zXdhC4M5T/w9F5
7TaOBFH0iwgwh1dJJJWjrfRCOIyZc+bX7+ECa+zM2JYtkt1ddeuGrWeIb2tAm+HlMel79SvkR2up
dmznIBEfPJYMCgVaKu6Xv0qD+Eg5KNUJ5qYrOKGQkgiiyhDzjR+lYaOgYdhXEuIgTrFEpjKnkoDE
52vFN60LiBQEpbrzvwITgwlTlc6yYjo6CEbb/eqsPDmgqQkEL9wgVHiZcQyq4dGyRZ+dWZ3JPUDK
8qtM+iv32AGKVlUISfoosPaopgZmSBHtsu6iGPfOuPv1MTJPWdIe1QGJNTlmDUp6UxMvjCZPXQq8
pD57X2YoqeNvXbdMKHzqYQR6YofUR+8HhLKw8RayK05JQ6qLvAnVdqPMtrUM8dU2h2dEYRTWB71k
c2xk+V9Y599m7W+yttyV+KwvKrG8mORCCGWESUK4U7mpsVBDiBCIceodss1OFJ1Hv2qXndH9EIaz
JBhhJaNeSYFmgGwU0dryVhJP+EEASyIFCzzVajhARHiQBx2tSvytIzM9V3kA46cH/egsnIQavtcK
P+qSxZmP6Ef4MhzOsXPGKZrqCR0gVKH8LVbFw9BJBVLtSRYOfcWpii25AuS5ZE8hwTlFeTIVWwPK
STVI+xzvBN9KHUKeKNSAK0FJ6cBFQY+wkrKYlNUGhxakv0S9EWRHHV8vkJJjPW02n3qpr0KjdHux
P5d1d2sDc8sza0IIQRKWlM/mEyr8ySrbtbZ3FCanDZtqhSgXU+PlThzpzTcFEAdNR1D3i1XefvW0
RoOxYfkzehmciDAFOYwZ/8FeknDfAOWQ1nhvfkIJH5Yp7b/MgYOHHLLIYHwJ+Natyj899jATAARM
/ryEZhSqJJluy6aOnl2Gp1go2SKKNgKZxA9dB9jloy6/Mx/9QsQgQ5uuWCxcFeEiB7jZjx5nclgl
mPDAjqqKlUQfHlO6ivQBI8KOhgq0xlhMCq5J/AbmEYpDJP8prPKCrgaHoUXA/N9iHVAIoq3rjG9p
rkpCPFKzZmX1JdtT406QD7XOWs2EwjQ6NTXCUha0P759ubQneBZFs5EU8SMLNTcYOZImM/n20t6J
52QP7MNtGOjqQsXHlymP9m8mz8mh+lNDnhrxVpOC/ge9OjDHajSGq4DpbejluxFGJC89/zunrhwU
m5QZDj40yxgdZT0Kn3kZfQ+J+OlzRuo8REZ9USu6P12l05GV5reo7ciCDoBDN75C6N+4PFgrLEc2
pYCV1mK/HpAih1f+OUeJAPPwU6jnzIPQOhYeOMlo53K4Q297DnIoeTFQWul43lnOz8Xw6CmnFOWv
vqf9l463nKLcy+TRGT9gduyr8l9bO/QfuERP426yKMOmhyq7DOYEiXL1XSZrq147Yv4nNFvMlNXi
rsh3Sj+mfw8lwsWoUUjcDtd+ra8Edtnkb+zfE58wUQTHTtIGTMOETzULrlQa5yFrnh61bUKYUJxH
30UU74T8I7MICmCm0YoKNlbxY6rwHYmgCYVwQFc43QKFpzzrlUXQl1/zp3Y6FTXxK8pTjwNkWGhP
AaJaPBPjGq4IsL6coX/NPoas2iJ9VT0G76R1ORma0WZ24KpDABxqcqO7zb5kzBzZnFCOBoxg4ZOp
EK8ZgfuEq/IEyBWUh4FmopG8W9DfDCW4i2yaUjUScJLRvMOGM4dTV1qfGr1vFNVf1dySQ23TiwrP
oBguKQGvd9zY5IWiew9LbN56Fa4TiM7DLWrdFP8OkzpDZg9Oua3zljXV9ryWKAfSkrFQzntVEfaW
BjZ1PdEunnzIiJPr+GhwFuplayPz+aCYVexnWMAuULauEg9k4iQ13cbu2oAMwmSAOMGIgGsBBBGM
u6KRbbxgaLmlgypXDmY8F0mBljPpB7/Lf1rarrkj0Nk/La/6yEYF5fcyMNYZQbdKQnVBXh04RBjj
dfRX2+Y12mbTtJd3yaHcTfgeC9zgbM+AY2/tsFM7UPr2vTSfpj9NmQvUV+lDisV7jdtknWnPmk+G
hvUrV8qRjLdVWlrfCmROLyxPfoaUWmNmGstfgwmRRY5AhBuHrJpH6sH5ygCEy2YRM4r3KgjReVC5
iLLmkcXU4hUFHQOdooSJ4cR2b6poWDlKoER7v9AfbA1eSMd4nPgAXlrlcIQPrwOqtNK+6qFbEeLH
h8XJ0r8N5adO/6FIWqTkxcR8O0CBO6MOvgddt4KWBhLCxCTvScfASFCqBayqLDvsc7djVmRxfPoh
3DPjw+pyg8ccb8w14RWLmc+UcDRgLbsIrOAOX/p3bPmxlEHnml2Fm27iup+SBlujTw7rcBUQXlpF
/iGUPQftqpuN5Sbomk0U8FDFay9psJL7R9Qs/TcmECkDQfGkTMOu4qzRp1c267l/KmiqhfbTVJtY
qW1DoVIgHrNpEG+DUUjwvDCLIYURKJDesFW2khS7JimaPb5mYvJPzx9jw2ZAyEVgMAy8J4wgglPI
IVjAJZAakFZ+/648THQn74JkvFwTaiChAaWf+YTDECfbuU1ipm9JoEkofJf8b0laraSjLiZc8kLk
BYCaJWwGaRc2O8u6SzlYg8gW2wNG+3jdu5WALvhgMhSLLnOojIR6WUW9qVZYj2cdei8AnGCmqENF
jKGYZqTZ0kwB1ojZXwBTupQvDfKmAPYB0IYNN4H5GSA+e56kQLJzEuiDXJxhKxG3Gu8UGDwTx0yQ
yXz2iVjOIPJ39NJnhtEtLrsceWGG9zq+rKH6ChkYABjlL83b5vhFyODQyAtXkFGL6mOSV/T/unQY
tPtY/3KHOWouaX9VpQ3cK2NyKlSBmMcQXWbsRowwysPMP1kVOWrLGz5XBmiEsPcqA68Sfc78dYNK
w0uNwQaqTLWRl0KnbEnpPKl6T8QYe6SrUcMzESkhAoDoK08FL6LajWlLeGvZp5R9Cnjop1xCEZY5
97avj3G2VkXIXusJLlyHbnQxfz0gKJd2PKvZsSM7+smQo0/dAor4XAdUNOotLiweNdVcNjXqT1nv
dVwTrQPnycSgvwr3ueiKs6PbpYfF6WUDe8le+5CM+/zDU4HZxmBgvUeMK8Vw2BUHBHU2PiZLFZa1
FX2P4YfVb9XrEMbn1irOemX+CTkzlYRBoq7yZlFfnY0i+iubwdaMu2b9DvWrRh+c9mJmDw2TMrn7
iRhs4M+H3wk6XtI5/8WoXdhgPBLAE9z2egKFkpw3LZoUAcqGUDCrIfBB/IrLm+5xKmIhtJQmZb2a
jGqbJdnGMRmxk9lG8fNWxJScF7AHgaxPmdVByA+8OeutwUgm5UbFmLLAH4HjTZQQrV4bkm/KDYm+
uI7trfoU0tSr3k7Q96q1+hV01u0qG5yG9AARpwK8E7EnLX4SwNASKAtRPgiWrj6l8hmqz5yLC4eD
nVpMf+oWRiv4oxHE5wIqiAdoZwkUWJ3TlQsTqfvIq1W4EDbHrDKr6yhDgcm77DkauDz04k874nln
0nKpQg9bhsgYrNXqDz/+FqOfond0U9qlo/Wte91fIldrX9Icc8yXGnxlsN0KUySTupYcIDfspFNp
DnfB83jmv1WOxCEWFisDEqYoYcBA5a1S/BLFfoyrFAmU8cJZlam13+/yNP1oZOmQ1BFS18TE8EqD
W8Qj46/o4WRG9XK+LXQTh1fycpggVocSU+ClPnb/JMZMfXsdLf+paUDKXu4WfcekpQpsa6weJDoD
zTpZdM2JiLUYEfMHdh+OwOQvVR0/C1d5ytxHZC+u0Vyrq6iCFRe+iY8jieYa9z+ecgiUa2+dSzZH
X8EqoMQZhzGh37v4rtotBQazp/8L4QQgPkUOrEEMGzPops2bIDX2/EBe1h3Ej6j4h6j6yx8GGi2A
DOAzaBzUbZ64TXUUyxBNGTxZQOYUWVOn7IK8PSLH3LaEAWEFJKI2LprIyfkdK2IWgtH6FHKR7caw
KT93CjamlkZvZEn43TLRWXFOaoZ5yIP0PMT+OZd4y7VKkyZt1cINOhR/xtgth9buuxYbJswDJOlX
ESgDuoBpCrXRaswDfasVur63CvRvqQyrxkxW8A9jDFpYdf7M2RBkSHGm0jJIYjHlcPANLJdUEfA8
QScSoeGGyxBtCnFXMt7o0tDNtJaoJF4N62mV3B2m77CtIMUwL3caZCAhTlFEFUVD9JTQJBKkvJF8
5tLsLD2T0r5HGZL3kFMQBrFhycXPACodsH9FUbLN0eKA8UgMXDT4nzoN84ycW5yR0E6BiLpHYaSH
+eIR/Dqj6SsTmXVP88whN/Y6ADA1Q8zWNeLoY8z07AZAKaCc8aZpK4oMqtmCTZ6F3i82MYHAyl8/
GOw/jLfI4ToFwIQ9LVGjCvx6BEngrjd1QEK+ePO94aqa+Ap6FAgpboUhxUwBi4sYW+rdetF7D232
+xSJPS7o7eqiuGdE6mDvfGqlioBKbS3P8ZJauFuFQn5Pefd1hy5HEdyeKOQOU0uRVBKvURydaqlK
MUINlkTAkX3y10qveWYRS69+2hjB1ZfgfJjx3kurd0CjUhTYxMXCMfMAuWW7i6aLonefJU4FCiwH
0zriXL23qnbr19ErbMs1hzTq4qUxwKOBw6R23c6oIfBhBShS/JiyCPljILZuWKjWbaAI061jXt6T
8aHkp7q8U2cRVIN17bLsjUXEwo034RVJojy9LZKTlEvMU2JOJ01exVguWvDKDxG3N6dOgySxVSUX
FGNEovoLw5F1x1yMAMXOdEw8KA+MrF+Z546VtfQVl2h2Lq+yajbCT9TYnK9xWe/UZm/MhgvYDtPJ
wMHAKzv6EsWTJx1yokymW/ALMZst27SBs+weX4+7OXIGTW9kTktObf2BKHEpQf86WxR2ePWAeOl2
X+qLaDkXauXCWEBdMbkP5bH94n3ge7nykCMuqXOM6cYUK8c67uKF7b6e4LWU0SmEWNAL8QlHamp9
PN/cIFQfetrujCI/tzJNQMhjpw5kr02o3IYbEXLrXiUmxez69WSMe5w5/7QydaKkihxvGHdepqTL
aiCJEunQtjY4MU0LWwgpGa5EkD5jAftpsdxicj6rPURWCpaYodqkbuVpIM/oZbUOVpXUG1A/2fYc
QQu/rSnfRVEM93boI3g8FKQYwpAO5grAXMyldLfUI2rdHnskD8NcYn9wTlSqoKAkmLm8GbJXq6aY
RXM/jg0SxWvD4LlpN42+H+Rjjbog6RFh5RwSg/cXZ3270G3yNoE3l2KDVyX4YFuWawMQGY0ScBDs
vH44qNSP2HQvG/FsiEel2eiTHQrHujwTcc0WnADIJDzDTuw78AoWCNb0xA6rXUmZQP1gQlj2cI6z
HLaw7SrC1RcDbFxFxC3hNRuREX/nX+UOvY4qrgSlu3vN1RzT/QijZWCg7FcKtvKMED0NRyLq3+ZL
0r6lSdwWIhK1PjkICU5TsXY1ElQIbP8HSB16AWySdr/wyHLUbD2DXxoyGhDIfrMBZXMOGXRO3WPA
KS+G1hpDyxSa9K7o5iHTKluFRTEHPCqYM1nhp3kxjM00nUtcbMxvWJhrUvNSNONSWHDW3tO5mUTr
QMW9CudLIeovo6MvYvq3wJ8GeBoAUMRiy2PrIokNaW+3CoHjCbh0huZQa3gwWoJpe25umQtohwhx
RX3dqt5elU3MXoJFDINEQ5E1ese8EL9GsX0IJXe1ruIvnweFywYDSFrixvWD5TEMuQZjEfWjUAGL
VRyAlXFtFgF5yx8ec/SYmXOsAgbODIgohcUU2WVXHTIUmgRAw6egCD2FIzK1hfSAtBhzB8DaEQvi
Ssu0JNwM1tWwrvjxdkTeV6sgsLunotj1X3zlafT08yg91f7qizZWVmSwmmiJKuWaVo73xZY1CGuQ
oaK4ygm8UpSmnG0bUAxqJsYDQDdTR96ho/Bf6AiPrkMfiTp7VdbHLjzHcA5b2Hc/bfsp50e/OHJt
UKoQr2Ap9NHaqmgenUY04EUGyiB4wq55mi2055wtMYSlwSaIGEmt2oNou1H58oViaZpIZix54RTS
ufG+cv8g8nVgcvUbKlFTvn31wFzK9B6QwjiNEEh++Cl24OSG4WAGnt3DM1GIlxqkdShv0/gGaWIe
hyjvEuFyAbP9t5e3CL2z9A1j28/dOH7EGJPPYcbXesKRHKKsZbcVR/tCzkDWwpcOJ9HwPgThBb0Q
VkAU7OoBat2/0Zd3mjqtyOdARrBAlgvslNMaI0arPrS9tuu+iVE8xRW4rdNfi5c3fHGxhurJJGlV
YBETlZekXofSWtKgb/9k9S2q7Ep05MlGwEAKYuSF54KWttNxkZy7gnWPEICZn9sARgXCAaWfZE2Y
wp/88aqTF8D0JXhigAogMfOftg0nvATYQoDvHE8K/j/tMVjH3OsGwUdrFtHT4V1X7N5wW4lhYWaJ
x5FP0SdfZGNVNXac0kE4EWHBRb2XHu2lzt02AM9uF2JFiLldFi7AIsZ5MgS5FXHLOZ58Z0eg70XN
gWYBgU2z4aBaDfRZGDORAIvYmZ0Vyg4EgIpQdog4jUOlm/KXFgteaESeq6jLiX0TqQTbH/Mv5PJ0
3eNg+zileexzf8SXVbUrZU8dW6GCAFnOK2XdIzwTf7OeCuCbGM3EA9bh/PVS6TKsPLFG8b6jLH7p
mn/OUumh6WspU1B4E8iLJn6G0JroPY3PygzsNqzWsgw/tLR95EimQRrFYdTHlapoy8GzdugCXV3y
HLO8pwoExg8cGQBcp8hxZlHAi+MYJvZMFcqOhnTTaQTnYZkHsGqljJH1zwq9oV7+ltKmGH/rUHEV
fUumzirBwyyi2PXFN43UYho4E/RzVieOM+kn2Pxd9tHBHx0/TFjjDM6ME1AoUJr0ozOVb8DkfX+i
RzGTl1ICddcBE4qmYUr8J0EsGYKV2X6P0A0aCWux8t6jSlBG5jVR4IqphS95A60aC+kZfRKFRYgK
LojBYckkZrO2GMbXxhMqVIo4KHUyyM1R5yrhRF+CQ8EcyYJjyxrKn1G8a0Jd82zdjMeSVIZguRKN
VaH+5Tq4eZPDVcGjoNFABHYtdAkyXDAkqdxSq1YJl4viFJNYbUE5rNRb45Wmbhmt9VzGiKFgBEkh
kjOAREyXzC19W3ffiMinTVnHbtgPfwk5sOa4RqpXCvgn/iuIoO1eAxatkHhoSERcCwGaf7ByvvYx
1j/MFD/BpE8qUoNjPLCXkLEBFRNPNzUssWeN4zN5seeJIaEkns3goMSfKYVfywGtDAOBEb8GjAia
8IJ1bn1WwDD9jrZlgHb+amnPxHGjAWv28om0J/AKf9H12w52aPryRxs+g1ntUVYa/ZZGBeRf5JUl
BfbLB7iRKW80k3nZUR5OnJCq6IbSNiRwT5L+LB5BM1oLAxv7rh8R5UDyWwOLDNlJ6G+q9kwDMGTV
7qoV5COQ/nzaJJKTBhgwHA3lN1H/igLrpeJUzC6JtHuKqi8F7W5ReUjq7IvtQ0KijlReSf1s+Fuk
/dI2yJTCiHOsEUOBde87RrExiSao0qVf7MoOrrzb1bDU3NE4A69xLpvotfyl4l/nhlXhPffvIfgU
gjdzfmAIOTlo6qr4BxuQ/S3Jl6a8ptXMsQrNNllEZ7WP9DMMi8A6heEj5IhDgKFVyW/Z+aSco4sT
SHw6RuVBJJCS3M/yA08qi7qKYYbAen0m6h2LVygmo3KppiODaCCBgweM4x3Q1jJsAHeekWwio/H3
ETZRTWn/0PKDzDC0u4X6JcWAk8RO9UeQ9y0GDBNrcSO+FVwCe1w6t8XgStwAb86IBvGG5wPZSfPW
UYdjxP4eZXtLcEf1UEY3AjuWeB50TECi8q1wzDccQliCt5i1fEkFT8FvrG2r4ekPJwPxLlKjzkQQ
TDrvlhwMk7ktGlhqj8a/E4jHtt5RPdOw0MtQ0i1UAnvY1FeJZmNIwROwQk+Elj4SGXS7IuxWyh9p
K47XIbsOybdePPywsolf96I1MohKX6ucFuO5h3+GCSqXjjABH4sWV+u3pgWRhd+2uyWmq/S3tPuE
24kBx6XsHE9z29KOOqy7XN9bjU1xoO2IcZLd6GQAkWwZb/T8mGb/Iv07w0NX3sjyOisOlkGANQ0v
fRMUV7ug4SbbwtrRNpal2wXrGhm23hySIqig/MNhKBDUWWb9jfGuE9+BJHFnVeQlBnHdU3rCC2oh
Y/9hkxf4NvMMA4cMZckUVcWV6csHz/3qyMaQVj1EuwfBU7O1bxZ/gwOr2aaOn5AIuviI7VsYOFZ+
oaf1A8czLrWGRyx+VpbAM0/MybGJ2URryo+8/I68g9e9B0pSXdwyhFXUc0VsQOtSYq+a3IHX2KQn
chIhohbmV1duWPitspHxkpQcsz6L2lvpLxbK7rcPf1GgyNon+Sc8AcQei0Q+wbpFY4sUe5INlOfW
HTEvDCZGXwCU9bQKaJkqragATsJDXoXvCDZZUDwNfVpmLeulUjniaNIGkj05GHqjW/ed7uZEacch
FZ7V0aiHtlmU65JngsnlwCAyzdcS65VWEoMu7MT6hVn16xptCKI2Wj2A97FmTJLIGcGosv8lk69i
Z5rekIFVPzPM6SjrPYh6AoDcaFrSzreaSxul+S4PNQwMSOdBUyUDCyNa77V2mI0AfBih/a1RMe9s
fB4e8yUPE1vdFX3lUh5tVRux4id0rsfjsiREh6QALLyWFa3LZCJzA9IpQlj4ZIbWzGMilH+gklYr
brUAN/YADWudBu78ch3Bra2I0aAxLrn5SJPXkey/NAvENZuwL2o9cuVF2KWJ0s3MQMJAl7QP5C9w
gmOvVeahbRjDWm0RVDIuLPbe8K+QDKfUGdrXLUcpzhNxL20ajRuyFxHc7UeaEgw7ZbifYdoAJ8Dy
qp8SGC7qLD+EUg94mHIYACtRU04LxsCNchXFiz+tBabQRoIdegMdwyMfAAYtKUaJ9q1w7OBOQP+W
c1TD6cG2JmSb7glbCkn3roiDqUBrHgo+GwowIDbPFl58bJs88kZziglj5hGZ9G9x0Fdq/ZNNmElM
ZwyVoRmKVNTtKwh+YxKs4+aYw9PqcoKKWfO9uctUAbZYc+oj5DOxYwgKTCK3gRtnmpj3QetvU1uC
DKZl+0Z2StI6ounpUz8MKfzkQ0hievsbalurjuw0pItsJxU8l5ts/MO/XYthHDLYJiEcutxh1N4W
Z6tG5iHpezQheAHEOiquhHuTLLsiupqWt9c72dhlVqBQI08atJpnX5g9i94VefI/vcli3BmeDVxy
hQOTFa3huf0c/G+BB8c8UIf6wQZ68UHHIFOW0OTRRCGaMq46+cRpDimsffsB0ypoZWYNX6xmBHRT
IO3l5K8DluMA3rrIM7F/zDT4PTt5XFMIMG0ao43mu1L77ECOKaKpZbxiEXbGYsS4WmOWNpmHIbnS
V0G/Z2LkDxN5H4f52Wuyl94B20r/yDVaZeG91i9YICvRsKQTk2vEY9K/fnoxHmVEdxC47ilYsXKr
SdWFhEyy8ach/BNVwL3coK5kJdy1jxH+18wCL1j/goh6Luk3wHu7uJFcgj3Wg0lgUoCPbGMjLtUl
l3alDw8C0BonjwWIwG0KylNChEgyQwQn9sSp15d91JByUjnzw2gSSq2b9EynwHzFw1bl5ge/Isxf
/j7ijGTgwiDA9+XbZgZL2EL5rFdGL9pN2X8YOFQ41LKDuUYemRU1dPoTijpTOHPjUbgSjbNohK1X
nMEK9PRRNDdL8tda8PKad6suWu4f5B8kYxjSTRoNCK7t+nUKriax6tCKKPQFa+tTduFQ08g6zfTK
FF8akyLlNy1+Cq6mkR+m8cgVaHUnZXeEfmiW+0r4kJoL0tk0u4l4kBHKPqnr3P9naScz/zJx6sGI
ySQPICV0JTnjHoFve6sUYA37HkdvENwFd4LmouUQwg5BXs+/Rw0mG4KY5sVjGJ+i9AW4XrXMvWC+
pdgY6D89k3gl/9CYjElDs8T46DgFZ7WenTZ4oJK/PLsPxPAyzvA90jMC4v/iB772iyJwpQ+yR7M9
kg0fEyTrwHBIbz5niKgLPvknEtWhHMDdH7608YGvCtXqlIpUOjiMNAcYszD+cOQ4t+23xghTeqJY
lD2b0Mhl/iUjIV8oPxRrAQVMxUeOebGPnuB/Zf8ooFNc01B5MEaP7cXAsBV1/V3HHBeDEcQPjULz
w/yTJTQ55aW8tHf/TlRFvfWP0QfFjvTbQixDqZPg0L+JIGiQc/CXrtMtwmLWEpQwXZvhNO9NA7qK
t4XTreBtb6GXBo1d7FfBRjjJfxUBVMoSJLf/q+c+Z2PMdCjk7ptS2Q4fA7xqaPoQa5HHLn0K3HXx
0QIv4soOW/4ijghuadexgWIYi3EK+M4CgPIEUWu/AoldV6tik+xJaF7S/4IpxWtubEuXq95Jj18n
5/bQQZNbpvfyCwH4w/8jmwqTIVI4EXDE18lRD1W1zjFUU/C/cC0s/gxHgNJ/SG/44HeSQwoovp+4
Hsd2S2+JaIgiAtguFFxWKRffStZCsZPVPRKCwlp2V9xg3zGhTSvWquG7uQnWcCcGM8NYvr/I34gh
mDLpDulAznDipFWKw/Scy2cDFwMMKbAURcnvcJtEdhcpPc0sLIYTIGi54/+ENNf4XzEStK2/JVKc
FAVlNyu9BqhkPVCYK87WehvkH0L/xDWcy/wKwl3a3oMQx9Ct1n306D0VHxuM6DvJen9NDNxKK6Rq
cQBw4lLK/3AT5IiLd059l260agxQQ2MVggB70Y0VrIqf1rClKZ2+wp/6lmG+Zyxq7wx7t8g+tfTE
2M1SbYvH01up3YotQIJUbtgFmJ2hQ/BYAlQwqaG6C0iybNyq2iCTIvCC8XzxnNjdA4ccI2SJoLJ8
7/RTxuuKflr8MxYnnItcfOLO0ceYH4vVJLiAP/0fk3qQOW/b7Uc75DdHLx1k1zjbNIMr/GJCR4fS
ILIONz7cUcqkcUbcULS8sHJdpkdGVr9Iaes7T661N21AIeI+ymhDi6QMN92H4LCxRgcVN6pASDQ6
+WnsXyq+NoyOF7j+OlA56MJRHPP+w/yMWlSAClWBbVbPGmLtXGy6VHyFvwlhZ0q4/G0oleICRx+b
Rq/G7VfaRf0hknYjriLyllp3dmprD013gAxdtS9Pe6v51vLXjXKkJRmv8aN4y980+P4jeSqn/qJe
GZGBoaLaJDo2XaysM1O8xrz9n0beEGzuVZBCKsGAr23Lb65H5+Q2I7cO2wkFLdVB2ZCIOBCsFdJg
L5N/Po0JgCsOlhQNRx8yE6rlZb5bzSyFb+13vIDTyswXYOy59S7/rr+Fl7cDVWkWn6WAewzJCWyJ
gTAux0zK7EBvD5UBR6kkqgGOAIXceOYsGMf/rYiIF5uUnf/bHVmh9h9+Ozhlr1QwKEvnHRmZDn+c
s+f/Pwhlhvo9gLc60bhPE2YroR5+wqlSUPfrXybzjL3XpD8555gWDuJm0INgOQJ/Q/HEX03l0Y8i
f+cLQMF9Ut4MFmrsF/m+H7VjPuMgRGhwl0UVEo5yT6vqLFOH4sLX/gkQXCAIZTzC3Ol0jjpLFEgf
ctBeLH02ehia2BV6KnP8oa/lR6kqkuMrTFgl/Dji0qcPUHC58Bm/WGGtHktJ+IWevCE+ZCuA6wXS
vc3ueeMtCsYsAiTxrMbFZWowLcjgvrxXMiOX+rtSwy8NYoeJXlr560pzaR4k2J5TvfbLya7Sd16d
C+3eYMRjHlPrlnGsSP0dXKsyfsjxILVFmY519i9uY0jwe8UDLaQwVR14hRLghofhrYm1yH3Mz513
Mqt7YqyrcV4Sjcja6gF1apDbtRrcwC5GTCoKjQZs3xoQ5AEaUwt36o1BgMWA/r25MpXQ4s+xuY6Y
MTgJakFeXnjojDe9eXBDDR83PwWQWmumUPdA2pIb2cEUaHsNWzSZ20dGIjeNPoRqbPKxxWDekUE0
GEhD0Mt7BUpV7OqO4auBtOgAl4otElmMMPc+5sOayZF0X1qT2Rllfl2cu+GMSywQOKwWEz/+jpSO
HXJoRkh7soYhxc+hGPgLIBTRP4tpTyinqXMaQDLGZ7JEO6yGqFeAm6yPqdWpxwAXCK2A57tsNWlR
xnM0GMTQ4MYMNIz/dUBqfI6kFadetpbwGUnY3mBc9JKkWeGtaxfMOXrcUPIXMDky+p7Uh+Gdm0cY
KrqOM9cOkKs2H4qxD4lHuepkZiUXLTpb01OXbH8QumWf4azyCeJ576heWus2286kJNG5BFD8UTRX
TGdyN2uh5OCQ4jTDow0oJqSXEHzyo5SeJfCJIIdYq2wB7QjqXFs5bJHjO2VLbaxP8C0leWM1OTB/
6Zei6Yzt36ju+G74qWbwgGTDYw0eBWFJ9A8R8ku+GWk+IAlQYBa9Mdco040QHjVhQz81lkQdO2Wy
rXB+RYYy2oV38vtPHOo87yHB6mUuD18Bxvo9HcNd2+E3Co2qNZ8mFL2QYF7N//YwCdL6nQmMRu6h
r6ybdoFTzzFqTnJ39wnz1aSbwJ7fyRhoJDR/KwPoDuwzgs06cwB7vGNZOditN/Q21cWXP+TxQK2g
MlrsPnUU1IK56YQtdLZipqNiaIDXDn5B0jFG7yPFb94pqjc1unX1yUj3sbCHK59JcCp28fSBUJIg
IFUAy19irA6bDF0Y4VubOjjkygUzvq6+EMIq9hsA4fbYSWwN2obgHzgVVXeOhfuwIcy1CVA92j1v
ZXRWQDcpmxrvFq1cBhvJszX64zr7S/qHaD087cJBxXGGunBXVvsWZwwBc1ZsaMCucMcgfiOIrjUQ
a2hnP9gF1cWyM13AadscEFlzf25WC3yIIJfNhEZyiUkHhLkIjhUxefIKATUWPozTaxwjJ5jiRy89
hNOeK7REkE7JYqnfNQq+bDPmeJMeC3kzlODCi+gwA6hbGUYAZ3qGQ7udFlt4IB687UnD1MGdaaFy
05KvfOJr5lAG5ZeOaui2ZvjbI+8Z1mH3av3fTNiRSdDpp0l/Y3WB9Sk+J7B3QY6d/zg6r+XGkSyI
fhEi4M0rDeg9RYp6QVCm4T0K7uvnYCJ2d9bMdqtJoOqazJMh2iI4u/Grxgm/nYbV8DniPaufFKpJ
f+MVww9WSDMfc7Zza8i1okdiS0Gb47952AP5jIbSsdZ2B2Nxxycnj8z73HK86y1RIztwJVLxYl7D
a0HVwfROlZYE3lpooWYOQ8W3SM6SvnGSS1zu8dqyTHMV+cjoFqOwvpJ88B/kR/8bq0utHCxjmQF4
LHaIbExlu5icJqjGiZIEdEexZo6noDrYK18+eNaibhcOORBUOiLZ9ZBvsWfpbmTuJUCAJFIpC3OY
/kR+fgbUoaov/gijeuZ9q6R3nmysBnmImEdQkDDUcEikYFK65qwTGIync4vdirNEr/dl+8H8th4o
G2jET4FYazaT832DAYxWqMzBpW+Ytdfhy5HJrNhiklcz7FRbxlFJtEeKPh9JkHCY1t446MP4Jigq
GDqk3icgkExlHgEhbW6biOKW06S9phtec+XyLHrRFikW75wnnzB1hRD98JPDETBn5H9TyC0Cpo4R
EST6b4eIrLDWCFLkeN18ariXWe/q/8A8iWFJTPJcz5bG4A44fXNz5zFn0MATA3HhcEXUnExTiZEO
TSBmD+WDnR2npo+cbMTBxnKEBed/xtbOD+cAzXpwOt7KVjZ6OJFWnO/uTYtDq1iiangBVEpJtbWX
4LJk/Ak4M1Gn+vEa7Y2BIkvmnOZ3QryZuJST2i91HYTbNndlpHvVzinXCmK3wLma9dkwl16yohRN
HOpwF/0U93AfUoSvEEkE5jKL9yTUdOZMDlCxsOA4CIo/eaGgjknozBAJQfkgjSyU5r791f9FeKwM
Mp/8t400IiTgaD4auFAQ5e0XXDuoGTyLiCe463MsUvN6/B1t9PFqsfPiND8UiY9wwGLnlw9vvfl2
2aMxfEbf42zT/AzrkcBF7PLNDL2/+eHLl9DzFoHUr7dBQLon8IkdF1Jd/JjsFEPaJmOKuufu5cdn
+j0USI3W7BgYTQSVFoJWa3HZGwoQoblcv2vUut3SQNfDPxrGRKxklxS1oX31Wm+Gn6y4W1Bo6Z/k
Q3NLuLe8VZ08bWIOx2eI5yxcWXuHdsYcrzIII0ViRdMzcgTwsgDewnYnwMy9r817TBuht3PKBH+o
GACgSNhpzS03jzb6uYLvvmcOKiJtY6CGxxZbMNgMKanHcBOBB+0ch/HLP7f5zbVDoVyr4XfsfoPm
qKnvyH75UQJT+KtnDV1o0IAS9jo/ioxH9ctX0qXMelhWTpa/79G5RaqHQF4As6XtpZlEVcrP0FmE
D2XOOs2RvtJ39DEI2QxnOL1AJmjuAtgVw1tSrw6QquCl8LQn2RcOLLRcDkhRxkIqSIGyn3sTMYvG
sWJ3ITE9mnjmFYKhAJ47Gq+lrvgLWdcXlMRzNLUzagxwuW1m1Qu5eHQUgKJ9jySydUX8kNG6VeOk
02GQwsCVLVeJdJONUFMGXIr7jNwtySIGCg9kWT7Iw9BCeV45jGnuZv+uu6sW7LJhwtAs6hp/FBBK
lqbGePOkcyEfq+az5opmJIaQPJujueVc4fNAooIpitBdXG1My+QzBRn/qjhrkyFiaVwoYO3ybVXP
cQAcPfzZMDTzXt/1VN5P7ty0N8AkrviOOedrUOO18qk0t2r4l6Y/KifhpJJRHSKAGem8Wn3catq6
DrhwA22ekO9hsAuv8QnYJpl0rtbM0O8qGvEuj5GXQvWLbYfSQ2r+ejpeD1gXj04bnQR4zhQVfMGE
RfX+usQ5KAI8F/fwb4MIq6CfNh0y0k55Q01qPmX/lhVwgfDSlSPEMZBJWn3V/UeAdQpnu18c0C7+
oArsXVgdnvcTa0fZ/pNo7wMSLuA6VvqJABEt/ZQxm4Yhk2f75eVfSv9DOCwC8y9eUYwM/3oVo7zx
TOpm7rApg/IyeFeg4jJMiwYn7VjehuBn2kbxvMDrnxW6M5ciZ+vGqnMt0ZwIPs7+F1pweTVZLun4
BTMe+QERdKT+dPqtQxHW1ncNJJbCvrxAVhFYKxwyck2V3B17sKGNeUqTdSIdNPVsEpSY/LRBsEgx
hCcNAHBkgcAqCrcxMFo4pDQyd7HttRdLswgVN2WTrNGODj69HP5P3NyYilAD4FUCwcK3YMEkqbDb
6psqJuAUygfQ0Wg/UhyP7duvN5bhossrKN1D76/R8nnqkaBn8yiV2LAVhDrhSqr2KswnrYN+Zx5l
JMGq3671KHZLKUKQQNx6Vc67Rltx67FkzmCjZqgUvODixsilwQ1G+zTbDc4tAkyff2YJuGkfttF+
HDa5OFjAiJmQDDg3YhoyvpCJqjv2j6FjxJfwaJynZyKkyQ6aflF1f/QcQDayRat+KJwePOeS/D3W
JJIZSFnQfTv9A662R0GsLYf8W6miRaM+INEnzcambzef2YAodvwMa4OlzcGK4XzIfH1FyuPxN2i3
FhIN7JEmW7e440OPxp6Jc8QNmPA4yKdsknLSmXWVdrLif7X5UUINsSqUyunBhF2kOxPLZ0AwFrOb
g0yHZhCuluvFhKMR64fsVDYHuMeszZuFwUtSp99CQliY+S5mkFb/iZj4CipfxeAlxl0kDWvF/Fdx
lFkOKDIU0aQYLzMHl0L0b/S+PQ6xIH6bsAy8+Dew3gQ0bOTBZh4Im0v+NdMfZsDStMDC/KymSxiy
2ykADtHTIKaU6V05ILFk1YV0kks6RPPnLzLmePy3yToyf4ZJq9c61yI4C/J+h6uWvarsFTLWGV+W
t40w0cfkAF/qHjXLK0ndnNCN8SvC4oQ2hFSJyjto7MAg14mzCNalfqcl4Phpu1tnuj2KA+1Sp7if
fmHaZhxpQX+urGuYbVXvNlYHTT76cHxhECndDXlJikpHunzxl8rn19ymFlOuTf/r2Xz5gBipCXcq
UDrL3xWkNw7ZU2Ky5S3g/JyMZlkhlCUeca5Bnmfd5zV7j5mxBwMGgf3equc0Nwyesyn91rgaTO1r
i7iQD+LuayCqJgRNV2aVbNIpAr1lkr3LzbVsIW145NmJyM86fLipdLXVW4InqTQWJZwVGsc1058R
xLFyhSSpkb+Cm8BZyKy7keNp3koGHNSuKkbMhJqp9rmc8rmxwy+tHlyk62iTIKWUV17zh5ZxBq2A
D4jKWBHMIZZS8KiNla/TEB9gY5fJxqckGAD+6uWfCNfEO9jGMczdwVxX8geBoGNCVUt6PFw5RNPG
As+46WPrWmJ9FkjnsBYqW8M+LBznNx9khDuzVKfgZI9jcvrxVOJrGZVvHDO8q9i9TyHzMWPVp8gh
Lr6yMFA6O+TV45QPXB1SP1+uoDO0LmX3CqmwvdreeobYyMpFxdRQyuoighsqtcx4mTkL1GC2sh7K
P48mqNtUUNW5SO30OW3qVLFP+BkK9oiy/GV0QIsadlsKf0N0zkt61+aoBr/mwFNifNnZd5Z+KhqG
Fh/zXbxCx11y+A+SPwtOTlqepawm/pHY38qY5VKDl/p79If5DEVX0j8K4PotGMAwseaWj7jSHuaa
p0Cm40ZogIsaEK8Fkrr+r7EOvaOhRsdyPuJYOHR4yBoTdCKMNC955TxaPsIQ9RYRxlpNQYybgMWY
YVe07j/F+NdBgG4NE8ny27F4cyc9P0P1tJgkySz8bb4INDXEQfGwaOPNdhDv2mfumgzHQHhhclZ4
l45zq6wfUW8AM6EkRUeSA/AzG5CmW0E2zE+NPcxh62yPGR0b5G+GnVjOMqIcjepeZ2e8EnMRYDEI
N6a8UoIPSwR4CtnWYlMJTFCGXG8jgeX9zNTuA5uqCAF+of8q7IwF4uCiPiCJUnRwGYLfB8qDL+9R
LOZUZdKJbUSv8HaAT0JFTXxfOI/RKRp0e4Y0VyRICcwES8Q9hLJO4EVEWjZCCMyW/IgYmwPOeYe2
NgDX1ufMJglvGYg8F2IloxbEho3284rAbVrTwreg5vc28MNWg1qzHv6rxA3wqAiYX5Q82QzEYIyR
Rkas4RaaX1yBYJ44VYTPxOSkUr3YLD6m+BMh0XWS01CyBYu/0wZJII6Oq4i/De8lxovoX3X9VYbb
VN2p/SWXrnGBhY7VDZdbBJtOnjCqdK31O6AtbU3YDkglU9IDZGgwlTXC+d5YBQ5RI5yHmU5fC0Us
/Y0/LEZ19jJAkqyvGvZcbbHqsWNR9BV7xnua82LFGvu/FhginLTOw6GN9/dWeu9lVy/cGExdNJnq
/LqoFh5zE6mid08UexVhf0yB6SCHIuJ3NyI7WRsZq4d6ETgQVl272YJnmRGjabE7Xfr2viRileFv
AW6mq4nJFasScZjM/IIanGoxiGc6pVhKHdZzsdZ4f0yZ2BZiG7KN7621qMMN78Y2eL9ZV+xNuOAU
mNrN96c29KmAhohOir7JIadr40+B9neomEUgY0djuljoiC0KGhA18lCT/tYynLkIu4XBK6GRugDG
P0Geu+SaJcuVlYbFahOLh9VaXwbfgNfR7/vzGA55juvWrLNrWX7KBQDIutzKwXRVYjr0KI5qdHLS
jty+WV5R9GdXp0V0dO7rZx3+SmKqMvkDD9i0WSP0346DI4PgjQrs0Keef2CSol/h8maBUmKSNYHB
NM+s/Q0TSkekHrZzrUB1YmpgpYmwpruYJMkYjsrGEfuRvVXaVSTWjbOOuRUo8uTvWT5us/ogDbt6
fGnkJiKzJWRkOhwqNOz825HMF9JlJfCjvE40PuRC6NcWkCHVjAALEdHlJHQfCuNnI/ky021RvVKS
UkhOUpwNU/6WpMtkM3bHoljbyhRy9BoMGtOt0iHW29v+pg4ZSnPVVF/T8dqmBzsijRThd/STsjpx
+h/h64uWA1KPj0Nz0uDZN7tA0dl9TieD5od3PPSzmAFujEShrg1m+95SYGFhRMSxXGs/afHRFs9i
TFisomSArNtC7SUFDamvYLaSzVin5+fILh7DOWetqnVf+fAZ+uZCnvIzK3mAMN58j06Kug9ns2+t
vRadNR+9Djw2vrC8j90GcrYe9idd4vwav0T5mif4tQyGgGoyN3CdGvYtlgDm2tDhgR3zDqoSDFeM
MfjLoYfMRnRF/j6hanXww5a0jx3ZVSzBPNJQcxS1/4KyXZrRTwuhKB/ugSRmHfTdTmfVt7PMt5Xs
seQNqNkHqKkN6k2vR5bJ1Cr/DYCU+Tjk6IKKJ7gKRuQowBgF9eKvBEMz0Es14cmOHrM63Tq4N4mP
R8Xxqw23DJmUEn9UsIRD3dxodbhFSMyAqGAT6aU3o6MEpgRPuocoBRFbJaOqj7R4yxojEa53G18E
tRbf6f9PPsmbrYkoIUQVZYuPKLwK/TVmOISdLylBGjtVpme5P3DMKuUh4wVj/SdFqGlxp0bymbk1
6QQUafLwhkwoNTs7+W1OFeFqGJ+ZHGMYLyDhAZqiAP5ScDNF1keGHSlaTW5YGmcAwHyk2sv2ormc
P2xGjP5lqgDl4AaLZ9Eb9M/IWHgdTErD8lwXfz2KHt3cqfJLCdkQf3XJz5jlIO72mX1FiMIcws8x
y27JaY/qA91RTUdrfhiovsd0ypl+auM30SBZ/oVUaqeJbeiwP2q3QjmBPZ7ASrF8CfQ/HweHpOWT
nmyWP9qkpSINkOsfAm+cGZhKpPgrxWdgfoPFUSweoQVmzUXbuz1CIpKP5UPXvS3UONPAatNxGGu3
3ICDyuuWUbbuidWas4WZ8AEZE0ivYPB+ZGtPWj1aBTjcg2XM3GzcydkN0WmmP2ry0AyyLlc+7vPx
jOGVUi6YSdWGszRPbi33dTU4dOR3X2BcOTAuFd1dY/cAMUBayt0VmUQX/kOlHhTLWeDvGTh49SPB
tSWA0KLILBUT5yKzG5Ct9tbNbTjOwSdBgYWCLL97gyQgm4QDqZUYG/h3Jzll+j4iHdA7duIdAqZL
hy8+67nJRFMQ8VdnDzK/XVXHLkzokd2w5aw5bPmfS6i+NSsbQfWQI7zQWCMN3nPkNGlwT1JIj9ly
wDCcMlbJhmdhgrBDXkQQS5N8Vc5HbX9aUnmU6xHoNnIl6iqFuSf5hT6Rbz6Jb2uY9nFxAQWhCZcm
AHZVEDCkZlArpH1NPYHHA+xIssghPmT7OvXdkGMjx++nFZeW/BQGlWn7VhC/87kj22Xh5CmXFqcf
0dfO1shcfBPYdk28BrH/ibOAQBNV3iFqwt3kTm2CA3Gs2rtUMbXYQzFpb2a4VNtdxxODmshKz3K3
7X5ynI9+ynjqmHi8L9vK2Hj6ja89VzYB5vf0e5QWWXMZxqWr1nsJTH6Ag1XFSmFh8eNX00tAshEY
5mb7v+gBYWHHXc39h06djGuFVGMsbbpyZ6LOm2Isa+uY6xdmAel07RZr7qrM+NfJsDjsz7A6s4ua
vp7B2inAfrXmbuVUviljrYyonPRbbr94GHeyd6Re881d5zEi2coln9Te1A//6/+GDXsCkdwKXiNZ
AkYlgVMTK1xG1snq1BW00FuE09nq4Bmq/0yIg95EEqkp8snc1GGB+5a3aEt5Dq3e6T6L4CrpD0e9
dj5PUqTOZbEAKQcDXzoI9Jn4v900j5ea7mDt9pYpcEaPJuM7KQBo28rZtlW3qOAAth468GzeddoS
O2dl/wIY2Y747MN7gcEFYURifxARA4bqGujnEVmGqb6dhFppK1+Ed7ZVXPuwhUbnqnp8JVvYFCYz
JbLL2JcLiITBWWH03QQ/avB0CuZaQb1TpX1U3hMvXlUAGSXyKEuM70v8MQ6rY4tlZDA2WFLeEg05
v46ufCbaUu9Omk1zlTxalET0CqYM13C4cYqagBvDcmVNc9QWxd0/1URj892Uz079LDJyAk8O+nbV
v5WIvzLX6M5mQ9qDsrRDYHqJ76qDv3DAO+tkdMnmzRW+slEFqfAs0ELxU5UoIjlg0/FCjAPq4lUy
RrPNdMFAhFlEpAfiVLAoxxQMKmNzSbp0oTDnkTEG51tRkV5ysdjH4WokAWBqhI8Lkg4VQG3eryC0
UVoGMF1meRAeIrIGGtfBiKsIKPBrX4UKKBlzQ4ijFduzXjla8GFGtF5BVS0ZJ60SJ1iJhOOGq76b
d3+FZUEvgdWX1m5a0Bebmy78s9mld0DY0vohM6opqnvD113cu/ipZ/HCtHaRbC8VD8dxtyK7kPGn
/pua6VyDhORntKWowaZOf1YijKm8xA3p7jRB8B16NghRFRdyV5OdQwhkjVasM4a73EYbNJ0kE0ne
yRQ8THn/kWovjQqqyKP7JBXsW2M9aSaQL2i+MS+cN8LHSeI+KROKPtijaYurh+nPy+047FlBJj5P
EbOqOsN5uC1wQgRM4N++tomRGgSYbgdBUGB+wXmtIDi+4OOT+5cZkcwGvFNawiOETsfDfkA5SA/X
kRnCF7fsmFdL0VVGy2kf1HGLsS42cX1ROoeXySVN9YxiLllmMiz8r6pY87Nb/jdxWOPo1tW8VX5q
9SAh/Q7x0MdbvIm2si28rVKuiwGWJUsbLBal+LBlWKiUW2Cf9+08IgAtDIg94qFwqcdzA2v2U0nX
Rn/qldXgbObonEo2wRzJ4A/YqbHnkHRttikY2RjOqymIN10E7bbyYa1g9nn3n4V3CCOQvcz9ZYS6
eGdogltkMTk/PwEmDkAU3iLxr/Qeanc3BfwLu14Z6a9ibJsCmMra0HeCiF/ZILuCGQ0qMzwmHyb6
MrQXafRoddz/5U2SPhWcasGxZ2LQ2Y8A0g0wXkZeHJKd9tn5mzhauV2Qkyv7PZJQqbKrH4lRKUzy
n551YC/UFFdEQcOloUynylRAjU+Q3Kz/57TndERfgoY1SJiJ7ciOdCWawoHby4s7EGmazoKGJwh1
d6QcBpp60C05b7q6arAEG4DafQhsVoBumashN35CZNnRl+8c2hK2YPjhkTMnqa88f1X11SGJpva2
TYUrgoG7fdPif5JxgcRAXNhGzzxC+rRVDhdOmACvJjshmVgMudp/ppeA4X8EyGWS8jvNPrB9PzW+
pdR/G8UzRersUF77bFyZJzexMeMIHxJtkxNAmhDWh7KFD9/JzoW6NgyyHBgeD0RsDvfeWYvhnhJT
N17VdhkYB8PZJeDc2elELrND5jpCb+YlIqnhKXC2jyha7YeZvA0YQo6crBvm711IVtG+e2n1uYeu
UDzU/JRSURUrJdyk1aUSVwUWT6nNBEe3ctOCp9SfIt0dKKv0dtlJAGNyt2KRaCN8H4LHGN6nrDkv
/5DTd4szv6luqrXP2NbOfP3oY8zM+j+rY28imDVBg2u3OZbKXn5WvbecRYRRegQnEzxRXnTWp0GL
dInZXc9J2xXXPJzUTAOgIDbRIYo748zf1LbMrNgs81Oc1ehJqQX2ASk9kUEoh1mZHilB/XiLyTSK
qMvvzKJQITC463EX9DeJN67cTcZmTPISuQIfhvEX++QJsyF6WN7Fy2Di3CLv3XLnmSoKghY7mSAs
oHvq9bXdK/WmYyeAXBjQpJk4rE+3of9s2Jtm8TVrGbmkP4HyzUNvaB8VMpzAAia8FcEzYOE8tCfP
vxEyqzEOsOMn/liwIoVFgBcQm2baoNfNt4pu31kJcGim6hrmtspiJDX/ZPXJWtMVA/Pslc7oDDdj
bxz68kl2o5KdIWKTjaKaZ7oK2973zsuvvnzpH7nbcbQbBuQl7iQHU+nxzS2romm1oTDSU/OrQzx2
yTaegdgABiyyiDKpkLPsWelixMwBOAtyBOxzZtAEuXl+g8sw6wlnkC1UqjBXMzVYKP6jrMNTY/Bi
6Rt4FkH/G7jQhiC+nLz4mMtr5Er0O5O4udAxG9LRLWtkUDGel2pBl4h4Z8seH2cbBgZ6parZcvOB
oWIjCFAohAuxbO+sCBE5EAYQP1gUIE+DN8v3ixE46T+7fz2Mg3PNarJFm8pzUxtHWI1oR+LxI8sO
obPDF52x5YMt7+NP39HFpvk+ZZOfIy3Snnb2pJ9Rc0DDBxWaOQdOuq61FYvy6Wg9+SD3Ai6J8csi
S0XBQxEZCOv0mQPaVzh7j11vmfI6Ocu2uTTxh8xMIjFPZnTuoh1PvztOqMx5ATfT4NMxufu+EvnK
rK6PLnkPkuqY+1s/WJPRJun7ye8O7hDr6OwgFeuuWybJRdh7yivg2vMpySGYm8CKkl3d8eH+GRy4
/pz63E+WAeJkTDwZ9pOUjeCSwNuBEbS6c/RT5lxSYKEUcBz4WnHShl03brtkKQ+EAyziAErtAjwo
EcIaJkAsI8i7EFUEDNqcT5UI5tz5NKAQmimuLdhSBZ6BDSlHKHxQKXvtm4mBi6yS6aDI8SyuhLqp
2SvWJfzGWdqtB+ch0aoMTPhr4+Za5TYPnioAG6PgqsNUedN8PLh8TfUiTZ8LFCcaRW22ohz5VYqT
o2uLMH0G6llDgxWUKfATnsZmWYq3gqgbUo2Py9KHwmIr9177kxNsPmT4nixzpTDlBaiIJeE22PtU
Z9A33aX+no+duPiYz1szr0l16JihI3Yn5ZGPh9RfVjo91Nn2Xg37li2f3SP1jnfMowrjZFW30tnT
OALYi7CmUeOTcZRbnynxtclP3x4Vh/3tSAo7x1e3Nhn36aee3V4dLUYOAgytyXaEhSXn5+qni26T
ZC+McbTt6oGJE1k1SzM8kLfQZDg+PpTkbtQrq6dgr85VR3Rl447lKxwKV1TnPkDzBOwMNSf/LPQN
3Z/Zkb/gvLgqmPJU04qSh1fj7iGB1FKXLjoMOB01T62R0vTTyXvT/5fRnyahJfPWenOqxcv3rr1K
kA62CZ61usHJxXAweFTxRcG3KJVPIQ4pknhlgJW21NrfHtmgY70kH1vttkxPIbRrFeRzFGoLDYeT
w4FPlTPwUVkFaZDeKy7fcLnI7fsx25ds4BLd0K4DCLQIhdI4eKfSEJVwzw0g0VX5/0C+sqTUwFd/
+eOXzlZz/PCDZ6Qc3YE9moFzJFY3aT2iDsWf0urA2w45RpzmklbnhpdF0fdVfS9pF8oMhvZB5UaK
f0o2MZZ+sNvNYJ6nnVKNs8PueaRvdXPqQ2xYRA+rCh+igRN6hYxILs+Y7T16iyHZKsjclGdGPkHn
5wR+U5sb5azsDuFXxpNuI7KDDWF8CJYrciRcw/g1AyZSC1ZHS7bbs0A/NeUtlg1QLpvKOSrcIGAg
mfQlTL1yniP+3xWQ0oaLx/bvioOceuVY19Fm28PItzKAkyD1ZX7mkd8VT4FOFiGGJ2AVcnvNi9+J
gBeA2cIqlT8VTO15OLp0O0jDFMxXIQd/+hyVR9HeGlTVymay7a+dUw53JEaGQJZjPmlOoXB5HO9F
+or0q/CBHT6zYFViVcrbqUE1NCQ/7mIMd5q5h31DO6gnxUaJGLGrr1rD28JwzfqVcNeqc6okOzzn
2bsxt+mwhUnSqeaxN956D/qEEGhWJPEvIYFoFwiwSdR/AY8k7fe0pcmxn/akfk7H7bUnCazRmEEN
aH8oly03yQ4BqxvWpkLexcrBNoc1m0VAGtjYkYRCcOXMcryLHdzK4ruMF3b1VTDMjIN1j1qjyyye
CvQOh5yUUpoDUyxoYAeZ6U2HYNEkuplYWtcUl1iBaCnNymFL+a+Yp4EFtk6SYHjN1dUUWKpiOlDu
qomtgGlX46jnmGU7fYWBqc/2oZ3QKiJ/Y/CjEGwnjka5dSKBKv7UEE1F/rp2SaoL44ycdlkYL+hN
GPxD1nP4izD9qcyt2IRX+xzhte59Zs7BLx6F8lAIepLPiIwS7rVYoNlGALBCTKLZW99YNOPVal1m
+kzVYOlR4SjZJokvMdRXY9WYkFSQQWgf0STxiPKFHK5mcr/2UDwYfDU7rqFQZhbtitKtx+1gygRG
g7/t/sF+tKy7WcuzAqtC1P6yei70U4UDcbzWf0yYaX4DtMDaXu4/Gp2/h3Gupf9Zmbws2k91hPnz
HNJuroYg8yRsqIzUhu8mcI3JP0Xt1LDAmTTokkUOSLZXxb2FHI6ZgvUrvSadkB4es+Y8pG+UXwR5
33TcLDxBbePsCpygbRm6hqNcYUUxg5IqSE+XzMKXvgkIdgAZVPrvYRpP6p8e+F0pw0d+DRrAcZi/
nVXLbBqWuvfgD8XZ5EqY6wx5XuDq4d5AXljOPRUeEafTBTPh2J1ZxoHw8jsWF24sgMuJjveGkbTo
51kXYDMJ3FrZWFawBR6j+4dE5cjInoX/NWifVbmOc/oFEFkOCXTsfYFGcHQh4iOB6Ik6psgwaGOc
Qp7Wsm/r8UTYHG4S2X8MMOwYsByVio5VU5oMADNEBwL1W20xU/PZhcjgvGyG+/hwWFoqFdgZ1aUu
akGtKbxhNWM0PcWSvxzlXcTOCGQQ0Vr+ijUWsYWh5jbadxpg/0aLFCY7afydNsqBuOUXWoNF6XBF
q0ijrWpXDIvGzm6OQX9HcIZcM88skexSQfVRsKwq3S34K/Iv0pb3g97uGQELhNNUirRplQPNE3Bp
v22l97S7RSqJkNFmAwIDTadVIpIp10k7PkzR4aBc0YWDdZ9Nv32BCCirTNSoSEkt2FHEZnCnBtk6
YbeVmMtS+uuAG8O4JsyDTYNF9KWHfG/VeB+OPcPtONJnecyx1jpSQ8DaC4nVapRdKvOPl0BI59rH
GxhuiKNKMWMjCfJeOno5qbqZpJMRIJGWj8QXxIOw/1HFsqk2WXwycoKrsHSqEaOMF1K0mE6QHNHG
mpSnbogthUWKU4Di2rQl8PdmYVanCkdNTJcFF2neJtOvBxT1f9z/RqNPVBWqv+oYRa5SErRFB56X
E51I4O1Rhmdl/fOk44hE0GK5rfon3ehm5XWBXFcZXOjOQXYCN6b0eD+WBXYSmC6MV1yGFPRNHkuA
SmBKJR8xgujMFvYSx+qsYg+gLPCVarLrhCCACbnp2eEglkddM9wUD0+p5b113CwR1Awl8XZRHaDZ
neSlzibkjYVJjNTaYJhu2evGPhT+XiVarf4zqM2K+tZ5DxKqyC5g3hENHLUqeBlznk0lmI6UzQwo
VVkRNzYBfCyzyZ3rR/ThAm4Vw38MN3u5+PNo/eMemxLeR1btnjzvNM8tMXmavAW1yhwBKBBXujQg
Hx9+DIGLPkZ1VE6vHFIw+vZheIUJCEHO+ukwJGSK/ROislNqPINpoSP/5BUPabvgumnlvUrQK3eP
AzKGQE+peChmcHEIDdiXxF4tQGIy1IV6aRCI2g80eckYhGRGIyiTjVW9lXvO89AnSq0kx1d13SSH
AkXUQe2yu37JI0/yPOiAp3UI2ACUZZCJMumtwadKz0H1GttykWPHN//Yz/iDs8yIKhnla2uRj0ht
3RmYJvb+tkcnGfMZl+0G8tbSChj+ZOsgPZQK43njIyjRq8WwiQVefYDKrTJsbE6Ygl+ubF9aqqBa
eRUt9Rcs+/Qoen7e4jgYyd4GL9KvMoLoeZ7BGLXNzjI2BAvH/QZnhyEYZm+5YUUPucPtlWVFqpwT
wmVO1XVbPeXQQitWLytxtn1kY2gmGLFo8b2q+PQZd21UWwwHu7RXErpqjxzJGL9qlrAxQ1qK5U3W
zrKM123dWq41gJX/1jhVJ2UOxHhN30mtA4CAJBJozzS+zVkav21xKNYFrjBV2nTBpEeY+MpHLbmk
lurWFOCGBatnvAfxaQp+M/nwBv8ZBd9sGbXu3DjMOOFxAkXxXxZVd8HL6wtvnnFqV+xhqvqIisFI
4jm/J6KEBLDXJPjsmyU+rJLPrjzqxMQSnMZ7Oi06R2sbWlw01YKjfuA/npL2c9IgJ626TBXuTu/J
/q0sf8UkO953AnaBdKj1VzU++vGKQ2uT5Ju22GCAn75PvJu09MoXfOY1sVSRYCCxpCQXCYktcwyq
BRORJDiPAmusdm8RaLUqLsRla5yYngZjvzbVw0SogKQSE8T4x0DWE7Jb04rp7RqH8SsJCLP31sLm
mGy8uS27A0byCdAarYaJxbSX45VWPYXTr5NqBWeuTjZ2xD7eWTIhsR2yNcwtnhK7vUxqGQRvcKmj
caLMGKbxUnAx+O9Ovbdiawagse90eiyiOlqpYqMp8EuSMyk2gYOSjgDh6pA0n+kY8kMhXbklDua8
8D+azqs5dSyNor9IVYpH0isIkQwYjG3sF5XDtbJ0lMOvn6Wumofp6p66AQM65wt7r+3ZYi+X4GzZ
HgrjDXA17oGufwpsUCMc6yPWDtCVLjMociToC9n0MR9xGPvKE7omzTzl2N864sqtCzYcYF+EWUfD
ll9UFoC95htiFjVnNzBAEL+iDbaxdyJtSdo/AtcbecqC91o9ZRpbf55IWBtw1TlvenBHpw4/dZgc
0Sbo7GcSnrUq4ZsDlPrEhxHQdhgK81LT8BNsdeOCcZt+0aLSkZMhMWLGcLID150kgMbHRtwdSC0W
zc8wfI/GEzRJlwIHwxfa75pETIJuyHVP3wL51Grf5iLeG3eNtpMxdRy16wSlUBL8RgCHgTDjXMsN
j7VV7nxLpxz6qrsjTVhSA8B4sZWjGLep4fNupke8ocHAiKHY1ePoDQORU9Oj7Gi+iUcwI2sTo0IY
S1ITfYOAme697pEefmdAe8KRqvEx6b8yPcQYMeMnyTNMWvfQFJ5t36jhO8LRs12NIzdIDN+Qs49x
RssZgq4KdBw2rZN00JQ+qumca5B42aH3GHtSHENJPvugQ1bLmM8tjIOQt0xsFwV0xo2iUPbbDGtI
dTWz50VGVk3I5x1C7mlTwdTFp648gx1ZGfFC6nrylMhZSeUw984aROoD1Q3fngpRKEMqBEEplorQ
IQoCvr+THPqPql2ZzrVi9MhBHHR/xVNeBn5Z8D80ZpHYzhgcRgHSj3KE5qlD0HwfRtaMI9vkGKkS
y84yeimHb61CAVXHbFIBK3SM18xdp1/wocFn9RzYXT12M7UezoJmURhU7oznqgU8laV+Z31WQbix
NHXThXg+1fFdorCawo8WItViFOSeZa81oDFAhevy+xicz+U9wVE1EGwxzylTG/5abpcaqVX+3Uc1
XRasg5JJN8cd1zZxs+95u9DhBgi2b62Ge9EtUZWEXzHvSMKlJ1knJkRNQ+tbLX+pqoPjlGFMZjBT
DDAxPaKD36xGnGrYW/D7yKkBJ2AFaqZd7V6MxrzM41kpOWnY7WtReRCJfQJb5QRPTtDdR2nyAvGz
EOzD4Mv5l31IvX6Dd09AV0c8h03Wmwk4JjXFU1Fhiak81V4P2b8ldgZGVGU+MHU20EnVRdEQrTxN
sordh/jGpXtolv0LnnmK3hFloso1vZswuzVHt8MlQzb1bnHYQw+iOmOP5VakbsCiwI9dHLD4mz3b
zZgjfjdDauY2hOqevIj+Z4jOpYUR0bIZwCGjbzOvQymU9Hzjwr0mWRyUa23Y9fMElPVMbPOIFXYT
x34rWZoCY+ILSjtg3JV7ikN+BcPqmzeDVaLT+SW7OSyaHffUq4VJWGn54vqEKkvIPMDfE0bc59l+
Mgf2WMq/Gtt+B6nxKHlCGJJyIX97A+vc9GfdRodU8fp5KzkqEtyrqaFtRkLik3jWIc+8khOWVu+i
xvyCZk6C9Q4p+Azb2gpxdRPUvRx8FV/DsX9v4Y0gOaaymsKCVtZcJxJQYfyl4t8dUYMuM/mEdBUo
Vp6YKhpWJHn6tpjHExh1JYkP5VGHxaMBn800AtRteXWKhU0BacMxyKcpGXZO3sDOYGY3mkbZrk/V
TRU0u3QqdsgFikD4dk2qWAYtvUIm0pP/AlFwE5UqNLtlvpKsAImJ5MUtToHzCOhp+WMTtGGENsFF
LM/Uu07xbHVUUJ6sPlPJ35YgfE/eBZePQLDtBCyWEmg3s9mypWgY3qlopoMfs/s1wdl34JtkN76r
4OrCRPgadYV+jeMHCZTyoW7uGe3guOMPASntFSjKfC5OWXlW7ivfRrNGPrfOh728wNRUvrsMd7jX
7MQpQ7G3Cr8IRjD84TN2n8AN8EYhBwVGtoqeDE7IA5u0F4f1AoIPFsdYrLAk/kQ4rUnXVG/dDXmk
Ds5rmzB1pcfmJFkzPBk8HXNicWCH5ICQoSZHJejbvzyyxtHhzTzXP9z0CiXxRn1jdMo2nyLH0xiM
rKEPOYfyrf1NsFQdnW37MZIDtMLyG1CmchnCT+MiXS8KdkCvB2Fv4k8fMty05+DoBLOwNTGmIw6I
Dfxtx883bCAE3nNP/So3+jfuKDgrAIVYnq/8gXW8n/3AfEmvgOAbfv81L73mk9mruUm5K56rco0Q
ifHOhlGc8dPvs0uj+DrJWmgXrY0Zrv32ycBleog01Gh+uTrhkdA3ZrpSDwV8KL//63d142HIJUna
U97iV0IJubjLGy7b+aG+jfW+4fSkHaR3owh5sHmo8Et9u+XOfCWeoIhQFfzJHT/s1T63cs1qz+1X
Cv0fz4C3Cl+R9OiMkLxcIZTHYx+ujjS2a+0bgA5/lYmawjyI/Nt0NtxzVGWztoFSw7cjFse0PoP8
So86khyUpNyUVETpr9b7cUdIHmcn7midcMMtlToB8zaDBJwzTXKqqqcYa1KNXwulrNcMu8QAGLYN
xq3Pi0jESVNvhdjfM+2FxVFmb3sBd45ECaJeID+JA60uWl5kPRurGgFuZOsB3D8YDF8lQrsKl4+W
ggO2WY99wmWRaqQmYYEQ3fqYuwUbGBJ2AaLGijYWcTk1CUq9pT+bOcyZbpMRiTwpIIfSVyv+UqKW
qKWGZ2+6uA1wPeBYFfVnyOH27NSwz/QRPgskLD4rBzrgt2bi5cRAZJLuylqvwV4leIdM49jlZ7/H
/xLzBmGbgnJ8TsiVDZDOoTxb/pXZfsNewgxQTV8yk34fU3tSVIgpMGSN6S6Jnurinjza4ZxhTIJk
UM+3tjxArRnjy1x/sKbLauQUNNszvY5ePLNxyDMbZTCDoxdo1syKOIfJiMSs56QABVigMX+urBe8
wnhi3BbHC6dr/4+3Lcsfk+XV6cc8MKWiFFJ5DoLSgAfKTgUNXAkk34iUlwFLNWYDXk3JDCJHfD7W
BB6U3jTyKeLaqXdj5fp9rL8Qc+gtB5c5fE7poaGCnrBeBLH6ZAU9G6zgt0D+4/bWXVTK5OXt4BP8
oSc4WOXSZzyWuSqfLYtRIbezAF5Ua6pHpqWfBMPdsKsTymr88wvQjbONGSryzl78YX4k+WQSpIru
8S8Z1mYqNosLiM0VSynOY7Rli0bVaX9U58hD3DJ7QE0afGjBR9+8qDoSEiR6L2xneiC++jHPeKzF
10jmh3MyeXND9Z6SQuEcKmrK5NY7p3K4pFSCU/6W2+usYsLWHd38xBxpSP+F2S/9NgPgngRviF3V
OeyYEDjPavhXK9OrX7JtD/l4mKxPzSteQgTSYMPX+UyiKGu+yAc3OO9QcKzUCrMjYvX0WkA/GKDQ
43FZdDdprKLs5ArbpIO9FqpxdqUrLqE97nU4cMpsCWibDlUZTIcBxPg+TI2KwUgBTG0CmdpXW0ij
CAEY//XZAgpv+ASpxfIl4FoqNToxF8aFhf8yltYRf4Y3iKNLyzQeOVuY6z8V9pmZaqccR6QhumZu
DevFSYIHANCdzMTdSDqOLXYILRMQb1RKZqv4ERgZIVAQGfVHBPWXISefI7olpxoq3MMZftFw03bb
gskh8kH3D9Zaf0WQOYnLeiZNUF07BEpuVNSsR084fkmVjBR6Ohk/9UOjgzvxYqlZ4+/8DbQTTvD6
ESprel0cOJ/g25qNN2q+QMqGZxzjyC+m9PZH3OQn+TTjSYJ56jYFfl9GJ9Weja3+xrBu0GFOUXOv
+fz64IbyAd90s6SXr5Ryi4MxYATwL3yvvtfGF3qeFI72jyi9UVCdrfSjsfRMayCailhXYOPpJ6k+
cKz6FMpYE/OXKvBQSSLUx9dxhLwkt2G1xfXHMcPGzp8pSN6AnGTTwfmkcrGjXw0LJOZCyrZkK3qf
uCDUKVgJYuuEAbxCdNRdJjodAZDIVa1TbawLzdeLX55t2Og0ZFSms6CV+tbGtcj9HiOIYHlKpeHH
1mWCTckZPdgfxJtQz+2ZwqI83sGpIG22nQ56tU2GTRkwtODW6M5uhrLLS+z11CM+3DkzbAa/m70K
LVGw4EjKmpChfFHbVNUH2LgusbeqHmFM5+Ixn3vl17WpdTFNWq+hgf8cPXUHj6JBw5oFFAR1dSd6
jqUWZC+r3mZtfqwWiVHnFuB1QaWQu1OHz34XUF9QMgIgVMIeKKlC2DBT19wFaxCihF2WpBwRBb7z
l1mddpXgO8UeVkPCNqFasW1SvCU8UbZzjOX48ZUzpJvwkymZA3FD4ZcReR4nyfNsIALD11O5zC91
lgBcX454l83I5lPhm02vlL9N40mjJ13QfrLpXvWGm0l6TUyguLMJENCJAUnC2ejJ22XIdnUE3ymW
XT1j5ErMOwEKrdBoP/jCM6pmRfwpO5RYFIlE4KinbjgorLH1uwp4OFU40ae9Fmtbg2nyRKueJfpV
jf7G+JuIg60dNzvbISCImywqxEFNyk2OGckI7pA6AMs8JbjhUhs9iHSMDWnMUP/eTM30a75yfUv2
L+sbNSifglQS2TcdI9ZrEYD/xJg3cJwuvZoDY8IJjj80NFDv1edUxVCi5v6tsPisRlBgge4+tQx6
tQ7PAEemmrwa1BYTBTY3YNMj5KLckuyRWpSF2EEdxh62ZXkGik2XHKqu/s7M0XNb8KHwfFVotSag
9j511mx3qCb+mRRw1sT7dQ8B9jsm9FfbogSbnxkO0mesywQldCuj9203F/su0sEbIxXDAq1CYce0
reViE4JfjE37IJZpWSo2aTY/SSrmMJivET9MPWQ75n4eU8znyMJhUUMnivh4Enp9GZ50nAYOsRcS
OppmEQnAn0P2bBTjIDJqdEJQ4nrnpqJTDwsd4CT+c1n7DIFRUlPo0i/qpDIOqPvVdL3K1LvL1deo
6iYbTVZz2NsHTM8JxWMSHqqIlaWlfLXpTUP60JLr4DBotJuD5tjwws4z9uWUDkzTh13Wow+xp41W
8vRmylakEg9iqa1HOHRs6U3PLUNMqjk6eU6y8M+JCTnANayr6k6xxmcrFde4tvzASE+CV2Hghrbi
i7Tkbwh5IzG+IgaVMqyORYguhHooiB7eIglWAuYxBtKOId3O7q40YYNWpZ9Qdlvv8XjPnNjriQ4h
qHozWdGLa6L2AMZV2EwIJyDzGovfOfOUikVTf6xxACqZg5kLFVM5M78ULUoie62MfyY/zWKLyxmw
WAQnty2mhr8I+41hsdkF9FokGrEECwHSIWSIX6kg8EDPNExoDipgHujV0WmVIjqabCKXP79VWFIu
b11WnY3AfVb7k7LoM2L1ak7ZNqUaa5ZV3eKhV/269LCZXrji7aa6hfGxLw+mAwAtYLOLPHHDVHnX
sz6vG96ucaaBJZnH/pmwJZSOtbL5vkVoniZW02OPFmmgyNaxls9h5BkxbV9T+g23a8z97vTpSUN6
otuLkfmLmIwN3LiSSyOrkXVoqW0e9Vjdk8duvul0fAPni5NS46s9Ng/tX0g1TZCKH2HrH1r9ybau
Rqws0c4B0xIueXeYd1HJxohdFI2T/MItWln2sUVBgeEgJlm5tnFhOOhtW9CuauneLC2x1uz6cWXa
LfbWhG6OIGUUC3wZTF9tHirTJBE/4+Ybo0vX77vilqjbhBzWtd3GAF+QY4v0GpjWR2OCHslqse1a
/MT28K+2DPTAxYh5Qu+ep4WDAK3fiyb1XCautXLbwi9qS4P4NftZgsqP4Fq4t3Rrk1X9KlG+Z5PB
iGyomrWRIzmdAy31XEVJvVYjs2M06UKqocMZxBCuLp+LYaK1J0yqzbp7WpocqBUO3BnKB4AG3qyL
fet7/LCWrX7FnYGwysyQe13GJrUPefVoRtkzXCCo3VWao0GqG0tAQLYOhU9KtRq1SXEop+BFH6Ov
IqxedQuvTSA1oBnKTktdvkHRhmRYJu29+y9SxHYqi4kGTUKKYV2sZkvnj1CpNTMvmxkIktvnk1O7
bdP+d65YhGYR/jLdGX/HULL1SFnOo4nRR2jdxABoNTV34w4uiMIQj620kZmwbhea7wIvH8GYuoBW
yDEVzLh5dpLhXOGeV6jwUIP07YszU+pkmE+QXBLXCDbFZXHGyj6zP9kMbfkbDeMS9CcStUNJrgKx
H85XNlONdfhjkJ6FubkO4mwHyGow6CJ+ENWP9QkwbZO8kBXHuB5T4FYM2Nw+kUvRpBDsAq2AwQta
uUheLAR8RoYKLDmN07OrAwOMiLrR/kx120Kq0FkeyzzYpqpEgA1BN85tEnK45Ev3yhlyrkcf4qaR
fteLomeQ/hJq6KnJs8Iwqt0VKDxcrgBVw9iawgJzT8sloL8ufRazZc7WyPoaiv6AYDuOTpZivFao
tAr0WyQJkQkp1U+1zNBd1cLPewftSK98M7vCGdyQqkNEQw3rZocfC/lg7DS/7c46s+eROsMvUlIZ
re7xvpXDXuOcKFG9VuZ7kj6U5AXWBZd8tfLBa1gV5GGk1sxzhHhE8k4U8STu4DGTGVADuZ+S9KyR
3EXyyfcNsS4zZ6va3BLmRnYS7WpM+psQrbjjlIB8QuOk4oIKyhIrbAP9/hVrYBw9qvhflTyP4jDQ
qFb4NuzHgAQ3yaLd4nRKe/QvUe0pcl+P7wl6wRHhd68/DUw0jfZB1MKK1JlaXBdPZBjvNHyj/drH
Mf+Sj5difk7lDzPaxmCQg0VbJV1Sh1h8qokFDP+xPxXWcKmRj7HLEEdn1NDhtZ92avxNQ/3hliqK
5Gknkt9shg3Cn0BizL3q6dfDHTK7gKLd6Ttv5vJthzezvI1LtbyIgBMcsBE9Txm4N2y2AC7EaW5i
8jU7KDeawppSHef0JpQflV+2WIGYg/Ozp4eZ91Cfk7U+9yDlCezYRei0wKZjnCAPEtE+ID0LIzwB
zrbsvGY8ocSNjNYbAXxUAGmtKwXYOSHPPHtJ4fK2y2DOZMwXKa8tc98Kyx38Phc+RroM9H+wp2Ua
BB3S2GcOxGEZr5l4q9DRtDcM7gVg73H6i9K7Trhp/pLOMdYwy9P1e81gnlh3PA/KpcapT9p1/pNk
H737Gmp3U689AJqBBdtq2s3VIbORrTCWDWfMNb1yrpb3SNllw6+oP03rRZfPyhJQ5cCPM9aJX1Ws
ipMf+CnUvfah2tbNe9LhSle+yUvdzJG6wjQeEDuk/5oAc7uPAgYnUe89R4mKhNVEwEZ+MNptkpH9
jKwXo37pWLI7jBxB/Ir0GLNBF31fAE/TIAOQskG8EIpc7CdTdx9KH+TLFh9vkzGq3WNdqVT7gGy/
de5Bclbo8tgaqQkfcUB7zgeqZ5VfqApiQUhpwKhQT6M7islNZbeBEVRB1RB/lXiJVLwMrdgxwp3L
Twd/JHzCinXdwQn2OeErhHvWrGM9PdwoeHBcT0PnnZ+gi/i4q23kBjkzZoyc4bwHLkcqQZrs+BcF
bwUCansKN6L0ISpWhr9kfWU+2194W1QsbXBwq32V/2n0NAgkswfpUmN+sgkYSo/s5KbQr9J9yu1f
7xLySkaWH4b9PcM5aJ/C5hb2v15Q7DoRvwThYRg+mIyL6tlgAmzx5AECHn0MSEyU8ZAqvFfjVSN0
sPyI6j0ZWOZR8kktmxGNAXjMNSb5ls713oF5p0BSdF9NhFgFP2Mf4otI/dLYc35PYMs1nCMGUQLc
IwxqM7TtHZcpGFZ1BPHOT56jepfnVOPROUa83bp8s/V/TXPTlwHwpqD+0f8D/CtXQwkvKx+IGysC
NioA7cvysLR+qK+YC8wBvvJdNe1D+z6Nt4mAjsRqvrtjjfUB414MyDLkpiMvCfSqArk87H4Hp7xq
sf5UDUCNKuvZxEqPg8wZ910C3l/3evUWssJXk7dIsLCllARIsEFyOYdfvErDPQWVtlMnzOAjXutX
jDp3+Vo7G6c7Fij+jfxs4QLvOm9QX1WgKwKFNAEujCzVg9WelO5uGRCg9q1LRc+xhmY9+lcBzc74
9B2BcwWyU+iA0ucSnNHrZ2V8jfm7lFvpIpaO16VKq4v+SG5tdaWg/Q0mFTzAUj8KSt1Dy/CFCRgx
7xINVNv0fKO4EF+CgqOsYwJiEJ6TU6PF723VsSneNgTU5XU2rQqRquB7K7ZjGfP/Gfk2WoZeBxMV
hxSIg2uTS7/Y5+xg9qNIG0iPNmtfySzKRK3dZri9B52rkCG8ms3I6OHtucr3QtKChcQENEHtQSg3
R/huSMjzm0HlldoOTbSezP/KtH/hpn6NButdGhPvStTcqMRXGDXKawjAkZIcZ3+5Ns6mu4r+8j3y
bQRX7+qTIDGjXhflTnmnpbPeGcuNL+Frn9OE8HyAEcD0t/YZ7w7aFodCUPv4QJTUx+LmapT5fs/4
ikTP/3YCjMqEuwFIxCNAjjtrU17zAYCPIncGICj2tqOHwRVdMgFi5D8U9IORx1YGvmYkV0tRBg8K
nR6qIQ8teZR4mYbugkwaw59tBiJYMY7S3SNWka+0Uii5MH5Q8DW8VmdV+ySrqf8QsW1Ia8Xg7m55
cQUvkVOioGny8r/qK4GWKjcpnHpsHPsArt1Er7XKiR4il2E1/voszUMCDl/N1m+dbV7rxwrL/xpx
FesglFggUpKnhoGr+Ww4K+NdOQvwg2KNtZttFQcaoYZA8NWMgJCV/trp/nzvrqw3qn8OS0QVwh6S
glXCfoAv6YrRr8uw2+t/5N2qCIVcg7RgWfiPF7S0Hgj0lKXkyS5GsmY07o8sI3jTunV6UJ+NTyLW
+OVsrNWPAUmMBkhklYFmhiCKBXCNdBOTRU/TjEei3wLcwbxSHepvTYW7sMJaxVtFaUNLneA8yj2M
KeM7p9nKqIHcrvN0C1rEcFcTOEBoeGh9YaPxtZiWkYNPHghrj7b3Gb1W5qKAcgD3hDt7vi3sVWcj
0XJDZ5Eev81dNn0rhFVLtcaoFskX+zfonPY7Eklr9sUbAy2LsMSv+GQiOPxlv9hWG2w5NnyRlIeS
pRIbG247UJzptRpWWuczSa0O4oPChrl//mX7KGgjtidMKpcwyXRcLQt0cBxkYDc3+5E8WG2Am/hY
Hot79WkypcUgLqHDg2XFYwDClRKDuClEbzalGR8ZM3jGpr/lJ5+A1v2huF/CEWMscFtKbQrnCksL
AooPhO7RI/1nvIevoCTbl5wYyZVEqsYJsFS25CZ58SERG5oVyL3wsCrk6z0L/nXpUtZ4XbhwAhr6
MIjiuO+CNXNZ8k2WD0DQ7CY/XC4M+aMHWAb0xIwq4LauB/5yePxowGnPPYoD5Lj4cGnymckxcgoE
+fJrizEh31EiKx7oBljltdZ/1drveGTDxuZH/rIM5YG/cSPsXXOLmxBVKU23rW1YdA8J6N/VMilb
85OT8EHG7vL/g1Lj+SWMLKQJ7DwyLkhodSDEI6slFlknV3ajmDtGOiLdoIFRpY+0oEbNbnz5iHfC
crOQ+8Q2Mve8OpLNN9B4Q9QSpb4z6F7IkbPXxLJN/Wbunhn2N/0GQ/F2scuMa/zTfM/m+RzoiLKf
tfyBzx+hnkleFB8M90Bv7FtjFxZPKb1TO/7gG/jz6wxoM7NoruPZ+B7yQ9K+xPVr6U4wS9izvc04
bpy8vasE5a5nmHQoH5GpTGFyaKz6bPzn5Z40IKvo7CaT/CNp8ia3fGnY6SCfzfwe1VvP/sd24Uux
zBuDb2SDHSQuDUeNXxQBjKgDdgGlujjtt0U4oUFE6xxDEoIaVO+0JSGzYYKA5qQL9waGRtF+dBoe
9ege9qDuJVpfzFxyn4TPtgRRjOcTMUdFzdjOL+TVEIy0sKU2afAUDX8xmq2x3acaMj0396yJAMm2
Zgay7WybEgxJf1aiAB2NiJl8X6OLSqrngOUks1X2+k3WbDuVssFqAcNPft93PJEDVjJQBORQH1I8
5GU7ePACYoSDHe1YJpmaROcivmjdWwQrX2cOFLtvQvAkMg3IGRtNHPuq9oJ1zKEJxOAqG+tb7kAs
msgFGDo39r7B2thOn6rxg9uSSbWCLpANgNPehxr3G0KrIYT4xRyw6z3VLLG9Zv1vWxDeGYzdIxqZ
TYS63OV9/5E1iGP1DvmKFW9zBtypwqjBnHe1I+nxKQFcngcTYDGvaxnfTUpyNWqsc7FrfKUT6g2D
4LpGyZ+iPrrYsQFlMAIm0xNdOIXlVR3EuUJLKUqk7k2mLlZCbi/js59+HUqQPKnXxgwWrI52EnF/
KrlmyhYPTiI0r24bOBIDMpAmelKM/GpXY0NxN1zzGmxFPbQwFiqmDEWyc0SC4yeAY5wn0HSjAWaO
TC7zEFzq0u1IBAX7k0zue5lLrlkdAkzORiSlhkHOyHAvwOLeDgRUATK2DYZPWaUcKtdkm2R1EMLC
FJ+rS51ZpYl6MUWOZ0KrdJo3KG6WU3wYCEcosvaZynGeYyvqswmlNnvkzmJdjBsz3ycJxoGhrsMP
Z6SaZEs/iiCFvirw96voHxDGRzbtUaGq+X5Eex7WOd+G7h4Knr+uRauF3eKtqmLQnkb7HYTyXxGn
x6ayHp2aDYc2ZV6VaPl+xjNf6BMsC9XZ6QjP64FgMU2cOtPYGW72lWCDngImL8oyuyLvw6nYl4bI
6RgKDKtkAf8XOl9sW78IzfxkayH82pD4BXEnJ7XDWxTR/dHGh5tQAGauYvW5CiKKoAB2RzZnLwiW
B0vbOaR/uA4Xn8ujW7lNtUkV9UKkbAAyDjy1BOynWD3ePrZIelGuC5vXE2bKg0u9alSDpTVlhxkk
PMDjex7ZnyHZea76ni2/sFz+xJKpZBZoycZljoW6Z/oOkuInKIPPZBLNk8jJP4sha2CDnOpBor2i
4mvgn67tebxoU/wL2hYqUlchjwrdraujAnGYN/NwoJeGaJMM7Yelud/BKJ6TcpcumQdMD10qL54y
OcjfjpRR7CJVaPRIfrN3fVpahoZ2KGALl5lXRxMUc93w7DbUGXqJvGEKl8sZnq3DxVG2LX1jhDsm
sDnJ0Gt16bQEp93bFinbskSRMbLUFme2GiKGqK0lCm2QZ9HgochTzHlM9immXHkzVAKrmQswtSg1
RqSm6AithCKi6aTvuiHXVSAh+QQ/LlFmqgXFus2U31G36HkEkI8QZmCY8ad1AWYtw2VDXcifoHGJ
pDAQF7oKWAO3vfeayoSvNjAvMHAwiliQlRNtE+Sjw4x8M6wXd2IJq3HIftrRXodT++in/KE3wXuo
m2+vVe7+y7KhPqumfdEa9xHbBfvSmQpoSHsW5IE/Sedks+Eh3g41ISO/XVIGvySUfBYVUlmyRc2O
xlYn0E6gLlArWbDRhEMaF4/ckqTIkW9YaBG/V4yHsJivcXcoR3s7sLOqWWCoQ1h56fLj5oJgEjM2
j21K1T+xLk0UcP3SfhFmfQj69SioILtcHX2rPIRmTVutUerU9GBl5v4GwMJtRx6iv6DQ9c1sQjSo
qFDzwgLNYjFYZ8dvx085dtYVQvtghAYQt+AHCodlpGOVviVLakIg+UHs/HQuRoy9xkaJww+ZmeM2
f0oZhBSU4wxHmWAJAzaGU1ZQPpxqm3XlqaDhVGOkZaAqZ/01MqunsQu/EmLZepO+1EEPBHCZhZCo
HkZNS8i59ulOhSeN/q/qERWHT2rB+SGzf0A3c4XevdbwkuoGFqAkz3xTo/AOxXwdQyZcQ0vHbXRf
o66z8pUFWayER8VAB8N4KNdIGax9yjgdHeK4ejZjjwReStvul4H4zk3rr2HYBWbyFku9g+iA2EeY
DULkUIU+z4I/UlErpjmqdbyH24xkMa3lcmqsR++GocfpREjOiDmBTCDgGAtaLXqx2gAghlVRDrJu
tFRcMwHeokIjXdSCXNO0lLhqEzFLVw5y0v5iSlShtbgAE3GWOao2hQ2UHZucUQMXOVmJcC9MUp5p
CRxFW1ObmIRWOGjwonfVAqtc9nAVFKCSRs6UvG4IaJ7N7MGnA6U3mIA6cW2qw2uSzB9ZNd+cYfjT
SLrKh/ypi0w0Fhx6Zs2VG2rZh5uX8hoECC9n04bKMc/eQM1v6+Nrkit+J9g2ZiZ9ix0a1klYHOEu
DxA3XLCgUbFdmDojQYxcTu6MK81COlRxVI4saDxVRYo3hvnRLbC9pOpsvSz/Zbo9bZQsx0NTmDUc
0JCJPiv6aeYCtw0M17IBBaYE4jeK7CelN/K1ZJG5Dd1uSfLkHzDmymQwLqFstqXdafdhqLNLp7Yv
fWyNGlnBUXNx+km9ORqiqwx359q13F0v4vHDatK3LnTKv9j6rStta+d8pfrSCa4FJ+22jU11rSCl
n1rNPSVK7iwdqYBtx6GBaP7//xC9eZIpR7nu5mzZzRJ4oJV99+7CS27d8LtxFir4pVJp/lxLC255
hANusKrkq4csW43RhOGCyKGGyaeo2N/bqoq8r5Sae9Dj+LVy+wvlS3msTNe5FDUhwjzLbDxswVdT
m4192NJO9RmpINFoYJuiptJljBeDnUlbpFAwDT28hqpA3dBLIIwynJY6+nnMXS7jHIBF6NbZVeSY
qOKZvE6r6L91xlyNdINX2eCImywp0A8oTPTKYWZHijZJi2g1lhcwK0IDrMp2YJO+Jq47Pdjyo9hi
p63NtzjlCracYXyOJ410ss4QR7RK5jludYaQUxbig7EilbUY6UnUxOxU9Ncm6O1bFtv/gtqOd62A
n130LdOItle/MyGCmxJhkGaei5KPCuz632dH8NNzwV6X6aj9b2onyEZmbjDupgFL2lHfzjl3eRVb
7sWK72VTALwbUzW/zsWovGoO4O1csNpOc9AQSEOOBGddInOuWctPDfIhXFtDqylvMwcUi/G6eLKN
ElJ67BB/QVCp2lTTuqvDcaNIknwGUTLq7ZbcAKn02dapJElVGcbmLgjIrkmLwzjndwb+2VtZp+MS
jU57Gin5eSrvPFH2KbFb+9RmM0NqWqe65xqUwRyiKOIftrrsO9M08zW7Ls/UcQzSODYRFqjfDrL3
AA3IwZWxdo9Vcl152akvpsQvGtSK02DWRH+zkXIwUBlUhKMKaEyuwy6uX4yAdliat//+o3XIMk8b
+xf/IQnPE/pBZ2Bsk7wN2TA9xJCsG0ezjk7U8xH/j6nzao5T6dr2L6IKumnCqTWjyUGjZPuEsr23
yRma8Ou/C7Trfb6TKcuWpRmgu9e61x0cEbTPLQf8sQVFXW8P9k8C8LPU6X5KPHNTscrO2fRTaEe8
q777kK3c5iaTINMnrb6P6ke+M+qaajNKOg4MkrNF5UDkiUOLUJoxuBawBGLVFMfWQGyc9hRIng5G
n0RmHKTLRJ2mlstNLKg0nOQmmiG5hU3ZoSNbnjk5tuXWGvJTjtZXzr2PfUT/cPzybzbFHJFBDhO7
HqfoM0/NO5Pe6aWIXSAVw/feF42cHjuL2tq4rnc1tjTcciN+00ZPIlCvvWdjZrLdwiQ6NxPkmq44
UHr8qqZifp87zP5T+GBhMfrfS/835at+74vxNCiVbCM9BqcBLp1uomxr4/IOlqxAr5YHJQKvsCYr
L58icJywhXZfCevSRCi4WuHvgpkLk9TwnLSLU3pU6d/dUOd/3Ehh5i0gg40JMlH0l0QwU90M7W2K
qEvUSC+kK3few7Lxd7aZFDz3odmcRzv79EdEEW0hhidaGecZ0Uv5SADBhqx784RdvdYCvaQdeeO9
0DZNsVkzsXeTnLyLzJ/ZeiAzS2e85x1oPfqM7iItW2xco8/2IgMOkoN0oahZpOfY4tyMjXqdlt8w
NSOTBVtgMtMyjFheOoqsfauMT8sVLflUHVPu5U+BmK5tGhYgjiF8Yok5WinIeJhHD6M5Xje1B5Q8
NFF9zqiePLac/VB4uHrpnBJ2cjeZr6hFpvEtlHW99eGMPicGzIW+ZQsJbfNl8TDMConabnnpFGlb
WjJhj1Hl3RyD31YPPmE2tN9yiKp3Y0yrrZLNrscF+jyZFtG7EN9cpyA+PY3nQ+Pw5gYYH691hJfM
IIt/h+CvyU74YHSbnbwpBJOVLuxC2fxCDf/k5wr/7z6SV2+eWswTmrfaq7DCclrjR+aHjHrd8a6n
5lcyyQZqJkHgiRuCNiYKODpSc/HclpANsqgqsU8Iuic1u8XeEJrOygV2aizsGJuYcJ05IEmibqrk
zilovvD+P0Q/WYze+3hX0QK/0F2Q7jYUkhY1FjspaPINZU/7jGhvQLsMCmccE4uYdRRcKVliTmLd
ZmxSX9Kcqt3q4nrvNQiSZQLVts+DkNwKWC9IToJTU8ModC0neR78zr0HVdnuDMr4b3quydGZopzQ
xzlHDtVI/Fg74kiTEFFT7ubBdX1JezRXsodlnDdk961rIauAmmfKU+UHp/W7DLvFswYYphbYW84W
OKgljfaxviA2EcxEFmksMHtkivekXvgUpiImFtKZ0ZcfqqF4C92oPCROxHAoTplemlRuwoaWboe9
hQdkgn4rsfyXSbW0rRFBFs5cPSuPN6fF2CLsG1+TypvOShRHs6iHlxTReFWX3SMoZHmwIlg/aedz
nPcQN/tqi0tBS05jHB1CmVm/TecpSsL4QzruPlS+giKX9ntHJ+MhdPp7jZD+2vvNL2vOIWX1B6yS
g4McMWQI438NT4SHyqwQGMIeuUd+hh5l5nPmrvd90hcvthqMrJT99eKNxYvMOpzEzNje0RL+GFzQ
c4es9R8tciNhGdPveSLNUin11LhafsrF1G0uq+GcN37zoXElxdxIm11+VAJpi7u8hEP+HsUevrpD
4x9drACO65/MzvQRw1TZfgpwmA77GgOG9L+XYmxQiaZZ9NfzxXz1zBPKrL3lmz/l2CP1xNKRFRsb
pyU3BAqiQ9YHL800OGeQN2D/YYElshkTy//bVCiByQXLHDrhQi8uMQa+gaNlHr8OEw/HKEzv9nkw
w3XygiY5uWHK2CYExMJEgcYsEVqeRGDLE76Z8rR+GWZJvGtEBjZSVGe1vJhZnIHdxVAfo7wf4OC4
F12VyJCWhi8wlYcOHJRGedo7J1AACYg3EWs5mARD5jPG3WCjLcMPLStnYlbMajwjYBgJq/DRubih
B32m6VH+Emmg2a63Bg6YrqNA6gvDfbHxHV++AN/pHpHW7b4OdfJU2eOh8t3uvBaftTk7EO/gLbGc
Fzg+J/xxKYVLzcWtukdsuYRaAT+5QYs521xml3jEEKIvneSz9DLYBtTJO5DzrpLt1TFxM6tCxGDr
lwZm2gfd5req403iM0lNsdw1esr//+Xr75DEOV0NmXwy8ZQZsF5sx2w/z6jd7KGbv61l00x/cGFz
o3pl5NNjdIGDNb4zucTRD1aneJfAX7wlEuz9oj0ojuX3chwWaYE6lUZ/D+Gk7bq8cj7cXI6njDSq
c+gif9C4YJqZz0fOJtyWU2Rouo+PXh9SBZcDaHUSFzgJBvE//PfqW+pBEc1dkwMmbdmYpggDf9xp
vxkZRvmj1Puubtpb6mHjnNnRNYkI0iMVxTyWSmF71j3qGW6iEYiGMXbT3EWd2VjOY1rMFwE7AUWR
8bMuynY/mz3PIPS1H6Wbnue6ek66IEeLU8j3WBGr6gjvBc4qSHzELEcrnGSiziNMqVgcpCSkycrw
UFELtKOmzMZX02FA6DoJRmEh2i6VDPZtyJByhN3N8TPOMC/jyJf47MFj7d9ip98ZhSfuQw+twtJN
tfvaeSzNU4cep4uiSxqaxpNbd/Fe5xYTLQM0RdWNcQkGy7gY7hAcpqz507V0KT51xFs/AcDblped
hTIEikHFPmRSb6RReLRjLIWDo5tOyctacZYSO0qQHQvpDu3zyJ1bT2xXyvY50yNS+cpbzOj5SM/C
0g+QIIYpQU53vuia1IRsQIADbuc6gINutmG4t5Q6xWkJZ7DJiF2c56ckc61zMUtMAzObtL2BrLRq
+ZJzb7r4s3wPGjJm+h6PpGzxgVZOPpAr5PibKNU5xgG9gmtt4sPR2XmOUTI+CmQfMO205hS9gs3w
zhz9rMQfdPzttAxZu2lxYFgqftnNJrbJ2T+ikOHNbOBCrzc+Mbs/haluwm6NkxlH1NgO9KxhIXaj
J7PwDk3TGlG8U3IJxmlR1K0fWHUQU9etVf/f/ioC+V2bAdySmhK/lBidzmG7CDi8C9u0dYqt8NrX
mByt9YC7uO644OSbLo6ts5dNiLt9ZpuONhMS/JpmeDbiGKuhntAPZx9PbYmLA71IXRd/YfOFe4Pa
C4wktXdhmOfcvcgqz0U7bqcSB45ibv7+rxbsU0lB2PUfiY9RcwEyeA4smq5M1HJjdwI9au8yVS0p
JoLZDggfN/Ot72DFIzpN7mmEEVLchLTUdFi7lsf5ONqet1FQ+91UoY+1s2dPdagnEmYOka1xbsT2
FnWR2e/idL7RY/Z3K0MZUObchgjyAGmTithkYRyjKfqJ/yj00TxuXpI6u/ojAVMxB/CmH/H0zhfJ
ZDtebYvFNxZZ91MyRdfo7amxrTe03tlLgnoEKLgL/AaFd0/2T9iQNT9P29wOHMI0rJDUIMVkE+vf
HszlBcO1XxHNpxfUDbb8HerMzB9w4YKXavmhfK+whKamiv1daRHMoYBjEVMTuAI2pmKLOqMMHPDs
XLAiSnsa7wYFd5IrFnpMRfJNWgXwpy2JcxJUqStsYTE88krrkrsStijjnoPtLc7tbSROdmpbp74T
CIKqOiUqfjaX05+eIere5yC6qRQFwNf/ApX4PqZFcW9r/m1mS2Wp9bVT7GuEssiPeNuWB6E27JV9
BaJ8Si0IkAPQ5dNXe1f18PvWBT+jMzgCAx3ilh1U2bGz+XrsWzlu5KTVMbX9/xpqTEJoPpP8sJ4p
HRdmWy7+gfa3cERgU4l4uDcxbDAR6+9J3ioOLGzspsjCKVq8tJlHWgnIIK34CLc460aSVDACd5bG
PzJTfLSYJNF4EQQSFpN76DkeXdtWVz9qo7sL1aE3guw6Tm55tYxQ2XtYn9URP/7x4hikJ32VuM2c
fsZh8/61nHETwECmJRpWVzYZdMJ9h8lNMiJH9dexbmEvPCam3hnCIAY1c3M8BFz72QIzIwa2aY/A
JmdI6uW+7Sl017Z81O9zhu/hqF840ZqXmG7kYk3B0W4JUJty+wfpcxGWrwNrpGnVJVOwOTONh0Fo
s8bDuDm4w8xcxkJ8GGIdIJYjyBOakFKiEjLNo+SV6XFgvTHsDuSVltBkR27FMYxn+1MVgMb+dKiK
LMeM07DOVh8jaMK/E9cTSHzQD6Dj8J/BFACd6Y51l3Wntbkw8uD8dS45ASU9CsHtWOv+MVUQT9fv
be3xc9I4yDvO4L0MDCLXc3l98TXMYzlhge5n7sf/ahAx2cx/ZoW6s7PNcxiwewQejrZfu/tcQhTW
RTQRrMdOFDnW9yjq9auTpfevWyeG3Vq1/q9+nW2z36pRlc1ZMcEd7d4898sPX1+awaF3XeImHScd
z3C4qOo8CJZzVNXP69/hVyP3UZzdU/blG8hHs006JrUrFCF7DzUioMPCjuLN+SZzcntkRiCnWhxy
l/rDqFxzZ8cxKoG+vDVFnL+IMkwfYQcBl17Zy3TxYTqUl1HedVjCaopph0kxABGWl+ZnUcMod/sC
iZwhve7gTgxsnowOZ0NsKKac/NQxDE9fRXZSY0E68cg2yngzyhmhUFlnH2z63lM+huQx14JZSaPE
PgiZsbaz/SPQJjL0og5MnCDy9OCkPYPXurskNQOGbGrkOa9gT/iMjrapVT+isP+dMW27DcLCjsyx
8p9ti0dNw7Qtn0iOLs36kCh/MbfxfxbhkDICpRdaAUaKRNIRodSd6rI9r519D4tnLXKYqgxbgknC
nYUYYD+D7TzxmLJf5qkBYBNSeTtKX2tA4B0mXcRzLl+aQt6VTqZrqHoNr03iphy3klANlR/CovV3
Y4li1pNSnTojuRkxyEkdlv6l8CzxcMz6tRLewKSY4h34h9h7ZQ7XFv/xmI3tHA7FI8a26hFhhNzM
kTyXpg6Jem5xPVkmBW2NLjVeKC22Hbnf4np0MPagyG/mDgRoU9ZkUHSRw9QkTVqipapf6xNO5Tqi
9VfY1GWQvvJFf7QsnEj/G1aG/WpUIaxmFXsQdX3YlT0jwM16nM9Oj7tTgmyorHyYIotg184DZ7s+
l0L5fxl9o+0tm2DfKISZJbGgNxE4JweDKgydG8jnHtxj126traABPhsT9nh27TP1s5UmqJCyqFBz
eFjXsz01UDGXuM8oy7KDwj9mTsLimCAKP0cTHJnKow4qkcUcerivvl1Fpy9U2nKn5rm0EByrbGQU
b0c/k0pmHyKEnaQaSP7Ch+uzoq4B5DsxhUs+jLckhcH+YefxjwwrSAOTzNcp+TAKC0X/BAY9flfU
j0+FQITYhWorp96+GmH5R9RTzVHApcHR7DYXCjGRLpqdRT9+uqa29q+AMTQL4V2aanrY6A0YhZfo
DxhRP1UKUZa9bqLFMKdbY8DjHYga7VT7JzJkse8mC8apAcWtQftIQB80366ebjmIFzo4m4bXMm2P
uHeREkOQ/6SZzx+eYf5I09F4VrnbHGds1BM3Ci5Opw5hLfO3ooXRFfSvTFUfhSQ+hZXqbyT694cZ
+nguR4a+RI0erkyDH0g6JiLAlt+VB2YHsdn0dlUaoIg2R+hhGWzbfAgoDOckT3A/gwI9L4BOv+A7
6588AVUrEc49HCFn0yqjrtECxUvYCLktR8his0emBG04Qwfwac5dtjhX5nszLfzNMCK6aZf2qktG
MgOASaD11ktBaCwF4dzxkQipGQf8ns0FlwKrGL6t36gyN7tnsSL+x/jp6oY1MwANhQl0uK8DrKlY
EEMNymGXERHSgYPvHaT96inuaywZFJilXTGzq0gvj+voBogKFziPp7ttupgMlR2nJjgzWlWTUGDP
hiXtm3T5wtxqWSsUaHQdovQK2CfrhSxK71lMUKMi0xfneGoWwO7NjkR7U4qURhFmelMbl4hS5m/m
lb+DjsKCgtPbjX1OzrPtIz1qSZZqh+Lgmw5ey7y9b6EumTgCjm4H22/QR2k2apO8RTOqT9WQWrg8
1dF1sFk1CVuP6Ghf3eJZkHZ7mTMPQcLkp2jfUG0HyLeYuH2bPPcfD+0PwC0aw4JFvDPdqDsyEcN2
J6zJ8vVJkl4LjCSY8rMs/ruwZheY/9qLOD8qrJNmX6GTgTDLpLE/GLr9MIZ8/m0kefOoSwnbYmmI
ci8xj63/XGq1jJEVXKKFNmLYhY+mHytOSpZf9TSMV78eDxr4AHdyEk084JkNlXiJsVmvPrKUYr7x
6QNduyLnGxR/6wQkpjJh0TuvAnBwG1x3Sp3UjykOXvVIqlw8Mq/wCOIuMt0AcaPA9ut8j9B9vCN9
r659UOjXQcmdMwprby2nHiTm/tC66pi43HQANHmvhp5BkKDql/2wUfHq0v+um9rfFTiLkOuGPTws
gm95X8YHhJE141lBaAbW42URxzcXUTnGlcQnLJhO4xKhzQEZHLzwF1tvt11/VNtDInNjoiOnxkyu
fBDSlsqfYtagXSm/uODEPsZCevc2rjRZXe53kN7svWGyYqgk2fTRQLeARR+lK/x5DzrkOgoZXZgs
URn1eyMhmsJsPOzLbUK0UCkZoaFOdSbK6+QQOlFgtSt13n1bL6nk0WMi7vytG8uid2cglhOHR3eG
IRyZsO3F73B+YjqETi5PqhMujD8sA+Tbq83xTLIE+6mkN66IBi8qB7yMRDRZ5Ajw7YycPCiIVoGs
L0z6+b2feqImBvsUKNu5WY7/KCDHkajcimvh4Ji5vqey6LCJ9OgA6Dzkxc2Qt8xLsyoXU/6xdPHU
kI11lqQJ+yqbT+QjwHFtsWc00m0bQxdVVLufHRaK5FeqYyZbe29UDh+rbEaS2MmTrD0cUjZ9brdP
vmt0GGiKAsVrHu4TDEL20bCIgpeZadjJdNeFNIqidet7Nn+hYysm5gZq2JvDa+rox9RHPWGgQKen
5UsLpdVcSuR94whbq19MOJuqx/ISkwun4lhRQ/9RA2cvBBL/APOMc9nCO2vKMRzJeaaPdQtz1hdm
cKgNcJaltRkGXMv0rEv4/SShsaTFe1F3zPy1OnGcSaIYhHGwBfLnXjDGM0Ey0SOEbCb0E1Ka18qI
yU5cphQVxT5GIWWL6T2c+gGoHhZCcNEBhHGiGW3clQfIbpiMOSWGZOVy0o3Yk5pMlk5ahuKkHLdF
VI0FdNpNsGH72dpzfve3luriQ7hsbJ2ClO70UXR10MqOlNUbZWK0mWYl+wxcYSv5p6oVsh5yz3bU
PiVx3W22I0yKs6v1iDCBOLqzmhmAIIIebgdpfiwa46gTL7/rhaZSGPYfY5a0lOb86Qkj2xdIPtkU
AqK2PPxZRi99IFQnL9bjm6wl5jLp8vuUiv2QVtn3ule7xnVCFITGO0JP6OUewbvD3J3ZN0DSo994
FwAoUGtSPkDnC4i2SUr0XbV1xMGqO01YDG9CG9bm1MmHWwbersix+J7b7JIW1c/YM24BCBmAWfJa
WF702yXAwjaHjZ3OBB8wMIRp/s9CT9k1KiDyzBhf0XqZR1dWDz+HVW+W744X45DtO+3exbB/Mxaq
2scEHZI7CeN9mSGErjB/B/Ax0MIFNTgYNbFRD/s0guyN/RYj42Uzrcsx2jvLKKPLx2OR+yZlBs4k
Ua3oU5Qf7vyoNPDyJbJL6lNh03N3IHDNyPoJHu0y32xLizPUFISEc3Om5TYlifk3WuZy60stur1N
ykidNvWPGNYktupoXWbLBssSIy7ClZBIMPB8dSjRPGVzGvQMmKfR+pl5BpBH2Ezf1RThweu59dP6
WFVVYV5hS4CG8lGn2n0zWO9XqFbHWUEJ8vIaiwmksye5DEdJax6OFMWM7dyrVvmm05gs2I4+au1F
Z1NXP5w5woFqqNytNAFGu652tmjY2sta3Gmcnu89MV62RwhFiTn0fqTyeI6n2r6sR4pNTuhz6Abw
Jirxi0u0raEJ9PVovVoOFO2BHha2r0F6PJrxbTunBNlgzH5unDGAhpHiVg6JmvFWS2SChFzUZHr6
qX2ypNqE7qM13H1fFtaxM507xmbRRQ7Qy9YLULaW+5pPHO5eOD4H4G/f4cyXqr25LoKatdOzoRid
/azpmJxS34jhww5ktXfyuDuK0QP2pa42CAnf5NAGnjqja49Bi5BPldtB+O3PUDHLZJPB8y6T3iXM
h36nYM0rIwDpWyu9KRqfbGCoTbFg9uDiJLws+EAWNxlG0MzorezfgTfWsKKR5q4XZRgGttamnIZj
L6IXc452gylMzOoCoqHj8vQFUszoYbzRwKUcVMwk4uzH4Icf5vSnaZIf1ujgvbT0DmzlwTHPiEUD
nIIuMk9qJ41/BhNH9JEM3dmj+CnA/mmO3WYnO2y3qqx6GbIUOxYIB0xXItjlC4MgGefwhFsqCO5C
DDTiNn2zi/kzMhCPwp9o0PcPtP2DoL9ZN9f+4qMVh2mJc1ZQy09/BpLgCV1sG1vGvSfLd024n3sj
C/JfkPgghWrAdKf8VaXxFmTWxWa7vjVjUX0u7BDL9e3Lev8a7GtdSWTw7IxqZ88P02/ZHTmgaQ/Z
QnrDfPbcObi3qeU+QAD5sd1Q7kqFtBxW2HwaQEt36YzHSu1X6TZp0Cu1WYwD6Qx51o4geq6X0LSo
34GeATWzoAYLRToFMRVbazYNw04xXvFhE0g3H5lKkJGVTTOWnv3s390wZzRU4lmiO4Ghm1duJzeo
DllkYKiLO+NuratTL8REckLlZMigODrzn9CQ6Vejl9b1ZrKF8RbZOHgKbXm72tWPvC69WxQ7JNjm
2L0kv5vCGy5+jfh8buCMAfhQpcGLxtp1yp/DMEb93nvtKaqoyUpQnHsNlUybVvQmBBUdpKFLpEp7
D4ELFn9mkrhWs794NpEFDazNBz7047kN9W8sgIcnbE7nU6IT4yTNQy/F8Mwwy0TbwUVZUEBj7LI7
2W/8ZmRxdr+JlwNW97TjZTRku3jhfAyoleY+GX97zneKIu9tckNuQqBuccDsyTSxKa8GzX0FR9jo
EbO4onSRHS3rHXLGHnJjdghUSmhQCO9A9d7OmbG66wdzeg683IIN+ib6DPg4FSm6W+wbAAE8x9uU
NN14pFLwAv8gulib2NBDnOxYpX8rXIuwbwluFfJ0h7nPyGJhrkc4P54GPOC3oLYM+q2QSAIVNh9x
Us57YyCFB8baaZzq4BRH/S6xy6OGOmTvFwpjK3jG9Tz7N3Msh3OfDs/9MqBQYddsQwtGvF9b3b40
0rudoglcV4td6ftgDeNJkGD7bA4mrnU2YoMoGZ9boOj86TPMkT+rLhtfQidbbHFwcc5q81gN5W9r
CLNbjNXjEtS7PtE9IasnVTDjbTB3LmFx7N1yuWrtgE3xUlUBgiCW192hjsLhrW9zDOlb/dNlB9gU
6fhRxFh7TsLIN1mXLE6pTnNcH+X1IAtFVj1rOoj1sEhBAbMVnEJT+ZEZ3o95HrghEpbYR8YoeCla
TA3blnkCMTrLWVl6yXyWYjpZ1ex/VORWQh3Dvgat0jLJXAEy0MXPFWyc/UhtclUgJg8SRNKRVW0B
hNhxtQW7lGidfYHaYJum2nmqIjbadShUpJCbvDEXuzHxEzIZDH5wBGTd9vgFOV1YbA0x0Ejngse4
nH76wDdo7Z7X1sWYqvKpq6k71y2djsW92a776FzCoQxS7xOzubrwXw648zRnslDwWGFiUGNGpgpT
vtMvQuRbGqq246H0h348rbe7lSLbYEqnXo1/kkxB2S0w7LYcsAY7xmLFbIO9cNBOZQnpKJS+9Gc+
Nq2d8IxNFvtEWajup0Vq2sYbM2cTiN4/mfKnnB2SoANUXRlQxdGfEFTZAq2Zak1S1xh3bNBep1DG
FjzCxKTHT2DGT4RmnlPo1nXm4jOfx/tyof0Zvk9z7cZEd0ic5yaAQEYaujgZZdd86yOHHrnwv9pU
5bniDpyBACek+EbsHBAc4RoQEvcMfg28DaAsgx+PJtbZXpXeq7jh3bhld2BdTk+2Cl85/uqliIhP
nZp/DRKX4Lk0qpdpjMKrLKFdf8EeRd/g4WsM9es0lMVzBMfqQ4L7J1bFVDGK4rOtk8vXgCa1UYwa
5LMlpjceo8AK8KPwQI2VrK88cvVr21jLiBU93HKnLDMeblCIiAgMu/asg+lvORT9dkKE//BH813l
s/k5OwaTeMjoul+IjFnwS1HY6dHRl0p76hKnBAgMFgwYQ1nXDFv+Qb/1sDu/z5pYkxGy1reV/MKd
ePPxquOXK3CkEbMpYVnvXg/kwMgN8Z4Puy+JVY43jU/iiqyuPoZK6WSCtC0nMBO+nZ8lw21o8wk+
7Bi8AR7AYB9IYabbyFfkT1lo4ePe/yommCv6l/RqQih6HVgPhAxW3wcbLhNqAYoNVyylsGy6R463
r0gRuCUF/PK+NRSWBn6Cclnixw/a/pzaSIuzye2OZYUkfz0yYRji/OpGGGSYJrZ2RH0EeGXG8pNO
quewSJHMKygMcVjN+6EbcUj3/I/YGL5DZN7CCiDfaJy9U7B+V13WNoccBQ4pBq+RN7yHIaYDOHqo
1yTOnrBbYXzUZ8h23XY8jIXxQ2rNvJwCBHIJH2iEFbcvWhSozMFRQjiQ12vylcq5rvFwN82DNyZM
90BXYHGnt6pFEJ/N7muFUKcZx+kxWfU5TMnAVD3sraobJFZNACsFOeUV1FCi60Bl5vJXFEZHEdrY
PMQ5rqu9p4/UMBkN7MGAMz0tT3WHBwImCvVCuGoTcTXD1jnUNsiX40L5WE+1LnOuxhBeY0a0mALn
EKaXuqoJI+Ysg9wuE41b0VJAQ0f2N4bxN3MIQ4r9ucW/bMAGywmOOoOvI037d1mr7FB0MKZlYobf
q7wHosAEzVD+R21H8zHA8gXXZetbthInMQ9ONjSV/2QehM8WNPitkMbfgSGv0woHqzuMmV9aMZef
ZW+kx6ht3xsfeWQ6C/nZVx68/bFDaWhKLGeWMnUtG9b90fAZKM9llG9V5BkfaStB8kW0+1rcssRN
A/T/gqYEPWtgYvKzTHZqSfHnh9guct6me8+G4re2OoSHIc7KPQs6PZ8vE7i1QdL0vRi5WY7ha9G7
6WYKCJZcWz9L5L8aPsOhgCFUsDytNJ025hjXP3z4st8uADblA1I5pCSF1PWrbCgzgxzSZBCPxOoO
TYMcHNey6ciqfJ690T4XVGbP68PWNC45Ghqe2Ew21mDhE4WL0a0r0wRSDeeQCIf5eV6m42Xs/LNe
HacBXs6gzDzsYYnbVBSBKz8WaKf6QoIcyLZw7AnKWffrNiG19QvxLv2YwYXq5Dss9vZbQv4ikIt1
bUPDPUDH0wCM6KbQ5C09Cyy7HDV1DAblDf6zWeNa4IgsPY9jYe8Fpnc36MDTFjer+JRW98aI1CON
mKK7nXe1RIcho/unKQTxTCO2yHmDPcngoAaOfW/jTQ65kXn3EjN22K+TWAhrh6Z+8Y3x3i4dXhPX
H/hOnam4qh+iquBmpgradp3TqeEp06g0eEdzyHif4HfwQ5RYg9sf26koqDHLBidRxg4+eaT5rPLv
AZoxM8zOnQ8Lp9YuMgm0lM9VX00/Eco3GgJ1kAJ/JOgDd8OsjZcwAb4snW3bK2NbycBj6kmkx5zj
ttlbjX0fGo1er6oZRVFFhS8VnnVBecLD0f6mHZ9rWi+KmOpVhlP+R/ZIYyG2LNJoAqLYSJPj+ijM
mMufHMlo3prH7DYCF5AaEJ/rFuenr+d9mCPjCCJJ9EGQ62cHDOm/oxqmZ/40c1vJ0VkEfWvpwPmd
Q4eRcIAqRsqNQ00EeYfJgz+BjmOccTTDHlp1XAVILPAjXbF8wMfyECXmpos0MlzT+e7MWfqofJU8
CLR4WTD0fIpLnBLr4NB5EdehsAiGkfozNL91Ux7dg+TFCPP41s8o+rIUa/XY7vZzVcknT0Kn8d1I
v6IQaRlAoVDLLGru9Sn/2t4YAMNghjLDIfKGGFvfjWg8DKmdvLRxs5WE/93WlxhGZeeSENkCjW9z
Y4yeO/i4z+Pc9UfPrcrDUBJ34qM+gjQ5ndc+o6yDfVEa9YVpGT2XOVGl56F9sBvmhrrV0btFXp4F
wUVLUYJZUbEpQWZ9WXcgF1NRbmIi63foHaVo8PWtTcTzkw2BQBt6pw2453GL86rp1swoh0V4kkdp
/hkV5d3vo5Qsz/Y5tmDNV3Ei39MKy5tgzGAX4i8bIlX9REWQb2qCh+3c915inwHPiijZvs/MNoRx
BDOLxgAPMRkG5mHiZOYn4hNbaCSfFInGaXGLLePordDWu+2SYl7EUGKeIJPm03ujQ3EPPXVHE2Ku
1H1ISFciITap1crHCOViz+g12XcyAP6EI14x+drSBHSbqDW8R5h1ZFn4AxQvRJXfIg9jjskGwell
VDxhlOJ/tJi09EusWutW747vWRdVSolLaOy6xyEdXyxcjK4N3padYYXwfSLspwQwn+9jktwwTQah
+T3FIxIafCVWjBtlFH5mBZbmk91hrjSAFEWx716iWFaX/9o21xXHqfU+fH8IP1tV/T/Gzmy5cSTL
tr+SFs8X1RgccKCtsx7EeRJJzREvMEVIgXl2jF9/F5h5qzOzy7KvZRlNKikkCgTdj5+z99rDktMk
22pDEtw4TdB4VcNRE0fVLmPx5jiBgLj2GL8RTBFXpKpW1cFIjFNh6SSXmZg5iWLa9hNQSJt8G2jU
HgDrDA7mPEWIOU0lEi+XbcIvkLC0aOx3T6yYMN1a3e6O+py6hoyGDrs3RksP7TNvOirLIUzbpcjM
8fjbe+8mI9qqlImA15bhNe0QZOacBxe05yeoBXOARKnrD0Psh/u8zV+TfAp3fhV/568JH5ESqbsu
NmCXOLJ8kfSbV4M2oGvvqAX0VpGiasZYTdzRfnSaSzpXfCVRP3vNJZyur6MHl9CQea+xO10cERs0
Vxlm9UrLog8Xx+oDOz/TQUtPN0AK2Vfzwj+oyBmXYKuY09ikFBhdNnF6aKDKN9V0QF4Ic2cK38J4
yn4Ir/geRIJL4cxK7lHvSEdpsvrQVok4xko/GP0tviqqv7uMerMw/WkllXwVqE7sPHY+5ai/zBMH
MuLcZJdF5TUF8R3cndDad5yruFA5SvOlUbMT4LQmVh3k3MKYZ4JYaxKytaZZG9rVNGUVylQ9tbwn
vyKZySqZXE5N4hwQblW7oU7d165PECyLIPymt1q29wyoz11rwNvv2lmvJAyYj1Fxoo8eLzOdAT7v
g5jsz/rJnZGKXZ0ZKzGYHQh0I1w7gpycGhy230DtaiEgHInf0LsIvUbY02b47SZ2pYSVa2R4g4Lu
2WJ6frBKfBBEsOIBVtUp6vzunDaEUmPrn34vPWoNiehtZIfviS4psXAb/KwQpug0kZMUFcSmoAdt
dTN6M3uXVlSaJSevi6ZXUKi0OamcOZ4vu9n90Qft0VGlzdgca0iSMC1DtPOoS+whBULSJ9fT830t
6HepLhAIWAp5nwc4UubPuizLj3mCG4Gjqf1SoCJdOoIp41j0EaAYNEE+xnLhSu33Z++E4ljMR3Uz
QsxpGbwwCQeWPHrUo9Z9FIQ+RiFnoryG92cnwykkVzQy8XRYIZPmwKLPb7Vtsc1Ckrjq3NdgSvKG
uB2fYnISMcEUgGayKDgPujmcOiZfBDln9fG3JoSfvic3OaGyJcEZXnoQbWZti7huD5a70ce2XzVz
95H1GThU0P7W3gZ9CIYCRk0zUN527TayWv1sC+9lYoT6Ekq3Pxh4D/AwD+daa9unBLXRXV9U02uQ
eCAY+F5ol5wdh0BD8dkgvvGCHMlmY62Z5htfk4h2bJvpxzFQX6dZh9hbBjJAAIv7QTbdEw6Wd4U8
cyXTBjO+3WovQw/hmoH7Q0e4ATJ77FW1Mq/s9CDRi5TpetZEVw1Yo48Li/u8rYG1FebK54d2Tjug
2sl2yU0+YHiRXBY1hA1TevHZy2o8L3H61nzQbxtOKYKM3/ow1pRia8kK+0RzgNAFVWg7g4HcMunx
IIbojdfe7P4LpV1AVenYkZLahLQYBA9sDN8pxzDyN9VwcfB9pUlKUBSXz567cLGZ/NQTnB1F1BvL
IR0fboPKSUUelNviK6OX/qj1kmE5YcSZDUyyG0Fq+p2zSxHr7vChQ9WatjQJ0hdRMj2vu6zb3FrI
E7ENXaszCUwTIFJq6DYylcOiKBJAlENe/Oghsfh1mL34bfMGnn+6szszucSuFp0wvzmLRT7Y4nsA
TidnewOAD+DXrazqRIgEod91cwn1Bl3u/Fmqk19pDelejGa1YlFM2aTByGmF/ugPhfGMHEhtFPO8
1DOydRbBuQ7J4hoZP5P/OjwTofTumTMdCqVK0z13+liBOMcvPkci2VP4ErNLDvXKYQHsIiDxz51A
DFmTRoeS+YoelG5q/5Qx6wr6fZo/M+yrUMzMzhix7KcHNFeRi876Hhjt4DNoPtsaGJjtYP8ctUfU
xysHrTc9ZjWpRVMiPE4WGlLklF7SUJHJoU6D+7lIznH9fNBrGmdDZZ+C/NOUOM54shXxsmVnPwia
Riu6MjQvOuAPNWA3lblA0iTOGKcP9yV/BssrxSV4yoxqCRrLtmCsCq8kXMe2tq0FKhu7Lpz7KTO7
naHaRyOmM9ELF61FLV8rDx5BnZMGNXGcxznMrilz6+SmvbYAc7L48st//PO//uPH8J/BZ3EpUkAu
efPP/+LzH0U51gBt1F8+/edTkfG/27/51/f8+V/88xT94PhX/FR/+12bz+L+Pfts/vpN87P510/m
t//+7Jbv6v1Pn6xyFanx2n7W48Nn06bq9iz4O+bv/P/94i+ft5/yNJafv375UbS5mn9aEBX5l9+/
tPv49Yvn3q7Tb5dp/vG/f21+/r9+2dSfnz8+//r9n8j2fv1iev9wMPN7nmNKx7VtIb/80n/OXzG8
f+CV1C3dtF1DutIwvvySs1SFv34Rxj+kLVEcYMzUXc8V4ssvTQER5tcvlviH9Gxb6pac5T2G7Xz5
f3/2n16+/345f8nb7FLgpG14NvyO8rdXef6zpGkwBbClY6JEYsaJRpmv/3h/iGB58wz/j7A6IxMB
MPiggg4YOdNywkLJEdxd+h75VhiAiUyCD4sTNoOs1lEWcAp9qu2hufPQT90NA3kOgRWeKwMiHikZ
4SLNwUCEpbnUy1c5jfL+Dxf39z/ij0/aMP/Nk+ZiOgLZoj1fiD8/6ZxFpjbGEp+PZZUrlfVnK8cr
zzmUeuazqTWL1rhNyrnbcxjw+juYPCTxoJP5X57Iv7t6rks5QH3sWaY9P9E/XD3OcoGX2wTOgeFE
zhmQEF7awJkmpUcI4MVWVs5Pr4emoXmBWuX4vmljTz///mk4/+Zy4FtxbFMI4UjzL6+hH/p9E/jg
2tJyhOtB9nDv0262J4/BbCB+WwL+tAL86epLbr4/3TOmiTWc/wxbcufo9l8uf+dzNktMQGSNYbX3
pcJF7Yt3raspAhS8NhPNeT4FzlOso15og/G7yVDpODXEPYwGNwAozKzvX4E5tiDID35IMKVAsyrT
HgeLYbhENY36Fk7zCLuj+ShIGixRyewMDamyk00+xxEo9kP00OlVuqsTpZCYeC96O2j7vKqCbRKT
IcCclxqrwq9rZs6BkwljhuaeXvW67ypW5DCJ1kbjSsq5E7aV7FDUwC8es2wan3olV25uuavGDf2j
nXovqgWmnxrZxY7QDGWpR6xPTxxilEWE/tH9qQ1Ep/AUfjJ6GvYmUiDuvUvVK1LazeDkx7GxMfN+
M9JmAkFOvncj6YTGkCdHbYJLFvrJXsuYiU79iVQd+1SPHYRgU+16e9hqGLgXvcxg/qeIQfu62Th4
O+4zAdgFgJG3ScmSUT2qWtuITr0O9lXgchgg+9V03HPk6IYNL8M1cccNTvCUdMVTKja9K8KNLapv
U22Sey7tV98klCFt0m9lh7vC6R2QQAGtpzEAcuMFLdGRgdataTqTzc4BB2MKmgghx4OyPPTpAbFP
sonzsz2UF42AnI0qRLP3MCIN7jgeKi2fdpZUz4OjwX6o/Xu/0MjOGZW+R3fdc4ixs3tn3tsStE77
5tUox/albHFthOZIXqQ3PioJWyUsOk7p3gxgVfVTgXr6fuhKE0+hiXCQ3NKAhsqG9j37dutHa0vX
gq0t7XAD+5lkZRru6w5/2kYLgje22JHfb//0vaxDGMDwhmk2J+SW4D3fNZbdPIC4TSFEr70J4G8j
5pi9bpkl57AM0rbsZsdn4d39/Vvc9P7New4/rWEZnmva4rYk/mGlKXKJq6mkRhI0OkUa71pTdSQZ
+CAEqehsR1DJB9W6lt+isqCtTSTlPQqWGfiyaKesf2L2sYs7L7rAw4hmcJaOW5WHAi/bAatNtqqe
9KZpWTUZ5dOh1rfBVJ7cfIwOrbv++7/HmNeIP+47pgmCxJGW4zjIJQ1X5+t/+Ht0HbxgD0EA6Vyd
L0VIhoL2IMccYEclUHM3nVyakU1qD7kpbodecyoQqvs+Evdk//dPRvzPJ8NESZeGrdsu/znzgveH
J5NiD42MoeKq2emcHSMIh8amuRvboDyPmQX+MDEExmAeQkGiXuKQ8qc0G25QUKwTAuaBf3KqBXSQ
1+GpjE3S0i3e1717hJ5i/Cgtjq0APrxLAI1RA77qM2xaFV1RHKdYt9ZRLQ69RjRyVznlI3g3DYEW
3pN67qQ1yTDBitZ/SqtBX2T1/qsJVH+l5YSNpqXvv+Zl8zWbivoiXC7h318ew/qfNx8vl/QM/FGm
6Vl/fbG4nwd3ApZyFxtTs451kxozbY6a0nTYshLiho8jk7akDgnZ/hEhu/v0YuBnbtGzLyhjkXHy
PPsVtOaJuiHNOpAGVZ7O6D3yPmPXfIpG+aoZI6h+pQ0PpZtnpNlMj8Gkg2Fz7G2pULrpcsgfKp/f
iE3QRStojI+uf4E6p8ZP9AfOWet7ea3TvL+3Qm99+yzx1bvtZeOpVjAZxtBh/ZmvqhP5GDQD65yH
cXe0W6jGpqWAKwdw9HuXEdSyCp3HtB+yZROPKxPxPPdi7b5bYXll6jV9BjV0U2bdkymj69BnZ9q1
DjPMPt+UpqQvS0tgx7SJOKfaFYD0cQ/XEaKwSW9xkfc28VKDVp4y3eDBbaIVS7O+1jvxs4hhtLoa
lkVeE+x/SWMyQqXjRIDSzJpM3auf+HDbeq/8bmgoWlp1KekYXYJSxkC6xx1O6/rkMGU+aeyPELCR
ldeimv1d5rIB4wBFbpLbitGdYkJTlNJdZabfkvfI5TGGELpGJNp1k5nms2oFZ2rhPHozBt/SkR5q
rM4oKLnJK+PpUYsLOBeZZj8USe08SAXcjOZoh2KjxQLcxA/AzepH0IzutnNn8tI8u3Vca7xPffiL
IX5J3Szrk4kn9GoK1nArMOATHHTJMEvO7BFz/ijq8UP9/S3u/rWiNE1BF5n610BYCwCRcv9PK4BD
N7vCxwa3w34Kq3DbVDkczMQrt0VAIkQQQnFK8AUYpc3UCO8ENhUmyJNnfiJVKVccLAjpiO1jXE/M
O8KSzTKLqIAdG5Rr1yZIR0TwCHpperXc9qFoR/1qU3hfs6i5QMXO3iwd16WOf5WMlmkfRSpdy6Sn
RdfRvq5tQHxjNo9h5wfOwmu3ztD6peRsNKU63IAFaZtDWMlIC6C4YEGbPqwRnV0XpflDF84ojEwF
62b82rTAqTFvhJuBGmR9U340RbeQSVS+jLGOTA/6tIhNd1cNGm2e2uwPXuy+yJjNBYNrs8MtlZ0S
R2Rr5nXcjG6GqnhM7WU69vYqHnooPYEvGCy07bfOJbxDz6wX38qRhutu/dv/b7fNNiLi4TnIHBh7
qmv/t2r1r8Uxr6xrzccbzxLSEN5fSnSamZk0ednRcZOUGhXtq9M6J39Ad5RO2RxLip8rC4BwN5LZ
AeobEJ69L3YQiERdo7rL8cOZI0jA0jPNx7+/8Tj/zbfWn3ZCS+imp0tp686/WVwtcBqhL1lcQdLP
oyr3mGtmus8TIocok6jZJjDrPYE2GxpFd1EjgldiZSKW3+m5kg0UYATnt4caWduemUKxrPTxDJPv
d4lWjGHE9YsHu4FdNuQ+jFaTFZj5S3acUqZpTorxmkr6znWpiz1cw89Q+IdNlpHzV5zHFlFtBAuA
/CWzehlljhihKDY3ObmvvGRTepG9RiZJOMbsPK3ILPRVDSaomHWVPZubmdVLxLhid/vs9lDbAVTg
lgLOnzUEReAa27gkHMsPKdFxMfvLghEXROmoWkTVkBHK6cDV86VatmaWPUBRAH87tHtDFObSzlnV
Wid/JcPjmxoHRG19We5bQ3ZHGlT9erA762pSPC8APXmv+eD+iGQ0fEREsjipZr2Glj0cSkZkjNAH
65XIkZyysqHGMptrbcMB9nqwY5jc0udcftc6eyuRYipZTg9VzL2eeETUO+1srNPMeB9VxYdtlIAg
Ct/YisjPie+hQVn6/AP0ZsbGYNawdrBpI8AOxFKvjEU8Aqn2Y0WAXyk2kWPphw5b/uH2kV686mFb
H8rSIU3JrcRGmBb2dkQWW/oH5V1u4ZdXdUB0D22jhYOF49F32lPB4SnII5jNKt5lQdPtPLeBKZxa
5kILowiWEqPWRCqSGYbsZ1cQ50l7imrfN/daATtxUDI56KM1rYkON7fI2atTUwJfDXspgbIZ4YH0
vYPAIHJm84T/O8TvTaGB+aaV/ZqUaPX99oqaiZ5dVoAfqgHWK98h6sA1Dgrr3+H2EQ6SCQ+VrkDR
e/4QnHkJwG2DZxlN1bwiCLSPIwULDJnKfECOth6KwTszFDw3o8oPsxZkLJLy0Gi1RXCCN0DAyooe
UEb9OblSnfqm9cEhlukKlQq41j74ATuRpqv1EQXVN+yzitTBsR3QrnmDuC+q0NxEWtYtSXzHYLiO
UFJdqHI43RE7jneLjs0j9X9+popYWvl4tZqx+C79AnhpM9UXBtXhMZTNtLx9AYudQH43hI51NWpC
hzSkEQz8SoEIM1BbsjZyxEtDkddnrQgIwfYVPPIuMRa+EUV0NaNh2dTTuK7wzW2RFBJDpfnIzn36
lmM1WciKO39VuZO+6bOCMGmNVHstxzp2NzKvgblpE2zMLGEp7N4G7z0G55lgCvFi+pxI8a303n/C
DKwfMEgxsmnRAcCwaHkLuP1Z4SDXDeP+9kkK54aBGXKK0DbQ2pM/tevD+PhbP58i+T7BTHln1p5c
NEKAOjUzfYsAfzzomhz3LenyjV442wxGDbj2AYl+jeRhwla500zs4T1Uxy3umY7SOcC0jzhrCcTG
3ItYOtQs6krMXrINgb6zZLdbvSTvtabRwDk9r9bwfeK73jHSn5DVmhYMjO2JXZmNb+EA/4dT0V2v
Bxt4mw2OSTwLa/5c9IC5+dwpYEL41n5/SHu6SaSFNVhv0JvS/HlAGKjOwspfArfL3pGRzKgZWvBM
L8JlHVvVoXF5y3muduIuKR6FgaaSIp2FtiqRnle+6dFfUN4xKeQ3PbJNCudxXKtEFbtI2ucpMYgo
CLocJziZFqaVTCfHBFWGcaXHkMlMqQzZ5U2bwoTR4CCrQ1hZ0dZN5M/ba1DadCc8XuNlWWfBtfUz
wofXCXPGN73URsS/VbAaevMnjAA0BxBYtcZ86ehb7pG1u3uF4JLAQRJh9T7wtlGOvh6gJm6kXor7
NMk+xtSR966bxDvep9DreRV2omx7TtlyeHBJWcmtfHjpPeKLpZFVux4h1pvHlhyN7kNcU9EPqHZR
EBSPadOyLqAWsOh0U2kqbTfHsQbdtOjMXn/JK3kP+mrEbCQjKu7homY9BWOye2Tg/hLdT/UceoSX
MHlfFQ0xwTeEy43cyFQnv0NTq/ud+epP9Yljz0rTjInsYFFuCh1ncQKcQxQqf9dxNEl25HM/n/tF
bBVLzYF0j8zmCKOhWqEedFYqj/ujBb6dIVByZS8Arwz2vjH9YSM94CPct0+F0+urpEQ4Ba2AXhK8
f6MwaoZ/BtTTxL86ePKY4gek1htlyWCIhyGFkzl5KtuEfbgbbdu7jE54SnARkXyHtSObNH3RcYzf
1JB9c8jqqSgmpk40P8HMqkPbJ6+mhubpzkGIcQzGMdqpQb0xo/5hRZ31hkJvaXgtkOIafmNe2eEV
DLlPWVSStsC1W4xN7G/bGqAOdNNgm9lQR9TYOmurdUqsdfEB4w3hXV5EJEUuIVEl7p6qqyfYRLJA
lT5UITd69+0R04nr5A95rJBX4Mox9Q48xjD6ZDyQ3aXsim2pfCkjG9+UVl2HWpHN5oHzlUpzF11B
uFCjtQdv6AdWB8/ZFEZkXVNH26XNSNMXERHkJsyGClXrOG/Tjq0dYjz0gXTfE0s9m1FVcj5s6Grx
fklt2RzGtm5AJLJSJ8W4JgrMXXt1TZ5MBgs0bKR+L3yX7lY98ziH8TJhrV/ZFRpxUvFQMKb5XmVE
F6siREuDJ+GiColJ3SrnpDVz09aifrHK98iNrcema+M1acrOVY880DuSobXS6B4JvCdRPbn3oe0p
MjpK7XvdoX8PGpbKfiJTyMpp2uRx+Ayk/qJkB2sv7eM1EM2YK1IOpLHPevWhEkeIpE9RNLKkcAbp
7hK7GJniJtMSN/QeNyANCaHld8xh4Wo2PbqOPj44zYhLpUHkWZG80DH/Pjfiyj1ovtGsIY4YwwPG
Xu3iWaN2FuUDZP19ibdg45jTHarNfFXOIHR4abhjw+wbh0MmVlG3NEffWQftVO69IfhIoewSSDJk
2xoEIUlbIwzYOeBRsA6cQiMYHpksnyoXQKyOohZFnB0zaLN9LBoFERTk6d45Lko8MfIK6SYxUJgm
hlOWf/QjqWUq00jYZWa40I3JIdtdaWx1Mtp3UzGclZaQXybAKttNOnIS4Jxqh1l6T5theHW+VpMs
X7HYDvcTSbEuhr/e0NBQao3VbZqBlBLLcz6d0ijuU6I1LlP98N+o5NtHson8rWKBit2Q9d2gk1bq
7TOy1fxYiFoDv9B7W9/IPxIkiZROOcEdbvUt6+YUcUz90Ka6rw5mwH0ltJQbK802N/XD7cHVXCBc
qct5LDHP1fCtHjXz/ma8i9vwB8bFaS37xKd2NBA7oQGyuK8WZQmVzsCAn/E2viaoHXaR337XsrrZ
2o320xfJSCxG8mHgWFtm2EX3ALLrbZtDV/BqorS8scye9Bp5HBit7liVxP6kSKo2WeVmRzcKxEkz
wuEuHLzpXtnanHvaiZPSiBgwybb17AZnS+Ec5ZTH14yU+bj+dI1wzisy/YzNLggudPhhA3SOtmH7
heOHXIepU/4tNDiGa7S+5v5GtaQN42+D0Q22UiTlMu6Ty6hhwkzNpD3JSamHDrX27WL2fejsbald
DOUGZ/YzsoDA6CrPzn6EFebIaCpWZPbx5p0Rb2092Iewdk4joqTREsYb8YPIlZXR7ZNOWevYDEgI
05AtrOVEayNi/IA/NjZpgOuEi3zgP4vWuYdeQW/J2wC2VOz1cgq/EjISxNN9WPkkgAxFRx+KyyB/
mmPlnYU3FYtkhgraM0/QQrhuOGOxdSzlPBT0trYm0R9isu+NJlvHAbbd2PQwdFsme4kMnfcYdDaZ
NT5Doq9RQRCTVaInaAgQvCsCB5zd/DAPX3wjU0eBzfjg2NaxGdrmXApRnDvS4Ap/zSntsa3K6QWl
AYpOIAWMlZeVHZh7xEYGWTF81KAnAB0jhxW4vE0bp9WlDJ3yt4ewig+xCtW5msVIOqKCVW1gGJhw
oK/S7lIODhGVTdlCxHTeo0Ymb17/MgWzAM6BmB84tBBa4MGrQcxCvaROtpXHL2wJH0Fh5ecfljhb
URU811U3Ls28aq9RTPRy0VTdkgRQb4W1yQIy4zrYTIyUs0lOOEhFfvXQGI/J3IOZdPE1LFJQekzT
13JG5Xk5sQomu0MVDxaYtFitWjF1LxTi30hjcdWynnLnNQN4vFYDUUW3T3tbi1lMcRuqrnIPRRE8
BRKNvAqMAjmAiZrHqXvk4um7V5SLxsnq5zKBCBNwxAN3jqmw0FLeBiak4n2UBQ/xbBzzII+fx/NA
HDZRiFIeYLB+yhj7V6NVP7I0+tmEhHOMSRIeOk+2i7nwX1bmnEFT9Cd4HR6BJzr1oSjEnne1SSGj
W2dPAH2LS86rnN+8ZRKF1gOscWqKMrefDFN715FEjQ4RV2Aq040vs2BlJmwBtxLKVeGHGcb5Fo1v
swxGAU1wyrzHitZVP5X1S+XHw4UX9iwNs37JmDuRpMeB8PZFhjuejK0lQjf9VYzVY4pF7zWLYdHB
ltrHvu7um8TLVv04JHc3oo89U/gQQf/omkS/71PizOI5s4B5ybGeNOPMBC3cx7OGM26j8c0yZoNg
BAJAEWVO13oaN1mS7vmVqALjqXuqc4flH7X+BsFrc05DZKSxgwzFpzV9QJMSrKJMT95UM955InxQ
RJweaX6HKHwH+VHZEeElhY2Foo2fRD+WeBvyaN3krrYA3CYvndW5F7vI471T8v3a2EEsyuvqLApy
rd1OLrow8HeS++qkVT/Rqx9QpWL29JR99TsUOYUec0ALEyRL80Oj/G4r3RDhL+j8qcoP+fxvGOrv
eYXfQqaJ22mgAYC+EeFMi2u9p6uI4bKrGMUDfOrstIAlWS1uQyzaLKRB1DGitNZntdfoW6Q43aaY
vl1SNhF8BLTMQQhSC0kNAVLtLmfu9GLWrbUg9MZaGDYW2LSV2VOlOUvPrptXaGvtETqBfschoMPQ
8xknKzdpo0+6yR2UpdR51CZClvIAjE4APIbMFjzpGeq5JLsOpf8pfQzznbCzhzGgcZkNayMh5Mdr
kRE4Ql1Z8ksiFbhfrwqw7zKfGRUjKu078m/6gz4/uBZQXOwHzs4BpHFHfELzlgfQO4T7jaFCeIau
EW/QcJZwI2CDk/hU73ttGtZuZUZXPTUe+hbpYKYy6u+6mo6BTqRl4aAOrW1FVebXzrkJ0cFyNAy3
JIo8G1MtNtgMiPnIZnBj2NoCTgUa+lgjQ1afPKRwuRut0rnGDjv1qJn+6b/BtPihQDKrVDwblRzf
XN54MyQ3vxDkXCHRNsdvURx/2PjRLX7EnUfO9LHGlXxKIX8Z+gQ4YsRjhGj7p27Uxcby2BXrYi1a
VJW4yVY0+DqMOqGxAWCBEZ9o9lUZjR8Z7aiNX+j91dewIxdpuTNRBpKyYLRwkbT2nsbEtLR7kZ4G
L+bwGqjhafSKB60TT3B9xcXxjPYJeSkYT216rXrOh0VdLiZlYUSVQTzrXzmD5C139HAfNZ1+gPep
XajHvvVaJ4+2BigPHfdXroDxCIc0RIN9ShVvZDGr4kOsVGdAg4sq17NT5WXoPXPc7H19qGkw/8Tx
ujJDl3BQzXwehg86nd+lNpBNr03IuO1/IY/p2XOtPI5bNMZ6cBK44kwIPBJQYmwY2HFtTS0TVoB9
FVrjWxnhdlCe/xSO910wFPcxFn3cgO833bpPIi14pSm66MY1mQHc6IDSu0DHy4Qbx/IBg1nz5LpG
F3NntkxbEODKcxN48qzMLkbMPzzMN3TN2/9N4axbN37DMclO72vIBHu3St5vpKQqcNo1YKeE98M3
1Rb284CNMawM7NmS3hEXFrkpTUwUIk9l2stLjN5noTlcE6BH1QHZQ3dHg02tkqFH8p6TU4fU0d6V
M8EDWxEdyYrtrUAmNn9WkO/T5E2znDVNq9Ge3NeQb71ztKGmvgS3EsJnvdMazTh5mhxe+VEJ0eKu
Thq8XxFMEEZ0n0RN2yAxoQnSVyBcS1PkkuRmfqhz8qZaZK0oi8gACTVt2gFjjY+Nn3PrGAMBJwCt
xzr74XTEdBu5sE8iS99Ck6kMHq+W02clkA7WNFTgYLQnM+u6E7K2Yh+14xbRnUsxioivaMZ61TPR
RUNYWKvUsoPdfPVKL3dolXAJ1ei+awDkn7Q+V68AG68EE9HFvb1R5geEaGwFQe/sqWEWqCCLT9PF
MGbVRfZsYkGdSWY/PCaS2xxL2Hbo3R+ZUeEND1v3za0K525WTe9lYwHRcUj5SXPjPjdi8EWCiAs/
SVj9B4EqpsKp6rE9nFotHV4tfCTsuKs6+Oa3PdR99DgAQwdxgIfww4W4dm8z4sAQtGSOAIsmcNxg
n3lRenJhQxLBS70YcTbuXqXBGJBhkjrcPiKhNz602cpgNecGwnMBQjq5TLmmXfvST07VGN4jLqfC
HWqNCpEUNw741WlA032kvbHOyN55URmCcD3SH5whck4MoUlTCqIMEaUrN1gAiq2p8+obRug8WYxd
GK1OF/T09pNMW4p8wpYLJGiPvIAvRif0l86f48tBf3mF/YEmWlBhQ+CfAL+NCdFzI2kyL9bAQEYF
aTtvsM1CqxL/UHSEnvjuByWd9mSjQloHbpPvizhn9ZI5HQvTytYmZ0XuCInQY2jPCX7iJ2O2lvAe
1HuK/Swj/8eBkuH1dvOqT2/K44CsuvRkDcq/VnqgLhF5pLlMNExuwXfQxeHewTZ9zlvxkomeaj+m
H3ZXjkgFmtg76ThHKRNwFFme9DdqDMMnL2ayS6LXMvS6fjdOLf9X371qZvvSRTEUPdozT0hPV8HQ
1YuSFfitlrl37/uR/pTChGRLrIbD7VMjypxlXZNtStTWNTQj/WRrZIDilBw3LJ+LaO7L3h5S4W+d
yHJWvDDxXTA2mSAENQpXJMQRvDcJUlWq+hvGz3ojijR4Dnw6P61FoCWQBjCLdsNJZe45e8TUYu3k
KB4UWPezJj8ygKNA1l13a8Skc/uut21ieHpziDyqGbFSALzJDu2YwZFs4Hci2SdR12/CGNJrWgn3
EuCW3XUDDalYwIrleWwaDqX4LADm9RKrMWlz3jZVNKEY7KyCrqwOihrFL4KlmcbFsRGUH31C44UB
7Hhp6InemcaINj0xH6luVjal6M10k9YjGcoJU/2bs6FKXXVsWPitfsKFGmv3WdTiCbTNtwzj3zHp
R5pF/bfbJ17Vv05Dd0vbOEwdYCRNKMRjlV7tGU2dCjdKv4pQvGC7u4DUOJRa0V7x/P1fks5rOVJk
i6JfRASJ55XyTlXy5oWQ1BLeJCT262ehibhX05ruaUlVQB6z99rjC5iYOvW857AABzUNscnlRkIU
MGyj36c+EEGODDa4muYf0RwneKiA2pVO8RINprkyAO4GAzXCZXDI1Av1awIp+l8Uz9dpbD8Aappr
yKS/BCWKM52StfLJyHgxvV9v0rhstLFLDqBTmNaBaNnZwnLADLGEKzHpHp0RKZPq5HyQFvFZfw59
eiFn3fbTsPWrZ9+r8gd91pvHubFxnUIP3GatJx91AuOQwlQkwg0leO6hP5tLcf3nTYsM+pmEfx9F
eNPCRYrQOhId85iCdFgkCl7FUNVxHzInBZIZ9RX7a/48qE4/6FIP27Cqo71SoX0cp2Y+xSaguQp+
UaB44SlkkCy4jWIpWcHUnBlEGwTy0VJUrzN47w0+Knn6w1Cohfja6C526Fqij4D2TD1BGUwcnEPH
1RZ5fmfKjx5bz9np3A9pOfEjqWzxIwkilKydkR3tIfOhNDBDlHBNjn8fbJUB3Af/j8WN/6InY6Ct
MMGPxhoBj0s+ZRXBFin8NQfPmxRAKdWY0+IRhXLsoqXazl6ZKeZ3bo7gh1bRDpIpru66yjXgtP8/
xkY3v9ecnLAlU2n3ho6fcCDg7FCwa0tXhQ1IwHLqFWVGfY8J/8BaCCd9CTI1dcGvlaadnKOZDFvJ
oh5WgBoZzVk6TAcMgB490dbtfpjaT9A8a5Kzs3ra2WV56IBho9pKL0JzUzLBppvZCrJcO93Za9D6
3jv9AuYwocIxo3XS+Dm0CcqjFAnPja3/fJaFfjHjJNoVIZLhNhTdLfaK/d8GuifE/ihcJubSfTSL
Xt81BYxC4Af5WYsgWwoDgahVVTwBldCDbKIMahILD6TxVGjC/fQd9xTCDSOuvltTncn3okNEVXJX
NlwYR2UoeGUUtWo1F+4MqGbyN/pQQpfyhog5P5RH2FtnhwEkVMOkONZ93bJbkNDnRK12XQkau138
wyqjz9MyRhttJ26oQJOtBkRx32f2s/u3SPYxs2Jc8I68Rj8KZ6g5Cusa6fW+s+03K22HvVEhYeVO
4LGpT7C1IBZyiFfVnRP2Fz0FPlpM7uPf0eHRe69ibEKCXupokkPIDGlicYv+ep+OYbwuGMHeTZZ4
EpHqDn+fhY3xmvKoB1hrMYmTUfb2/68m50mMjXHzPbSKE5Cf3QzDiug6qKixT3i0Wcf/usziq6nx
yFamXLOxKW88s7tVP7H3Ntty1y07qrg8D/gukarxXnVJ2B+IuTx37M1fhDDjs5+ZRNQTMLCThck2
30VeaCk2fX7KPQH7ZdNCVdwMTPAZRdVfTTcNRwJWqxt4tb/xpomf5hwri413Zb+EvvmSCdPetwYa
IMnrOhMMBhftrh8r/VpSH19xkzmn3E6Obsqd2BGWe8rhiq6aTIfEYksd/mkSvhtDglIyIf9inFsC
Yyp9N/Jjbn1nnq+l1ZUw2sUD1ELjlssmfE7rB2oiggfrGCGGmSZ3lPRq1w4jUbTLp1WEsEnpnrUT
0yweeTz9jiUiPV/E87rzLG3jdWn/HvJuTWE+f8nZmVdUXuUdxGALvF2L1dkQ2qEjUmmfdnZ5Czkd
1okkabgl/6Hp+v5uSCUbNEfdXHcadwZ+/3VWGTDpRyNcD1Fonv8+kGpjnRM9avDZyc9s7ML9WJs0
rnRMu34U6asdtYiDEwaBf59KaHl+yVhI6x9VkhXfni5eB1/HAhq508pbyvFEzupjqEsKrSY7/BFt
3HB8Z/kOfUtW5QUozQky0XSvMmu6txjE1g6Fu++3d2OOFCMHh477JZdrHpIqcN05O/vLh6Qo9E3Y
AGRkqxVeVH1xUta8GPUOju/y2d+HGlhV1eCwaZUrbz7jmRzb1Aqa1nAX5u7GEu6w8yaz28JshUAo
hfEw5bO5whEzMMLze9IidfGhR9WznP3uKohLdRZoZYreYy2g4Bh5Vz9ZmXuGoCuvf59BgENMoaXW
CtPNdJwNJ3CBrbESt0yEeOjcthbZO8e/D3mk3rBbx+ToJAjejGnekVSEntVuWzQ4BcS7To3jrnKM
5MEqMLGFCkiXWZ9csngUnuY1/VR87RM2b1pOLIjJFvM46LQIla7DkAfTLdt6eiz92YMTSLqlRc99
QMbgPbLZM/fJYq5qIiJVY888i9noH80ZdYFVOj+z6sW+TzSN7XLOkysDB1I3CiR4Tqw24pbuiy3T
oVIqmMoxZ5tIDfbHofr71d+HPzAOncpzjydiW9oLrCkO+PsgxWVEQGJrJ1o2qnaKaJWfLssezY4S
wxOwSsNw2d6ldX8qEY6kCXbRv8/+/n0euvq6ynoPd11aPgAzAt/ZgAft7fISGSkrfK3EIjzBstA6
u37KAYSvwtTqdmVpEODhusNDyKtCkoI4R/EwAJ8nf2LOLqUstQObME6Ynj1WX/+4brHWU21cU9R5
0K4JySTxz7rPnDncQ8chwVCx/O6GuzhSw643pQrmuoiuUCPKddvOPZp37zzwFl4Mx0kY0M1ghOZJ
A4OBDb528m4Fs74m74OlBaRl718opz7QQi/e5yKXJ0b67FQUeC287eO2cxVR6PXcna3lQxtBJTZH
5JNhY5EzBoDWqTzFa8BsSzQFRIfZrBqeDBbePwuEEhk48i4XwG/6or6aA086q2GKMsTjW6OAsPxd
WeznDwXwcaIUuM1KyAxIZJZf0q5hW9Ndv9zCd+PyrpM3h4t1D3okBEShGbsSGzkB4VyfDMu7nf0o
T5WVMAERDJMIrBxxry2fzz4b8cFi0z7oGs89q55eMmXhqxX2MeonVlqTyi62wXi17RFDL5EmJHjv
YrDhgWgBfmMAIYwscErvOBAlKln+Z10EuaCcgtruH3xORMTAkO93LCEYIWSHrIwfsrG4RhguvIjN
rOK+9SEJo1STkwDJmW1ANtxluBkIoNv0zWs7Mkg4s5a/jbr2VaCuSAud1q6H8dO+ZSxkJqKRY+Ll
kXD0vnl0eq9btCpBklSrGg5o4fZvaHOODbDfPL6KHjHW9GEx4C1rYE0Wwcf9yfM2g/OWtDT7iLg9
IaB0HevOv1Nzt4fQx/uufvgR4S9Yd154iuZDrN4q8WEq48YKkAdOvBHML6cyOvnVu1VmGJyYmYAk
DWNs68OxSCApphmTia/wMjf7rJ63QvC0yVvadPRZDIWb8MVGTcsmcuKViMVGRo/VzqVGm2k/JGHJ
SKvovIdVz/y/h/3Tyq8WUB4GDcYCXlD63a7tv+1mOrqHBBO3J3j8FtE2ndHwjXqg+/FaM/yb94/s
YnC7TMme5+RZF++4F/ZtfhT+IdTDlf6XiRaukuGenh07/9GzvsvPYrKQ92MeL7HVkrs+HT31kZnq
7Ds4MXn7OaY3Tdp+E5WoowVwHiBUr11LrZMOBkj9OBvEQWj0qohUTdbVyq4vOI8Bxc47NWhUrMBW
qRpGpzsSdRf4YBZGNGKzPq1ixWY7ZwTcoXrTayCG0t3PQm45OFYJj3+VZSc7MVbES7tww3J4ECp8
DYXBJgj1ZksTf4pTnnv86MBAsLQnBwIZd6geV00B+dpkrBlm0Hsw8af1E9EvTD7KiCYlPLDJ9UR7
wdEPP9yBz54SjJ3GTD4dtHZjfkDBpPnOB5vqBYi8Br4ckfPDqqb3NpLccOmFa19jPJfCgKJPgVxp
n8vE/InCIgow5okRiEa80sw9zNWJPYH3bIzVYQJEVmjGxgPMSGIuU3uO/OwHztQGKdQdk7etkRi0
ZcQy2CARzUM3Aa9AuuhHoPSji5Dt56CD8E2i50ln0xJdohmTKw4VEvWwUe+LnEhjSV8Z9e0h61Cc
J9E24hWtpvTd4Uwb5x9UYk/ggU95Zz40HcFV/vRZ9hws1fhE0KJxx7uxmY2veAhYo/ADkWOJs/sO
rQ5J0dbNU0uEXptt7JHc1TLoMu2O86HathzspVYd6kbbwE/bkraJmDZdSwJakbIMWKLye+JMj7GL
OytkHAfMU5E3AX32WFdi7YfJBqM/KrV2NYXV4+jUh2QgWBy9TgqZPGNAl0UXGRO6hrbNiTPEpOmx
JauxJxc98Cv/iLqwGHliIRI/4o7Y6SwgmHjOLxG7dNYrp6KMZ7KO5G9SwYZMffOjrDXej/GSJNE5
1eZjG/t7F6x/Zs/3Fmpy14Fd2PGILLEDs8nc10V8qDhgrAH/s0/S8LQliAwB1vTC0hhzoLL3Dpyo
VDvyP835rPOn3h92pTRuYk11ECRhsRojMjzIatPs+LdqQ2RXNvHFLhI6cH0l0eemfUFjCPxOdI/M
KyIt30A1w8QxMm9S7TayXcjbxVM9I/mAVj5ya6EXDnINl6hMSW7kb6UeI1UHxP+MmLyl2DA0qK1c
XLnFCoYBZ4t/ctbzxzAXb30U7RJWWTroQn3uT+bk/st1De7f+2h/Vk35Ncz5wS+4LQ0oCmgHfiOi
ufti4aNqJ27BKyvOVVL/MCxClSZ2PuSiMHmdZg0UZdxjza6+M/Mj6yHZA+vsu/qawG2m0PJPKFC3
lhF9MN0gF8zhyWSrfpXF7RaQ+5J5HrLsYl4neRJz2ZJFJ3xG3z1wNqPZ1GXz5TOk3ffAdgakEm4H
tKIymPKyfGnR4MgJfoLRbuK4vJgV6hzNI9Wv2Zd2uRlaY20axdfAEwjt966NQI0TmMKxso2Z4vAs
zoR8I/N2x62yJvzgrLnN3mdNrdXzLaokiYvlc1P2twKpHbf/ORH2jVzNdWNUW20Ua/KYmWm5BHjq
P7nl7rL0MQJBqEiJSgayz0K4EiFs837awz99ybJm57gIoscrKkRPer+D7u/ckfVpS+aBY++ApDQA
A0hmqNgqZWONLlHcLG4iKerDXJW/Dd8xcv+F//IIUPi3Hq0NTyG8u136hVu5WmPUYaxYGkcz8h9m
gXA1TgBKkvhkSm5iNwDeeGgYARoWEF6TaIpWsY3W3js356nIeqCzKYQB2ntNf5x+IhBxHIzyPg3z
FydJKKd4fomEABB1DKFvpZAz3IIQuCJGIu3wnNbQbrnVQdbJtxWbZPu1pEUTEOKsvHhAeZ0/+aa7
trvsUGZyl+pEpEMDS1Oyy6IM3k7D88nMnCMP33uXUJJs4fcZ2YbJ1g+94JGE7m2teS+93nyiFcwq
9hZkAIbaL6Cic103G9uNtvbk3KsBcvo87nNz3OqWvZni+q71iH6dPYJVlFyV0z/bUGsr/J3gZHmk
XycFbMNE7RJlbwdXXp3Yf6zTaluhl1Q2c/4QZJ73IGpyf1D3BlBhUS6QJAzLQEr3WZ8wcRPx4DD0
gCjjzim3b0oYIMN7YD84uh9Gjajgetx0MFaYiBU9CwHIKrN4HyzIf9VgXWVixvx+TCURbqD3wWnp
6IFqY9wb7Hh2oj1FXU1ITUJBW7BpW5NuFzOhbLWZb3fJPp+ghwy7CsxVSLq6BS15JDpZr78Uekgm
aRsbrwEWK8Oet7UNeztsJLgf/WCTYk1Tl62wiV+i1F0Z+ZdD995lwC9rwk2N58QcghDTaQMCVRYu
FCvwU9xBDSdK3b2UBqVNpB8aLSGOLyZTXt+2bYOPIWct3V+dMnoYUdCAUd1nBHsiGEYknaDkbbe2
HFYNI2E4uIGWlR/K9pE/a+lvY4UctP5+qPFKZRfdJvstY6IVV0fVP4Dtemjd7hRlaH8iDjy89Uis
YvyQvUouehc9Wha6Fs7zjsQgbDjeDykJKPWZkgWFnzHFRLNhwWIf3fo5mu1k0zX1dGiRq6znZvgc
et7lmf0X+zUXXVmHy+Ih8QCvdwbDLACLMRVSqOqc7IM6mDR7rbNcQEAItc2NWUnjvSAf3Y0vcEtP
xSzvilDC7xsYLYzVNdOS+3qsbJzc5kuEGqErQfZKA7nVxNi3FBCKAcGuPJ1+eeAXKHv+VVb1SB5w
Fwxs9KJRO3jxWG9MWdOOtAEjKb6RKaeXSFh7W267OLp/nca7g031i/aqwj4qgBeMOU+viQxX4yQU
IoZKf+v86Dlsyjd99B4JGCgFaTMa1wvsKObG2PHX44RMq7KvpEuCaqvSEU92efaQLa6qWiao45nT
kzkbNdk/tOTR6qVl/LVovv4JB27RmEBOQqacAIMJyFdEvTMx/23MBGYUjCDZ0XjGRrzirrWnXBHa
C97ea7Hu5O6uxGjEln9hPU/aBok08G8BnhizzAYeYmBUJvEgRcXf0/Bvm+bLLdC4azEJb2Y6r3VC
7bQ8cja27x8iR5HWOFMyNRRAgEnTI6u4EWh1LULSRgVEqnlo3pz82QXoBjwMVXfBeTTEtVq5g26C
OYERPXmvfpRpCAabKRDNeSKqYZ2YZrtSVF9IODIePWSvTKSKmuk0gqRhhbKRurHzy4JyfvLJRmbV
sSY8aW3m2cuySjZnXZBLP7+PTMF3iOPfcr5YvXwPRjTf7IFOGbL8TxJHixWjJ+TlzEJdC9oy/SgZ
vwRueRhdKt1ptj91kMOm3lz/FnEJIrt6tgViZHb4yUdrEiiJlJkOYhAvUzMRN72kgDgQBCeyVdfj
sG76hFuytM3VrKmvCm1+aP1zxpOnkucsjK5//wUb4zwYtZMVFcfKKT67aHiQ03Su4G+uJkZ1SQQD
WWiL1EGg2Uka700j/KplexYwTbhK3f6tu+ydx9y+y8cDwg1KrNA+4XiBXC77XWMOb6MRTcxsxZOL
2YffnjwWVtZzN7pIyIzcDGIBWLvWnH1VjSvCJJgWMrRb6Zn4Lo3oaZnXgb4hozZhWdup5h8JY3Uw
IgA/5CimEts8eWK6N8onfSSyV0/IIqi8b0JCiiD3b4amv4IEwmyM7YJYFiRCqji6HdYd3PKwKVmL
ko+FC6NXJFK614kMdzyND7KvIRIQxrLC48eO9ZJ2WCGThhu7Zl4imfOqtDhYVUhpML3CIHZX+WiQ
kqnHFzuslkokJ8YxZFSC8q/Qy59+Clua8PG3cr5qAxTUYNvdujHVP0IUHWZvAFr3bZY+52Q/bFnq
fGSInVEKIOrVTQ0RWcwp4JpfU+4yl1V3aYUmwdeK6JhfXYelZpen3GmkK2SE7lQIQBCI+OT6zHgs
EGfpfXZXmeU9yycZJKb1EaVcAzXg8H5ksWhrlg2qZ91nFMohD4CCOf5KG6j1zKH7TKsfPa+HgBMY
gyuu4EDivWN9grt+OlaFLU+Ejzx5pjasNLhaIJar9SQERuTuxWV/sB64xXqeAwsTdcvUhUbc5lgn
/ytIDfla+xRvZqgw74fVLsynTyLqn9mb4x7qv6lDxtX81bALpuuRzQpf/Zeu/8DtY1uuzwS3a3YR
6NLbD3k88Y1hvZFLJqSsPr3SeVF4l2F39HvCHsFtIREKrNm8dhZqreLJbdpNfp/Y2O+kxSNGgCqN
mqcqjd/7pHvxrfu+5cR0ircsi9CH9IDDwWtSTpUFhI8WQZKixE70m6vZzERauSvm9FUqcdQS5uzM
lfGMs55vXP2spEEEVWRe6+X/PVEBxljYQYkzvovZCOvlp+3Qv4ODajd+yjN5ypB7OAxmoIrcutBe
/FNXwUA3S+loaiu7x7Ucx8Pd4LnAgfPTPCJwRQSg2ePHiLdy8LuLir1jSGKh7aEqcK2braKNiPJ9
opWvvk4aq+MOBzHi+ABIkA6fhsIL01eLZ/sSd4u5xIE0pUy1noXnL5OFAAIfECfZfSSk+ACN3ckG
yvzkD5uiyx7KkFQwx0KktKTA9+F77LtEcaBzWymXbC3fSIM69iDrW7eshGTeadZbw7NPTd+Dt8QB
TIehv68L7TLWuDtS5zEutC+yZ86a/dwTK5Oa4jvEJDA4/dYNWceDMS3GkYmnbK6R0eBvoIYwx+dE
6E+pN5+NcH7AT0VCOg/lUeca8VLe6npW+9Y3iX5BUUziFG9Gbe0Hd+QzbveWQ32k7QYcuyQiMAer
dU5jpupOYj3gavkCwfeQeShsseMPYOHhMZOntSZMcVrJ5NtJ2MxHM4lY9ahenKq96n6FoMip3kQ1
v/bxRRXOQ0GViO9CM7lWSKPgPpgeZGni0U+if5YgK4rgZWxkg7MDCIRlSWiPImeBDCCGkWn7RtuD
qoz4RwqOiMyL/KCqpENBFbJWau70Qjwnbfe2/JMK90UD1822k+mH8+j41bbrxAt2rU1ox19EinwQ
M4uszsy2roaGZBi0tQEqvif4wC/yX41zvykqHnlhR2wPLcbfzxAVWDUrdR8hpszhi1vjZeg5o8Ll
daZJeowa4pxUf/UG/aLM9DBFI51H8dVQMMBIv4UG2lelNk1MpZKRfsCY05sDNPNrU3J2MiSrkuFJ
K6pvk3cWb70dhhD5MgzlHFqPFoGdppkBslmuac/ucxqu7qj0kv1ABT3QoMEx9b0n7xOlhSuz0H9Y
QBz9ptxrSG+8KH1wEvlNvcEYaf5dbvKWwivX38yGAmnqlxTRhO4q/xpAWQ+e+O7TJFtXChJq1tEn
IhSQ7W6k5aJwGjZQaBhYF+pac70lsvwSHSVXmN/Didl2imGWmM9V6DPJqE5V85bMooN+rKGzSeMn
CN5I0azv5XvUS+Ofn4SfZZgeIAp9u4aJ/YlmZDQaLZgKgVVmJiXR7NYi9lYd6U5BX8eIX6ldeRBn
/zx3k8A3JUUlsMLxrbWcI2/oHa7bg9lHJYGDIaXVMG57U19zi+9QdB/nGaBHtIzlrFYEdWmCZIuY
N2W88XFOQxxZHy3EZrPGLtMbHRnUrn+xl0va9TMqdQOFeAZbzmPN3EMxVOWuXMio5kBImbJtejf7
OmbNr8BNhqvWeDNGdmcwxHYN+YatVrM6sUziePgt1AsMAsvuzXTz39HG9CDwB69U068xeU9b5FTj
ilrv1COeZUd3NpzxbKQhfl7TvjdjZscw1B30DLw/EMWJUXHUNWfG3uOuqTu0b1oJ4USGvPI1MUJ6
5oBNGRdYSu2dwx5cTqYzXqsHbA6KUpZ0wNwlccUneh6SIKispkOHaNT0LuOkraeelmMcwq/GGosN
swDAvyWp0Na4Gu3C3sw+mw9Lzh0DU3RuFj02wSRAw6PKjQ7ZgQbH3/i1TwRrRShaC6LDuERtdrPj
5tOI+nCVo+JbRx+4yK0gtMgf0mwEBAO6h8HEr1no4FYoUTw3/4oK7b7qlnA+psxI2opaWYytry4J
fWswu4B8yRnReI3x4i5hiLehg9yU2tCxc+spI1hp1yWDt231eUFr0F5NY//cuRY5G5WQG5cV88lc
XBC25hyqqoDzXZDYGRX9XTzX9i6WHCYu8bOglcJtzbxv5RcHrA00SLnO0J91IPJDlexshMS63lWn
Vn5M2eJM6KkP/JqvpBXaYWyTUzR2KZUdhMzZ+pgr/av3rZ6ThD8jJtK7B2MjFUWdFbv3ngh1wO1G
SdizONXWCLRhwvU09qjLGXaOBhk9hRP9pCxYA6/CcR0x19P98c72WWabbDl8/mzmtJ/gnxlxIbSl
xCpC90d4b6z4+eZe4MNoKx0+7EorrF1hli3eyiIJXKv4cNrwBR0uFt5o3pEYX+6mfFhGCR4qN5DD
VQsn20d/0Ck6q9pDM8H2rn5gcmVsunb6UaDOcaMsXyDl/tZz8rq9AR63PNtSG/nW0l+0bkfA7/sk
k4SF4NkISodztx030zigoAcUEhh18qsX+DRk+WxO9pFqm17cktUmnO/S0NB2SpvI1dURbmXTSwR1
JYCV2ncUPmVM06W19QO6UmRtuMwkFyKIoeEZBjSNbdVTtiyABepqvI3k2BrZITJovIgk4OWmFS3x
5MTQXGJWqYjDKanKUt90Fa6jvgzhvxuo8PNXsuyWjArx6rA/tuAb+FGirc0J0EwFO4D1ICoXa6RL
sbohMEKaopY8FbwA7kgIAIHkTIUuAp12PYPnvTk9DH1VZJ8qnI6GHsNvj7eFzj7fbO8rPG2h6Z3l
Yv3hiwvYlhbb38DuFrmro2KOE4ZKeqO2DieiSeQDSsVjzjihv8Z9SxZLBrAQBRprkiM01wYtGLae
OBPklzhv2Oq/vET9Uh6++0n6hZ9gZWNSTBLWFgnrsX7K+PH1fy4/2yqM8mPXIfYryS8xW0ZtuoHH
qEC16HZQbWxMnwPyD8gAN4nqdKXm1SI4W//9biLEN0M1GWC8jBQbsCZiwV4AaUQV6awd2FqzPhyJ
MMSNhSBzXg6n0o14LAnAot6XXhnpOkrMg9OknwS/pAzg3nNSQIQszyEAY11rnhCU7SzqxH5sL9I0
13M2v6ZZ92o1cp3QPeJlpTen3UbHPD4CZ8bWMKYA4dJjwRCR22D4cKOYFEn1aFgMlboB2y0huIHH
ln7VFzEOI3xGAW2DH2HWdR6LMnEC213jCSXMVuJOrrhVRNs8GjNhYN0MnMizycAah1vb7gBNgn11
80PVZ49ZWTxbBuJEbXkBBxNFO+cvjIKSR2/ymRP6HrRoOnFapvdzmd8rZbyE1rz3bHmbRa0FnXGu
M50L2CCjmUERTUAaOAN/pdDVy+R8G33nB41yn9o6RpCTs2+xSAivhHkKuedC4IIhM9Wu7c59mVzr
auRYjaaLGtd6mz9C7ov50fKHduiOUoUnhkUoF178LKY8wGtjJ+6LPXwQT3o1nQptpnyqy/JsRFi4
626rETmwEgP0JtftPy2z+4DtQ++XMoppNH8zLXGUmpdAW07VrdVHFuUUtXA93GWbpknvRhXBPa7I
rkvyddzL62wZahWl+kuDjta3xRqLm4I0QnWchBSx42Wm9g20Dyun0KvwljAiD/J4vJcRd7ZT29Rh
Y/ieegALxb055By5s19StxZT4L2XBGCu0gQKVtRztyUTc3Au7mXFJpPARh/Lbo/pXBs+pBWP6XI8
S1gZR+m791h1foWsL8qbvsHR4PN2n9KW9RzrHNSxnbl3Y3TWFulsmFTcTwhbz2nf8zhc3k1bmHAV
ZPYCsI2dCg+AwOMJx5B7wMXj1k+4sz+6LlKHOkGJE0LpAyw3b9JwAxnV22DwJMWn8PZtnV5sSvCt
8LxdNcUnw2SiNCt6JOj4szzn3P4piKoACN64BkfBDGTrReHdqGnHwQWgO7viranwQBusJuOPrG2v
lMHk1KXUSHniHY2BFR4nN0ejszPs4tlJ0QUO6Q2ozBphxO21LDVyxEWNN6720U4QmlWQU7vxVf+W
6VazMch+DdJGkig3zR8onp+Kknw4rze+CwDzrHvpJBO41/ZQUVR4zq6vgTUNVrypwuYFEAy6Nlx7
pxJLCOpdSNEtAeml5B4gfzToObowgTEfnsmSMZ1vbKobi7GX8Mn0wHIEnx9pwPQpPYa0TpkG/WKh
VWZ9M5N5LTMHTUJsPKdWQtmSRW8Mqz65YXfaaEkA/mhU+ZqV6cqDJfrXzklT0NANzgBHrlHZnKLB
a9gHItJXPUsWkVYIphknYlkPpszEx10a73PovUrr7MRspEk0YOohtUevyzHapZQP9bGdpptX53Hg
+6D5+piQqmyZIIdPM6las/i16wHHhc27VpCs3GjNye28V6O8Ri2X0FAxfWp07g2ULkSme5fcBfLc
lyZIQ3QmheQRodk9z7iEpa+ZX7Q82U5VuZkhJdG7tvfuJE6RzTFEIAyC90A33d3gPecRxOYaAnKg
av3TQNCUZDWVRTT8yg509YJRivTh2TO6yzC0K7fnq9h+lAfC1bPAcM48VRl7NWYfOB4el0bIN5wn
1P1Gf98Xzgq4YrWpw+h17PIHn7QuxFinOaXqirssEAbE8wYq18rlmkEyypAxIn/YoIlMGaEURv7d
9yY2aDwArLadCC0mMABDTY/u7LhkWd81pCQMXoErsH2ReL1WmKa4rgnMmBFD4PNVH7BrPrRpQ5xG
EeClcgaCXvWGB6NydXx/Lnrvl5SAH9/xz1ThZ3KN97OKK0JG8bPkgKUMjUk5/qLwCDKXExsAOE9p
/hqRv06ZeMKVQM3uVJc5Mn47dhareCo+mG0AYhrupsbkT9Z4bJJBvoSeeUKV54CiDoxR8CoU4sGN
BKJXBh5DdoIPt8TVFovfR51jBoLBEpcQsfN07emEjzxZ9RmmglxoyPNSqD7Ra1y1XtAXxyEf8DvJ
VxaC16nRvtC80ZWgSvJfe5zpse8/ILP6HFr3u0ZPNPvWv+g9MWimtYm5myQ0dTANiHnjzumzN/KO
MnCMXAeuAUZ4bL8SDngE48nJyQdvg048XMFrMvaFVqVUUshWonWavmaSKxM0/1Pk1JRUame3nK+1
wepJWN2/vvRepGNS8CSGTi3pbPMePWiGPaNr2y+fNb3WWevWkvddP/6wELnoAGIA+ew1UbPiMGuW
03JvG+NDmjUlJw1NgDW5JzKKKsqoCNsqv8dCTaMLwyWGZkcicMntLCdk7L2k+h99ydk64QbXdmWM
U8VzWl6HVHLIaPUuH+mYY+ZIlvIuba7vMNumAeDCfFOJLjk2LLMHOqq9HtWPjsxN6vK8QBIEn2pI
OK29KV0bvdEGUmc8iMBwzff+UJYVSsGmfjDz6i4kMDfCfrVJe7cKwlxbM4Zt1yIrm1X45bsos9L/
ODuzHbmRbMt+EQEaacbh1ed5iDn0QkQqlZznmV9/FyO7+2aGEhLQKJRDrhIqPOik2bFz9l67AIgM
mDSgCM7PBXEBq8FXs7DFuuQxqwp3cUERluExHSuCifKTcotvQ9FjKdSp1ieR7+mPMq91oOG6TIbT
GuL+GLOoxo3/p9Wiz/Zg8y3c9NaWFudNH20h3nvG0srBFFdTxpMApGsOwI3SnK3yZBM9cI+xWBic
YHjuwmWdNN+6ji02j9mYDEk5mxPuw3jI/qO05Tm01KUq+TV9jVR0o9O/Y5yeV5kuppqEQAJsNxtC
gqroKAI2o0AU8qCH4YsC+8hU2eDXTLjfNPTYC8+0lpxhd6ne/2Dlh6jh34VwQQ2lzCw4LvqEFh18
jZm2T8cLF000cfjqJ55aAERogFtxZiqzY5EgywKDms/0Gp1NQSnsldchq7WN5dvpYmYObnTyfM4N
7OBFi5RqI6KWEALHXw0N8UIEROOwLy996r41IZnPaMLrULlrofIGZqAzrSrgcQmWwX1tLtMqQgZC
1GroSpJmM32VKa66pxE7VsclSmtHuLTKiT6ujKle5zTR3Az2AsWWBsHDpp9I1wvVT/WUcOI/srls
ApU8ahCQt0KfbTtTq91r5cGuEyHdJqxasngyaWgdw1LH9J0ZyToua1xwkdXvWpt7IbRzco5K+Ufc
9d3aMWXBYTAOyL5lNK170YnBX+70dwp4d2366s8qm7J11vn4QwLxYARy3DU1jwHGFKjGbYscXhYo
7JKJ843jQ5SrrpkomA73dBc8ijtGc4fCSbULm3uxHN0RZtp8tvPGq8wYL0cMdQ7UA8VaNeCFDURo
dho+dZIGBjJ4tQJkI1Z+49uLVHSMVgWoMvLdKa0WAxSehV032StSxZbWKpSoLpAI/5oA7cs4rfvg
fUBqfogFwF/q7WVkF/7ac6fpiP6aLkaccOJwzY/AJBtFyfE9TPJ0Qd+JIAt9xNoy5kdLWzWiCrZZ
0nIL+8pbg+iL4GIFyTMOOSYcZuxvUcS3p8EBUYE0kZzApoChBNCDcwSJqRzA9Oo2B1YsCjEHfmNx
3ms1xNeSYeGzU06bzjYu2pSkf7EybeDqyI+IcJqln5X92cvi72HV0joK+NeGkdPQNgZmPXNs3Odb
5D4pviAIg8CpzqnQ4oekvEm/Gt/80nlzzfd6+KsEQnr6m2gal2/49TV8vk9S6GjF2Y1PXRmke7iv
tJTj3FkXdhMeJe1WJAchNGwvL18MO737AdFqFf9fS1GU2vXzBR19sg9i6GPYbxfIw61nRkfFGj5W
dWb8TZOuVNwK+XTI4PWeukmqmwHJGdhU/KZH0zetnqyTHZFekSRiWOL4NU+fL1NkR0hl803mycex
TpY29BV0ZkSr1BPnxD6zsyeNdoNVOu2He0OoXX2v54JReQ22X2caAUPFYLp670dvi6uHb+Le9u4e
tO54qTywV1n9RkGGQL+zjGfCJLzd59vYNMot6F7Ww3aSe12wyRgmgHYq9cbeRKoud6OVCNqj6qyP
cbnPrYLQGY+kr6xpi1M29uDZpLtHNYRuFXvLexMfXZiORBwR6UMO1kJJ3TnlDvhPm+2AliFVeC/I
tItg6ixUSfY82mPF6pa91yXoGoAk7UVM8u5KpZG2gQkuH4b4LOp+hjH6gpmDo5/d3AOPYHpvAVnW
73Gc6Ksi6opVSkzxog5IIyyIti6nOvsYdYTynYMpyajy6aJDoz7QNe2YfwXOEbcEgtdIUipi7Pgw
Nfsmo7S8J8X0JCwLakHLbo2HQbBxVUO0VpA5N7mB7GYgLnBnDbBDcoM2RGsm1HuRvUFUlV8jN+q2
rhZBPnNokbtkT13bmV/IyAT7ao6yyW1sdwtC7CGXDRmL2JMwYQ3lKq5MdGbI19c4B3IG4kMM4d+X
31stTy+m4SWX/v/9iRAcd0/R8fffm2Yy7TOLJdLOh+SYpFi6ybqqX3t6mrFooj9dpsNds0RW4Bxj
kDBrlvUZLlO1O6Je8ej6ZfKQI35Y92UDm9ubQuAbgdy6VrsdrYpmIViaMSLQjqMPTyONAXZ+RGwz
b7QHpvMsAra1gTF5GhivjoegNGR6zekzXFZ12twwrRR7nnodMcxT6TX5TdYFDaeZE+xHT4Nv2/yk
ELhxzi9TuPldr4CNSjWgNc0L/k2NLgIk7VrjFHVOG7q07kCvVZoe8+zeOySzTWoIL1Fc87/nAbD4
NkyWHvGmG7vmTNmDkPG16BCx0RyV+1EGA4DuRoXkaJlIK0MaNnjGVh4pOSaed/J7WNOtwdu40Jbo
F4nsCgF8HVR6uxn0xD7jAQ6XppjwucUpbFcYECUNIP4YW9YPAnuOOBDHnW2m/YszQKUqRjmCPJ76
F6W0d9CwMO7GLtxDKatIFrLq5zEfZ8Jc8+r2QluXiJq3TuylrwgorVgiZ9QHuTRVpRZlBJslli4O
E8PdFa55V7PdxUjybOt3nD5qd87JZRiBJWGEkdH764i/OnY1iMOItMlb1GnjyfaY4ghvXDET8g9G
yXi9T5p9Y5bR5vPriYfvqTkENyNMb3Xu1Rcj0Yg38C390WTRWGlVnN+C/uzbSNJAoJX4PuA5EZdT
7pjcE202yiLb9pqBVHx4cTE+PWYtYxSS1YPdIOmk2Fo8rGjgYxrsvSuRVN3GyzQX/Z0DuqFP6nXr
k1hXtVp6N6r+OKB45jiSMRP07LNkOxrCZx9+3MOIVgmssvFBXaQ9i5DPZ4tqTwauth1k4vD1cJzx
xm8lwdoqEkzI/68BVLe4zZTjHOtg9mYWBqlhyFmmut4BeMI72lrWdqBJvzddlIdox8To9fh+0Ru5
QKR3oz89u3jOt7o12Ef6Bt2miqm/C2wZiWO6S0XuxCTr8GzJ7M3rYvNRjTEWMw2nq+ca6al0ioyg
0s1UBGvVETffXI1njoV1cposc9j6WuceMke6uNCzBhJDP9yUV+CpsCxYfRyREUWuKq9mbZmPsRWC
rHuPeQP5x5gxocpWhl8iIEUKFAzsa8o11kqn1eAxpUZSM+aXuDQe0dfH20/TU5Gh1pEuPavZ79s1
dn0NQHHlhkEzDbNIYI7VtiMYA6OtmF2ljDKbyUaJL7kF8oRQB9cvtgo/M1NV6zaTPTeW6Li4DT0A
16UHpZlBxNZTHAxrUie4KjaH65JZ9BzTbbXxNcsjezeMdMSnlvJTJtUeCh8JaHFFAwMlsr6zrbmb
lqIW6spOMdMmGqufGQsGh7GlZQv38PkWFdO+gjd5V6oYTnZadudMz4MTDcglIk/P15vXsVPj2S/K
+ap5+gl7TrIpjRz1g9OHK6NBAqORrruUY9DjKOYbxunbbZOg7Y64JNZAfYKXPIcgk/owc9rQ9F+M
QfuLG5EPOsskfD/pT2C59M1Ib+/uIXkEbzSKF4KC9uWob70BBXeV2PHjEF57PQf5TXg53gVYXKfU
6rItJFBODTUYOBD7EDzBIj4IL/HPzK4fa5/byoiH8URPpSdXHJUZaDz6GDNvigPPxlEmK1EP5nWS
pK26bRIvG5S84Jrb9EVvFTLovtmYlaKtJKrhgDVc2zCxvnqzxYtWnblhXPrXJ2OpLetdRSNKV0H8
6pDqoA3TeCaOrhWajy+EiFMWt1NYzNjpcuDzcUrKW+8ZzLz9AK9YFb772OtsYalRGA+dNV4LYHRs
UXSz2xwqmUOUL6kjhPxhuyxr7okoB5xXNR9GZedXzSSqNeByddMfvg5S0HLw5Xejae3D1t9W80Me
jE5Ig622dxJi8C119gBfjyNzqksJN5ejqCYP4MQekoJ6SOs5WqqOdngSN/1T5pqgk8KPqdbrVwSV
6DxbAGypjdMnt1CKhcMxx3aM4CVptl1DS0EOG34v80xNmF/wEXtsuyjxM1viuxNhcP78Uyj58mhz
WFERPjcyzI46zZAVkpL0G/X/Kw2l08ikrxklHD5VInjr6NSy1Pqx1BhJaFN8GKB4PLZZbXOnJzRl
0Vs3GfRWGjcXEssqtofRhXUD+dkfZHNpC8e4DBKkt+fORjVyCh4DFvWprZhAKHBUDU3ahUWkyIM1
R5BGWQtCqE5bmOICI0TkpR9kWJxS76On0527DfQS289I8ZnVMWGAErc/RpriB3DKdeYXpL8JlIjO
wgDCW7AixKlMk9yifoECmuQff6+n86La+Pmwz1iRF2UI703hjly3tmM94t6AEmGGL6nSFMMJcycZ
4q2sUfqH0Y0i4IfOpTXj/JTnDWIThCh0aUvAOrOUxc1/eLGrtubUOSunq4GoCmJkwrR8yujWQ/o3
KX2hGiAPJtPx80VID/P26DBItrLuVHhk78KVF+9TwcyqaoV5EQXyKFw172Or9PcRGd3SRsObVAVc
3+hzQ4zUtkfYd0sCm2whp6/fwAu+hGMUfUgn2FpVvJ0VTw8OPAOSc5CFQ319/Hw3ze7IIcyfPt/B
oAYaXz8XVdUviNUuOUpnKXPKgmljkJVPbZSxGNv4xQJ6Mne7sRgSzogpzZ1rJj8RJIoG4YYKKkZN
lzpos4pjJzvjuaK7LOmcntzAms59FOvnMrGcJWoKInTHOmaYn8RPKtBvbejIHwT8rDjIYv68u5Y2
fkQt7VXaOhtEN/hxy8FjLltVXIT5JUMScRwQ7mOpqpCHG9Xx80/gLikSwgF4LX9PHEhuvltQ7f5C
uadJ4y/MO98ZgHo3ti3v4BHbe85E8wpAT59JUd556IOGwW6u1mDRoiswA3s/9fXTOL9zEAIsXFkT
mSii+q7H05+0AfMXZRBYWxmBtYvsMH5NClBGgE7Ki2yCZyCXHD41iO2DJu03Z4yfKauxcyFLIbRW
u4+CLESazRbSbMnHYB7gQVhLtdo7OgTkPgR994eaRc2hrBRaxpgI3vklnl80OUuEkE6vTbeBuTwx
qrCNWu1UppvPVaKFq3HS1e6Tt69FBRmtCNx3SUQs0ziUew/iJpNDlwcoTdUOn4g4fR4gRMN8KS7K
HP7/VFls03ayaEY9OpmdGh5G8CF6g6OxTsFS6WFzj5Mm3kVOFG11TyA5HPKPTCESHSF23J1QvfYM
AxdiUJKkymQVNyHUEy8Xh9IwuxWZRup9EBmCtL69i1GoS8d9wEjDIbE70doNZg7/6tajf46sbqkz
C7x+vqQO538rcml5dtqP2HaJBctEe4daV64aR1y5A08UquNFL2O6eyTI/KEz6NYT+nRxDP3xszTN
Ghv4A5Er2gTLStONAzqSdKb/0+lPx3e7rX6TJqKI9PtXpAPiMdvSBYkOSvFqz3lD/8gTsvqsS9q4
omb1RLMbi7S7ufNt0A7NQ6cnzYPWeu1WC529nxjf4LPv7Drp9mGWxUfG6fdkPugRzSgYiPG1/e9b
kmg7DvDFn1lxsEtXfhR96a6UNVpHWcXuNXWYfcItVvshY7rfuEWMEcSPz59/0luX4jtUPKJm2R20
KeJ4kUUnl7PfAwXm94pNdRvmrbuCcAHEULRPHvp64FeZc/NsmGIBlMVlqj3H6ClTVm8tq3tv6chj
04Tmc4cGbW0wzROsEOcsKsxVMkTO6teZGV8TPaQpTWELSbUpoX7ocyjfP65uX01eEClgBtAGnZ2S
7cF1xV80BDRsHzgaf/3TjK/hUPw429SJGqQ+thxH/xIO1WId5gBBDFqGn+Q7/PqFcuLme15iYQoh
3z+MvRtsA9l8KxoEyMqEeTl266os/FemEr5zmxjrHopSmPtQJt+LOEGj4CfuPlIk7Bhuqe7FNMRz
pfGbYCvraz6hNG3bUbYFBcYwbd36krLVR2lvMxrolm4jTj0X58DJOSCK7UZRDHgncU1O93xfprbh
2oGZLIrXMc/b88gMb4rY5NJBVssUcgGOgkrbSEuJNadyD5HLbUx09e5ZZbkqCDRal0mAC0528V6C
5PODIdzaQfmXXjMLUYiEl32jGcvU0+ig1uw9uSUnGgkkkkVlfdSmwiXernZRZJknadjei2VW6yS3
NmFK79ekQbOmity4vdfTcMVn2ZZznVxAcS6wvHJG0NUmrXWPsUl0lkJtjCDQz6ExFps+gvNa5fg1
dTchLKHsMOYLrPO/vltQZv/07NNCZiLuKGnquvgaqBkLUEfCxOhhWuJi8kLryXdplbThZsClhzOV
ErWFhXc1gMTt9GakPsGalGZOjRIwW9F5Kh9s0rS2XlEya0wYDXYlZ9K6ZOErhrG7NaDNUYMguPST
6bWyo2mRESOwajMGLGBzrQOlbXOm0+Y8+SKiw4ya1AI4jHk6v7ZNk+1VVYVblIXuc10Xj+Cq2u8J
+kmD5lh8qadIvKGCDjFclskfBiI6A7RKp+Yugldr53GkzeAExrHuUmbVc0Cei9NsLeAO37AAXo3G
Nxe0XThW157+EAklrgOai6JaBU4NazDXj4CXIbkavnZwpkI7dOboQ8Whndj3DqMvzXEPltYSZt+H
PW6CdB6Qkde1DmtzWkF8qB7w3lWrCYOE6ekClHnaXJLGQAUTClQNmFqT/Gbo9SlwwuJZtJ54aCpr
SbvP2XcmeiFMF1dmduGzWWrl3jCChA7egX7OsCUzh/onMPsdpBC57n3GE66mF+z7mAB91ozH0ByQ
UuiBJHuAPyFPaq/sxM6CQ8ROc5zsCE6tOf76DpNfo6qkZZpSCIuFT3eV/EwK/MfyV5imaBGcQ5BO
9SfYxOLzwLeu4XpxwMCx2/bVzgSEizGQwMMYpO2i4Yi2jlrCi1vTty+5ps4hzLpwTN/8CSG4M32A
0hjH0juGdrobsK+fxkZbwcxhDkEwTNbo3nUgmSTVZXvSwldTeO4Nh73Zli4XTJ+t8pC0Ahka3+oI
YIV9gIrzpilo3p3j0nyBFM/42A/Wv74eal7D8s+c4r8TbLkec0guEYc64HVH/5J+qpPXA30YtaJb
AgH1pTsetL7DoyRtbdn7/ZsrkKl4QdtjWQVvZ6IlvCCVPVqwm082l3pXiranb969Bok/orHT5QUJ
b7TSCbACQ2j8aPAPQKIEjDGsVMDXrOqxeOqsg25aLxg6NCzz7DyhLp6jFa1MsQEDpoF6vXkTWKUo
Ke6RzsOuCdxqZWAnH5gUoUrFxCuUsf3gh+8Y5ay957ohllwRXWIZHAZdZn9FonVWGiOv34Tofq79
X6+baRqsVbprc9m+FCkcVCPheXGOBYWZPOtTjYPZz7+V9ZyANR8BVJ96+0ToR4N1/sxB65B/9ADe
Y9QzkbO0oJbQh3SyZx7YH3n0HlHEGoF6QU5hLPtuk7UZFIVGOAt6pnhibc9dFrZjrBzSgg5Wj5Om
1seJC6Y8xCPYmt32XVU1Ouyc3KaxI8tM8AEppL+F1hxFgXEsCTlKVA3LHMij9Sg6bPwdYCqPzgHT
OTPduqFrbD3hzEMo6488MtuTMJKVKZkI6rqVvXDkuGmxKG6eKWCrZSeMQ/VD24WXgqP78tf3p/ia
70WdwjJvCFdHWQXgZC4W//G8xggdddn7xVLqYXcaOjvcVzF+6SZ2j1kZYp+TQcrsGrQoIN5j7o/9
qW3sjySPYLmHdnUXSRUuvTxm3ohdAnJ3b+1QD/825/G/PikBaXPBCiSW4urfn5QZAeMOrKK4BIIB
+E1AWypYpm4knjy7+OiZjZzaMrLX9DbMNW7cfUUMzdWd9Ecrs9p13ncJ7ZzoG8ZTpjltyqS49Mzf
lH8/FddcT8cwWP8cU+nSmsMq/3E9vRSrmtfU+TKcQCrpilCgmJzrlV+TpRnghFgWKT6u33yLc5X3
76eFTpsyHOpN/iuML6tMkTWyGuFl8LPKrTflAedSmh+QUFpJeA4MWbkxuqSAxQIILptGYy8H9Q7N
CtxrrRn0LjBt/uZD/bz0SZhWrqv4RFK35ZfyrovyqjJGwBqR1exbu2zPMdD8vU9zaD0SK7ILRDvs
iyRqkL/KfT+2z7/5BD8VxxbLr2sJpQzTcYh0/feX0TQ6jEz6k8skwvLoQr7G1uZB9OBHSSRV21wq
Wp9xt6eBwrYZDK+cN3edRdwL6WLmbx42NX8NX74ml/tCdyzbdoVjf3nYnBZFjJGE5KkE7TmwunKb
xW2ETyux35MKMD5SmL2ehemZNugT7ELxCgYWenkk1TnWJvsAyPXVSrtkzxlG0IqIg41FqozFsPwI
myFgnudCAFa1aNeNCL3b0L0IFfQxZ23T3FPwwbpjEKq8h0Zl2l9OeW5qGbwQ3/Y2GQP4ijnBhgOY
BlM5Sk5D374Vc4vz88W1wb6kliLlGp7hQ+XU7jqagltC5+BiEqO1yPQhfJtMJI9a3fbHz5b754sW
Nj+kk3q73qz902++558fOktQ0rDPchziFPTl9lexGeJsQqjgZ302Z02uzcGsXxxEQXuA7tMKB3a3
MMrCPeWknXvjkD4a81jZCTKaJG+cIQLplYDcHHF22viPX38+8+fH0xKWYzgwt0zHZlv7932oZQUk
q4kjQYm74OzY+X3S63YdDCX82KFlINFk/qoKnT/pWrUbZw727usKicgcPDQUqltbLbWJk3beNfdn
0z3l++cLNGoUv6Oe7z7fNvlLCDLRNJDvE93tP/jOe5Wa7EcD9DnYa+4+LOjUpXIKL7ZuHylOnAvd
w9/c6uKnY7BlmYZwCEgVHPOcr3WgxXFJpw8RMsxKDywQ0dXySvfcQ3KObiO+rJ3n5ySb194FGtae
GKX6aM7/bBDTBwbeNywtnGmH5P6b7+LnApWKTLctC7WkxMn/JUsVBAPUAtzny5ZpwlnTahdoOjpk
k3Qbnk5jrQVyOPFITnsXoNWqpOXZZO96CiuI8JLiFEzjdGp73bygpsmAYoZyWVmOPIMyUud5bE8n
zPY2GZV+mnVAjabhW9R209rCAkobJVQPQ21jXQVKvAIHAjvGrvJLw8Tt17/rf2zullImFZSpTDLj
vqaLlpWUNVOWcGkb1pIIPBrVjYEuzbC1KzLvzdBW7kNQQvtE53gcAi0AKPMWp+aqDYv6RMyaeemH
Bm9EitAFAQvprCJ0rr/+mMbPX4lt0AOgGLP5tFR7/3480gDBEnflHB+PkYTagXq8GpuXyWNOlZKn
4Y+5cWfAIu5JlHLwz+OVzaK0qGLvkeKIHlGeQ/F3YkVPC8aNHKd9C4kWtDEvigMZTVyJesMlfuXX
H/4z2vzfazoPNKcdk3XdoJr6svZooUYQeD0ifqdrDWoWSXjbDk+Na8sTBqc/MRyBd0HQmFRE53Hi
F+csLAnpjnB1/vqzmD8/dBwImO+y20mdPf3rhYxl7ArZAG+qzilS6UWeuONL76N/cJXqgXxjcdTy
5FA7Irl2vmMf4ba+6J5LjzUKjVNcOurutgKIiO3/CTBH21tZNedNB9PaEAkwubI9febN6RPPUG5Y
7zBsT2nHgS6wu/AtaXUy7kwoInGphlOaWu9AZO1zW1QwZ9EJbnRyEDd+UjMi+v/49dlZueed2cKg
f6m98J3FSVmlybIynB/TpOwzUcXejgOzgO4iNXiIbrGpAEDc3dyQJIsO3auwmKp4rQq3eREw0a+K
OQkcPWUXOI+aGhnIq3finJJzTGtkWWshSKn5bR/m9iGMzfbBEsgbJz21T6mjql2VoIb0a6Ow17DX
1xztAyk+bDIv+lE/SbTkOWJd+ZtOoP1zfUxpPJ82P8t5yp5/P0UjHyeACZ8tvRZw5FRc49L237BR
JSczBaHvsLttPQUpi69uWBpF/gaGqTnrU47GpE5IuArIU2iGKHxzuxo9kErOwdwuS0YXDwGobqVh
U4wJgsQKEu74ZYejbLwJJmLYPvc5YrG6IOLMWLLIrkkhAeDvmQbqWJ9orVS49wwnwkrZhX2pNb84
EJ7hg41q9UeZ4soF3jps/F6x6DZOdvFlQ48DVIBO+oZW++YL/qZ3osafOtMjMQaf2qLM6xptpKju
oV0UOwe1Xd/Ws/utfjL12N7HkM02Rhurwwgxwc4D870wPWtrxS3ZLWOachYLGEYyGVxHQVzvVTpj
cNdE1k9rLmAA5sPtcLH01osbOh30BzE9Cq2QK7z81vbXt/B/LYWWzeZN59ik6S7nSuIfx4d2jAlg
NHRYu0RUqsKz7llX/alnGPoyBDfbWN3SySi2dTTE2EKJMJCDcYekZj47DOjarDpgWfUeBtj5EJrd
W0JQ0TF3kOv1OLA+39FwnBa//tz/UeHYeENdB4esadg/VbZgNTHjt1ARTcDHFT4EcyiX7Vj761gv
wDLyVewywJV7kat9EEB5qGumOTUw2qWuWe5xfmvP32PceT88p0fK0YwkelUGGeeY/ZbR2CJoMshj
6PTG3nomPjFGGdR83O0NZtaj8J34xgy4nyNmB+wBxjczTCamFLU6VBLnyq9/afVTM3Uu43Wps7sa
HPk++9v/+LIYHY2pDMF8ujrh2D3shmNIIvCiG/12XRMVuGd8Fp0dj9aJ0wf3oZNYdCv7gcmOvvqM
mCnmxFNIPSHs+ELh82OJcXpSm0PObMfMRaOQN9ial+Cew7Wl5/F5Ulg4G3yK9tqIq2jfD+IPGRg1
/SO/JkJpCQWAvPdgVw8pIxBweAfu5XJfdl2J0tSut+PokbdQ6QYVCQQdN6CitPSAqC6nu7tqWZCK
+GZ2O2Qy+qtGL4luG/4tRJ3tb+73z93xy+7pGLAsHakM6mPzy4lIdTXEGifLllYUmuwgJCvoIoWb
G9TBLcxoGva0AoC29/B3tLh9RPQTkQPfZQ9TOxmL0S/Gnat14b03sC0J1MGcTWKsc1Vk0wQif2Ez
kru8kXmfHw0jRirQddGzU1XRRnfc6dh1QEncUuQCfpkINrnP8PnzGIOR0133XmbACnadlfAweH+2
l6tS5jvUkh+f7/rIcAk49cplas+ZG5UudgQ84N+aG0c+VK7fPWz/US+5Nv1V6VomUFrjyyIRuegc
mYlDMKjvJZrc5zZvcGYYiBM+32Z5sVOh395Kt2dV1xy11sDn7q0itdYWrfhd1oFrS+Dsf8OmLCsd
b3YO/CPZJ3ZvXXwV91d/OtIxhkzABJ5ebn7rw9HHS1Kt8whQGgL/Ye9P5LZEuo3Ex/zNLyl+PrtT
nBsO0yFlS0d+PdN1nmVlRWyi7yjktA3ipN9bofU2qvydm+Pv58OW40OYd8NKAgs6+pY3HDwbAg1+
7uk3tfTPgzYLBrSLmYFKFVvg14bkoOVlyPrEGUBLtlRT+aOIgvAqJ+zxdYDQKjKrnRxG/Rik5Xuh
zHPHqvCmtcPJm9q3th1PlTVIdmVXrlRXEtlqSAQPNA4ZW47k5xJ4Xvc/IAo5336zUM03xL+fMkdY
FAZcSGVx7PlSo1oE2eGZHPHYtzC7UWY5G8DwD2PZA8YNkuAykpx8yUhs/vtF+VUP9rQolwNYKJwJ
RJsGIBXsq2Ga1Su/aXcoEYXBNOJtaCrMhpMLKPLY+BL4PjHdGyvK7KcJPGwBHO9RT0i5GTytvFia
eK+8Rj00BMosSrdKru5dIUV+pZLPN5ZhCBwsU7OqGx53RM2ktfopXhb3iQyC/hLm2bhNtNcy6fK9
HzngOszaorYq2mWROQ1IUc26x6Tq+mFDOD3j9t8sWtbPZTZDNHu+mtwPNm7Qf2/Sg7KqYkA2hi4Y
5DAIjhltqh3of2g3CcZirQe2XEaZBMpe4ZBiWauPn1klNaTQrTfiyW1tiRNUL4PdGIF6n5sR2tSE
N3O6JRo4aU10IWuR9X9yMcPESk+p6o5kYtV/R2UiG6bU0kgazKmlj//7MppZTwzovWUUsDDTtH9v
IiZ1pY0npelD57mJOIti4Xm3QyhNZMx9MGqh/2B2yUPZg5kmfwNjO6KhCCTfEaZ4uUyQIW010wWI
1fkufWDnPKDbj2K7WetVa65jw8FyXQTZhmOkcYb0zapA9VaHTBXH8nECP0vkLTCH36wU5n+sFAyS
DQvxlEmn7+uIxdEyDy0Hy6EzmypHM8Kh1hrdxQyHbt3Zo3FHewSJYN1auOZAwRRtXx61gpAHja8L
VJOYdt6I22SKgSM3fZl+t8XakAMoTvJl8Ry7+omfm66Cqqg3+WgEdxtKiKqm6FobLIUom/1Hgh6g
SKKKrnMbZsQEFRVM6u96XT/3EOcekuI/jmKB/Fohxg1hiCm+BhTHbnK3nPqPKHXs93LWjwSxax/S
IpzdnvGe2wyyJVLvQ+W09cE2F0PdorE224B0nNZe/3qVsX7eltjFXT4cuxLUVPXlAELfHo4RuVPL
so+2QYfTq2604UERoXzUOhh7kP8ePv/KtwuooqFFvlFSU1mE/lkrLEG2d2Jedd+4DuAQiFkJb8KR
fxVIq2AfJ9YmZoC3EMy2FxWb16EsbEi0kXcu40YszElzr50u8vOAUX8ZTOn0QVP1QGJd8mL0mr5r
CPRbeE76QVjvcDfnFzu2vkH7DIjY6F9iPfiOJjW7KtIATgNB5ovEW5HgRSpSUaOlzJznihSHA/kH
1TqwRL7L+q5CU+r45zxsvEVS69ukyOfzc9t+YxIaXqCM7YvIQsLmXzXh/+bIT5vhp7XdFZatJFcC
UY/19e7nIezZowH31GPV7XBAcR6rglE7V/Ck/NA4O7GbnVKMAA4hJGs5aePeHnKw6jLs1ULnMGvI
W9v1AJ3L0twN/0PYeS63jW3d9olQhRz+kgABZlLJsv+gHNrIOePpvwHY99y21GXVWQdF0e5ukSCB
vdeac8zZxiQGlS7v9Z1ElN8PpZK+csEeWcVjDpnLAI2mWcswkrrycUhsawYzNIqd8pzrOJ7CzhJ/
KAPZ3UD+t1Yn0jDQETlJTAC2+mIkyECquWarZk4q4w4o+0pymyrDej6O5UPD20c/EHdTAEeE/A1P
mn3GxclMRGOuQohqocufGLsvuTHDvUHmiv/BwLkh+o2tdNb3ymI1F5e1eh98ZsKVchIDMH6brl++
ERFEoSQEijJH4sRuFNmT3xf+uSBrCOHsNz1LdJDXmvZgYVFkcjzD+p68QutEOq9EEDPGhVfToS85
p4ufA3CgsSHbm9ZuF1tuwZwW0ae2mGbkbWTGKjZaEZ4XbClchnXkNHAeb4yBhl1GzNQhgaGboZaD
WMpBD0XQvyLzaKlpmVFhcX8xu/x1an3pjGE3YnjZdG7GVXyr00e8kveKRrOQ+ZfV8kGDpc/Fq42B
lcfpYlNC3gKoB47jnNhRKuWHbk6gZTZitevLSXNHLBCumknRRc4rjw+bdVKWQ7REtI8qHwUlzadD
VGv9Uy54uoivYASR+cSE5JvR0fNSO6/rWPEM/zs0ovT698vLfyzALJn/actdV0TV/2bVKya1HDe9
zrYyU86kj8MKaVODGJaR5NSGMCwt7sYXxHZPZMkCTZ7Q8AhV9bNgnXVXCZqx5wbKlqblz1GgHBBl
lN8AuBDFi4VW819aGX77sutSS/WDFcM6f/tzAcY8hGEgzTmV/bHx5neP/XGxCZTNNmMGuzMFPjRl
vYhkWCnYXcylW2IpsQQV9w9xP04s2psQW1tuoYfScZJwA+rIP7RzAlmY+Rsphkdk99HySAgGgSuP
lHpyKafnKh9hmfcGMqdxYoSdPfz9REj/sTS3DFrKLM3Z/r4fq6G61SS6sZyJMJrOpjJJez9kCIy3
INyOlpnv61yt7zRbRGggcAgxx+57FCuXbJIOnZUYd6Wv4svI3HBLTMjMrCkJTdYqBK8urKDa+tol
7UMY9vMFTfj8pKdsr0ydOGj+zVcxDpUj2SvKMYEBtWkR+WHh4UfdL/8Ba5If9azSnVCIOncOi58G
FuxbLV5qEeJiVeaYo8bg5E9ydovnmis8oiiksJgCTEn+xoZ5NwuC/lkbX4YuHz2tasydIugxZIje
zcW48SI5IclvaJxWBYTDVDO7EgepYHozoInixoNDNdBihd5UeUBuOkc2G5TgCBf3TSjjQUR7UCAH
JSEq6m/5bCqw7QOBlaOU2UplSY+GLXb99Cgtj6s+b1GAFKcym1PukshACOhMDkSf5I9jBRyAuCv0
ZEK2BFioDvEk/ad8MTQxgDgm6Mgdq4YCVAgqe9niR8gg+kLI1nRK8exvsyhfAOVW7czE8tm0FuUj
jb/bjAfdRUY0YoSQSEVS5vErtPhNP2iIA6ZQIANjYKIhhB2YQCN+Vhugnn//tL1XqxpoE9gDGqLM
ltc03351oqpIKxk6lCrX/X7I4VOMyqcKJrqdJnlQudgTB3eyqtSTjGRifNOnr9KCumplzJPFSAc4
AZGwKTQA0UM+ZF8TtI8i6qXvQa0dU4SHPwUTck9cgr7CLcVF8diUwUQI8IgsluusDVig85oietYw
sH9G3DVuGM1pF/K85buWlDcju8AXmQ8io2OUIMvDsGrng5r6OlwXkRaVFpPc1dCUt+i/uqCgSjfP
dIK39WrkypuK16ZqZkJ6fOuLoi3OzFkDcU8WyMyH/mAOvnIosHHlG5G0pg8Wb9a7XhZvM00FpnaI
TJZB6p97mhD8WdwZ3LCLrnimX5ztBKNvHI2uF02WfDhJLQmIRdG/dmLdM6ke59N6CIsQS1Z47+Xb
KN+aejl29a0PbqJ0pSyCqqTrcKnUQxNcDeliSZcA0+Wt0WFGcBELIRJocNSqBR9wsFw9/CqEAvwm
IDiO1tb1TwyGRz+zsPGEiU57XVBv/O2vfdUhnc7LwY4rplhL6dKDEj6q7VLyWob2mGRPVD89RdlT
IPyuuX72/adGfR7r50p9ztMXqlCfs+mFitOXWsDbAInsUy68UBA1NkKd9QMRSTAMLUgPdyssXKKs
rC9ZhroRY9urrqbhDmtO+9R92PaRxXf7ToNNBoJZ1LKyjK7iTbNM0mSaEAnadklHIHkgFRwvHUTJ
ITuO1kHhTVKPHFvQ1NHJx1xGzlRzaoQT6VzakbjBujw381KjddbzCz12SjUvfn7pc6SGV9PESHSl
Zoyi1rW0rlVxq1lWz7dxrXm+mf5SZXX3fU4DPL57y2PpHjCXcFLekycdjgtUt+ypaTN1LyfBScBb
BXlZr/ZBaYTXoEjQwGuSW8h7gYbcQVxgdwehPxikzvuwEvnMLxUSTmId/PRImekxQclNSIR61CvC
xU+BfyrFpRTCKfKzlJ9BYU2QrDBUphcKmK6cXjr90riDcrSSa6Vfpv5qJNdSvw79NSdwUr8m6Y2K
0ls83ApjqXC4ZcYtMW5tdqf08V5nd3Vciny7Vnbk8Z5ad3G868VDbN1bqZePFnEdSafQY10kqFxt
CMczwe4nQtwTi6RxQTLEwIXoktxlAUVG0NWDi8OCvNIHLX9Q1pLyB8o3IJc9mMadTxlKP8ykqnFX
k3s6LCUmvyvXbr8q1W5WRMrMzViPYXtVopvQXFWFRLArjscsuibtJYmuUXuhgpbd8aVTz2135lh2
5yZZCkMOAip9OKlrpTDJrCPtQSqpj1F9DKMjQ+J8OAz5IR0OFtFA8Qey8PcqGfRQqAYkmn9sJa23
/oQsgB1WhyqyTjksHsMiMZ2+FQdnxMTxOE1dffEbi5eTao9M0IkhWzR/9dB1BE+oBMPTU5FQXBzX
p9YDAUDKWVWO0aRZpMAbyMWhXpBg18/30DKbi9B1u0pCpB1OsBFTyDEARIrpS9jUW11KzE9xzQCD
b2a0W41Iy/NGBop+ak3dY9Mb/fr7IgvrUG8OAcrLXQK4eKMaZX9dDzk2vWvUq4Hbyo2+mYrXmZXm
pVaq9IYBDA9M8l1Xq/RTNzb1vsk+ED68Xz8vQ3Y0YrqCmllhTvPmCt+Q+YvYu9hqs/YUJ7GFYGje
qQsOLRrYuooTWJi5rvA/5Zcw7xv28OScTKRwjdn4KOvas6lpyR27W6SxwVWSzlHLToN1DNdrBFB8
RZdHanHxwb1JWq5rf6ye+c0Rg0uoSBh4vNvimnSCiy4bofx0Yee2c81dspafU+wrjqpi40iyUr+R
0QI82QpeNNToYDjobRp91tLo6Qn8XWK1DRkfV5vUh2pJEvj7OkV+fwNlBERbBsADLgPz7TAoNuaJ
HQWwo3YCIVzoGFy0wAy8ToSbA5fGuEwdXTjWyM4g5jHokmLaJgtbGjaJQFLhq1ZltTtInQptpidv
YchOsYU6XZ78z4Brrm0xfzR/eS/T4a2lcYZukEkCOug3igFmS8Hc1Eq2jcXax4sGPtDUyEVolJT4
PXibWwavw15rj3kDzU2vJlerVHSgmTGdclPwakT8WG46YpYH7ot/f1PfC1j49ViYqEioUVC/GwLM
2KEJmITbFnZ++Qz8m2itoY5pGfiDozYKcmS2fmdfJ9IQk9hF7pksxo3MeNGcvohRB+zRp6dXqDrj
XVAZnqWZdDtH+YMd3vsmJL+ptaguuG2vIsw3366M1Kuxhu8ZTssltkKBbDUo84xEq3GmqXW6MY05
29VSKyNHI0AKTxUe/h4W6Swv129kCsvwSbLbssf3FhLJWluTcZZUeRnDmCBEuh6FQphJopMhy7kE
GYHbiahN0HeEDZss84UWDiNqyZcedTVW7H5izCULkUUUhpbvjJAtygen6D8+9wqSf+SGDKxVdoV/
vnAxK+mcoqPb0sfuj10Rm0RdtjRexU0WKd9jxMI7bMn4e3pH83m1Zgo+6++/hP4fVwiFixorIFRE
74VOKTIuM5WyBagR7kSZ0BoI9V6r1UtqShkcYHvSkmaLSd9QcMGG6TuUNPEzWRDfQ+KGf0CaODTE
j5waEe7kwA6XjjDUU7lVvxVkrtwR9VXXpXGy4YskHscAudJUZ8MjWG0U3q3N9bN0SpW2V9hMJ9zM
5cUKOoIUM7zt09IuacuOTAkoyUmK8yGs8G3Aa96bZivelFSxnoSqjDcKwndc0rH/ZBgMXhrFKvbr
n6piGzudv4nbHNGW4ZOeiDHc49oYewF5IrY/KsZ1DoVTIJbVi4FdRspCcUmYoUcXSQ9oY86DCGlx
ErPKQ0hiPeiVPiHPJbHu7ycEw8f7a7bGrAYmBJ0PQ33bpoZG23U0nErQZ4hR5sA6myr6v/VRqXZ3
XWHZulTaIw/ckzFIje1SXbqf231veaPl8dlpdzKR4u1Sg+JavjspS7F2gplKXgPbFuw0JWl7EioO
uAvSfaLhTNbb57E8/ioxOCrKQVsrIeSuP6BKpCJ/r0hLadKeUJ6pxebmLepayaP81gs6z/RpDhMK
746KOyuEMLl646qNS2hjYbgkKM5IYdjIRx5+V230ou95D/CRFKU91YZ7X9vP476ODqYGgvSgVwe1
OvTzge1hZi6VUN0xTI8R6UrdcQhOqXKkEMr+qmo+KeVSxXzK5pMBnYVcUKgk2ZkCTxJDw/vgFK7r
gTd3XROFJndeLmzL/PDPL3bexGU5QaFFsdmMVwv4y6WSDiGqM6xhOKpiRil3OuWY1wrzZ9Mru6QD
dx76UXLCd1ocYj0lpytoo8fY/6GGVXamn5qd10dCmk7HQDa4kfvJQS+izwLenUedHDA7NFrxYZ40
xa7IZPEqVhT38oR7Md8gX/yEV666FYVR3abGqrwwoiNspEN1CwL1Lk6gvFVrSQw1O53gtuZ7HJfz
tY0E8YYAItwYVql+xsiW2mWeohbK2E/N0TyaNr0PddPyYkFtQShMVM/I22cZbO0ZH7Zxjo3WABGj
6rustuA4IECEt6d9jXVMpjIWA1shjXyzKjckbL0btuztnUjynwRqW7c4q1EsLs3qAssd1tNcQ2QO
LLrp5dxT76lI3jXWy1xwicpttnqbGDAJrQZEA7yFJpKVHSZIuGU93t1E6YublAkv7axn3yOz/I7a
F3qY7POWfLR0FN8NGfCYMvbmVqOZ2BpWEeS/lC4AtAQ1yySid8jgE90gJr7Ok7iIVB6CiybatyQI
AQGK9ua0lD/tS2OPid2MD1itx+YwN4fcPzTSASB7lR/74djk7FrxQtppfJqHI05fqiThLD718sls
lqqC8yyfqLI6d8FSNYL1tfqKi9lS01rKApk/G/5ZXo+WT2TSOSsvQLcEC2LoriovsXCmmvISSegR
L0N5KYUzVa/VCmeqZ+umEyzkNPydtQbpTE3E+YVnxJtqeNbDs1Ivx1Q9+euRGQdlSXBl6lK/G+R0
f56MWNxWVlPcM4K/CJ+e4kciPuUNID75Nmvlp1KB43XM6WWWpy44WeXJ4MF80hAZWye+9IJ5staS
s7O41jgs3/h+WKod2K8t1ejnMbnw/VrCgfRzpp/b5BIPYCtJEz7nySXSz4EOVmWpO9JFUzvrawnx
Zcm7HLZSf5a189yfx7Um7awY3LLPXfq7RuNEVemZHIbWOCGRllFJF0uFxWnyj9TgH1NpKb8+mvXR
iAikhYZwUNg0sldcKysOM9B/YZ/gN1b2Wrcn8Cj6hE6FWpeg3sw1F5df55UQQrlbK66quMiWPrpF
LRuePy9wiihxmzNwPbBmfytRH8W512K5YyenG4KNbXtPY1M8xcRSrRXCNSCoDaPW4sFbioSZIFtq
9N3ZJxbALRQ3HJbCZC3gs47cBJKauJTe7up8N1U7heRbW1d2qrKDxPWrmhTkEJnP8MlcUtgN3a0i
T0O2U3pEEefAHTX0W14UIspcKix/FxI6Ch15q+318IAPL1djazfMAhBZuYJNkUt7qpT2EK+Tdh+1
+8DyQiJ6eTmocsG+tF4peRN31NQbfJeafDflzqa4AS+kWMoPXZBwVCPutHZHxgkUvIhg6B2l8UJ4
WcoO29yv6hqXmrkX8opmiZmEOVhPMKhD88M9Cwu6/zhxrDU1ld2WgUryjf6ikvReFQigIwaGDvR2
glVCljZY0MCG8EAplR2g6ZTsaGCYaRM7EHApDeBnOl3mDIClG2fKHPqblKQ6Y+Mo6lLaWgYLM9VJ
BCdbqyCaF5DZWqRedVwbBMeAqC3AZ3JIxqNqzWk1luFOry018mNL/gCNC2dgvIF4GjA0u9XcCZHx
gZ0j6ZZEY8WmWKdTY/O7+simoLhZ6la2tpXIDAcI9FaCHbVWANE9WIp5kFDaZmK34lL1WqVAKqDt
J05OBm2CxW2puXIGGihs00mgGBzybGhiUZPpAKUteRKqsOk0a0nMPyIEJM6ifzAdig4MFa0VmA4e
e0pZi7Rw1IMtxCkHfinJiJQcOz0imNiZYsciadayCyRPk52pNhQWZULaY6eFHZHbF9uxz5KBHN5t
BmlnSXXZAqpPJ+zBW2zWvmcSIkGQIec1sOfUVisbTDiK3RjWu2QDMAIyK8OFM2w1cEhmoea1mM5M
jZO/JOjOG/oEDjG2zN2UyWHDlHIGJ94iJ9DI0lkKj/tic+eUcbq1paq18tlpNLDlTqc5TbtUO5MZ
6kBhldaamLbh7I2c1rSjyAHLEyhLSaQLjvbQMLKy29zuc0wVNqIQKLOmijJxW4vLcdF/TcsxN9BB
kGhsWyzXE6JF7bhfqhHtilA1balC4I/4WNpG4lATJ3RYjgMlO/XgdOtx5DzK/CYQHvmtlqrXon0V
cdJpYpkOkCUq5m+C0iJsPdrpkqNKjmU4Uu8YYN56R5RYQeFidYZyqW6tOXZMywYpiQQ6V+1UtdXJ
Jtm8be2aAGjWb5xXzq6Py2wr7el+YCbuxK3Vf9AdWCWAby7gqoX0R9fwVtPRkv9coZZTmWbgc1Gp
+TIuXlUMH/GGh49+rTj9MGQeGQchgjNTdDCesDxpJOVVMO4BMgzfZ/WVKvOd4WDhmmK6H5DOuUkf
sEyFJIY0Pbz+/0OKH2JrGK+W8Zp0r1nHv+Z1Dl6r7lUKXpW1yAADf7oSUD8J6SddfenmT0r9YqpL
+eqLwWP/mQqnZ+uQhvd4em7S53R6BmJrqE9U0zA4eAqDpzh4MudHTIBa/misZRoP4bBUPDwo6r1J
HjT1Xiik4wA6LouMzOVINx+TSSAqo/D/ifUofyb30KvR792QqCCN6tp4m+Jjfvj7rfQ/OrYIrxij
W5hfVXpfb7pIYt8A1vSXjlduXNUSK9d6mFLyZooUqU8xIHAeJ/lFLHUSNVtNOlZV/Lm2uEAT8qLY
AyskUQIt2ZDaRLJMEr9OgF9sk4SyfRqhU4FmXsuKtNN8GOdxsaQHFpl479KZpZiVHDNtFO/rUw0/
bgyYk6S6hhbDBJNcEwFFl2FG5uM0jtqmZRec+vELCevakdCwfx8iyc6XMPe5kja9PLAOJeEWo0Rw
qFvBfDI7clPTvuYaAjXNBivraU2ZPdeouz/4gBvv2xrMTHDzMoJHNcBY7s8P+KjLfiLWMx/wyuQ+
t4g0C6OZ9gR+UqO1z6T9bLE+WYp1y68KoP5aeJ2WYulCsW7x0+XIuoVSTbu7sHgR+t8rF1SAkbFj
5UKp5OKsKxcWL3GyrF9Yt4Tj73VL7+9Yt7Rr/Vq3sHQp2ABHXjd6SrksWqhU82Kq3Afr0sUPfi9a
Fv8bBNYon3awBqE1GeFpPRQCAljfqTrkdeYkXDtAYOe/f0qN9y0JhV7iIhLEIGVhk/nz3UyI1m5B
Q5ZkYoEgSWmpnhqku6fJvPUoAkHdldNrVM8Id43eDQhjgdxszsf10NUpY5A4GbYVfDavNqMBnxA6
syaV1a+tLG1LoJ+2OhedazDiYeiJmZHvw48wXbBY/3tqfb6ua39bAE521j8gqPDnKE+EicTRrrFy
mPsd+R4mgdXHnNOGN3lCqf9qAWTeZvH4YgXx96LRYmeOJ/+xG2QSNKKZaYM2mIcAygsjaP3Wy0hg
kljMn+VcUI9dv+Tx1nn+LCIFPZvf9Yb+WFFZyRcyi7/63ZR9H1v/1NOHf65RFqzEjTJH0yVYs+FZ
kYzMt5WfpUau7laT1z81sRI3iYpCINFglSOwa5yyzcqnv5866Envl3xITtDcipxBtqBvzp1Ik1Eg
zL7cDpJc0o5WaZQZcnHFFNEVzswIwLIrnbWfw1K+Jtl+rWwkS9XBpEzVjOXPUYV7cDcPuxHplbJU
P+wsa2cmGIJcw9qR6KUmKHRdpXbNaalUd+O1htDr1hI0VsgexaCJeO1h8LTCU9ZqBg9RIIbKufCK
wRsLryd/e1iO0eC1hRcMnhp4JcLBAtOllxZ8VVzAMsNaoebKoyuVEwxLaE5w0tG5N+lV49erXQWg
ae1akyvXbqa72uQmuhut1Ydeu1YdemaxVBl6/eDhAmkH+gF48uTCw1BcDt5ULEVjJcVfXCwV81d4
EYEn9J4SeFbvSYEH9mtE/BZ4fbA8CDSX8tWlZqSAlQuFRgMabxe42GM3jV1w91RiEui81ESQUb4b
ut0Q7rqQvcQHY6H3iBDaijr3flG3DEm23pK20tRI876SATW3yLDFLCFEIM7aR4n5VQ6V1iMdwHzU
jVhAeDNHj8wYSJIYoszTkJYe4gr5TSITXVPTv/0CIfDY6IBMwpbUs8mYpWsYfLbIFAILOV3KqW9P
tHeCczhzOyoLK3wVh4ETFBJKWbVSu/UlMHe9CPEB6qV+NZFeH6qmpS9m9clzYKbfl//3dNK2TJGM
K2Jj4p5ydsydaIGK7dWDrJVE59JYKjOxOYr6V2kBXqetSUxGwIVgDidiY6ZA+Rxowg/MBu03JqW3
IRO+h7E2PxQJ/6zalckN8KrwkU/3fasfjoLF7Yj5LJKcdQbyry6QQTxKanYib2ei916nTeGhRWcF
CjB61KDPiuG0q2pr/lQEUUmXB7ADUco90vAoIb8IaVGl6IqHSmh6KcIGBq8GIavXfFbyYX/WEoF0
uVbxP2hfvbfogs5VVJxa7Peh3K96tn/93iEns8QhgkBNNUDrTYG6HTOmnYJSVQcwgbBdxngfR3r/
gJTLcqXimX6geicFUviAa/Pe4Ids20K8LWMm4rb+FsAlJeOsJkMiwDjEj5GGZXHWy+g7egBzp6VK
Tkg2lNrIaisvTkkyBQCeudGEHyMFQL3MpGNlyfLuEgJXjHkDsVWGidbo+1jXIrZes/W5TdW7WVvl
BxYYlnPvrsIQ5rgKiypwXPldS7gN8rTJRyXYDrMvVtsAvibCUWGyTbGS8Gl2wDeLRQoxqDItHw6d
wr4z1IlbXv+g0FDuRRk4CaIFd1Jv6Ie5VypwWoVlx3mWQ24NaDAsdjZlOSAoa65dNP8gx0TbVY3R
HpWBZvn6qJOG12JoWldvyXwq9PgTEtlp3xUEjpclwlTYjceq6P1jq/YAQPx42OnkTtPqTy3QrvTr
NuvDXMyag2jskExn5mNRWGPhBqUgOswwNDKQSu1EYHHOaDShF9KAeF6fm6a4tLELhfa8YIjHQsdl
wSzMMcNausSmD5h10kk7CpXwVoHc3gZ1TxIH6urb+lwnF9YVe67Q/L8nYnoGSBAMAjHMlhxZ9rq+
yZVW4nXaHe16yLAc9DLZsKQl1WUenTg2yruYkcgsigQoxkXDna1rLjWO7mOoSNUNbjnRdyNB5qkl
7NpW6jzVL9onSSENsC9M3DXaP1FOLyWdQb7XUTJ6gyUaGxycip1PPS0sTerhf8LQV5QFwdu6gdIW
ZD/AjzdSEk65iB1GxDpaMKuPma+wH48Zc6U6Iv5EIOpvoUaSdkdSXifLsDUt1iZ6E7/qw2DYo0wT
uWOqDzaU22RiiE+NWQe3XBHkF9X6qmp69pzBow4iX/EStQkPA8irw/qITvzvR2VWWVx9++qXJ8bI
gDpUbWnuy3IenLzBItjKbX+Ev9AdO8AvxwwoOdkws+USJbKB+xd/SfGS7HqrnfZzwuoKAtwn3Hbn
LIzx1Pq9wiSx8cEMqVNyICVEhLYM/Zgw5vqbaDH4bCbzMkUxIp0sby8mC5L1p2rKZtuswErpqdAy
pJNUvCdaK6FoVPtNWCPkFuCStMH0ZIgoKfCX3VoLJ6uuzwQC6U3BVJvtU8H2s1eK4QCmbziw4/39
SO7G4ZBbfIjZu3LD5dXe+7ac72YnfRfURj0grZ7uv55PG8zxhXVaf1qfn+g3mVFLjIk6o8Niv9ta
6XSLsMMcJJn7+KRjhODOdrcMA+S5xNA9UCr/kAQ9UY2zOJNgkELo3UTLs9H6bEhQTyqh2Fod3Qap
CO6E7pUpDKSVX4emn3e5EIAwK7QGYRZDOOxqqGoVwQdVRMNY5NLGXHQkCrrsjdGFknet+qw5WyLb
oGIQPasdeD3yp9lXeeN0uV0w4cahqvbrD534E3iFthenTpW8QF2W/4NE9Hg6fa6mMHsW8mDHjdx8
rbHFVWU07DOBmTU7yjiorCOmqLjfrE/NgANO66GLvlSDCaG5UvvQXiniwwKXb5gB5kuS10BQjdWV
vw/m8qNpkXBTJergduNcHduq+NEtxFU+mbnTEErp6Is7Z6hN4miy6rpSv5nryG4fVSrSErK2AwFq
tY78etPqpYQWB6i6GSrBvkVgsGEOVd5EIqOjtO4vrKT/MYAHPlQK8eJALptTQibYAcLBI0OKBrCX
gRk2B9kVNwJAXoWNcRbquWvxH/Rmmdw1lTS3s5XHEY05afmci8q0QZoVMLiS6FIqAZbHqpuPCUFj
h5n0P2AkE/rDmEnG8mg9ILFmVTspM50y45MpRLlHkKh2NoVaO6u5rBzyon82pXY+CpqB0ZZN3Baf
0Xw01gBKcy7IENfllzLLPlU64vOwlRPapz5bsFJFTjqGR6Vo6oPY9sVWBXBjw5AjhLT16Xm1Jskp
pEOwdilEUFCRmONAUSqkWVXldG1KinqHpavUAkwdwOZagPjovWEY0a0w7GKcDkpGWJtPDM+lL/vi
IqhJcDEYOEtbQs67WSidkK7TzrcapKZDX+5jg3ko7hnDC4FJbnpVsghdrX8fOnK+Nsg1ANxr83Y0
g3q5U4StV2TZd3X5LsQE0W/aosw9EoGba6Bl5EqzsmCCEqLvCOJvxqj+g49D/dyrekdKwxS+VNHe
Lzkbk2lMDNXS+ddByPxa2GqZuTX4DuyDoIyJlS2X9OcEHt5c1EdIlf6spRd04Z1mq0rOh2KrbeJk
/GpFYUhEZRPeAhroViRoh1Ib/AcEGSepAasrCb22g7Q0XsYFRD9N82ibHZnL5izufaOCs26Ow1ZI
1HwHZqqyJ6OY6OH6yjmJs72UdRPNzf4fS2AzppYx+NxFYYF45EFSAuaOseofigAzEtAdZ4zx9yQd
QWiSGkSPMN8ZJi1uhzxs/EdkN9/EJDa+aUEONDgguri3yPVbUk1UszdPMuRPuxqJWxtD8UvZWsWP
plZJbzfC19TvO8fXcUqmmrKVUXhwggm+yDIBU9D/DiUZdMe41EQa9bHuaIHyfdbV8lEdVWUvKaRw
FYSKuDhazWMXCQYfavlhlJDDFpGBwhZnj8d6M9gkTTx5H+yW309rCSAVDTAMMvvld9oLUqh0s+1I
ZQqRal3CWvZ4S0VbhD1pRgWDke6oQO7b8s+SnGphHwDKkxPnCshAms5VHH8hFLXbVr31WDTyFxE/
+Afr4FU98Gfv1mIhDCdPVxR6Mm/lcjPgFN9AfrZllUyDX0gvupbzYfMRZrN3ex7VODwOsLg8nU99
f5RlYiAR0Vja2FyB4DkT7YKt0rOXnzHgOiG9XDtJSc6LSA8C5Bhmdik9BKNLZIoIi55Ff5YVxB9F
o8o3Jf4BAw22gjJsgElGjtiqP0zLB9PaL338KmaMIcsIvQe4H6l+ChMJQ46Fd7syQhr15bRF+T17
Mw4ImgxR4cK1iV1Tx+M1NbKL0WBypNKVIwZgRpi/hlbK7FjjEwh0G26WozfVs+SP39NyEj2kAspB
9WGaD1MOxXYAcoBR7fHvnwz5/QKe31DngqvoiOpYw//ZAiukuTW5a2Tsy6DA+Ub6BapthDMwsHNG
BJpSo+JXqk9dn5dcGObmwnfOckMlZ0qUpsFrNlrSZufUeow+Gm7tPtRDwxWBQd4ya3qWVEyyWiCR
VY+/LLx0aRVeyrQyPhCn6O9mtyaNIMzXuNl1WqTqmxGglKfw3RMj35ajpD6RvjkrPyNLyx5jhdgq
I4+ScxkJt674zrIzOa0HWWIbTZy45OmD2d+q9mcy5riQGu08jhL5SXhCfVr19aSle2uQbWPJSwLz
g/UNv4JRRKKdKi1RSTPIZpCuq4MokKXPxKiJT/SZ2U5gNf42dbfQ5DIipWQizdDlH+OMRBc6fygj
0vYnTpBh1/Sl5JRTKF+yhvgdRfzFllAqkwX1wN09M6LoCdKpWxTTY5Mlp1boi0MoR+MLwd8Orhfj
ORuSz4Im3KIm6J9WT17v/yTrsvmg1yJJ2tutnyliOjAMFaglOud3sxYzUAOBKMStVDtwrw1lKWut
CBY3c+F6qazeTequF3aiuvs/xs5sOW7k2tqv4uh7+GBG4sSxL2oAauZMirxBSBSJeUrMePr/Q6lt
t7od3X/EjgpOosgiKpG591rfGhVvyv1Z8QyCSFsyEZdyODikuxxSP4qG7Sz8NN3BTMrTHV5eSkei
KXd0GwnsjhosPTvD2YkZ7fXOTvaOswvZ7Tm7INkrzo6KxC5O94nYcUMfN5lgV7ErxK4izlmlS7vr
1B37Q15hlNNAWN25zQ6vkNLsHNfvsp3r+sq1dN2PAr/vl8L31F2rj3zKnT3d9lBLU03rAbGaQq9l
kAv4bdvXE3mho+pCQm2fojDNT3NTbcrer69VlD4FL7vme9lec320oaXOXpV24yqKLaJlhdl8n3YO
kXF/8ZK3/nA3QJkJscLmlkDnWzN/R8UqjXBSwskFOlmfTfVsgDlUl3LqM+IYtz4H6iKLARkWameU
Mem1qn7VNF4OrEySe36u5LlGBJMdELVF51aee3me0MNE51EuwhgFJnp0jsxT150SxJ54frvTxNvZ
UhkgSTYjREBNR5hjU/VrqRXQniNSQCrpFykgNeWHH2pAtik2842rIHBgPpftEQJqpKQvgsAmX6rL
dwgClWBRA7YDBC+/cgi99QuHhXenxrus3olxZ4+72VpqiPZjxUhyr4979VpufXCsvcNjfbDqQyVw
x6IEPaSo8a6VdEeKwUWGvuCktMc+PLXhya6WkuEJImA1n4prCXGCN2Qv24ylxvysi1OPLic/t/lZ
5ucaUU5+LodzkZ/TYRuTBDOc4+Gc5aRLnCO0fARL9mfRn5Xs7LI7BhbMiyE2Tw3bkVOZDY/COGkR
jo2T7E6huTy2pNDzdraU5vBjnwznOExHi2d6OuLOQjTa/0sJiQySQg+JGBIZJOHF6CHDYI8S8ocY
cuD4RXbav8SQ87+UkL8VQ/5bCdkMvpH9KoZECZnDo7oqIVM6q/W/lZA/xJAoITWi8KpfxZD2fxND
yvmAZxklJKWQSGIsekiUkKijkqseEmlUHf4khpxRTYmTda14BvF21sSJ6njaJ1/91vCs85RDWMqv
5nE9ws3556+xK6Xop80MLzGHzqJLnxHB6+/Bc2DO8xYmXLWu8yglSsjRH4rcjVbRWDlHIlySC+rr
etukUcXaM5KwqGNa7paQd+BX5g1ScIOAyIogI4NeHvlpI6ynMbspXIQEkE5Cjw6pxRVXZl5j2e7N
FJGH1ZahxO7Cihy65FvjejaPjjIiqCDj8uzSca/SACHcHPaeqgAFUvuy3Ni5Ej3PjguREC/oX+zr
mKj94UZBqsDCLyMUHAOPWD7/m2YrAkVZJ21D0Em/+VETcxl7U4TbmSPKl5Dzg9wG41aR2wYr/YSm
eSkn9dxr0UQeYJlPnAO8wPQYFTqKR9uKCmACEA1Y0Kvx48IvOh+2GDVpvmQCoPn6tRLXHzs/w0qo
+YXrC24215Kub3V+yGHa9UFZpbqf6z5n3UU/vxUFfhcfwAEVln4U+ezpksjHfp1Ffm17M2s/RITZ
i9ul0PJr16pDjxNAqG4zLMfMA9Rtibf3WgHzYQENcamceMJmKc4MFJnblkIXjJPT8ghomyLWlSrd
LWxq2FN94rUUTUvSZyuvSrxHkAGkzxkcknRPc70pBdrlD6nfpf4o/f5araRD4kvpD9NS3eQ310e8
G5rlJ9KfLT+f/NHy02l5I/5XhRPmDoLbfKNeSqv9KfHn2gfnQQEq7oVHtYKwNW/SvIFpfOeVpWd0
nhEtBT+rdrZUom0jqtoG3VYpl0peSIhtXYRwS0myiNsNgdoQG5p6o/Ubxu7UbC8FcZwK5DYB/Efs
77QlMo3qg+14rVZCkPRAb4zSc02PNBDF9CJrKbw0Ycj01o8KPw79hIvlWnXnF4UPOKG7lix8/IcD
e3PNnzrf1fyx8BXNn7kMdN/sfHJDxbUmnaHpyil8yr2WQkY3/wVXyLUKG/mdV9kk4XnIzi9J6A3s
EHIvaT36ShW0S3sb29uUq6RbKr4WRiBHbHhUGMcjAeM4PBE9vNTYb0x1qYx4cXsjIU5ei3yvWG5j
Y6sMW5ImMnfbJR7VJAyvl6oHT9HJvPRc3dNdz9E91fVGLhLX67lOuCSk33FtcLWQscby4APJJ32I
lbKUvmn5cvq1qsmnQC0Nlp9x+XDhTEtF11I4VtW+O/o6meK1rzINTPyp9nuukQSLud8JAjg8VlqB
sU54dofRzCtKSIykniylRh58TErptsgtwmrrcu7mMkmWImYF+TelNEvRKviLFfsPEkIE7RjhTIdF
yuAI8TtlRTLloyInXHwgYQ8OkJFTFYXkrKsjYQn2xm7r9HT9cMx4/MdbSEnHZoXf5X7Wy24tGnb0
1hA+100dnHud/MiMVNkv5mJCb+2YUYKlmOtIcRCXiELuR/7Uk+FAGM2m+0Sax3kMo8s11cqKupDu
xqaAxXRowojmctOKlWUrryLVu9vOTYoHI1to7vNfjdb/CJARmrPAsxnsMdlhl/jzgu3KIMwSxSHH
W49iAPIat1gjGHzbsp/i5b3rh3RYl1CmqNQ8RNGx7w+leRD5UsTXxvq+X6KB9067t7OlHHdXdLtQ
3zGISWH0WUs5JA9He4cJfrWv7L1nsBOLSZtfSswHez7M4kD7eciOVJcd++6oGku54amuT054Kuul
OveU16fGXSorzvF4TopzA0m58sLxHAxnxV4qzS7xtULaWv0lSC8ilRHh5o4Ce2zUQcLS3NnAulOq
YxAew2ipzDx0/WHoD05+cHOOXPsOTzJ80nhjZHvR7jkf2i5xGUuVsE/qpejjCGspm18v2ivjUqW9
1+JDbu9zJhTXGrMjods9v6A4DN1RY3PT0XpbqsI7XNPaPZnzSa0PCbCeU14A8jlR0Xim4uKsLDm1
f3FK+C8CCwHHDHISd2wmVn/AYmtTMQRVRvo8PS5UiL2SsknJzZsoGJRNX1bGw9goJeZW6ApsgZ5t
dNOziOfbACTnfUmEiBESbJ7pVePTOWxBUMLlHCDtb0ecpTddqB8Ky2ke6V+2j43C0mU07cWeC1as
GEExVtJd6czli6gzL+nMj1bGz6Xtho+wGSXZI0uvKGhpm8QfZd733wr0ipMNuWPEIrXAGejthrX2
Lc2avWWyqLWDXt9WQPjWcy8VfDx1voqVsdiklikfeZna7LuH59JpnwiQYLym0yOm9YnPMapt4GxG
e5mtolrHxWx9FUF5iYxn0BnukujZHeosvNPF4PiOzpmwKwzrdsqVYSO1+CUtpHPGQ4n0WuLwrRT0
Fk55nKA3YG4Y1GcZ6QfQ3zb5gDlQpqnE2FdF9puu4BYKJ+NmUnvt2EXqeHt9SGqCCis6XVthBgRa
pKAHO1kco2lSH5pae+H5GQ5TnzPwjC209I12Qj3xMNqTCjWiARtrC3OlsXQhp5OLlLbLD8YAyCLs
YvkgP/sJ+K8AA3R7fVCmMDgY62So53UXmPORBpn5UtlHdsDml7INqsNkjQJhZxi/MdJ5Uas8u7TR
eAOSs2JJHdStTkuEFHgoEmov7wQtx7swoIMWpDVAkijoojV3SZ3MJ30oi0se2CUODqyMlVnaX+hf
fWiKUbyP5XQgtCcE02ydXYGr4s9vBv/lhEzrZWG4quDjdOyDP6+ArdMrdm41xCaEk34Xt+hkghlj
uQDg+aVQtfd5hutVKYmF0UhRHxI2jxkY5C3hFgr+CNePRRQCLLujtBxVJiHoPY2U438e2uVdTNJM
7XG++0YQP2Sl5rxpKabgUiHFuh06945xyMdQiXNoPbnZczA9O9lzEr5E16rbF8MGWL1UMxCd7efl
l7T8oiavU/JqaF/68bW9lhxfuZtlLJJDU16cvpQPjeXe/vnzBuT8D3t9tvlIPvE8A0SEuv3zEzfU
xOVaE7bLXlVupB313qTOtt9b2vAqYLeSiQ1fOe01GKNjBqDBoQeq9YcuuZWVgMcjiRDXzHILSRkq
WavBC5qAuEdx9M0QTXhbJaG+DhGZ3TSdQ4pjAeNZqjAULcs52boxvlqDYUPd0VdVzfMROWjFCY9s
70NHeXNBx7Dj4OSa6HlLuKr1EeCSXc82bFOF8KRUay6m3XKbMir2laU0dlaQa/cyDx7mNjFeOn3a
5Uqhvmvim1AdMMVinsi45qEt6+mUZ7ZDtrqe7xONvK4pjZ/QE0dPbnjXxnnGCYscbz1N1vYoixu3
QwxdELC67u0OTIVlD2c1HvMTU/a1qecfRHuOj00e176VcmtkXlTuTKGEtxqvwxWURXRhJhZt8LJH
o6vm99Is3/oW4iRt/ZZdXkSnrWsaXy7e4k3UV+tOQa+6TrKCeDd48F01vdnxUGJeoJE2oupGSHvd
g1wfbE1PVumARvKvLpXfXylgHDCP4bVhLkH65NJe/M2pkG/eVYMru7Vpj/VuCpRnsx8+oxkIJqH2
3RlFREnEnp+69rCuOoQZf/4D/JF+wEiEvR4/Ahcr97rfHUtDciYbDczD2ogDvAmhdWidGuNg2wSA
OLAcFBbN/KRiW1qzcgln2MQdZ2SISPVm0MNNT5g2GhOxFd1r3uJzzFCbmGyzh/AdLmYOF3Oq7rs5
3/35T/6H9h0/NEuSw/YMxZXze5VbhCKz13D+r9mkIlWzgQjFebDqhGpxxDa+o1aYzkqHsfr6//7P
+/i/4Ud5+6N90fzz/3j/vawmGYdR+7t3//lYYkbM/2/5N//+mp//xT/P8bssm/Kz/dOv8j/Ky9f8
o/n9F/30nfnff/3pNl/brz+9sy3auJ3uug8IkR9Nl7XXn4LfY/nK/99P/u3j+l0ep+rjH7+8g8Bu
l+8WAoz95ddPLZFt+oKf+J/ffv9fP7n8Av/45aH6Gv/x6z++Nu0/fjH/vkSeQCTgJuISxbmEPw0f
y2cUTfydvJHlg6yUIJuXYMailG3EvzL+zktCBafG5ku1aNX+8rem7JZP6c7fbfjiNrxPoAI43O1f
/vWD/fQH/M8f9G9km9+W8LoavjHu659ehhgYruGkJvItevnE0Syf/83LkElTE6dZ/xnXRe9pOv1u
GJCS5XvRIABdI5DuIbbwXCMS1qe1XDBuTdxiPDHidlsRin5h8zRzTo/zd9SS02Hq8mLfWdqIiyVi
h6SqN4BvEzoEA7Jx88GgdXao1TMrXoyYLWxXnRyds4W84EnTirWVKSyziqavHAP9dAroYJPGmcqq
aa+IwCkQKCmK15RE3bW1sZWcYJ4IwajojrDg95IEI62zeW3WBAWHo5k+QhvQtrP5Psp6ug0aoh3D
8tLlynjbt/lzKkSD9Xp2b+oQWeyQwY/SE04hWV3cX+dEUxakp5yUnJNQCY1vw20zONDQJLFipFLn
mxEZIa/AoDUObffqBEBR+tQAQzFa9CzKMPjeL98fPqh7gz35XQWstW8a9lrA3tpjXuOGUM282xIS
kuwLZ2g3faNWJHNoPVIBTtBMYQzAM/x7UZTfg6jq9tcfuUrSYxPJETO8YORh5BUNVcyeaqqX21CJ
byrwnpeIu+bOnYJgFU8E/oTxWKbgMM1uJVHuHBjUKYfrW9Xy7qgvnBo248GKGWCymRVFX9UN6rdK
FBNSs2m6tIYgx7i1LcAH+dpsFJ3pcHebtqSfwkD7MgBR9JMce3w3FOo9dmXmZGpPPudk3LLng9sT
dxyvu7rdXfmzbJTHc86WhPQv4J/cy7SNqYXyh2bvKtxroedupsBEqnOnFnO8suLUfIE/1/plg+VO
F4+JktsnHX6pH1fWlyF+NdE5Q2V4b7VRAIVcfkzD7bhhkxuuqHZ5UlGzeFEKg9MK3GhduDX+yyVV
W4/tYE1uursN81Tf2sQfr69/RcMtxM2P3wb1TrQnTaC4baVDh7ZGXcZxROU2EgQ7t+6UXUrgyPH6
UCUW257rj2DOuN3qRDEPyYiLbar77n4w94VdekoYIvKMlcorTEX7NurpvrTCFpKOiTCCUPkA6usO
VBZsNLwoNwS7NzeOiYemy7gGYSoQ8B0n04HLKdlAzwxWZTFot1Z9zqbI/C4bhyj18RgMdfJk10Pk
5w2SPqLwVlEyozMpmEzl5kqVTnSc06K4RWuNXw2DJU+4qS9axoZfUPuO1D8+hUbH7Lixu8OPZ0Qp
Oppyrrybyxr5pB0l8JfT18ECRaL07LCUXrwXOXu9H++Zicaoew7AW2NlMwHNnkH74N+MtSdAKYVc
XQmczeSiE+qTduvoMt6ojFcfBmSCqF9+vOMuH4b1G2+UvNNOMSl2cBIfCZd47LQULqyOVIWlunqF
AvAGTbjk+JF9irFPVv3ynpXijVSwc+x+/KoiC5+vSVzXB7dybh0JfJH78aFIChvTdPfdpUuyzity
hNzlKJNVLQqajZIqxs7I6+K25JCCay7NN2h8En+cS5KNl6+E2GxtYqiNGz2tUQ+hYLEzE9+q036I
4jMKrQYhiBldorof3qZhJmbG1oL7uOB1a2ejQZeieuFPBHg+6IKNyhzgG0uLVfTfsqi0Niiz5Yaz
MvKvJQlEaXGdJHq9jbFNYO2GLd5lwXc719pNBRX01jHro66YLpwajVMp+Zl0nK3hpWuHSzBEt3a8
UJQX3FYaDp9Tgrxx0BcSeLZ0pbXZubHYa9HKjDk007obC1oTagVx6cez2fZufGq4P6xJpo72A2Ct
UI2KW2eQF561+chC+awkYfKghPZeKUcNbYdaYqaaI4NVyH4oA4C1aZpuryjjCdLQ+QfaWK0E4ToW
0iQXfnqBNasn1ORLN7fTKo5xPF21wwibpiNHuGNFNuohS9tPdXmRS0uw3l1X76EImwXXvzOHPL/t
6qh4jJPQWsn0Jp/0mJ4wNknTjKsXty8h7pHvvNMtc6PVQp6uD7odCN9VXwp105lw5Zoly8TABnMo
e8NnASE4p0LE5c7NjRxZU53Skl637PzTKkBIlxJ13odjeYEy2q3GKSCWtAnth1xWT1be9odqzGBY
wZNCqcNPH7ZqhJNhMtdmtEQIZ8ZQg3Ke7wqhqmtRGpzfC8l01tVXRm+WN9eLT2A8LlmStbD5lnbd
S4gD6mC6irWeB1MyuJQNL2s6fy5iIBdl6r0xqEfaZAYrI0vjCnxo/sYB4mybpfnZtXLj2u85DbT1
qMdiU+GO8CoJ8jo1YcEbgrH/NYWiElhuBoH3M4nlbUsk7xqq5fSlNKfHIJ6nFSn0wzka4hH0WV9u
DF68qNucw1XzbRnptIeXDcPlrlQ1sG4RcvCxz8CuB5hhigDqS1aO411iZt2PBLXJIUbNmpXsNBkT
nLDWeMYW9VWr5vqLavbHymEmZyhjckgrR2Oma0iCjNKE/l89PQyReknBwvUrI5nI3NEPalSqXqQz
JGpSy7rkc3Jopu3gGNEL1o3kmAfRuFZEIFjmmv4ksmphKbjGrpyLYhcAoX0du14/hYN4B6Kff/3p
jTBEpem0mHlcC4T9CoaQLoPeg6AIjmtZ56PloecSISE29NJp0jd2FGBGMiLGvyOm8XbUh6+0jbqy
PIYDTRN3VNgK6Y1xryd8ZZwNyZ60Bpy6Tg8gX9cjNnCjwWUu61fL5X9SJmK0jUDZ13FiPBHmWpFU
Pe0nBcK3rork/vqwfCiZRL1XKknESQE4LrS/CIBGFYPIyIj7x46m3KMU9o3hBu6F7F5ioDKnOgDM
PTqt0j6Y2dzejLmxIJeh4dBkG7CMVPMtcT2synF7rxcmbHZAZYcQJ9m+1Attx/6UY3dkqjtziVZI
2VJ4TTBg+M8DEyO445xdqHrHwaoeQ72MmCWx3kUyxIichv51ZdaW5bmlhdudkygvXhSVoxQhqPOd
q0+x32JbEGmKa1J3nuIW96oSSPxwRbDuMcKcZmKSTwH28TEsmx2bJrlBbzTfxqryNvdRvuqVwP4u
IW+pBtxWYxiZ7luFfS5bHfZbV1UvQkvQaPKCsAY8rGMy1a9IRo5wWwB+41zahHn1UTu98RJ3ueVr
QwDD267NF6BXCunpdMMbC1e6jUpLDSPtXhGNdl+1yWYwRHprxGHvE3UabcZpYLdcL/b6xQ89D0BM
IiXdd0l1cdLEehalma3qDiuUQQzHvQ2Sdm2mevo1QLlYRchlGqf5Oi6Ah9BE5Dvo0jPtfjW2mfa9
58MlFDK46gnm/FkSRQQIeEWfp7mLgzrw25DQBaJ2jNhVkxVvqDHnU5RtRI6UR+v60V45XG8nTqdD
ZRtne5t3BGZoaIxXYSWtU+2I4cSFD2QI+vNqhGJ8BopYHlK8Df5Y8hTWYnzNHA3YvWqn8aEgTPJ6
q1B62z7lurT9QAf5n3Yt0EWGPJuFsrOxk1rfZy5OjLkgOAi63MyE2B1vR5ehpcIG80LojXlx7OiK
OS5Waa5Zu8kV3bm18IiWZM/f0U+DWjMCyu1abhl1KLtjuwS5tOjfDtFsH66b5uvDBMVn5UySGE8A
aBkOyVU3WICiS3chaxTmxbWMyms1BMorYEnML4bmNHM3+L68MXZJ84UYvgdpGs9BlNj7q9DcSBIS
hqXabPDAAZroE+RhHLRSrU2+zw3KtqhqH23ubSsTHBm2uNE+C73K/ezfby1/2GEW0fH68f98hTYe
TSnEXhpadx+ZpOOVxVhd2PRVm0Flrs1iGa5U+BlIImdE1Wq3u96fdL0vVi5KB4alRrQpq6jilDRV
JVsG6BwacOGwiZuTFZWHH/uEuifRm33GKlXq6b1xk/WPbSVhMhYRefIJdCp37eUUmozFpzaLPELy
zU7BaVyvJvH5kbNM/6irKD3sTL81E0TyNmOd65+yEOANhkKka9b9IQYde31oe7Kj5fLwm4+hikRI
ln+JKk1i/i/IS1Pk3rHr8jwv58jYtE99o6UnwvDCtTXyB7X1vLxcH0SYRFsVDlWUwX683r9+3MSW
e1aco+FQEm5iGxbA9UT46OEqfA4a1TjXc2mer+9GvMC2dcmIkVGdD6WK/UnE+CMO3Pciip29zf/q
xTJ6KzVOubJql01QGvuZKvMX2rSH6/hDFQ1cqiH4Wi0zgt4VzbaJMiaKpOc8TBkQakuXO7ahXRtr
j0o25fd5iCj7unFc3nPS0hMNqs6yaq211XXtbTeG8UnmJBhNjV1jfEd+iy+fLmN1THrFSQjj25HD
VN6lQR/vAmFF6043mksKCOXHzmv5Gxay/fGhazchz7GdKzZZCy0KXHIbjPA+DPO3fmzf+MMNaK0Y
TASG2+7wuIGfIa30YdZs+YC4eZ1gjFuxDSrvVbXSCLGuFW9004WtwY/RgmcxG0d7rJxO40iA3mJE
I9Xb/CN7HBq/Zu5yHyUktyCOs9czPOdXJ0sXZfbMOD80FL9zlGPWk5dEpHH9mpOeHCi6/dC7OTdr
Ky3DW5I0M8AjIUACWELykhnaWm116x1LO6+ElMFSURSs7cpn4rrTl76e/U536YvE0bgnK+W5nFFi
dVrHZd20SIfcvkLKHOeMkZXyYqr6pqAnuCG9wKENzg7ayEjacisNB/Oy52ZOFTLAaVRuEX2N1tJW
D5OufEwhulHVAnw6aQ2H5k4iuB+SmwRx80GOOLqLGWQHwagELo4YUo1k4MDXRG57qIc68zuj7jwo
zrEdNnf4t/obheCcNLfpcivpppruC7v/auvJHfrmbp1rbFRdJ1irVVashfYglPKhCbUnlbBBBAY4
Fq1PJxw3yTLJMJOHPEmeKiv4FqLkNuwmAxFYn2p3ztZxznHfbO6hyliNnq4JyTomkYBzo6bcveV9
EyUGyX/TwphJlPTSxhgXRK9GW5NI5ao+NK3qw72kvQRlJzakvctn8ZYAs3UT8aSW1r2QqrImuHUV
BPKx7LHJKcF8Qg5Nk33oprVT60QZuZIG0NSgm28Q9iJwULSRezHPzBFD7xabSfCa2dxUivmTk4QJ
QK6N1lKbvgW5rW/yhgDglISG8wwCKGwZ/dP0w9QS9uR11O9anIP0IvV7Mqc3RxmMk63O6npITkz8
crwZF1eP3G0hmk02WToaJkbQJKKZq2HU74yRCD8mICw5wbSpEFfktKMI2VwrxjjcuFWC2Ci0k42A
A7IrW4K3EqteEZ5t7vR6ynZxx/QxCbR72ipcHYH9QhAYZ36tYYhfDMpDY6Zv8RJaHU3zc8j0Dm9R
6gWOEh46ZhIIbpG7BeqNG1baTa+oXxsrH/bMNL0OigoIuIG7BFlxZwFyM61DP23K6ORyQznVtNvG
WkNLyguwKiSIu1RFCAstyXzPlFJgXov5YbnbtVNzMezHRoriiG9wWzrgDEa7QUzm3rl5435nfJjN
Cq7pCZr3or+zpACdpluMVDp/VBJznxU0UiQTsUTrxDoxoHcnRrhJ2nHDoVVdNeZGEbN+L7QIcHkP
mLerxj0Aqm7NJpBABkHmj1sT9lySOcqAOV3FvbjL4qxciSItdhPhkla8+K/pU+ZBkGxwmVpOJDe6
ks2L0uDFzXPrEZyE5cGCJR/GNcu1jLJihS/QPbcry42rQ1jb8NEq0EruSIaJJTX8/GbBNsQo7pRp
/OSM8ZkkY7ydXVmt9WpK6AENYrVAUTQ8ei4MUTJ9w2Od4HKIg62BRW+FEEZbuXXFSWRiHFhYh0V8
nmQBZ9oK/ayaxndZemgKt9jjIYWeS+thHdECYdRkCA6dg0nEIT6htlRLWHgntefvUefVfBAaz8jc
ESRHtP2O/MCdZJKxQtkM4tZVBriwU4k4RPqqcD6NkJYchNME3dUSVDFGXyrRfupPwQxoPlbLe7HY
oq3cTwaRYEGg3ZHQ6HOM526QIVyHMl2zlB9GS27xReKac2j1IX3eNZpJmEN7dFsFGGs9rY2AXT7r
Av3kQnsYY2UTuHHzUOjxWxkBRHPhutJ5KrQXKaEeNOmBGGz9zJCODCr1lqHid7UCb12T7TC1w9pI
lYwEovy+j+PO6xSI9XNI0mROVsuGphstZIdWlpEjHHEGGOvZCZOLtVfI3YXzAv4OydicdGyDRP/O
LQpW7KDfYGh5EEMM6QPPiRk57a5w3uIWqgDPibYm4HA6qFqkvDHL5flN2YpHsl7pjUq3Ak/moVcH
woEAWmaieFVUpz5W1krr3cwjtxqfsFmbbCrLlG+Oslm/lHL+4iJVD9L4c3kONq6Tvkz69FmrSPjq
yEEvlrU3yMY/jVwk58IYklVFY+vch6RdcPSgD6LEZYzBoXAvFYvyKU2LDc1OJNpC3xsLnadxTR1e
6sBNvRXhvQmtk8lCHFeRX7UOkODJuhFpn6yHUii+WcloJbQSFRLkT7IHb0SjuxiKmweJd9eL3OdI
0y9y5pyQY8AZNecx7fLvSW+uDNwnGBK5DGSjyU1WZTB6h8KnOUBQccal6TQx28US3lakv0Tz9CJb
EW+cwj2GRgETIsk/584Ua1nSlW5ryXlQxy/cpd1Mb60H2TgJzK1DpuA2rXZzjqoxHabP0g6P9APR
dTnFbWYoF2gsCAnHITkKLEVsXBFGkSg/Y3ib67nymJiLrR5Ub4Y0yfzp8/ssaWjmLvyqNON0Oohy
VTJZ/jLBaolMA0GwO8d7sObdKo/kbU66ExpF89QP9k2nKt1Bs/a6JHRN74hocRpZrNraHJEspt/p
1zfc84zUq2bBlsnAGhoX/YW97rccrQs7NHO1oPSXvVSsZNq6bvrwqFrDiKkKp7oxF9DbsJnPaka/
G2exEZXmaYrTpS3iIHUhwtHtauWmdx6Hucq2RqY/8e1eigzFm8Y2h6PhiM+F9PdVXNn0/Nk5YyQl
xheXjbuJneIbS8rXGvEgu65yIyZj0Q0w72xF/zGb9cfgcLGD9VqnLYpmkxG33ujlWz3jo+TQpjvk
OtxkMqWbn2ZeltZAbsL2bs4YNeQSj/Ig3piy4ZWPzY9wLGzkBYTsVLZ1G4pyBBKlvyIzqujtNEg9
Q5xwSg7xv3QNv66e6qq0wFa1Hwa9MU8GSGNN2d3gyjQ9nrMPooY5zAXAQDRYU336ZGt1eajmmMOM
DcaVjbUADaKvUjsPDnWZo5atTJYJ8jRxvIEM6hvCfeZU89zWC+w5WTlamm4M3fouaprkhv6B4Pq9
06EUjrRytukUPwU4JlqJLbxJA5VpTf8alVj8yPnO1/qAN4PjX12D7c2N1quDbNpMXfrG0vRdOKG2
6uyUnLWRwJ/VVBF2XoTO6MkJGaoWd/NTE+KTq+w7En858OQKHVe7LfG+hxABiSvVSOgc5LaDOH6w
BFJ27hl0MLsq3ithCS2o7O/j6AM6AicHsYtsEqliSah1IF77iM5BNdLwY1nO2MRVPa+NgJBFlIGz
VNR9wa2/b/vM54x2o6WDuxfx/yPsPJrbBrZu+4tQhdAAGlOAmQqUZMVJl2RLyDnj178F6tZX947e
hGVZNiWSQHefc/Ze29zJJur3dBWIVy46hzPwPKKr7dRFuO0eHGSLjrnfeJHDyU7p6fNoXfD/9qei
sotDZLQM0BKF+2aND3b7YHYs8SGcHKN0CKXchVSN/fouzndqBPAl2kRtc2aKvqF3mY+G4sPh4Bks
BlltLlZ0nML66Nuy1XbVNIldauiohstjHLkLxQlNb6EjrSVMEEQCQUlDp6F+LjGFcScMCAZu1grC
LiESt0pqx6X/Tt3G2ZRRWWyH3r6JZjZeB0NxEKer16TGToLscB0lUU1jF1FfVkIDMwu7/EGPM8jM
jeVXJordMCcIsKUtw/SkgvnKfCeuxvdl6bJtaVRAFBCc+fiqP93EZSlZSi7QNrsZMMHpa25JVuXR
NmtcOniAz05VImq68t77VKrhnk/zxgO657EeMjGz93LJ65MzKdtvy/zo6al3hH1LUG55UeGATFsv
7y17qu+Eq280lVnc2h6oCbKewyL5J5O2vsQT+vYUHOVgwPXMtQS6uj2Dj2brUJr8a4Z6uu0LWmwZ
Rx5XESU4ad2DFkl6mblTBknbwExsPChPtg233db4huvhOCDbgrnG/LaelfI2qgJt7CrKxPpSyLA8
u97c+YtplLx0A53OJPZkYm09k6ZcJecN51RxdKmpmwGkfJh+RQ5yc6YHdGxTtYFxf6cLRljaZC+c
DsDe9w5irMVN/RTMKDbybW6FhONSU/pK05uTMD26/XlywkNP5WJCybYbkNOLqSO3z1MmhM5ro1s/
WYI/qBGXISshG6nkLkLjiFovEBWoo24wGD/aNXRtjop6thyNpnrVOCD5lkrEBvOU9hPNU8FRYWAt
lFG0Me32nzHXxCfnCtFtAw7T0+cb5sg0baAonidrmG5GU+t9bd0YF9tiz+UBaM54Dj2AUCItj6WW
v17/ekpScUyX4TkePOtiNcDabSWpQQrmvte/K+XeqYhv8yObA4Omd/Y59pwpANQdXKnazPo5rywR
dSuM7UqP0g1PmiL7zsrb6wO6l3e9FHJPMmi1L2XNBdwL/TF3RAtNHafq9UvXJKLIYsRVxuNlyaT5
6ixusaV/QQdLVyWnLmR5qYwQXSLgPnZFzPQ5p6bilHlSkjo7rwb6dBorjkiQH2QlyUrLMjJohQ0R
nvN1wjNUU3qzFKoHsZtRfomluansZCXuonlPRLEx7KgNxi6r/GUpra1aoNA0K4WmqvDAXJ/O61AV
pBNifozyw6sLloQo42AwIkwOicwvIi1y39MsM7iGixrk+ZHBPLFNq+98nUBHazdAiOXDhGTkExY1
b5n/wbRUdfVOu1uj6LHGW6vNt0UowvdijB/T3BtgWTgl1YedPI528eA0jXXjLln6KJeO9codRXor
hmS+ZE3/DtLEfgKmXj+a6nuVZzidG99X44yQkyDIxAH0xY2/c5GRvTfzfLRLpJFhdB389AtHO6s9
gH0MLxyqMYQA1vBnzTs7xLgOFfXa9SHq5TksQ6iP9IhC0wlPMIg68HjdWwjg42sUEbnBpnhWXb+t
JqlWDYcfT4U4/rZNi37drtpwy+H5P5h2SeDsuQ6xW10tWIse+zK1xZO2ajXGWB0GrW9u5nUC5uEM
z4w6QesawyX4P9K7mYU6iCJqoJAL8m4scW4si5yI3+RMZ3vQ3G1l22ddDnnDaUaSWs+ZRWG8gJNf
/l8mcxouVYW5uM82bR2ZNKZpBWwELeqbyUIRAeOdGAMDKQNdFwboZZoUhxyFyV3RTepurk2HarJi
5Vu1BVcmn+b0/6xYG3eS9kRXmDgsXWXdGc4i7uJpn9szi3hkT5QS8Hk28IE8IPI84/VBo+0Jbqzh
oFUbBNzKNV3S0/KUSyY5T/hQcljgosOrUTq5hTdDQhyWRvOUxB38weuzdx6Vq90auzIlbCRUit6A
7i5iw8lj8p3KgwW+/r4e3K3tb3cpExkRPuv7rq/ve7vrwYEE0Zomo4M4dlbyyULfEc/3dCpcRCQU
OmxdGZTpuajvqzYhwNkt1tZ0yus2KwjK9iGe5/GpLoxT5Y31vfKMAWRFKHbdXODXaIc83eTj+NdL
mHLPusPdGrbeWUz0hHtZE2TeAGbrG9jbaz93ytd2cT07JPK0zUOvQmIgCvu2zZSFo2N9Y7O4wmJH
3X+udOftejekHeytjml6EHq9cbZSYbBa8qcqmuZd7/Whr7VudJuKv9efIqioUfEfi1VlVK8OdYqa
9KYcmsff1bLT9Zt8xvRdheN/HkKC0eFeJGdtXvhmmnJUCbuGY1dY3rYNjerfPyWEm/bEgl4/g+vl
cv0gSjQTASQdcMl6Sh1X05gr0vVydOhMeYMkTbaI8eysd2Fn26s72ejM+ybKf5yaoCq5PhDbqXaO
TDomZtaDZnsjcEp4XEzH6G6b1qscoRpNVi9u81Z8mzqxwUwIoIMmuctAL9Wg/hD0JywaS0vsaHsa
ufNb0RQ30tKypwHC0YYQCAfdg7ttM535GcqZ/fXioJvHdJ9cieqrz1rnPutoBHZMdHiP9E3U6c7B
qOppVyQ5SDC3+Cxc2VJLNhyk6PX68GjTHdK28iQ17fDbuOU4ivKaGc112aWgS0+/35DN9J1qUb63
c5xq2Zo2NovWj7xSXFo2GjtpH4ZhqQ6I4jzuzTQLQshMNxXECx+1jX4gj8bcSi5IAnGw+xkDl2+F
3O04mBDdr0Ckfh3/x0XvBa2tBV3XVntNkNCO7OIReUT+t1rK7e8iN6j6bTQEZZiFc7m9CnR+N5NW
kCFMTugUDDB62Wp60/ds1GYNErV/iXoCitIdRiNtd0i8y6NOCkHQDVHIYWvtPM9r83uyKzBuwoke
ymPt6P2tNs+sjXU8/+rYrlqoapjEZmjqzTCiFnMihjlXEUHl6ioYU5ZnppHfoTVpr7+3vJwAnifJ
vyu4TncK5m6KMuV3yuOZIUS0dcZNkj2DbssCKTHgfDGPSZZqr+ZVQuZExT/cSTugBNmj6YXIW/gq
HDmaJ4ON9IbB27MKm13krJAXHfBM2023tqNh3CwK8Cu2sRnEYD6Pjnt/3S2RsWBW5L9VsFT3+kRj
cF676dcdc1z/VJPEHKSa2fnFhOtHTJb5Qc4NvAIyYK47+Ghx0rsuEdcbxhhRHUkNRTHhcfjp1lXu
+rCEc74ZerYNJx4wwNZ6tV+MyHiezPwxTKvhb2iXYEroxJlLwWxMBL3Rpbu88/jh6xK0eLlGzYlB
xGhxeipRjr8Hs5kgiW2XOjOW1vFLIPuuYXAFRpbYx74Rzcvo4k9M738/CrNJLo4dso/jeltUYzzR
vvx9yVHojAeznz9/1zLDJsOD+bX/uxRkfXfoBaNYAWpJySp7L+PhYZn78S9l884S/fR8VRVNUJaq
U8cU7W8ToyqQKU0jPpFhPrKUecexdRYmwurHCLPuxXY1Dio5Q2e7mZEeDlQB0htatuEh2qJPQcPZ
aRzgvTafWXKG+WRYFMdTrcV/Ygu/P4Xz1pCngoH1Td+R6quy5gnUHXK1WeftiglS3nWCcPdxuU3Y
lBItIsnAak6aAZrSnijZWPxZgO0RoVNY46jl8oonpESJ6wElsvC3RJZ36sRIJEKKIqYOF5jxlo2K
0pbFfTpqS1DmatnJWtf3rX6k015+XcdJ/agGWCjadopLaqtWYSyinVYdJGiyp8ZKvlqtqZ/SrEKb
3xCmsOqt7LH6TGPHurGM4cnMYmbEq3cmnaMsQA4IYEPr3uoOdGtB75rJ1Fs+djhkuWQOxfplFo1P
M92X2+vvkDrOGz4nnPTSeb8OuoUhq1trmJmvl/FnKcT8phNyvE0T9Xmd1Dmc0TdDJaki6CNdxgY6
n+fQZIhrt74rpGo2zCqYN4SGfTcgNQDQKOmZwxBCCXFluF01dISktbSyTOLB5y8qcQsNWt8dLWtk
nWwmGAfLgIoQf+rVB5FM/ZejEdCm2fS7CHOW28oSGQ8hS5QKSRW8HglimU07kRCf2dVRizCkGpk8
4bldF8sIie+Y/aEjQRdtPaWWxdIyvWd9k2Me7caV26W++K2N09xGw/1V8Zgk0IRTJj37hI4Vvnms
2mhicai7UXjvlORo0fl4pWcijs0oNfZ+79RrDswpU38ZhXw0lj75p+Xhc6Wc7CUvin7nStKGdcMF
xmB6Bz0pqv+cgoTZNRd9flVjEr/ZzIlwAJV3UMA10D/m0R3E2gAbBeEhbMSsJt7GdXP4+6OhIabI
7q6Dv+tDvL6PPP2pUbHaGGV2wcsSn0SnWPPj+Tla8uVTR3vj9xrR9TMihx3Nx+LR6cc/7aJX70aV
3bUJB3s50o031hnw1KfMzEGTySiOn4RamF9GXbinF7mcE+m0Aa7/6tKM79dSA/FzfylMoV8A1OZ+
hDblJjVq4ybX9L/jVWrn5eUeZq28RQ7n3pqd6d7WLgdJOJAufjuslpPbZ9t+ui8aamFLMWDnpEzE
cr7qIsMEFIk07pWbB+6sfsLQQtWgSfPSqwxFAn6YpuyYjCC9UXpu+pEbvbSYrA6U1/SEvf7BWsdV
LjP6tsFu7GTDN2N2Ta+JvQ0rShFl61utPlqhm13s8NExPBqzzHaUHC+G0y9PU7azNfKnrA4zsqu5
EBtYWhHR7EYadlD0MMGHtF+SuGxx26dMZRhljsKmyGZajtQzi3Fy1+R6KO8TZfTkT97KE4NW4zAS
1arbIqIt0LnHGfIQ/az0toh1HMDTG+cPHaqyd8uVRkKL23WcQ9HRo69jNXRwCBX0X7zoksVY4yaJ
gIsa9bMLHbWJhImdovmpy97b64m6CSE9aSjtyNxAV8Tk4MtZNIg3gHWSFoNQHMn3nuMrjPb0bFqD
X6AX9RHLVofCGrYRtqqN6CrYkBWQvMVB58HgjLCH+KnOohOn5/vZNU8DWkR9AfW+NJ/4mTAKe/ne
yGRL4n2GIJnO88pju8k4miH++xaqlijkF/ipXjVs6y2v7VsaZu+HhgEEc75zR2p/W2jDfoy9OAjR
yon6tn0SJigXPisYTIbyxdAkR1mNx36wtcdKC1d99mtuJ2Qgk3njFV14j/RZS5olYKZD1nD/SbDo
4A+Ayjhpjg0ZRFALHMhBLNN0QarlOyTTNNDN3PJpVx2YvTSbpqZ3XREUP6e6ccxcHFa59TQfWNCH
AEiuOmpWC3suCQ9Jk8WQZ+k/DAbxTMRSIJmhAIQVPY6WvkPtyakAm8JucjWxRUeU7ZBac187QWhz
F8yQqPpBt/cCgclAv+Y89NPnQi4MlLJo7Q+0gVrR1rqcz01DnE0i+YCTirYf6yjdxh4VKu+7P+k9
HnurugxLQ8ZegxlCXy/ahbcoqsvATOqbOfKenELUQUHODVURmqVo+eic/HYimjQwkCKZmrO3OPhO
bn2Z9T19rFlXftUxaAwztJgeU4w7ao7okOc1+FzxPGJ+CPKWn1XKBqWyxUgBDtntWzVwASVp/4Fo
RQUtpgTfa+yNrjnySEb4iWAqWSvo+TETNIG5ssYUXZjIBdNi3kYeLekxI3mUWEbdQfu+xDap3Vh4
1KpWYMzate2/LHRuGFQQJTOmtKq7ejwBVb4ApAYkGL6ltN0CZPI/KKIfuoLBYRiu0W4aawEbG6eg
5Ku26zeQos47YYNkGsWlb7mJR6hPPJ/79kEQ99M686FaMxMsgO6Dg4pYrVFf/fOw6DUklAJ0COud
V6cLHUvi6Xthf4+cmDDEZI+2a4f70TXrYMz7184Wz31Sc5et20aaI7UNnfqAyjTIamq3HtZvbfU2
DSZYnLHtfMqkJgXXY9pijL5hgV+JRsCHQ/k5Nss+zejsyloafppmwi/kvOUOSA/KmDd8/tWgb+gE
08SQWQM6QwtEYey7ptFOsCm/F8gnZslcmUVniRpm9AscXc+GQ1GiTmBEnv3x6A1uRZW+9FxI2xqt
uAvNesMV/SKA8iLcy13+oc79IEhZMZChdmm91ciaJZUUIX2j25vrV8ix7+uaCbtZtuikUsEA06Tn
bvckAbbHYm4/dZ1ZX7EoDtMWvha/nK0/S/vHCRlgFdAm6Ex3q7K2DObFOU6O8HawJNOvMexuFSKG
s+FANB2bx3LQi9NDly3xhTH2UxXhsdbr6IbjTOOLRX3p4GsTwyMycyT0HllD748dzclGCkLHqaDx
SmOidMwXgImbfplGdGiS2UA/sGvea236wWiaiz0f602jTaDDsg+EryydUCr9ZO6f4qVp/NT0LqIx
vqsG+rXnxReubxJ+qvItiiiPkGqdpMtYgVDr8n2cSIWK8x+unTnoGvqMCe4Zu+8J2iwygmWWS2nk
AGvq+zJrByhT1uQzFV2YMnWADghEkhojKEZZ/CU02zWEkP3AOUoy4kWcIFigvAmgAi5+vOYmlErb
MvB752Xlm0wxySk94iGUXiKCs4N2JDQoT8zJp3mvnZ3iBYkmGJic29KEhuLU2rKBBu9uC8ARPE/b
I+DU0q01pI8TnL7AMmnktGaxqxRwYCQ/eBoU063uLkE96zsIY32gFDMP9qHKgTdQKTpBwrrp11G1
FsUdjfcme0aJkHAUCh8z9iX2SH3ZlCwRDri+sm5J7zAWLXBpqoNO9SuPdh0isDXfBR1Kq21yDwEf
g8wHN8w+p0H/tMbG2ChxY9ehttGRHB9dTzt1QH5srwPdotNMNRhCaC1y1xjnsa9ycLBNGaOMm9+Z
DBI+WOf7dmAXlvGumurh3MiRKelPZzMLnQxG/8kgUaLLKFBTCgLDaoMU5rm7hoa0ZcNWSnywMccQ
g70YB526K83wT2rXKQN1eaebh063f9oxIgxKjFuvXFbunvnUDkT2sasecspKyIgFgz4ghRVOVXRG
1sZqmHTIknrHSqfAlehGqoWjkLgsw1BswUPxG5UR10uHpWF15nNWtbhM+lWXJVjILKPduT1dGuNC
THOHzUffFcSXF2Iqju04/BUh0CbCt0QOtshMvlMJj2Ggfx6w9uNMn98LOfjLhIF21hDYFnExBk2X
HCkDNA5PZrnpHufI+KP08bXLcQfq3MEbgV4BwAP/As6vFMmfwmqBNrstwhPziXmPsWlbzoPo0HwH
FJ1mlomvzfkbZrh/eRN1MBbB7mgItmgn4SSgSglalaC5eM2Mkgp51XrlFjMd2Kj7vFenriIdR4sX
jvUWFzrcCeBpHbqMro/aDVNNbkbyy+G7LPHGNI3P0s5fmgLN+ozIqwFKJe3JPeY9YuQVZqGXERxl
X7XWfETbHBG1c+tM9oHPGQFJpdY0FRiIoXFZWskcKx42Y1ss/xQmLRSgzyl8m33X3pSJDdq4dAiG
QFnkO7Whdtqq7y5eWoXeLElfw0bcS5XbG7roB/JxnrWZdhOuuI/BqzatFr0b0n4gHZr8BRvPeB9t
hizruFnigX2YX0O62B6hNh8yMD3RAtAo5/gUJfonC3tDF+jZszzMAdP46JTUgVw1s++kGAJHRo++
kefWI2MU0qkejEkxTlYPRIxF6ZD7Rt3lW8vImPhMz62D61861n3fEhhlRy/YaoLMMmWgxxJdD1N/
2ItrxjfkbPNmTIyFvivfjut+3BQDwXFi0W4xwxFcl9ik2E3xWSchtzXNXa7r4bZOpk/XLBkOSof/
pSEzK9N7b34HXX6fmVi+R5N07hxZ4N6N6w9WO6ai2pidmlT/YHLRb8rGCOCC0w2Z42VXRtm2Lern
HCOstEkJyQD+BnR2xQa9ocO7SVNG5s5DNnhgEPsN0RDvll7JfbiAvKltRHdI7lmUom7beK3jx6az
rcr2Vkn0GY42fpp5dKYlvcYcS7kKQbcWfpYjhsZ7kNbzKZ2Hh1Fnuoq+mqMo7Q1frUtRLrR6WzOF
1+tLlZn8oNQoUEIPjC7CJTCm2ryNU2rH2XB1KBTiriry8aZh4sumtERJupnc8p8m+byLzG53aUjT
OW2dUz70UJpEOm2M1i0Dqyo/hU36co4uAg2/9Tjp0V+lsPfrabccYuJjaf0cK4GkbrHhHmbYbf1R
s5jNDeWHZ9Q9FhXQD3pt71my8NxCtMbVCLfFhA0fC7gyYtVFL9pdQUlzIPUu0czXqZq4tMfRF60X
U5KRLpjlAL/jWDE3JfhSDTfxUr+qFCSZO7i7PhScqdceD5O7izXLszB6D/mLBQYXxJozzIhQ3Z/J
G2rUQys9ZnRiQpA5XiaRsRsW5M6FXnPW8oiFNO1kPHgPbV0hduR/lonFDZL7fTaljDRQNZk40Hc1
484w4vYXFGze5ERnbX0YOSd1nFTt9Bj/i5eOcSVp5ET+OWfkImI3ezNrdo7MHtkMcsAELBPKhSDK
Faoi0HILQw0MYtOmY+Wre5yPAsFH3NXs0BkHkX6T0Z5DNHSkXouB9rdB24Pon2As6bI5embPksju
kLPgRMX41/CSddE5JV1h+PnCpBwn6I3E5OdQCwwGpI3BII3RcrWtqkWIr9H7mSZvO07cqXIeAxiJ
z7plTpu5i//Yc/lHtWJPi/GQtXgoC86QRXise+88jXaCWAUWrsb030IJEY/qPnRyf2rCj4WKuQeW
WUf8g7hcjS41yiX1xkaQBlnV0GzQqpNRimBy1HCZO1JR0NIh7GEL5Hre07rKNqUpnUNDFF/8KgsN
wjpExA25QYhXkSVvC2WwGtFpYezbO5hExq+kZ9hvLrPjr1AQsrHbrSqsjp/25Br4iOcpSraTdtGo
Mf3FCPWT03Gy7tomRHbAxe4YnGfdT4PyzMeU7gB4OhEyyGKfOG+NR1KQXWPNRqXAdAbgo1cRqoEV
nsqBHMuClTAkdzZ3wsQ3ZfdRdN2zm7trfw8u4mANb6rq3tzY6XxsKQtWPwIAtM/BhFi3FAzM3KCe
mQsms8kKPuD6ruhN7oqBzG4XNsZOWWipzZaBv/wxOTj4ZSby87oWn6c84ohZPUVrcd5hRK/NcLkY
1pTdjLp2AAyvn/s1E+36UE3mGcERsorcNAOVf6oWbyfV47lwRhvaf6a2QwSNN12cC16Pr9ByZJCF
zX0zRraf6ysxkR0gbab90NC3M+SjJ5Zb2q0RGV9hujEygUNXzmkwD/l8y5lmC2wmYpccBhK/5oRD
TFmkCmITMO84J6ksosEIYpPjZyM5IrRoupq2pdvZ/vUIcfFr2nt+aw4HdPt/h/Us3WjVm/Iq7Ry7
JUZVmPusUrDf7aJjXrOSP+h5Mu8MjLbFT65mte0ARkLoJypOMsq1qErtsn2J1RKSd/+UzOQzJsWz
C4PfzyEluKkJHX+engciUfyh0+eNsPM2qChLjA44ntlE3xZcD/I7UY6iVnhgVJXRTfXok7rWLYOX
mUbAwo8o+j+tCrdZWLTgQaevdMjcvSzbiSCu4S9z0UnKYtf3cCiFYdNDMEoUPnF+DHEs+diM6mMU
/zO0aNNFsb6Hie4SSHtI2Rm2ZYuuxtLS9HbN8Jxpbcxe9hAPCMB0UaN0b/60XS3vPTJToPJsGq8Z
tjg7Hw0G6IgKdjkD3XSGjiK5z2gJIBrvzOlMRAXXJncFtv8YpQFwPJje1MvVn3RqmLdmpBd0zAs9
AMi+cqbwPkNFyRGuwYSbZt+9ubT7MkkWcgSHndMJwrLjp6aa4k1dGX8iQIvd+ECaNcNyCJZa/ejB
kE/aS4WZ8lL1fKZcJVvNKNI3W6O1JFxO18S/RR75NUUUkiYZZ/W2VKwtbN0G0/NyIvpifNXmdtnZ
ecZngO2JCc+CUJ1UuTiyw100Oz929NTFt7qWfwPA2SBKrfFRyBV01zyTpqOvdylbcOJkAYdBkPMc
nFQr37Bks6MgDfUdteuNsTklOuhErcUJSkBPmBaf1gIwyJi9/rYyy32L2McPXUAYaukfqFPi2lnQ
FPA0hcHxT9nFz5Lh4E5iMg6G8g30BQJUsN0+bCtcEohue0FWSolrbgyNl4rCdadm0ic6UR6BHn1o
1sINmtK7LOidq6cBOM9pJGPDt4LanmdiBiMncGrWS69/VEot+8YuiMFN6hpMKyK/6BvS5dIYGLE1
fiegHoQLC+ReA177MZrKLYnfp7lyLnGVvbiWDSnYKz6yPlp8YF/GIQ3BY7p9yII1nPWe6oH2/Fcc
9WDCIROUC2NXxShuzmucrqx32zKNBJKR9N/ShIhAR5y7Zs/9wES0ecQHGpJcnRyWqZif83LCf6dP
P06sgbmWYthpSoaMaUrBeYcSbkpG2JPpij1Ovc+J2RxHEzqqukr9bI6x+pqNfp+dVDm4D8ME4iBD
BZT0dCD76VurjFM0Ul3pWttvQvc9nvq/rfVRMvodyDqdctr8bKL7sSKmy6swVzyPhpxPU4fvPPfu
JzZGP24FwoWXhDAnpzMOE8M3g/3LXea7pbA+Mygm3VJnQcuQS1rWPp/w2JWTdwFPc8so1HeQ/PZe
Sqm80B2Yc1SJBK01NIQQQ35NxRMJjuqC9nBt+CL1qAqL6GLdPq/TaYbY0X1lyrOyxQ/XY/0nKju4
Uha1V2Itt4xVS2/cRK792djpS9IEzUgKlVVYxIkn2Tbjt8HU0BeHijwcBEJmQ2eV3qHeUFPy1r5Q
vBlYrRvST9ABixZhXCo4uzBdvnQmXiETRLVTFMuxnzzfsbH7yQpQw8ATufu6h7VPTA9rcI1Tx4l2
1wgaxow/E4JR00Uu0DAC10zWWsL6Sn8k2mZLbBrVcxHe9AItcK7WDX0B9o4av+Ysa/RlRV+9QzsX
RicxaCTbR3vTATqGzPpQ1osdVDGp4p7tdlBQeTkcao+d4AyTeToZThM4Y9N9xgugEFFuIoXTuucb
irt2FYPembjnduEl0jzvaFYEws9ZmRCYtxyTqZX4WHxaTV9tSxUsmWf5DUlXRV2yt+QuF8Vg7mqB
3a9p/d6eZdDaWCHsrM0Oegh70nVm0qliRU5sycep1dkrks095Yvmxwm6VkFipx9qY8koKdroHo1A
DzK/rtFj1ObqIS682yziLNFnzzrQW2NYnupk2AuottjoAiufns25zFZmAVZ+ADdjREdhcLgSEe9i
yOlfUfGvyuX6I2b0gffTFUfbqZ9q7Q9shjdNqBfQEDhBQNWWZfqU1bXBkhrSM/EwC+NyhAewOD5q
nwehtE/Sv1qIMvLOtHIDWQf530WddgHONszstWTfr619W8WfA++V5raooLNLVKitUUd3sitQ6Krl
wz1Wo7yvsmbELcXNLMuQppYj9qOVtYFmygSSVrGvOUgFbjd89mG3ZiiPWGqssgxGgG5hOn+MiIy5
RvmbjlKs1eRP993k1PaT5b0xB33HJZ1bnP2LxflAI7yVHi2Iht2WPKg7LeRdQZzn63H9z/Ggvthl
9Qcz7QvTIFoXtGy5KKeAYmav2llQt0k+uQq5xNUe6tKEKhJPHK+OUbYhjW5YP0UHkm5eWloFtAFV
kpLk6ZyMzm3PYQOX9RdJpLEH52VEcjhuYZwZMxO460PDNMLD1nZgS6A6H2fnXNu99kL7/JZVPnlA
FkdlgGIcLYmOXZgYoytlwYo8+zTjQ9CoGp9sO2G7mNI7gkdsNg3Yj4OjLC40+qflyPEijER67IZa
BuYqvLh+KRgI0RdJtacQsmJvalgmWg1+e6lP5zYX6c61zZA1m0uJNENECVHMrYeqPLcq8VEuVr+J
TWO4ZQYM6Flhy1vM9pH8OKrmoqKFJJW5sXGE03lx0VsqkaxDpl3R9PPD1MZfyOriS590TeAVuXsz
KYDltgw0wGEnCdLh/nd0TB7RneIMRf4d20qyjPMHxLi7lrTG1PWMx0jgNlnXrfo6rO5sfmJaxWh5
mhln4zp+DuPhBSwTMu8lItkQm8oa47hlLYMHE9Z+XNi7Fh0frPf5oxREq1txwhyeBCu/XnK+tNIf
env5n+vZFKKnCcQqkpQS9nDQ5yLZOPkiEATSNnLyv6ZiHKCHjPm84rbupX1c3ySu7uZ4BSRFJyPJ
U39e7eWFqjfsf7jt1z9p5XLjTi3N3jx+x7E6nhg5IRhOl3sl1fyhEHhtnPHHBpl5Y6NCPUb9lB/r
KXRvXVfgdGzpVJk1mtZFJqxJpdH2x1/oCudZHfo3wyAj8uL7ejVgDQmV7aKp8nEeuCkahGifmc55
UCRyvizhCTindaRZbg9Jf2tIjSnfKjftDS5lt0L8+vvcGtUkvcSb2DA/+mF2Lp4+OCcVdSQzF7yA
/4K+/Yet9t8sNfN/k3R+SWq2sG3bEbq55tD8L0mtLgUMCsv7NjzBCjk7JwiujG1JEh8T4RyHJXtP
gHVVZmT9SZDsbEkrvAEuEnIs+VXdXNVGOV54rIfTTSIZn7kt+W51XUYP3On+DCllI9UDfodxK53C
hUho58f/zwv5X4bn+kIcuYZh257h6OD61xf6X0g46QxszuWCVg7Gvd01+t7M68eo07YVyLotLaz6
uMr19TL8I+s+XDFgP5PNsXmOgb5wIKTIRPBQ2ByP1fD/uDuX5baRbU2/Cmdnn4imD+4AJyfCou4S
JVmUpbInDEiCARAgQOJCEOzoiH6Cnve4R2fQs36DepN+kv4SFL0FiiXJZnaVT3nvUFmyIpFMZK5c
l3/9P04+DAVca5Z22Q27UJ6iufb6lG2DKa34CgVBH1O2bEM3FUfpGWANbGWDxQ5VKBy9GbJVZiyg
t2i9TY6i2QR295h8fkQL0Jes0E7QEdfpKI/8k2SpRqhuoMxL3VKjx5Z0zVFqTRdAJuPRqW+T70hM
dZjb49OJgMQA+QMN6QglU8enVMSX6TTYt0b+bH/ijEanXH3zC7oGyIqqDqkgm5wA3BLZfriEv96x
o2GgLLWDnmFFdCCARDHG1F6UHlRDhaGc5+JL8zer0L/qkFzAvWOQdII6bEAquuznRbo4qkeQWyU4
zkvy01dUVOmKcGwDJeYl+AXDdn5Lyoq/dYPLmd3N7oQNCvJpOizy7tkoDsFrWpDQU/vtkanIjYso
qBbHiwW+7HQKHgyMLSdRuyWr3T0DsDO+nltacZXiBkU6Kj+vv7cN+VjemwP5KZvN0PmPAd1he6vh
MQZkvbpwinDFh+nsBHFKf1gXVjYIp/UljRZ7WgAV75HWnYZ9PSPEmSoU2RoCOWgizKHvjMhnGwgo
h5CFVoK1qTATsECUBE+ab0trSncgNLFhpBTXszKOTrpBl8YYQQo7C9WoP7Y158hwkBo1DbU6mKOY
hSWivW62CIZ5thxatR0NstAE2bokfhUQzcmCZmW9RxEv7CXmuYWKLMlA/7Ix17UNX7+1VOMzAwqc
PSqV4ZlpGP5BPeqR8XXyyRmgjOMoVuxbB0o6ZIlitu1kTl9QEHfJ6sZwIMFxMg9W35sz/Xw8QzO7
pu1tmFlCiXHu3C0mvU8NDrX5Arz4E/RroHYMxEhHE1zNUR2Un9MuWHfdUhafi0y9Gs10wvbFBNSG
oZGTqUcRDdJC6TWim+LcR292P0jM6VeqOfvTpGc+OAKlNy/hILPmtKHNrS5XAp3pNE3EvcEyTO5x
qaPjp5+lvvUGFbn1wiD1BBOmicw7rjRC2BunuxtYBEQqJDX0pvYOczDW53WM1mjXJMs7NwLluFgC
2vFthTRDlfcGPT0qh3qNMarZYeh4qQ4UjXOI63UHwJ+NrAQ80p/nZVh8Krt1cLk0f7MtM7+ejUnK
+SOh9pkR9ozVT0peTCDO6cbfplX8rTddDkBmds/MklB2kVERQUa2ezId68jcB2CsGzKWZQ6Ss1L1
IwTb4oPKj+tLh1aiMHPSYfMlLUsoQ0A/3WhTfJZ6sXBAkcLfqkNddlAIW7DQM3BTS6QQK1P1wjjM
v3TTAIR2Wtz5EPzBwTAxSSAq8S20kMhj1opx9PrxNLRNs9rD/PcUUyjYaCpr3z6eug73OZ1V8R6i
CXSbWNNpBC1ROjlG6UuZVF/H0BPDpRco/XGSWuej6QgKjSR3MyOC5FwB0TUGYAeAK6VsA9aCHKft
D3LTvvKj8eJ6PFYjbDVxrZHR7ClYA7GrNlKziy8N+Lr5MipJqoeqf+/UGl1D1rynfYYJ6JACvNJX
8nLRH8EOSSJjkoFGAmxWGdXyXCXKxQ8mHxOkF76uTN7Qi1B1YZue3zmAjdiKJhelBlO3pmyoJMDm
uIx7wSzaowfNOPqnsjSou2U/nOYONQG7OkvNksS0kRaJG82NBz8Nvs5NM/tEwn5EL30BR9Vk2dvX
C9BuHP0FMi1KebYo5vbpEvrE42kBZFwtjE+VVaAklCF2FMz0CTl0gYctnZS6yJfmJzbn9MycwCfU
fIvEcHbZTUfKfS8q96tojM60Ma3Ow4Wqnjomymt6bebi9iGTrtIW61hWjyZ71LWCIHnIK+vamNoX
2NzlWcMFM1dsLNO4B4/erEKUbTSHfLULl16UBlS7y1PKCNP70CBVEZAHuaWXNd0LleUlSPnRuTHv
3aw6GbqgzkraBqASUAFB9Wgrh0Ytier9iiTlqZLMkqFiqfdBaQf3S3hXEPI8ouRT/0ayPTnQc9U6
pkqzH+c2tbNAqbSDmH/oB2WhUEStochb5GMIOma0HMbwUlHY6cIt3tjYMAWPN7PV2WUPrJ9orKrA
9PTrGYQZDbtac4CrvMzPcHkF8cbiikxz3oce3zhsvp0L4lhK7Z90Z3LeYDV1AdhU9lNY3gZ6Mu2x
ggaNRmi2X0KuWe/TlJjeopdNLQauRXpBicysvHvQBA45dO913K0hLor35+MFK6p1qRxjqO/GpCVR
e0LRDL5DNn85VvIjKijL/jKvll/ieHFp6ZXxDdakPprKb/lVqrJpAeDiNSmiORBka4bVc4Tj9cwX
zKFfnI5mEUQwNvpH3RqKcNiWiCnRrWpo1RyaYi3ySuSz7b6ZKPpnDFge4VitnPCpOuuPKDANJ3qI
CE1soipbLkYIklV3puVTQYTnTD1raDDLwvLIEqhQ8+an2kTNUWFWitMFnXjQ+fkn43yEgmaU6jCm
oKeTgtelRBL+RntfAJ2ZVu6TR0dhrXIoEhnpZBCWI5L5S4o+PZjQT/Ig8an0OEgI4YTfElz39qHV
2l8oUTWYI+RI4qdnfaK4DmQMs4GroJ07s2pvtVuX89Fy3wQkvd9slNiEgpV+GHoTEri3oqlKen+u
Kn3hCetw1F2GS9gLohgJHlV82/zMobh53J2h9CN6i/zZGMJj01oelEWP47Aw7iGRRswnRRV9oZoH
lFd9YDkLtT6bWV3aSZ2gOq3H5D7MwjJuMj27wNRAFVvaXwFcfUtGY5Tfu4TuaQTevWHi7cLyAGSD
Wo+1vKJdOLqeimY/AL6PMJCGZ813/rQM37g+VEOYwLaJNGzuZkPp2fiqlrnh3i39hTqxZypRwDiK
4Bqcxftjnna7gMhzb2TX/iOkNTQ4l7YPYz9KHkaY06utzT5plnq50NTx57K+LCDxu5wqY6S/A0hI
KNKSevYt/ShKwWkUcC9ABg0JCQVdwJEm7KxULJbBgR0riPaOx/3ZUqE90LZRqhqHIZ4mxYqxlptX
c9MuP09TVNQFI1+soq9XVBgtHXTQOLmZUpq9thfqyp6iZFFcraKFrNft+3Dm7xGJGKflTA+Glgr0
c5Fkp2pVzIs9KxxPzpMvdhEEg+ZLw8NpFnhJGGSFrBm9DEpvL0jK6V1NTv1wYmOBDNuf3kWFdWMh
3oF4Inx9c4AZe93QCvbmFQXnpkmIeU33Tb1L+4lpVSvZgMo3URKyI331M19dREDlgd6Z8NehdBDH
+8pM7w1yIKugdJzolCxEsNc0E/TiHGRVNoeHx6TmKmiA7YI+8zqZ2xfdsKZeBH0Y9dhPq/SEWs8H
k667MMz62FQiB0S/NrrMJpbdj51ZAAMGeIhUVeMjB4pKeA7Qqs4WgE7tZBiWqG/CC50eVXjb+LIU
NHJR8mavZqc468Y1JCX7ANO0z5pu+xeZJUTgslXnJ9C535wFijmjEdxoSq18CaGSu5gLvGdYq7Ce
JlWvPHYmEbEZ6nyfwFNT20PErBxpS7TgSN7PQbiDsbsAEN59g5pf2+TmVyyNmqRlCMdAMSCsadvL
oFLr2ohGIIvoAIk189iOQB2ky2vUgok4Cipc5IbJbtIiu3BOVCMdHxcIhehUP0fBbQByegyfWq0m
Z3ZV6jejOLno+c7Byoqo4K3UHHaGBS2m0BRAjzfF5yzJ4Z5YRfKGiGGvzQ1vawqn1jLxbvQe0k49
S3zYZ8Z/SVWVNFI+3uuFXSCjYE/uDES4+00biDblsvUFGVioz5YwVZRHRjWjoUUETcp0Bqgxr05V
Sr50GBBh+5MemISG1JA+3fBkCbktEMP6bm7DnRAHNF3r1iPdClSfx7Ovq9+05kWXAl93CpFieRir
owwGkpkGs+F8ifAbjc31gpNT4oiEAu4Uhuq5PouBhDVtjTZox7PMVI9MpTc+z0MYeKcjUFxaCIek
T7XzhoyKfVAsIuPcWQzjmmLOOGHndAtzSDtLNVAbUu1Z/I2uTfq5qgk6X4sZHRgcdaxqvTwFRYPy
e4UobAG5bQp3herv51ovGtQ52ADizeIgqUztIDBIixejxyAaURieVvPjbs88Wc7mjDie6nc9qOj6
oLmT0wr9lMZ0jz/75qg6XjhUVhuS9FmsPEC71jujeSiE5TS6ahrlMo2M+TjzzePm2yn8aW9sbKed
3bLpkdJ19KBUCsQ6OKhNnWgzsODGt4rHVHBj1kvRAa81azPVBdM05mVvqvjdq7Fghxo52sCmzfra
AGbcH8/n+A/i+HdrsriCdS2xF8DASxo1Fnp31KfrMxroCKP1q7I4mpEPPBwnOKI0KYz68Tibg4k3
6j04O+ZXdSlAqlSlVFzzE25C6HVGpX6aRmAKmy0BeOyfbXhZEvtH85q+Bc0xpl8EUM/ExmmVUh1w
wJanWg/dayg9Qc3YELoqtgVQQtNmognpHDA1KkQLfT+ZLvKjeDHJP42XkClHyxk8x03DtDW9tCgt
w186gxQ6rCDaGSNhWMWfRnXdT0e6stfkasDq1+fowtxUdL+cItxMzVP8za8sY98qy/R66XDlJOea
lTvQO/kwv6BCVoyWfSeE6yNWvwW5WRIUjEnGg/Lqjdwwzm5eD/n0TRk83rOjENLYECurpuNsRDVQ
rdmxmcaPC+220u35yskj+J7uc6fOj8M4yC4nS3yuMgpubS04hvKx/qrO4VUoxlerLVGhk3I0LuZE
HjVpKcNiHeb67MtsRJpgEmf0yNT29AvQSLjlP2UTO3bB3zwsLScaduN5dDpdmPoBHBl9HyN17/vV
oh/pOI1EdtP+PNnvLnV/0HxxxAUL6fjrq4Bv2vJcxHZHY8VUdYDFKpx59kYOlJRfSGhM/rLKJqDm
VOKO8VxbumYMG/vI/5okyvJwMo7v6ox3QzOYcWhrdMDCEz09Bi2Zwl2A66LooMJCauHuDHFStJN1
J8++mAG3UxwbkJIG09+mARdyPQnrq+aLAxL01AiE5PDoN3WS0hTIX5Sc6K2w/N/EN8v1T4kVclqm
76oki8DVQHNF9+Ss3zgkofBPLKN7Q3EuRequRsxquQS0Rb7wcIkaJifKoYQHD3ICnBK0D2RawbgE
sQircOqih1jTauUjAm319gxRxinm4W/lwoxo/Jg+VLOkvLT17jXF+ug8WYx+my+RBYl5vwMj7KKH
VXCz0zQqVGVplQ4nvfQsj/RHXVtCcmLRuA2aklz8OD2m/da4m410mPIsOpayLIPlflSan+eBAfHf
GFZ0OkyPNeuOhMNjJtrgpnqBbjAwLMCLGZxKoAtP5zrNIRxylK2bPNm80I2j5tgbdaEdxyJlR+F/
9Usm/eCnfimawsbJVVE/0SMjLwFwCd7OY3UBeGRRjbwFAu95TEdqhmTVHl3R+ZkuvhC45Gd04JiV
Ep2RetWOV/GtNkpRPU6s+nNoIQI0nh+u+m39LKqum57O5cK87C30i1EYJYN55o8GqIiQh4wpUq/G
iBb2pTIZZ3Di303But+BlxkAF0RAnTznASwawT2MF1Ok1MYwZYGI8hMcsPJGI1/7eRIEtNaXzvHU
oFe5pyfzq2lq1ZC4IWQ4tazyRDMq6ixEv6myjJHNDfx+N7NvkrROP+l6jFgf9fnjSaoNJ3Xa/WQW
NmCjWTEQNSrYf6PeaVdXqNwsUMRLbSCJy2VZHEBFauybNfyssPzE+0VW2mC/w/QUYRkcQsv24dik
gbdrdpXBNJkpt9BTVMfm3I4frAQIeVMZGykPJeSacCRGxfFktjzWdLMejJb16MKv4P80TF8/SnJE
IQ2lu4eUcfpQYLZoTKhvDfzjixxus2PgLkeJX9N8NOvpdzFc5gezfEZd04IxoyaqUBd3dT3KYFjE
/9Dn3TGUhGSgZnr2LdFYjm4COYivG/A5pofgS+/95fgCGtziPDeV4iiiZ/dwVPrVcW6Oi+N5rYD7
meUnvhUtBlUIN02hxtc6DH/Qc9nXmYF+VEPYOjYn9emK7dhwFAyDUw2SkXLtj8PeE9uxZsbIdFnp
TTqCbzKq4gO/6i1vczL7pKPhNVQJmOhoGcULOMMgIBwqc6P41BjBP03uaQclp2eiTwebOk8rRaon
oadG2OiGRt8NMah3/dJaOEkoRr0c6H3aUKqKU9zShmpGanSpXhshdplx+Yh8FGJPuNgmTFdIRIk/
DBinif/0z6r2QTWbH5N85UHPlublnF8qYf3c77w2c69Z60YXS+SLd/rspv6hh2CKyAwozR8GfPbZ
u9oHU3UU1SJuW/2hMvBrrYF4Wzstge58UDnmONfG6iMShD1bAo0VMrmiDGu11r/S69dXO3IlH/f9
EP3A1uezIwmvsAXsZuf38MKefXbd/GDoeGCa8/T2f7kloMq/4+s3tQ+aAWLANraefvODpRF4W08L
oIh8wq91ALTVkfz5TWAqHwBM9Ewk7bZtAuODZaki/7zeBJyPX2sFVJE32c0G9D5YDrqptghDnh2A
rv2BpIvWU5y1Afzl7J8oCOz02Q2LLW5QZgC80fzZsH8f6D/Qe7qy2ht8/dVeP1CfXZdA+QBgSqWk
9fQh2x5AFwfBNHROxy93+J9mtMPhVz9g/iktiTzEs52vsiR0nCiUld//vt9xN373CwV4/7FxG0Mv
f6Yi+uYvrJ3GlwM8OU0rxVCt912Xs/nNGyRGV2Ov/Cfx/b+3FEcbz+7ZPwoZ1mfftn53pZr67F/X
buHzZz0tx8uJbv0I6x8eh17mZg9BfdD4eU8faqV0+vGbH7hJmBduS++UE/vPqbzQUf1uHV4deell
9244bg+Mf7HzwNnES0J3PZB4OeyoXUfdcxOavR+9PFiP1bx1CQsxqN1k4matYWVMmNp3e211jMnO
y5CViReuxxFLIEASu47adyf36WP7nYnK4q7jDrOwc+4mUWsziBBm14E5YUl7UAkb95gQsHMmvgw/
Xq/nKJa4qSntOuWT5DFNvLy9yKqKeyFh5M1RJRyLU3fa3r6oFe8+17M680lAb5wMXJHdh0YyoQh4
f5nX2hmqLmGJh0IKetvYEo70mbt0o+Dlkkg41+dumq8XttnIOn7Orttt4D646YsjYkpY5QFnL403
9rIpYYkHbvwYzr32WlgSTAYDu0hmtDecgKHvusgX3tSN18M0r04oku866pWbuQ9e3DnJYzd5bC+H
I2X86IWrAphRwsTxHemyCTGg68HEomiKhF03DBPfnWI2WiOrEnbHTUA5kIVuDaxJ2B037hhGiE2T
oQloxK5b5MYNq7bdpxQnYdgyi4Rb+GLOMizS5+W9t2U5BLR91+W4DT1QopP1QM2mk2HqTooyK6dP
B/H56JTQFQnzPisTNw/CbNsTbMPS148UQdHPxQ/DaeYWcb3NluikjyUczEH4+Bh7nQM3L9bTFesv
8G2vjY6FeFcANAzCKMUR2bJEVq9n2yI+3nX7NPeD2zkrszD+v//9f+aRW7ud6/DRbxkbWwHdYZDX
3PVxN+EkzbrnXl60xyfRqYsGnV3HH3r48lG5fuf/tg85bU2YE3Y+lcmjm66fIF6TSK1ptoSH7qfR
Y9r5t86NGxH9hZPWZSvaFExTwps6c9HsCKPnnwAebsUCj7X+2c+flSu3G4fdB2Suu7BTrMcTq/T0
DAnvfkiAvGVkCbbk3J0WwYY3slqaN++bbQmR7wW1/h8khNZ5kR//96cN3lhpHfz03zAh1HcT97F1
BGTYqaPM85JNV0Uk2Xe1GANvET607IJqSdnsYVJ0rkicZV4HD6szgFrMI5u5nnGzBRQJT/qchIX3
2BkWbrHhexoSDEOf9c3cuPNx4mXhQ+u1atwKrwXc773m+m4W3t97bZ+O4oZOb9drnvlq/L/uAKsK
WOS/4QH+GN+T0G29agnb9CPZpSxrjfqmcV7VEF7NEZd5kbXnqkrY9XteDH9M26lW1yf352/ZvTRn
YRtzcOxlUELDDtjOEmoSgjom72Ylp2NlGhtDI8H/gNDD56S23qCo9u9qgPc9kdxu+TWi2XPXYU8y
lqEd2Qqs+q7DHtBRvXE47NeM1Dtd/f7SE87Xen7inYnGyl1ne4g24sYi2BL8rUM3S721j72epZgz
Ds3uc87c5MFbj9OMKuFEH4X3XGNFu4oiI/FzVHpZknv18wn3XrsW37kjjiCFcZP2sDLWAT+qvboC
rbTrPoOoGOxaa/sClt593OOSzFfWWgRVkWDLTsgxbpwLVZVwjE8KN27PVkABd13dUy/b2GCqJsHz
PSWzMHBrr+WSqjJuoHMX1Hd7N8go1p2HRVBuuiZoku++wsM4nSOYszFlCWt8HmLXCy8h3xG219mQ
YN7P4YqjLgqPyXoJhLlUZaQVB7RzsCatcU0JZo0KirsRbpkSjghprKI9WRkZxAuvCLxMWIqWN9Ug
/HY91BQDK7dtK2RczVfpC8PWk3BArihdlv5GikVG+H2dcsu1D17DmrDr8ooTvQnyQB1pvZ9/3ocn
i4XVzMKklTOAh1TC0CiOtIxEAyPbeSXmLgFd9rienzARmibhshtW3mP78tAE8HPn+aIrCvJncxtr
Mq68z1HGErecS03G/fGUgzmjUPeYtsNGGWCSW5yrB/ZdPyxaFkMzJVxRWGQuKM/P2htaRlQzBMC1
cbZtCTuE4rDXSb9xDFunRTVVwb+26/5boTTAEHjAYdqzV3sQF+z+hLM0h9BhPY44j3Q1GvCrrX/0
R9bpL8x1UXD6O6a6EiLCB3G41ksv3ob5dlr2r3sToII5mq0KhNguW3CkYDUTDsMbGNL0gczrG7/z
a+BMN/PPtEes39r6wDx95HeG2B+3vn1VbPUNK/KD427gbfA7dhwRCbV02rq2Vsnnnaa5MnTbEvtN
ZWqnsT+KvKy7gZQSBYMdF2IFc9syZ12Fj2K313YpTkLb4Fu64xgOrVYCa++YuiWg5+0L5se2xhVt
hf7mtQIzCJyHCuwglknDC5JIL1appApTX3togCSEIu9CD7Bn3I2NaAlCRU1QK6oaTYpIQL8IQn/s
4wy8PJ0CUZi0l82md7FnOpppIV0KObv1al7wvR9o4PpB5t2vX4Cw1DYSiOJ/js2b6dnq63Cr9z7o
e0Gq8wcBoENrgkMTWg+mdFo0oQB6zQ9bPfavuzGEnXzPffFsj/1nuA9in4pk696WEIJ9FPjO1qCv
HcV3nsS9tMiBrLWGVWWMS4Db8oBlwOuQvwMpEz4/ZTIQcP3AbUWgMqKua29a3sfhg4gFSNR0+gKd
+3zighS0ba2f7fF3vrx9b5I+ACTjMW8/T8IOpNPBy9I2TuDV++CdnwN98TRrg61NCUmA7/iAb8I9
S76v0XrhG3/6xS3z46+h7069zq2XPba8INEbufMLHoekUIvWjheN1buOe+DX02I9jFgGGahrqN7d
IsXuxZ2jEve+ZVMsCTYFTqxioz9BRsh+AG9WisDC8/WQAb274dgf0RvUHlkQVe36+o7c+/YhdCTs
tSNa5Vpr8NIf/vGj8XIjAJ7ZfQH6v/+fwus8/ssJNDpt6Lkq4/I685K6tRRbgqQfX4vz8H7TK1Bf
hok/MS6ObhG0LhcyNrsvMvPdWAVDQoJpAADPd/OHdrVblXGNUDBExqdlhNVXvd93Xk8Ch1y1bDCk
cruvL8NuDCrhFA+4SB82i1gSbO/ALbG+mzEoVGMS1gFpBqwkEMT1WOJGUmUgYi5CHPHWqDIMezNq
26qrMhAxK2OJIk6eu2Vr1i/TBz9uJq5x89vYVwg/109ZJ6l+fNihVz8EXhxv4DtlICyeEiqN97ae
qNgamgyYBWh8b6NoCIne+jE7rIeA1bqdc49+1fVozaRVCQ7/kIrkZuJKyJ14pEaKeodJl4/tegV5
g91HvUnbIY8mSDh3nurv/yvt3KST3/+jwSpeZb//7+QhbCcgEVfb/UE3JQ1X7VOuyWhCv3ETpGg2
B5aw3J/9FwdcBrKFoDsCCdo5dPOWjwEN0O6LDE9DuOEgazJ6Vg9IalBiaN2vmiXheH994dBrMtAc
X8PJvXtftS2GJcM8N73XwxfnWxBB7XoUISikr6gKW622JKJ3H/njfd3mabBpz6TPXaglUefEUL8d
nPx1Sc1VLeFvmNbcVjiRgVuh2vMNytRtvYTUzYWMDtTnsM45FH/e9JH/uve+LfW+6y54/mnE/U4t
9fmPDsTFv2YEeuWf2kSLO/WGbasI/f0+5apmt+vn+gUpkTJfmP12pufVjuB3BslIrIcbwFoZiJe9
zF22LxgZTqQ4AK27Vka+pJ/G6Wa2T0a3+8FD6dKftL5Vm3SthDv2MPOSh0CkajfyfjJcg0M3jgRK
blsjhi3B1z0q4Z1qp+iksFmQ5ICwoLU11FcLxO88HYI7xC83MLWOBAf6ysvK5ztDffuCfLtz7XNW
bk4WMaX1Y34+zLwl5l7Sadp6cZSq3xp52433J112W0AWf8NLYdVAm3SG7iRtvRwZGZE9uoWIP9Yv
eZXBWX/385tpKMxtuiagAMiwCmfE8DIIsfbScu4VW1xSGfFNP31I884/zjwvBpb7r9uspIxce4Oi
ogWsAYVjL7c9R0bjRB+l861jS6gXnLrZPMy3vAcZ0fEhsvHPN44MmqhDkOfU5L+3vTdo4PAhe8lf
92oH+TsvlqdbnNaK+gU/3qsd8O8cfw/ekG08OI6EDNvT3Js0r9ilwl/4jnsU1Ift1hYZ1+VR2aYj
eomZK/+JZnvnEh17dDA8bdAVncLDPp1E8fpnLdMENnK94X7e9B2n1TPnaj2esHyqDPqjPSo9YR50
IF3EN+w02MPODWntkPJ+3XqcjNYStPzoQcOSfyzSuJVLUmXQfYnGB/p4QH9431pzlxFInEF7c0+m
sT2whLPRDzLovibuNsuHxOX6eT+/h67ceFJTqHi56DKoOVblwrDd6Y86++7zvvCqTt+NtzRAyOgK
uQg3qpAyACa3bgIypu2mC0X4lcPy86/wgppse1QZN4pY4K8eJe82QYEqw+JfhcWDG2Lqt3IoSogw
rtxp6QKNrbZAkFQ5ZFTxZm1WwmGkaS+HJGo7t+RLyP+P31FDWsuKzrEXe4n7Xzof8wfafsFrN9fV
jbA0GMhHt9Mvk6DtqMtIDd2kETFfa6dqMlz0GzCV7dnKYKu9KWlK3JishJ15x+vFjxU+zmFZQDC4
Pv9NPCQDT3KHq7bFT9Zk9DC/CAw1GbRxcBTSZ7zNGNCWIgMa1Re8p14mnIuVxXm+6Cb4eIRcKCrQ
4qbAhPd2j/NfmIjY0h7x90tEHHlp5rdL4zKYda/LfLOSL4PQ8YbKeJtcBWG39Q77o2v9r9tC2zpf
dt1Czz+N+MR/fXlqW9vN3+9Trvjt/tzPtcobt2qH6wm8RoMG5Ve49NbHorntJPi+/RSfBTLYje5Y
CSMfxKRB4/lmycWWgF0i+1B4ILhad78M9w7xhUfRUvd8lbnS1t/+kS16uxJwwQI3lYv1UE2SQUZi
6Yp8ZJuNVn2bmuq5uTl4Kn3/OYWA75yP6y3fnIMnk/dKmfdFt9rzj/C2xfzJM/cxK+9bm0xdv7+f
3wpk5kKqQo0Hu+dm95spfRlP8Mswbp8OGUzyYrYc5/bpkJCaFg0ee27ANm4NLUPpo49cMSHZljBZ
BoFSf2N3yIg+9tMJeLu2OZaBjFuPu719S4YMBfS9m6zAMmiJMPaPkOqWbWiqDCT3sUt+dn3cVllf
CRnHU/bxxvsjCFs/5uftBrkNgcTchPfLaPAT9DC5gFsX62k2q2G+6YS/ffFdQZ1YpMLBaINeFQlu
wCoZcxYWxSofcOFR4Xr+CaSIGKyecl4+tOMpTQZLDCmjJHx0H1f5o/Qe3oDW/GUQ9YnoarU+ffYl
5dItxlB7SV7xs7mx2xBmT3JkIkEjGnZXVoE2xvabkVGWXddXbkOC3a1GXpNxOj4PO689QcJGRjid
bG7bt5fhJ/fxZZFJam0pGY07Q7ftFWkysvAo4BSdA6CxlIHa9Q5NRlPQ6hjjwhTB7/8Re5NW/c2U
gc9oPsDA5QltxjTg1jLaglcfYHULdP5x2DDo/uvzV6uTh5MQqvz+P2DeevQ6Mfl/d+7muYfsxepv
7pPt6PxjP8ynpajNuzQSdz4PP3aPP57cnLTmI8Sre/zfhCCkR1DivN1N8typ/3PjkpWey3+KoARX
WTDcPX/1QooWo7tT71K/nm4wistITR+hK4duQRZO1zNcOVoSrOYJR6A1qIwOrpM8c7128VzG4jLX
WWuuMlgUT9Nso91MCjneWVnhGLdmKwOrde4hOdBut4fPaf2Yn/eLLwnw1qM0e0sGoOkTHE5Za1QZ
CJehWz6GnY+Zu9mqJQPMMqyhjHg+ZU1GAP3Eeinm3DmYhAKQ1XbkZIQ2d15ekAFIWgIB8EutP83P
b44vHnpv62HE7tBk6A5cpB023b/k3JHt4r4pI6w5EvS+1JhDPyCwGZb3j9SVYV5pHUlDU2SYZ5oz
77cFBEKUXNza66X7+Tfw8b7sDMq8tTOfRpdwB/zX64PhwfXtwf5/64hNJNBvL84B9RrFoJ1O1RzN
6uGV/H8DSm9zX9oa4+I3HmKAbv/+/wAAAP//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rich>
          <a:bodyPr spcFirstLastPara="1" vertOverflow="ellipsis" horzOverflow="overflow" wrap="square" lIns="0" tIns="0" rIns="0" bIns="0" anchor="ctr" anchorCtr="1"/>
          <a:lstStyle/>
          <a:p>
            <a:pPr rtl="0">
              <a:defRPr b="0">
                <a:solidFill>
                  <a:srgbClr val="C00000"/>
                </a:solidFill>
              </a:defRPr>
            </a:pPr>
            <a:r>
              <a:rPr lang="en-US" sz="1800" b="0" i="0" baseline="0">
                <a:solidFill>
                  <a:srgbClr val="C00000"/>
                </a:solidFill>
                <a:effectLst/>
              </a:rPr>
              <a:t>Equipos entre 2000 y 2020 que fueron considerados por </a:t>
            </a:r>
            <a:br>
              <a:rPr lang="en-US" sz="1800" b="0" i="0" baseline="0">
                <a:solidFill>
                  <a:srgbClr val="C00000"/>
                </a:solidFill>
                <a:effectLst/>
              </a:rPr>
            </a:br>
            <a:r>
              <a:rPr lang="en-US" sz="1800" b="0" i="0" baseline="0">
                <a:solidFill>
                  <a:srgbClr val="C00000"/>
                </a:solidFill>
                <a:effectLst/>
              </a:rPr>
              <a:t>Las  Casas de Apuestas con probabilidad 85% de victoria</a:t>
            </a:r>
            <a:endParaRPr lang="es-MX" sz="1600" b="0">
              <a:solidFill>
                <a:srgbClr val="C00000"/>
              </a:solidFill>
              <a:effectLst/>
            </a:endParaRPr>
          </a:p>
        </cx:rich>
      </cx:tx>
    </cx:title>
    <cx:plotArea>
      <cx:plotAreaRegion>
        <cx:series layoutId="treemap" uniqueId="{DEF1B4B7-58C8-4C7B-9997-6A4FBE4C16E2}">
          <cx:dataLabels pos="inEnd">
            <cx:visibility seriesName="0" categoryName="1" value="0"/>
          </cx:dataLabels>
          <cx:dataId val="0"/>
          <cx:layoutPr>
            <cx:parentLabelLayout val="banner"/>
          </cx:layoutPr>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_xlchart.v5.36</cx:f>
        <cx:nf>_xlchart.v5.35</cx:nf>
      </cx:strDim>
      <cx:numDim type="colorVal">
        <cx:f>_xlchart.v5.38</cx:f>
        <cx:nf>_xlchart.v5.37</cx:nf>
      </cx:numDim>
    </cx:data>
  </cx:chartData>
  <cx:chart>
    <cx:plotArea>
      <cx:plotAreaRegion>
        <cx:plotSurface>
          <cx:spPr>
            <a:noFill/>
            <a:ln>
              <a:noFill/>
            </a:ln>
          </cx:spPr>
        </cx:plotSurface>
        <cx:series layoutId="regionMap" uniqueId="{86150ABE-5503-4788-A625-7AA8E21ED1DA}">
          <cx:spPr>
            <a:ln>
              <a:solidFill>
                <a:sysClr val="windowText" lastClr="000000"/>
              </a:solidFill>
            </a:ln>
          </cx:spPr>
          <cx:dataLabels>
            <cx:txPr>
              <a:bodyPr spcFirstLastPara="1" vertOverflow="ellipsis" horzOverflow="overflow" wrap="square" lIns="0" tIns="0" rIns="0" bIns="0" anchor="ctr" anchorCtr="1"/>
              <a:lstStyle/>
              <a:p>
                <a:pPr algn="ctr" rtl="0">
                  <a:defRPr sz="1400"/>
                </a:pPr>
                <a:endParaRPr lang="en-US" sz="1400" b="0" i="0" u="none" strike="noStrike" baseline="0">
                  <a:solidFill>
                    <a:sysClr val="windowText" lastClr="000000">
                      <a:lumMod val="65000"/>
                      <a:lumOff val="35000"/>
                    </a:sysClr>
                  </a:solidFill>
                  <a:latin typeface="Calibri" panose="020F0502020204030204"/>
                </a:endParaRPr>
              </a:p>
            </cx:txPr>
            <cx:visibility seriesName="0" categoryName="0" value="1"/>
            <cx:dataLabel idx="1">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77</a:t>
                  </a:r>
                </a:p>
              </cx:txPr>
              <cx:visibility seriesName="0" categoryName="0" value="1"/>
            </cx:dataLabel>
            <cx:dataLabel idx="3">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36</a:t>
                  </a:r>
                </a:p>
              </cx:txPr>
              <cx:visibility seriesName="0" categoryName="0" value="1"/>
            </cx:dataLabel>
            <cx:dataLabel idx="6">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61</a:t>
                  </a:r>
                </a:p>
              </cx:txPr>
              <cx:visibility seriesName="0" categoryName="0" value="1"/>
            </cx:dataLabel>
            <cx:dataLabel idx="8">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38</a:t>
                  </a:r>
                </a:p>
              </cx:txPr>
              <cx:visibility seriesName="0" categoryName="0" value="1"/>
            </cx:dataLabel>
          </cx:dataLabels>
          <cx:dataId val="0"/>
          <cx:layoutPr>
            <cx:geography viewedRegionType="dataOnly" cultureLanguage="en-US" cultureRegion="MX" attribution="Powered by Bing">
              <cx:geoCache provider="{E9337A44-BEBE-4D9F-B70C-5C5E7DAFC167}">
                <cx:binary>7Hvbktw2tuWvOPw8lHElwY72iRjwkpVZmXUvydILo1QqAbwBIMH7H52HeZhvOD82uyTLtqp93PYJ
R3THhCsUqUoywQQ3NtZea23W3x+Xvz02Tw/9N0vbGP+3x+X7b/UwuL99951/1E/tg3/Vlo+99fbj
8OrRtt/Zjx/Lx6fvPvQPc2nUdwRh9t2jfuiHp+Xb//g7XE092aN9fBhKa67Hp369efJjM/jfOPer
p755tKMZnocruNL33+76p8fy4dtvnsxQDuvd6p6+//arj3z7zXcvL/QPX/pNA/Maxg8wlopXmAlE
KWbo0w/99pvGGvXjaUJfxZwIxkLy5TsvHloYB/N4enz6cuzX5vFpFg8fPvRP3n/z4/8/j/tqzj8f
Lr1NPt9wYp+nt7v5dD/ffR3Q//j7iwNwhy+O/CLmL8Pxz069DPmV7YdRPTS/dbN/MOjxq1AQHEc8
+iraQfQqhhMxEvjzYiD85Us/R/33TOXX4/7zyBeR//nEy9hf3f3rY78fHpo/M90ZfcUJ5yxCJP70
I75aAExeYf58XPCvA/88j/XLod+f7T8OexHyH4++jPf+3yDe8r/+s1Hl458IMBy9ChmKeSiizxH/
OuXZqzDERHAhfsx4wJ/P2PY54+UTzGdsvxz8/aH/aeCL4P90/GX4ZfavT/cz2zyYD39m9MkrwnjI
Ivar+c5fhSSMw/DH2CPEvgT6c/Qvngb91D/PyX858ftX4KvBL1bhq3MvV+Li+K9fiZun0thv7k35
wf7Wnf8x3OdQTWmEopBHnyMORfUXxTYgrzgWCIdf0P8l/MN0hqcP35wD4/hg/wd74uX4F4vy8vTL
ddnJf/267J769sH8JhT/wTXBr1BMMWE0/moxMHpFBSJIxABYv0Sk3zGDXy/BPw18Efafjr+Md/pv
gEh3Y9+N//V//kRIAsYZixhiHv1qQaD8FaOUMPKlILwgnjCh+uk31//Xo/9l3Ivgfzn8MvZ3/wbE
M+8fzJ9K9lkIeM8EpujH4L4g+68YFzSm6HOhhtevM//TfP4HnP/LuBeh/3L4Zejzf5fQ/+at/jGU
+SvyIH5/VYi9VFuZdw//9X//RLxhAOQxwijEP6b115Q/AEXAGQUsesF9bt1Dab5sgN/Pen4c9iLX
fzz6MtWz2399Rf2JEP9ZlsJfjP+z1/O70v1/N2AumT9T4vK/CM0vfbeX+PJPlfwfBPa/DIWvbM6X
4X6pKf40kPlLSv0qvvwB6PlCff+sJfmL2P9ejvOV+/FnhZ//ZfX8Q7vlV7fIS4j6562MP1YS/mqp
/EPz62XI/ym3/mMR//+f4v/33a2fmnvpw/CQfeoK/qLB9dtnv2yPF0N/q7n4Ga32H77/VoBe+qnV
+HyFr1yyL+L+688/Pfjh+2/jV5yB3IpDBr2WEJwgUGTz0/OZgL/CNIIOWCQQj0SIKTgUBvpv+vtv
n3kt2BY8RhxzTMMIjCFvx+dTDL+iXEShYCHFlEVh+FMP9so2q7Lmpzj8+P4bM7ZXtjSD//5bzL/9
xn3+2PN9QXOIMREhCtY4Q/BOwPTc48MNuK7Pn/5fdceLvnAGyaad17OJLmFWDNjKfiL6OJeDPja8
p7kdo+nWimyZzTtazUEpxcCNjLZtvVhWNx/t5pT8RRB/19xAqxJMOSFRiCCKYE7+cm6oDdzgrZ+k
aR2VahxNyovhqtMrurZNK225kk5WM612hmzRMe6m4Mz0fZDEqxjTCQ0iHUZeH1VFcfrbk3tet68D
x8FAwgz0dPz8L4LF++XkbMdLW6B6lLHbFsk85Qnapv6iMIJn69t5QPqionGb1W5ZU+UCdlsHPDX8
fnKTvRj7B9csLA9Ei489PxQ8pPe2KG0a4a7b066iaeG92i+ux4mf9ZhtzSzSckV+1zCVRMEcHuii
+10ggv20GZGFU2uRxC4+Ujzry08vcazivKSIygDW+p8EAT+vwFfZw2OMY4QIZ2ArUIG/DgK1Y1gM
ivby81cjhfbUpsu82Tc6stFFP5eyadgdiRW9FxU+x20n9mhutv2nu2k9Kk9DEffXdVXonGv82S/7
3CL/lRzisFG+niGYgLBNMCOwmeIohI38y2UqxzCqdB9YuU48sMlcjvFOKXtSjm0nS3qWu0ikHRID
hFbbi7bBTTZxvCQNr+d8aVYsu4bYi2rr2nTzdEiXZVzPTb3yW1227+M+vGzYcsX6st/38RqdeNBc
0brBNzHVOzW367muKiPrTfnLuVh4EvMmrXyDEk2MOvpqqy9cWdF7hM1hc5GT2ziQvWJbf8SLShRt
8PtOb/dem+lyKLsMnnEo84KSLXUxr27iOtZnTDW9dBVJPR3bOzpu2+VvZzz/h4wPIYYQyZABaAFa
PYf6F1DBFmbbObRWat1/mFAz3HheDpkvlbTbig+r41eFweaq7zWVrLbq0tX+I+qK+XIM/VlTD7aT
bVyZXdHHNw7Z/tSG8TsYG+7Gde1PdaTf2834E148zbap6xM116G0ggUna1X683LMFEIUV43Jmm7R
twsZXB7245Gx4LIp5iPVJb9SfdZs3F7whclIFHdmot3bLVppMvq1l9tS1PnsyJAL0ZV5bfaIBv4m
CvvraVrMZd+2t+WGYhkupbvQ3nyIm+W+EQs+KD6qz529/z5VY/F1skYEhZRAGyYKIyw4RSH6OsKt
KMN44WEt8Vxt6bqEVPZDfLEs5LqrKZMB3rxsV052Vvi0IDrOgu2iqGkr1XAsLUNJgEN6XB1+J9o4
4cXUnhx/7CNWngrdkoTZKJLrvGVVGUenxhMmRxyQdHL4fa+ITviysjTU5KN+3sgbKd4uc5NF0Tae
bxgHUvN6V5u5lxFafWpc3B/DjkiqtzUpKtdJ+NTR0p6cj814pwMiox4FyWb5jajE/VQhSergXYe2
8MxZItKlr+77Ae2U6w50zOo21BnnhErD24vRZXxes15XVJa6v4lQfSq1cClm0TnzpE4CKjfmb3Q7
X7t4a5J1644k9E3KCprRWrxvqgqWrLmttXoTFEuKS6mDxkkRYyd7he993d9G+HZzjUnCOCqSBmOp
t3FMOKmu23B6sOuNb4fduAHs+hovl63+OM0le41ZI6MWS3hgip9vMb4SQVDtY1TGiZsM3c/lpuVk
+XDqzbDkuqF1Ullvro05QTeuuuH15SKCYbsqJhGlLTyv4WQ7hS7DBiYBKIDTICijpA9FsUm+kgyr
2V4RpHZOBA9zi+Lc9+tlXa/ksnLmxxdOUA/xiy6tI/YsmtrtBxK7Q9SNOl0YYQe2qSaNFVM3Xldz
NsbaXUarqna0w/yIrY/PTGeuOLRwd/PIyx0fXXElBA0SHDX+DdbbR90I8WGOqwQ3OW9DcuEDrC8/
vcRDwXbLClFWhUoonorj1BaKytCwMIMLtEnrCgVhfoZcq2fplpo9sfqNs0prSVq3r5dVfXBF87aK
R/uu5H6WQWPZ66Itl0QwPt+KqUiJKcPjyIy/QKhJFoPbO98HWCoXk2NUHHDDojuNprdsdMsFnkJy
33Ihm42eR/EyXQ3BMN6VU52RsGNv6s7lpRq2vCtpt+sC5e+DKH7t1znasX7rM9dpfbVBvY/jgV/3
fNgupyGWg1rsRTcalgycxmnY1xnAp9jH0yaSVvA1aUq7JJugOh9XR277YdWJhhy6Z4V6WCJi3xUd
ubYrrq4o5T5RwRQfrBlxxob+46d3vhKOfz7RtbIwMztsSAdGWk+Dw+cXElx0VLUasIOzVD/v8a50
5aGJ4ME9W16RujWXiozdsWNokp3R8Zu4uGiWOs6QG4pMxdvB8ni4HHwYJrawc8IWs+bUkwkSe1Eu
Kae5TyKGxPHzCzwNk2iadFUyTjZKhm4cTj+/eFLUZ5PVXsYdLM7ki50i9fxD4VF4VsFUktJocgim
rjjWTNM8bth0HhF8rLVG1xWCGyTKjXvSjMU+itnrEl8H8OhA1Ko+X8r62sxrfxm1XXjOaxZIovER
d5g8hFNuFz29LztRSDJs3OcMNsCup6g+Osf4gVVefnpn9Fikjq3L1Uh5HlSTvxa0xMdq4icLl78e
Onbuy2HYlzXSSVWvKq/51qX9aMkZjquPviXkmeDYRHT8jS31rVvRkhjG1h/chnBCipUnTRECQUNo
9Lu2H4bDhOvhgMW0nqG2TU3gq1bybb7x1SJSNTC0W8Y0aGL3Fg3zE+79+5LM/lJTYCuYG2CPBDWH
TkDiFa4l18qbg1v64aYuw24X9rt4If6mDlLkh/imUe7GUNZlZWyHq0mh4apfNYS3IMVZFZv4UA6V
yp0SWcQqfMDwkGayre2jhSJ8XKqC7MlcZMge0Ipbm8TjJJupLH/gvDJJEM7JwqK2kNGs9A/NFK/v
8p4O5o5PA8o2aoNseH5btzVQ901EN/FaPk0jrF67bTvcLmovNLtFk1vPP72MUUR22HbNazrEW2ra
0R6XvhmSfux9qqK427F4Nem0UCAWM5uGpCp1vGOieECC2tMWDMD0wpIBihqWhbNBZ7DKKll7Nt2Q
aLWHng1Osq2dboJKtUcVN28mHo43NhjHm6gF6l4yVMtgCio5Md3ttwLx87U2SnZV2wD0U3Y+99Oy
WzWU63g01XkZMG9l8Pzrp/effhPGjFLgOlvsqK6auSzTT7dW+Lo59uxNT7vpAVd+yISYcw9LOque
HLljberKeslbIC9pITA5ox3wTdgd8U7X2CQ9XoLc0Q3YKhSjvK0KL4tmnY/9Wvc7Fa78M/fcGiVF
Q1YJ+zibyEZOwHT63Ta2r7vCRNfBskXXcSP4c6X78Ok+kXL7sRLtVQSFJIl8j5K4jPrrbarblHV6
h8lgsm529F5bByLSjBktGn8ZzweCeZeXTTPLLhLmOK0DgP42HYKutUeCDADsOrdy7rS5K7puS3A5
VYkadJGrSMVJoJWVbUi7W7WkK6H4JuBGpGvWArbLyvclbG19t/X2CCVtuqm2bdi1Iu5lVYlrtxRa
Vmg2e90ZoPAbHXdzvF30DrnrQahzH47jsWzDbKuUe9tO9YFPGSXT/WqcOLBF9PkgeJtb20ElFrS5
iLaISxc4k+thvY1BLpxgN9obZZ4Gh8M3NdtMSpalueqJc+nWIn8bcF2mZlEfEJ/7/NPH256UBxU+
sw8/vx/xVh67jnS3ZY3f2bWcjvFQ9rdjq3IqYp6CvLH5KOw1AkqajnP1JDZkk5FdVtW2XHZDKMsQ
JDJUFbe2/nGryAc6W31H+TxlmrFEdSM/+HW66Ke+kxF24hQ1tT32NZQuECCN0l2u5uhtWQ2DdGSu
5WCmKwNuxvnmEJabNbuG9jcMCukBKMp8QbzVcpjqI4odllxUUruSyKWmCSlvK5ZUmr1jS6X2MxHw
nSVQRLcNZT6JSzqPcWIjkFqLidOqbcsTioGaNv1p1lV9vw7TyU/22uMANsvsNwALmi8Fsqnt6tcV
VvzoQV3LoayV5J7chhV9TSHrzyF209bk4VLwpGqG846t5cHNSlZ5NDm0K9b1RKvBZoLjVi7b9D6G
6yg1ZXEr5Kh0A6sWtNkyBvnQTclE5OyK4LSGQQZt9yWJxnY6hn1UZeWwrNnm1stQAGFmW5AaVIVn
bGT5GA3mzPNa1nNX5IvnBxoHGqAhXi5GdVOOuMhJHACJNQHQNBKcOyqWnbWXqEFSOK+um6idE95x
D3yvz+h4u6jJQm59DCpE86k5FEgfMcU+sUDu0rVGabx1UAXqKZBoXd+hGlU3tN0FvpHM3oAJEB0I
oiQhFqYy6vm623y+OOrOh9rlAynEISyfORvaxXqMpJ7NJUgRqIY9WdL+vCvRlJU87UHOp4ZMJimX
4jY0QXwWbDhXzg5pGI/vuImjhLfN07iqCxba8mIBYtYvo8kJU52MTVq6niflgLazpfmwxS4NlEZH
Q7c7rbg966yY0mUCDBuW5axcm+O41olvIS2jFbJd6CWURTXf4dHbjMdvI6gtsi8dSXTExFmB7Zuq
0XMyxUGZ1BpoTN1Hcu7f9TSe4R6KCurhW1DWgJJzIKfSt/nWrE/xWi/JPKOkRfg1b6M5qaqyP9eB
O41IXJMZBSmhhTtrqvak6vhU9Pg+GqhKZ8uLXeerywpHPCtJ+HEEEMk0mVb4XmBrK35rKBkkVPgf
yjVgsCZ8zFe3HagIipwVS5Math26cJiftel0XJv5ytePc9hflHHTXq71+wBVYge8brltDXqH7kfI
+7N4XppEbyYxsac50goyttuOp2Ii6VJ0Ih0jX0pmwsuRL/YoVmckq7b3QqxnPuyKDHdepGGp+GHB
Jltds4JjAxKqHpLG8TqfdLdkeqA3eAWBVutBrg195u+GA1wO+1njOjGuj5KoMeiiqsXJY3fH46nL
w45ecDd2hwYMw3GCdKb94kEbrVljMDiNZj1XaliOEUA9CjtJ2NzIeV2fqrLeEcWXPRtYkSDXQhGJ
+3NPOyo7IJMVDeweXL77smVX6+K2fBopSo2Nn6p1luPa8Rz5Vu3MXUQamuiBvFMWOdl1OkyLCuBU
reCzeC/9isXBrVtST1N0hrY5liRUYapAYjabu1M13G3RqMRRL45xW0+gcas+nXjlgeof2nYad62r
7k1QxLfxVMqwQv4mqNWcrOEQZ6J9P2+GSa8ETUINtt2y1hLF9bh/1kRV0Fk5owgWv4JNUgcJmMJB
Pgtdy22DFI4BjiTFhZMYineoiptqKrfzsOsKyd1y1k+A/3pEdhfFwYNRpklMtMmYd+1546kCy2Xe
EnBPP5bgLaQOcXs+LEES1eJog2aDakDPC8WKa+PCayBViAT2QTBxvYCCI7Z5s9nouvKhknThKuVR
b3arADYiqEm3ipmTb8CIbX3TJWYGMbXxbbd1AszAAR/11D3aeIbSCIIKcnKVeBxtYoreyWixVVJG
Y30KYzFnQIOojYdUtKMDstwsZ3pYHjvEQgCEbl9Hyqeba1nqxQWvWibVZD4gzG/Uark0G1DskCqW
CtuCLwQzTzgGcodwutBuTSBDfDLEEFZdkARb+KMmvwFEmLpKRdXup2c/ogh1n9ZDI0ur4UphNMvF
dCdcFehsq+vzeqrZfp1hzXi/4jOKeCfBr5CsV+ZAB/4WTAEryfbO46XeNUEz5oMK9g2J2qTj8V75
ok1mto2Z2dozx4v6xtgwc+ObOlQqaWfrc7Hxa1EATVbA45KFGJ4KUoC+5SVI5Q4DNmKe1LMa5ar9
KsG0ayRZsEsMghi0vgXjG5dVRtpKNhaw1Gg2JU1UZiaY12QWyxmeymanW5DoIJ/TXqx9MqIe1mAt
f+iR1NPk3g+FgX0bkDyccJdQbePcAUNflq3dB9TvRTy/nYK0VvxpLdsu4WNiKy1D0extz2xShLfR
pkHCzNWS4AnvGW3X1IUi7/RM9iN/05C6TLht4W6E31UI+Ouot2TuykmKNS7ysGI7AsbCTeTWa1UN
QGFrXKdtCJBATMXTrQAsm8tMj9VJsW5JdF0MUsxgsfMOSpFANlPVsiWDpTRRHmp3GAz72oNmcZZB
HWPIQ2KPdYpdmCHTiyRcC31GCr7H4AKGoQYHEtoNpeiKQzUp6bhu7mcc5b3f+kQ01O2Q7up01nZM
t0FiNLtT73cEY5/PLUR9aeMURIE/B2soPIEt3E8ApCUhNuc1uMEMucMgdJlFeHmzxlDgnYHYjb2W
VIBEK22Zri4qU4E2KCkkPG6smlNExyHrMTCjeiRrxoHWzhh2hXAix03PAU+tgwI3TWnznJWhaZdM
sOkdaadzRpp3pvRDbk0AM+AWUqVjJ81s2k7QcxDh7bBilsNf1I2w4ZJ+K3RC/JZp/gxoYJoz4tOZ
iinp28En1ZuQ6/coiMa0LIe7do1uh7F7rc1YSDMZl4FISvkKK8y3CJ8pmwQBUVAaihOD+pCLYjkT
wxydMTNBxeTGZhVH7wlYX2nXY5X58JnWIbC5Fatvh6nIgZyGsgrj4FQPoB024EHSNIJKJ+qsn4ct
4aWY5FKuKQN0APBXoLWWBaxTsUkfYZUOi+lla7qjqMh9oItINm4LgLpF5tQimqyjISkORgsFKAoO
kwaMEwzDHlrHc7/oOglVQ+AGoyApKNTUtlSZqHydQJ6ivEYwJpjuaVwNB61gX/ENZzP2depbkLrd
JIHPhkkE4898CVy+ng0scDUdbOGV3IBWH31rLzwagEJyOkEzB759s8GW8WXLWqQugOmDHcgA2ueo
ANfQlkkLwDdvUAkHfuYoGDjOLQ58XQ/fMIQgZXXK3Pq2E/MVcuCuKPB0wYnh135dLrWoDyVHI4gd
0mXAN9ci2DVER9LV7BQW4zk0CThAWu13onReclYuMoTOVI7DjV2AjZ+BnL2LsdjAT4NaAqnUdcEO
mml92kXgkoDe84eAWhAXfeUAflR4ME1ok6FWLPG9MOfYbeacR8UCxBwAsJ/jM7Wx/mwehx4ozJji
IgIpRoolq6wQaY36OG/UIlFfNQc2dG87WJ/TQsd9zfW+CIzdlYEmp6Xekmltq0PvXapw93ZY+vWA
h6CWLmxh06NWyQAfQEaur2nPeBo5TBMO8rIYAYD9pIIrkJflWc2tzplvhJyiLAoUviCm3tt4nWQf
bqOEXtLVEl7V28Ll6IePKlxGOYT6ghOVjnx+H/D+AsRBilwGtPcC/pZgSPVkHzzCY9YLegFEQy6r
zePhpEf2g+/cQ1TrVS55OBdcbj6rdPS4rHCINu2ZCNe9GOf9uAJSh/Zu7PgjsLGbGrQnFPapCZ8K
f6ahM/DWQYJ7yjKhpteeF0hyFR27thuAKcBNdou5gxYPlpGPZDivXbKgDUNRjt5Wax3JHoM+5tXT
2FY3a0eOuErCwly4gmfT2oCtHFfQyZzk5MCbDB/dzN77CUPbUlVW4sKCX2tu1sdogf3UNssb3K5h
ApThbvAgW/i6J2uDE1Dxa0rCNq2Al8mwhdusY/xBswX8RHwHFhjkHeD41HaZmguTzIFuMx3CJKtV
p7OHIjR0YbquI06myBUpmCZdje4Hu4C/j543RnnJriZr3KEorJdTU0ySVs3dEA2XQXtdFQ6Y7dz3
cogrnldi4vuiQ7dNbV43UQBW8uIu+rrwSS/KDagfyIox6KlEzLNUFcNj3Q2vo7IF+7ednosfA1yZ
bgtT9ydOgjONxzCnEadQSCbooWDq8zFoSDJxe5i9ViDx8Me4DPGz4bJJFKXR7PMaGmq+XxC0v2ro
D7NoBPdbAXRMKhvikMtyYe+B6yx5r99DOymjs2CX0aPnz05LOLC9Bls+Xcs6g0cSUKJ64KVB9Fxf
q4sRWOy+mqEHZ6C6yCUuAO0boOZNvBQXZWufhq3Yh4s/BWjJq5m/HsA/h/m4XjZ0DmVdFwKguugT
zYdkaa26KDSxGQIAu3ZdwVN9tSI7nho18l0HY4eV5HC37dFYnKKyezcXQbrOwl8iT5RcWPM0I7AT
UP1QgDwFcr784ECfSuFDcDGgT58VnrVnM3jlaVy2STWUy6kHLzxRIYhySzdoy5P1vPVF8KagdR5R
DxysCMoDD+c3bJ7O42h1MrC6zHUNFnBHh5uVlC4P8KCSio+lHKAFe/TTPdRydeatyIdS1tHwfvDl
fbiw+gYZ0FdK1a87P8+7jbw2okKXSK8NcNUeiqSHmDR60aByljKP4CkQQInxte5AvhbTegludrnb
9APrwU+FPw+qk1X3Eh7pfx2ZDjRRMZcpNIwhyYjvjjSkacvbTExZWA7ze1SRhIIFIhsVh6np9W1B
YON4V00S4i1uo6j54MX/Y+rMluTU1SX8RIpgEALdMtRc1YN79A3htt2ABAIJBIKn31necWKfm17d
y17L3VVIyj/zSxksgW63D9GWZya3BI7tOelPAWzF1JviiwvEh1tD2MHmx9RGXh74ctc3mjzSrenT
0UKG07V8HgM7n02vnvsAAQAfE5VJkxqs0mydu+VUO7en/oTxfwxhEfR9tyNDv0KoL5gEpT2BHhG5
jvBghTHtMrz0J846uH7+cptj78Tsa9z3y86XW5RSlmDzrDichQRiaZ7yyVRxih1L7DQslcSCukBk
nGtsv7Qcft1zxpJ+hNXQHFAcLdO1GncbJe86dmUqg/YuE4Mc3M73VPP+0K3kNVDxrbVzdUbovqRK
YURQbfhgyDW09qStt6vmJNWD8/LRxMVQJjvVqXRA5peyGKNHF1cvpS0/2ri+K+byu4ItswQ45+dp
SQ3BzhJBqXr+UzdHHz3dcBZJ6rJxMjmx0QABIKDUYZ+VPNqtvgFp81T2PCiEj00Ib+7ziisNIF7E
J4uh/fEd82wuFV6I516GbQqi54OO8C3Z1W/olDIt4ZWFcLE2dUj0sOTLukSwJJZdMCXv0pt+t9q8
yWQATjCO+xHWUeaSYNwvzfCoWpG7ZuryphSYLGaoE7fI8zyLF1aOz9CkWenIlGovKncT8rrdPBTq
Pj+FktW7IJih4kIkfcsSFEooBTmSdCk3wB+CMJ7zQChkntT2Rc9blUYTjZDeASayMlweqkHBHRMb
3q61R4AGT0Zh03WbkJdwFLde6Sbz1jhz8Rymzg06R9ibSliraekGXMCQ0qWcsyqe213r6Xzl73Ud
P8Ul9w89LAnYElbAmO0hMgVbUr6UZ+MHPwBAVKeOIKmkbfXCMYzlUcTADKym4OhX5v5UB1nTi2PT
hnNaAcTB+qXZ7I1xjh+zzT1s81cfxh6pYePKEU7jkvTucVDjvnLl8xYPeJF0txODBCUDu5r7zfZO
dt0I0gSenz/WcYZx5Hkk8U8WTN/YGuIMm2SbzbC0Ut75Hy185SyalCyEOPsxcmXnp2ETwEryXtbY
39cEVgBbqdwlrf1st/kStbp8WNa0Eyu/wAhVOKq2Mu9xXFGZNmW5nZqvYGj9/RD132wOBA40ryy0
q54stsSxRb7K45am03QfXZh3rBOoVySiKWC2ZM9kg32zO/lkO7RR812FOIW9BhZc6S/ZIrA7NRjF
XD2xwzaMDpMrFr/u5jYLt8Fi6kCWUj4uQfk1G+RlcQ8bTTEgAW21rftqXH4KTxV2QdqXRHo6tZs8
j2vbFQyPw8lZd+o3GpwEbcq9KGXar2wfxxVEyuow+we/LLFYaF77VrLSz+D4LVWfs3k8aoXvZJ1+
g4Cb4UvwCLavfa2xMiIfKi8O1uAahO2lznsZ/WyRTL/VnX7UY2fTxffoXsC4LLRwPLfhDHrFY3vp
GkSEMTYaGQe3qvfv2vgzCok6zo/lJMV+hceVusm8QPFTHNRsxrvBTMYoeKqBxiECJof/mSK3yuMP
MnLjPtwuMWbJouo4kKv6u0eyNAYclkFI0tFM9Iei+hzHAmcj/uk2DRUz1rkx5p3oFpMYHaZ0QnxE
5m46Rathe67aH1EtnqTsYkgmpKNIWYolGfzC5xPZbecNlnzSJQjFegHWQiBKt8ByDJcj5qCeZVPZ
yNPYvUNBqbNd5lNHPZczhKhYvGK3LeTY6+1X1M9LWnkQ7VuKECetOtp9yBE5sAxumOj1zK8thkef
Vb/rYcQZSFxRMuAHDc693Bq/2SHFLlNeJyChBoonsoNQoX8xcuejDwcfVkhPnjT7EJXPwA2C8pjs
Fj24qt0zihfda8odNxFMM/aj7mAIsXjoizvHxyc1HjyLk3wFDjIm5GUqy7ZIeD8Xa7LUGSZUlQ+t
+Tu0GlaatmlTIVXkcKTx2z/8KekLX5Jtb5OZFEMPCEI0S54g7z2al0HWwzUY+FG2xuSt9dsUTxM2
k19zqx4TR5dMzQuGLYNZXjKsNliYBY+wUuRYg9ZQju2jWl/BhZHLknzoUVeXQBp4H2XVZlLbh3YB
x8HZn25U8Sk246+K/6j7UaTASpNTa5h3jbzubTN4LpsoWcBn1PON8uqpNnA4Rs96HyLo3kgUHNph
6Pd8QuI7PFLormzply2FWv4jVV5r9j4SICkTlAdNolMwbGdPRuJiMafX9quKKgi5EgBcU+OzsWz+
dGsmuBFpxdiAwXw+4/y5tIpNuSexVzejyaKVfps6qY91u1UFUo9M8yEjUTPfVBQdnO7borLLo/FK
kcas23axI/6Bm/I82MUcqXKIMkEAhNGDmlbya5WwyJIKekp2UfXk+L5JsN0jIPZO0jTzqTZVWYTO
FXaKz0HMT531034OAEbQ8Z0peMdbP2Vkm26A4HZD14c7ZZswTyrtwZNWLJsVHGE/wdDr0bmGo+Wp
Jx+ITuozxdKQLRMcJ7IzBGOHbMO6oDW/TjG28pBUW950XTqOsU6tIs1RJZ8aEeN5WuNjGGG8GoLa
5b3oC7aR71Y0j/5a7xc82DtPjwexIWfrF421sbUF7LMwnZxfp1sQ6SPy+mxbNocXMQER11e7yZwH
6X5iu0qyuQ2eFNc4B6SUu7aPwlzqJLiOo7zJdsK3Ou1sJA5L1LSYayEDQg92LytxtAto2nFq62x1
8iK6wO3gJJT5+LoK9rLy9mv1qzFlNrqGcPJyYE6gpeARZ/PdlSVy3GDupy5OpmMdra9ev1sNojlZ
NfDFE56WSTEqIIetIF/KF3U21AxJLEa6WnOogjUZ4UednGxARLTxgIXunmoyPSI3DvaBFr+aLXng
sJ1g0VRwawNkz7Z/7qm9jlY2eehpwCctnFPmfTknHteeePmCiQ9gMcZBLxzSWqxNXnr2ulHo0Iqb
m0e8syfsKa4p4isedBcSlTeQUs9hXe17ySC72PZh8Ub3teel/CO+z7KmsJrYlJIwvio2NzmgDZP7
91F1GuXbNG033eq87+FJBYt5JdtptPUbtokxTUxQTIgQT2psJGSSpYXzsFk1NskWc6WUn1qH2HYU
BsfYep384bMh4aVpu6FA4PeyzUKdqDZnuwp+ZDL+o6kAD+dD6HbwytO5i70MgMgIMsy+s2DFpKpx
/oomqbPeOCB5JfiaKpyPyoMt3kiypDXje6CVwIsJfY6iSxuXVbpuJczfwR76sTt4csCeBGzrgPk3
K8GapbULx2JhQHu8tTMpUhKd0qZ/jLz2kBj+C+JsSxc2cKQkHWAjiK600jgH/M0bdh2NEeuRHaEe
y41at9TS4G/LGnJoDPhCwz8XfWfP7s4pyG9VUExPFlCeAgeDw0ghke4szqmYPBrm75kDBllvHLoR
5xgQglMIGwl2IzmP1LxXFcdDyyvI1Dg5rhuDfQIOponWFihQeWyqJQdO32C+gD7r+FSDtYwOYX1I
WqCKnSa/+zp2aR8MeyeiM8ydEpMATjQNqj5dlv7Bh+1ZNopnto+GnYA5cG6S5g1vvoL75dVFMNPn
JWKpr5yXwSWnWQT0AeNHXpbYeUXfitR3bb1HOFrmCMMz4TRHfN5gkdLu3C3XyAIHYNvfrvGv2I/X
XAPOxBr4Kcf4fYq2rEyq8FhbzJaTL4pq1BqqvYMCrH8ktBryZFC/ky56bAZK83lE6KRXgEgyvGki
nuZpG3Z8aRA7UriQLdnkHhZP55HvclTsEY6sr+N9h7i0JRDSExxhf+6RTmXbWEa3xOuitJPImjuc
HFM9dSkRpdmvaoRABA8VlDMWfBxcRLSIfGLVDhPci98lvzbb/kUEI9KJKAuCpM1BcZ8wR9GsX8I4
8yr1Rxv2ErsBGXKIBxCh576uf3EKFKGxHpL8NpmwDVX2IFhYJD5sua0bHmCDz2uk96btwPaEJUBX
6abirw2DXaxGup+Yj7QisTSziZBpABcR2Q/MCO4ZHDVcFeK+XKnWeNtgqbFyKICf4wydy2yK8T3T
Znxl1WKKuMburZGuk6V8EoEP2uouTmnyZUJ3qe/jKgdBXcR2O/SeOcut/W50GO/GZdpt03msy1s9
AJkG4vJH2X6PPPMTwgyI0rLkM1UKCnKEm6afnBBf1d0rwHHUpiuIprw0GskLvwUN5lZgP8h95NYV
3DUCzv/wLmEzeiVVu8jAHq8qW9iQr5maKBiFoO8OdH4vTVMW4LX7VPYLziCuDm3Yn10DWdohQJpi
b87LSk9pZ4OLZMtz78W2GCazpr3VnytHHDWsxKUhny4E3YmRwPckIYTPzN40QnJEZB+y/g4mVx2W
BUf6XH+t49ZnMka5IozL31iI0b5sOAzC1pB0AOmSklV+6yEmed2zfUfnhz4hObDbM2m9buci+4wj
AxudvL9d1M/ZEP5e4xpUS4IFPYNAd9SB9jiS+Z492+21m2qb1nqp06iuP1ZKh2wwE1SZXyClf5qC
+q+tyXlDhwUkSvyt4jQyeBDsZAEY0x6sQoBx3uFwyBH78pTeTWRP/abqybx19C9gplezeBe2wONw
KgJonFS/EOktvAZHK+zPdeKQqq4Faq9lA/idj/m8SCQaokxrHspchAxMrTzDgiqqMsGiMdEvXkNq
oo50ECurs4Q01+5uiE9K+LtlsgbvkvuWcw0qrpQfSVuxwy7e8A1HznAMSknac/2VUO9zNBXZq9BB
Xgy8EA7IWs/Yl0R4tJvZ9r5pcAIOLhfpQMAaJ3ooJP+XddNDCRTRN7E5RgOoK9hAA1yw+q20ZueD
fMoJ1udYIn6xq3uzM2I0VEvG4hmI84fyS562USx32oHdix1s19WjJ3jxza0R5DlwTR5hQacbt+X7
vzx8JOsPf3I/W9vFqS/itvCs+Yv0/w2vWptP4G8yBgGNXxMijby+RK2h87PMvQ0hf+DCv9WxjHeK
w75TQ3TsccsSQkE8gGHvtfuNYaBFxDvk2HZPpELIBd0aQMz0iAM8bGzbXB8DKd6UxBNR82HOm4Ta
1IMy2Y/4fiAO66xd2Qdvicwcdr9+9l6U6f/MOMDzqkqeTIAx3fLl7b7Vpus1CeU9jIhwKiLbCePp
PaBDXfjJ9OiJdEz652CCv2Y79Ul6C2R4tn82g6FrC9p+r7HVXHvdn7ctJulCqMuH0OJg3YK07K1L
Z3sTSfXNKvMFt/B5sd6GdQ+22IRbmZIuJAd99UJxt4ZLma8Rcwh8RRE7YEly8nCM9PQr8l+WnuHk
jscnJFo26+zy3CT7iLLqkiRsV2ImB4qN8U6qOi0X9RrH7jEYo3qfTGVmTHNeLIhrJWssFa/N23gr
JHnvlPqR9H4M13nD3LNi9Zf6LLYVjExY0Bg/ge6wrWp9UVV1hy3bGvPTdDCVPHMDUTyEwSEY9AKs
DDPlyDVPeaAyoASP3gq0BvHzycNrv3Xs5DFX7bhq4LL78HxDrV9HE36BAsPWWnOc/UYhf+2QGjFk
ESXHvtaILkcUBOuUBC51Y0+yrtGXGbTcNDf2SPhyj4gQwRj/yUlZZ7yrxd7DHOKLxu4ryP/MVuy5
Vg6+RYkZomfxowJ7T2kgcso9TBVcv8KAh2e6YVnP7EtPGvOEM8DytP+CpgBUhhC5keIZlaznBk8R
9LuBi7i9lEFYzENU4YCFe4KW0nVBhpzOJfTF1sNq0LL60FvNdovbbs0g3npZIB9tj+jz7DekbmeT
BCfPh+XG0FOAVsHhyhJ97iaRr2TrUuF8cS9QNdlotyEP4tacUWHs4SnNDwOw/h2gcWx/5DRqqKfI
W18CvC9e7ADzOu1nfaWq252H7mOQr0bzhy0hEDE4B2dMUGsNoB/H9khDm/oScVCAgZIr++WHG9sv
iVSZW4HFz1ChONpbD9z1WnkZepE/dWWbTBAF21v2UUZi4ADCt8cEPtOJRd6VVjkMa2T3mnf5Iuov
FgJvGe6DlQmmx8nH0JUgnkzLLVB5NyK1moZLHLrPIHbLwaLnNlfTelSR/tBld2Mtr4rNKujmHcRe
vPrXgc52lxCBIqHwC7G2MgMq4lBSMT+HO9kPxjezdUVTFo3Drhc2qxObt3wtgq1bT5t6o6FadrPA
C42qwSMzbN7LeB7zEFcdot2D+lL3GiXbj3HRAAAT/MGbZ7IBQxyAxvg4r8sBE/TLRIMf22aqbJMQ
Ov00vU8r37vGPDQafQ4cCUW5+G91NL/PWiO280jqKjIcNUO+NM9VHtfxWxx03zXdPuGR11kjp1vb
Lw9JKTLsFN0OFaIyS/BApsThTdAg3yPfz0qItsxbIGS1OZXGvkdxNF9BRfBsm+B7JPGc+bQ/9N0W
FgGnC8ioscnqsXmewQ7j19ciaT3oVHREE0iIdKU2Z9jp0wHqAJLMvUNJoTCGg2yocJrOHuBtgeLc
XrkVmKT/jeAN21QjAWrRd+eblLBQAJJanv0GZifsInXpQn5Y+I0YZFzMon3nfdWtemKSVvCZ4TLO
WqZmNWtGEBkWZd+T1LTknaHdtKNx/8VryOswEdc60Ufdh/TCYaYcIofof6N16nAYw0LiXRZrDpFP
r0sJzH4yFpBgxzJccAmlwfAADVCxsfDTecSoaiMssLmnDXxS5sPJQjVwAkoEuboNBwWQoCIL0icw
JhkwmN/hlNyExSPN6N1lPMNarFMglgDRgJ7msYZQ7seK7dv7qY1WocwAhcKDSBao9wUIRCjhuW8j
v8PHj0hvmrSEd5clnO84CYJ09jt4r/a3Q4d1p8jwFXYzDvlvFlOZeaNfZ6asKcqzDSlEXFv4+pBO
d/ncEcxKxCHJsKI5JQNHDtau8H3pb9RYyLUb3XXF/H4Ar/+K4AbBUlxMkwSc2D7Wy3irpwgq0MuG
zt1QTmmf5NY8rUrQUziIHzO5Oe6eY7v2mICacy3XLl9VucfMEB+HvvlYALccnTRFZ+R1lRseU1N7
O/AW8dnrRblf6UjS/o70kPBdBrXaQ27uBzUVKBheVmTK7YiRd4huLcDGIpL168wkx74KTyZ6i9AK
27ct9mveVFlSLRWac+6hAdqJzWj4mkFoThWWI9tyUwKsjJg4NJU/5xQ1xZR2Ggu96Z67OkIWLFBl
q+Ofog0PVHYrjCDgXmuyXd0Szpl17ise9iVL5nPVVqcFZvr92X+mTdU8wQnC+kuOyl0aZvdtLMyu
5DBsrHhzWzMWyZKKgCZZZZNL6ABXtUl/nGdgNggti7qe7SXpxj0RndjHaLIBNI2zZGzwid9WPyrw
5Ctbc6+s8wRWP8z3ujut/WuzWYKoj+WJqvVlBQTo2zrMiflX2H4YSl/taYSfdfLO4HtUwZiY4PPJ
ohlLKNANdqwbumNN1QG/B0OkmE3axyF8mjtdrJ2mu9bHYS+S5Kqh1u9YDD0N91hgmO2TrEHMIky9
p6U6bbAHpDNBUSIcs2ZFFwdwRQDt6oepteVPBf4no4R9ovTCAY07/h1HXfg2IV4LRZzrZY32rQU+
0GzrldjmsfMo3B3TeCmW4YOzUerCTmRzMnk7Hlc/ulayYzhA3/ThL9kksBt8j+x8SjWQo+bYoSta
CF0EburzvUHNoFiU5lh3VqcEM4b0dl0lTmRqHtuNNzgdxT2vxBuWMLzQqIP5t3745S3RnzZEaVnA
IiUlbc/4nsBWRoE6MDj4GPJRSElgBDjvMAbDfAZ5sldc/dZoqx+dCYuK+v8czN9oTjxPUHi7EUdr
5kFgR8T+GuJ8m+/ZuolHYM3OL2ZOwA47CGQfHkm6di/I0dDTv2eZejVfpusBg3KwJaGGOgm7tpga
MWT++pUEGLoadKNSDSoBacL6GQ1GAeoyGgaePJV2AGgSeYcIh3Y/odnRwwQvxoibTGzIGUUPeRa1
TXnuoDRRyQcCXJO89ydMYBwOLGDCcK8Wf4cLB6qUjwPQQdwXvyP9tttGnAzDpFFXGtsZsRmTWR/j
DwshqQLwpoHX/8KfRisBXbJJDLPu4PERDZ11wbSIPy31w+aKbks7gGkMZPCHVLrPxvKksOngWdv2
XvjYw+2Dv2SbHAzFshts/WoN+66lfgSA4TkBSJ7M5rbVuD0AuwJZAJhyd9YLZojGoIhEi3pErMFq
6SHXma7eGHwOMx4eD79tE/bil/ayksA8tMSjMKAhxeRkPvw+CQvDmyss5RjclF1xpoNsdC8+tF4G
nL9OSaKfA8QN+5LGIC8kfUE7768IaX2k6E1hFg72awBzHWYq2ofLkjwIGZ457P8DGg+fBOgYcKIk
EDcJGyRLVl8XnqzlrfIR2TpZP/qkiuiBKFRbzL01utGEpZzBVZGjqR8Uw1EjK76P5h7vK5fqaZnR
FZlm72vGoAnzqD6BNhkyaksAvFQ/LWWSQD3Jp55O19Kt+jyU0zjggFlfLNUE6T78EUS1Jxyx+kBK
gk4JOKHVn85tW/cnrggSpCrYFBp6E68wsHYR7iARfzsZN8eIb+4+UcpDGAEvUNP8jKnHAAtYVIbW
fPNTy2VKt4W6B4Zy+k1O4U+KWFy1FzzL7TGR5je4wOq4Ru4SlZw8IsP4GphDpeb+1RzN2RoF/NzL
wbuODa92M5ztEsHKYUKhXbsF0GQ0AM0ysHFqALcFHBAQilKsxbwRdZr6fgxAclbtAUg83yHFWDNf
6v4W3j/8+2z2vepk5vL6v39vCO32KOK3B3HFlDX+0AwVnw0Ef2YBvviAcJ6pA0kkPbcfZwqWfwqq
PfzkEVcB8PLYTqbeaw71AAodFVVcCZF3fmAfARQmqL7i96F5hMRFil8jj4ICkt8vCEzSFHWbBC3F
pjx4EzS3S9wRNyTkWM/dF6h/7HUA4CRR7GXtNvDy4X3+HuPoJVD8p2mau/4JtrcQF6vD55LNjaph
e1PY3Zamm56bJWavQbL/h/Ih3myeQlzL8e8/6RM/uSwrn+DL4q+kwJ0G+2CI1CmOQCH6RoWv/+9L
HHs3ouM3Y4P5qTPHsPLVc3T/AKCjPwL2+fIASoSrpbfSS/pzuC77uXLA1Hx+toRVN9tN8W0OQ1yK
4codLr9m51JxepSB99LJLWRp3SWnpVZg8be4vfKJZo32o7O/ldEZKx4vrMO+27RxfP7fBzfL5DyL
BFBX3GwFOhPwKBM6HVHKo89KWnbzY3bgugsy1Znl0DDVvg5ot8vShc9u8dpXXKhyo3IJH3jS1jcW
zG96xRvPPOsfzETcc4SbWJ5U+S7XzT2Pa9RmtHPjbg1EfCVBj0ovyhzjnDwPUVcOUPrlHx+rN6Ft
d6K4XuYoNxmlsU7a3cbiqWBRUh6iO8oUgxspJqiTg2il/hwEDsLEdO8omJ36mUd7iaJH3tWN/9mg
LJ72qsMuhZppunKfg68bkV0141MbJr//3aEBQO9e831tZI+iKi4piFEkhvW/ciCXMojUQde+ONiJ
epd/HyY8RP/97N+XPiKAtGmGgw8z7EAWzoFCgUTm3fzK17q6JhxpVwT0Ibd0jIDveXKHaoQHmIYt
b4E2DZhoq4+MTkVtB3vuwkhf//chLvFQK33/edXRT0IfjMj/fajueOrCvasBN3xU/yryIGNHjEa4
zYDRsM5QpFoxCqBi2S7TdAGzVFigJTfZ2PuPO5xZhcgx9XoUiSIOYhxoVFtfWDceUEmvDjTU0YmM
tZ8U/z6dG5V16NNmI8eFEf7SyxWbIA6ICNexjMP4tLbA79Swdqflfk8LYeUXbhEa9vibVvxzsmz+
WZCPYMDNCQWfl/IVBztJsZanJwxs4FjE/bIgIFXDJVrPa6lU7hGYs54LvKyPlHyIQ3hnGzIHH6fN
vyRBN9OpQ1t557XDBWC9/RuE0TXuKHvqve2jD9Yhg6XjPSfY34CnJ0XnNrIPoluM/tAbfjiLSoZb
LhG83E7Qd19aD53VFnUJYsEdazinieK/3FI35wi1cYQLK6LCMtjNqlmPMyoEkA01xphu6O8tliOu
+gFu53z6MAwqOQQdlHiHWl8Wqw783f11+Peh8oDgWO12I/UgP+5l4TlgVxD1wZHeO+BVCY+2aVDP
8/1tzFr0VXZy+vzvZtGiPbA5iQNetG9IYOAT3G+B0SAKcm8b5uzfO+9to01n0TC8hSEAf1SJ9BnZ
lRkPgfHfJJpJCL/C7hFBIy0UliQUEdO5dCE64lJdBRF1kbjanT30brLl7riOiGeBmvAzWN/y7Ado
vW5CuVwEHirC0j4DIK8BmUXVM4i5o3MVDnC+dde+Jn7GSdycCaiKxcZNWpn9wG7M+Obpvx+Wfnho
4h74sFqAAOjHBR7IozCbBz+74ftx2z7ZwMLDFJVqH0D6wSmLH7sxBtLr2QXE8DZctkX02MncUQxh
+4Y3qj5VAal36AR0h1b7pyUMvbecdlN0rhq9pUlfiovrjQauSD/lsMAgZOGC3Im9GFbNr0NsRM42
6MqJhu9+Y9AVxJFKVTTvcaVA/8OPEBshWWgmYt9iCbt3mTswL233EbqQ5eM4tMdoEm9NuOEKiDX4
YfylubV4iCrc9/K1tfRRwK49Vj7SnUQu8p1CYxVkHdUOmFxWbVt7DrekxSCaoNaLG3ZAmuPLRCf6
sC3Tgbow63HZynHZMAMBd8eu3aMjY9WMEtUa5DKOo8deU3jCy2hg3mqztyDBby0gzxtKJPherPcH
V1htBWoIAF0wIuSIzLuLqQdwSfEYpP+uY5JtUj3C1kOjFEbXfovW6MU0jmVJgtpWt3byoknH96aJ
IZU6d6a4gKvAckSoJab1JpM3lBeXq/IikrULMNFOEv+CVTjy+m3yenKFEJ1fQmIxVA9P85oEBQwj
aBNWRyj1rIs8ODv62b/H3v8PZWe23Di2Xdt/8fPFudhoNoAIx31g35OipJSUL4hslOjbjf7r7wDT
x3WqbB/bERWMpFJSsthsrDXXnGOlU8twrflma439bMU/+5bi10aYLjFdQPchK2dghOScCInJZTGN
bhGfqxnwQA7VOP4+fBLwC+2MK0I4fEF0RUr0e4UbJyyulsB1Xpj6AgfY+FVi+TBML13XcysxtHCi
Jkq7A2/N1OdbWsE8pt+HWaLfcq35KVJsWWVgilMdFToVY20/G1VyDkleY8wC22ARXXUqm7SHNyQH
sAH5bYrDdK3hsMHpT9DAFs0vpzTxYvF/eR71PDu3ECN2dWbeO4PYkapz8kJF5x/D3txHMn3EkBHy
OmAm0tWhwxQ2ZXzuEaKV0bqPiP4XeEwWRMiM1eOF9d3ubuo9Ofgqm46+HM0t4cmMKs0x1xzYPgEi
jxY4bLVTaI75fDggg+pqPA0WFVgsfSwTqvyhDC7yAU3A44RqOQs3VMC/DBF5qzB2wZVMDlmDxvX3
Isy1JYmjiaK4JwAxKoLYYfQRQLh4LgIEbIo/Z+/Qnyz1zhQwH7jRsngeCXNCx/cOU9LVVR4NF0ef
5pkpSXFhr0Sa6ochRSEvoaoNIeAKgST4OPzHcEqWtuJz4KZYLQKvFcfHzWCM9N9eliPCeJTJiYiY
09eavQ2t/h0PB+GwOuQM8WzoSGGDl5m1VoeQUeJ6lMN06ueboXHVoUHqtH3oDPTRzniIZ0kvMeOL
RLuTGjVRwGToyoVeLQZd1ocyzt5TGGVn0iX5Icfrs1Cm1PmQhhlaXdVxkcVBYZP226ZKTZexmMvo
PrgB+/G2RSCs372PggD3mgO/mEONX4Ab2OdOSPWUT7taUv09jpwhVAe7bap1LtKrP/rN3jZ7hMGw
Hi56H+Mn5ijaNo3rbjV8r/piVo+RwxjF+FmyahMx7tqgPFX4Ae5YwLVlyXdtAxMfep3ncptXcpGy
UA4jfNycvEH29GLpc8bBsyLQ1H+hoKk2aT2FqFMSlk43ngi7aNvSV/aGAIhz71wOiCmZe3o7otmU
4UpKI9oaqVw1frez6i685z71gyJdXMTOcqqi+qRqK9yYM/3i9yMfov7rMJ+A2Hdvk21QY440OKAj
QkA7c4mnYQ+uYkJueV0OK33+yAiCHLt0vmumXbgdtahaYjXxj/yhwrOerOoqj8Fe4GoWtmqp+ArY
ZcrHu9kgCka6gU0jmLayxPRN8jk5MfaM90GVvxUWQuUQuuYhzmR84jfS/lalddGd1F85aTMQBsq+
uCTldqQFU1p/MDjuiHO+9KfgHEPw8mR66vqPfmqdq12gX+golQFBvevjM+cYpVjFTuOc/d7KD6Fu
vNaxcei1QX/rMVRtmtZ6JkRbXy2UakNKMF9UpQse2nCTaZauqqqYXbxkRTIcyCILvmbTCMPJS6ed
q1d8UvnAIgjGw+nxJxWeBvl9zgJNMoiupL7kTVCW3mSCq6/Kj0PqC2w+f/8y9jjATGDX0iGjjR/s
dZzU2aFNu2TRm3axGnVtq0fSvMiGwRidgrmLO8+8CVVtRpqzMyraVlVxeYpnZh4RBP/o1O3OcmpK
HtgWq7yrE/B6QXLW8AhynK0mc5QvetG5R0I/chmhY3+MnbPiWrfOvFw+uajS27YhLFDLsmReGfmn
0W6rozHV3c2Ni2zPpjrQa13Q3R43lTDPgZ596un0ZGUOM2+KS08Mt9Sf/GM3KjhUNk4bbyyPkWyO
RWznxzpuvSdb9pvHxaCfqmr1+73aFtY7bLOrofF2EE2SvFS2w4sRGO4KL7C1hf+Z7E3PtlcDACh8
zSN0orpdumVvH402hawz8KmeyD4di1IwMvcUxR/0POySRn6Pi0n7QP1kZmHLYCvzKV76GWGqqo7n
JFUdXB430hTBpQms8VAn9Z6hq74qyhq6S9zD/YzMAbOGEWtPfPKoJRL/7gkseqLF61s4U8XAkMx0
XIlppQWetta6KLmb1ksKMA6Ht+R6CC2oYUq6NQoXMaWsEkroxBLHVjDyiQXX6hrRaYzDwt+EoyY3
Dof2Ipzf02RgATeAwFhLyo46qNVhiob0NMw3sk0/OBQGLjlRciydotp45US4Gx/Gy0jV0NotI9LB
VZuyb70dsZsnqYR/bA06QAvr9UGRPV1E879kzia8yqm+5oDmjrbZhs8RafNlZWThrus6QDaYp7ZY
hnDm6g45dqSmjQMCCOurmd56aV26ILXXduiNm9pX6c0T8vIAQSXd0G6iTh+PUYtpq4gsZ9skzARk
qmCs1fmXqq36YG/bpYuvoiuWWZMWR0xiwarzpn6p0TstyrbpNiXKaV4Y2SXL7O6J2FO5ndEwWIeM
sx/ZT0g86tmc0DKiOP2k9O0/ErJJvZamAPE8rqzQlDQx0nsZaXUQvfcrHs361ISVQ+KCuRXz3Wmf
+zjNslqEKzG61c1SurPVyWceahkCuxgDE+VdW2pxnl1z33ZXWmwA7Kpdd/F46C2CNjJlGq4edwnY
cKLlITpvg7UCA1KysnMaw1YSa+IxnckcI7cb3qrobeuYCKcgP21ihZUa3mnfhJvq+OaFYxf0QwVs
scuI2caDpm5dA1HMDEh6lI33xbQoKxq6vZWYXNwJs6N+aRq1PFGuyZNt+tF+CLNnWRW7xPei25SL
4MXsQy5AKta2IsUyWIipPuphU23C0GYe78pVqxvROy5SwBQYNC/joH2LpdLWmW3nt94Jt48DVQM7
mQjZI0A8lUGgH6UzJSctlGes7rOeOv9fRoRObK4pK01gDJlaU7086EpVuu+9wbpASrJOeMHgTDhW
cLaMiNm+x7QYV2pTjTdLJuY1cT98W6N6qfulY2hyl0btRYgMxarh3yBAyNCF7gVJxTQPozqWWSxB
R+otIYsnve2Ygs6qFl3LAsVEu4i2efZKP+HAtN+VHKe9HZI65jd2DMr39LX+6nejZeT1ckIoIP3i
BdvaTWfPppf1O8Hc8jgYLhc1zmnEZHCN5vR1nMBqPDBQreHdSlMPjplvhweZUqoHSu6NIP2s2m4V
2DE+aRCyam2nScfAtvCuhh/FZy/SAXDQ+tZGB5jBmnbKw5WDMb5Y9bQuhwe3TZrORzXVTApJY69V
5TYniKNfQgKQl3i+kUpeB6vODxU8ETPot6aT2lc+AD2IoVnIJMeXHSolkRwr+VMZBbiFpA+fx+8t
cY5NmvOdmt5ORyHbtdNxjSnhcI6N0L5UJhoZzKeAOaj44jdZcAOSFL0tTfTmY1Ub6cbAdLDJYtBZ
jyhyPubhueVcS/NvDnSPRuCtXCoRudc/7maV1R0s0Ey/yWeJ3nnbkjEuSZ7U34ZymbdN+SoMvLe2
po3rFkgLL6illpbeuFvD4+KrEmzJxVxQdEkVgCKISb1G5aseTActjHGFpc+zY/VCwD+6PW6SkYJA
JqV5JJOsvWIOWmT6TWuc8DvAVkawgfo0ErKJnZbYO1EMyGzWNuwD9CMYV1AEiP2t/JxsptS8al1o
nc/rUiK4T2PbHfzPqi+6Q101zTsTaj6r7rujCJ6WqZ89e255knpIH17n08ZPPAvnd1XvbL2rn9J8
NThi7lNG/aPQTV4vL7q7GUN+R3UvSdLt8kkDZldhCXBDWx1atwq47tjjmbYr2AQWeDhftv4BUzhh
HAeqoanV73XQdnsff9U1ojlepqkHPW2wpmMS+b9QqvCMex6kNQ5NDmP8Z6ILXbxDbX7RhoPd6xVY
FkDLmpYyG6Ia1haaZZwsDaZHJuS33Kmmux2ZFzCr1lXg7BdQcX/fSwnImiItNjp0gvcpvyOhOh+5
rSOmDmm/MQflfLRoQ7An7Vf0NGKq1hsYvG5djI75nMVQDTXG50coBmBgmXm2UfphamO1rwnxrHLO
9xzKz7NGDmr1+FMUMyh8/KlH8iOf26+tBptybEfG0+PGimocgw4upvlL7eCml3kuW0uXIWXVHCkW
s3uTTfot4ordxgqgKVdwquV6BDjQ6fjE5pvJAzCAFt0sqSmeepnpGyth/g/HrsCiQyTfxTNwwmLk
LGILRIPsQ2+fhZMgSUNH0PQm81+tPxfucBIThk7LoBwa2j3NaXy05mqi6ml7vDp5kRCPPmCQvJEz
1igGQFREIm3OyUj13TOf36Vgpzd2hYPdhJJCFML5rIjY3DpK6TL4ifQYPT1uGNtau3B+QE5uejf9
1+AQ+Yy0oHuyTTKJIYr9E65lusu5KksG+CqFGBZxEGc/ErywaOwquVaECVb0tT/6QpYvndauccsB
n059D3qYlBuyjTcb55mTdi2m5mI16d7noLL8ZDpB+bayWoopDKvuXTY8ieUA0qGYPyRFUj3RXgXf
u456rIYDhT9BbR27zF6rmMk9jgOBjTrCVAiuQp+a9TBohBaU4wp0RgsCzGTzPg3AFzQj9o+0AzfY
4RxcQ161T0OJ/zxxqveEdNvSZGMqbuZjTYVgq/op18n/PurgrlAXaMg0AFrrWZi3SsmFkoZLd78R
W8a26+A6RXvz192gx8dq8GLc9A5G455TuiuzIzXHkZHQBkastw9ntUxMYbF7XDhUhMXFp/Jep1px
6NJ+fLf0vFmqzGPcQXGRaJCa1aSPXPvx6U2Wh/GcYPmBCJbBv/+pV4BC+sGrX2zckpBNsqMhMg0W
91pWQb9IdfwA41iIF4dw0jpulNg87nZGDkOtFs9guOAhukzT7XBwv1dld43MrvjSq7LeKs3Fhl03
8Uvojt9MJeyLSuxsQf7MumQj6aYcT82umLDsrdpiSNfJqJ+ZBZMMmXXRqlDqaQbJ0DfyNc0O1NNg
yPQAmwgwWeTwLUGj7bqMlzPT2pPhDSNgQbTQLG3sb3o8fqc+re4NrmZvUleOu3IHwDPDSlyqq3I4
YLQpKreZgTaOEEVieYaMW4qGDBgyKcQR5bmf3C+xZp7bSWY/FNSswDI2IIH0O3W7uGOmwOav47y2
PCYKDoyBp7qYbZCVl3wTRbvtKopG3WT64NbJdOosh9DR/LRmznDsXCBDJhY67LCtsSnN6juxEJKB
RbDn6HEPIWPeVTA53bOOblMT4n1jiIuBRRCRD1RsHJFYsvVEGvc2lJ8uI7AlnJD+jSIANrXjVNbW
HXiBo6JoN61RRGcAR9HZ9QsmpX/cN9v4uUa02D2+9MfXH38qwoaZigZWycv8fgPMxibdpE+XP24c
BWjbkf7PWAua3eProewGhgTiUzeaRNuNiNDHAffycZTK2PutJe4wSLvX9ltt4BAkQUBSs27GG880
0zpXTxecavXVz0EmeY0XvXfgkVZBaCV7MfPy60btCH3t9IHSAiKKffd9/8zFYXzvGIRSZwjgY4X3
XMRYeQzzZ2GSqwj01no1Yi7wUa92UoD+evSrWPKtfTs4m4K5LR83XHPKQzJ8iBKVDvdjJBNzr0yt
eUr8rfgCn7r9UY6iWxoxaoKQRXrESsHbQcKF7NDqHje9PsDZwGDLE/6KLLD3itY7O/ON1umlvhqU
8Yv3pQV23yj01e+/ISG9Vb1OEPzfvxvc1wQuYKIM6VR5G5zpJ4KHsX/ce9xUIKN3XA5LrjSFKIlD
4eWq5XCUoi5WlknqsiP5i32gNg/I5k8q8a3r40uPm7QIBR9+cDt/+QvHb16FrK51CXrbbcLwrE1m
AHElfXOnqj10emeteXYnCi3jVx+P1QfpJdT/KZD7ys6yj3GVzvPLwpJi79TljWIVZdgxrLsyO7rv
SVhfcMzwDtP08jVy8vtUu5uiLcevvfTUmqg2g214fXvYdJuRRO/z1Bdco/3R3Dyq6zg/4pJeFlFg
Hpq0wu/YpNoiHWtfkBTlSEer+mm5IR2YkTe7YMQmAUfuFxyrOXhXF9BtzPpN1/W9FgDPUqJ4hsii
lmbJPZCjDL0BNTFCn4iMLeLauiVxsKx089cg35D+aU0NJ96mDSlA6kusyVZsYpjv4oNpYJ3W9Prg
zOljRloePsJ0PlPxqDrICHX4QVuhE8m3kYOt1sEVYOIE8VcZPDSCoFO90eLvJpPgnRm5gO6YjGNa
WYUOJFUZkz73KDddPHMMtwl0lMAUQbMUR91UN79vsDSpsFwWI97qhg9I0fszMRBLsK2Zi7HyhgVD
ZHOJWzKBszDH01DpsL03T9KvGIbPP5iD/ESiSNae5v7IZ/XTajHlM+JftqKG20FjuK4UNVsY0iP3
wc8B/dumzlySD2ZKA6S47vLqQuIKpjHynu9dR1OLAWK67l6XyT6yQJYwAC0PqW1uXZgqS7euQJQM
JzTM7poRXitiq1pU5dQQTHUMfIRZuJ5sWusWO5onFEBMAi8ypoDiSvYt8JFtAvRYrBBz9NMaP3zs
b4tcF+V5LLEqB1bT7RriyGlPLBQB8jAoK3uaGo6LiHluaSGFzRF4z4r3nZ+dVJufqkD1y4Y6fTGZ
JhSMiGsk+ttqbD9rn40j1NQAdovg1mqmd9JZMFK6LUCVji4/KklqU82gWOrDImqJ8YYOtvO22MdC
3xYDi08sV2mbwtbB+kRDxYFPqMuGRr9ssuqrrgOQSLsK0ItR+mvfKvkOpE1NXCInKZdhgIdV4pIe
pGl91fRu6XsqXqopBh4s1D7DybErIhKanXkLmd2+uqEkdzG2aG1Y100H06Ld+De8wojfM1F08rXZ
esUVjSZooye9t68644oGk24ZRi40kPx7v4iifVdpq5qeZuWyZ4CgF/i1KQUCMvruR1hny8Yym3U/
Wc4uKldh+OmTG7/7EC77toz2UwsrwHL5X26IBx7yhoxCEItFOtu+ycrYDfEpILSrLneSUw+RsQ4a
5FJCR9XYgnsJnAFwK+PncVEXQ417IrlDN2BylXU/wdh9BcIxglA0m01ZDdehJCRHQDSdOZYCZ9Zq
dIYP1wohIyaOO7ucD66dvGLYs9YQzziLOgrX3v6kiVobhv1T4olYeXKipBk21pSIjdmpZh6SJitJ
E7ww2tIiSpZtdLPzD36FaTIFGMekD9wiCEJGfRNFnJm9Jhqj49wMPkioIjUWn+xjsTZOb7RXEx+p
Y0FLnMrmk8S5/aXkoCw8cztN/lucERatRwaVNkHMwxAZH5pDjK6Q9i2IREZojgC2FlqfkePwTIfa
Vw+hdJMP7c4Ju6cSqjBlcbpJanIWB+F4ydWjQyon7yRo+7+aYbONm9hZC85eUFG836zqU7ndp58w
hWRnSLvsAnZilGO1BS3wLXTy74OdziCQGYwEdX0Z4uY6F/NHwdVNsbbhyWJ66eo9MOC3ictyx5KJ
deu8lOgHVzOGwB8YoBag2G+MsLBOUeRjnK4HACpsrOECwFFllJBtTHhfFT5tOZKI0Ls0XaiCnRG9
xSaDbqlk+Z3VMJfIlOUNsjqacQzgCFUDUGSd/FQz2EcyR0TFFdVK1A4WbHvf6Fp7aHt5HXPrVAps
8MyIbq4Bp9zypmjfGDKa7d1zXpmSAygoToPu3LKbapHEWL/1LruzQYfMu19+7Sp8GGNFCNSfumoV
GsZ6qnPrAP0Q03N8zEGPz26ey+DkN69tonUpg2NSiV8a0s8678td0qfaoR5d/yD56CHqTNOKAH+P
slNTdhQ9xu8WNzLg9V8a8EfQX96xatwIT7r+xjvprYrgFuKd27gSDoqlhMNHrc/Bs/KMKVGvCgMX
n1XgSNNseCJt9hPmGqzCaJlXAWFqYYDb/aJKgLJp1j4nleYdGv9a1SStyYmUS1yluJBsJhheAnJw
6J1rWkGkGYMeDxznzsa8aYprBxpTcK89vJIGA3nqPWNvKi3dEzIkxR/WJz3NvQsLn6K177Kswbq3
ARsgIKufJ4PPmqjH+KwN2q8hba4l6bNtqbM+YuzFrzLP31Be8EX5ya+y7V7zenqvJ+NihmTZieiU
FvZnKsKZdGrCvfFoshNIxnX1MTSgaVq9f69G6RyEIpvW83WCtXBtUyrGSfDZCYvx8ORNBYP4Rs93
mcPnw2l2TNjXTh+JIx+tZ4A+dBmposkaCRRAiMM8v41HrT/EWMLcOJd78NMn6fQXifv/gE8BLrgf
HTJvYENFQNKk0ar80EZRu8ly3ksJadRhpM/wq+yS9HJDkOHnFOi3piuvIiiMs6uSQ1UHOxnl4s2d
7SHYdFLs0tFXz4t4UJG2ivm7594PckQrjnU8cwYS7qLQongzmL5+McbXUYyYS8OT7eiYEwvOYMMk
omRY+EXgp2v6nRwe2XXS0Lshyr97cHxirXXWdpMtdd1AbTaKZusaVB6V1utLfwzwlzX2uiXdfLZK
+vccHJSsDewiWEa6IvtEIuwuXYO31WKHAgLW0pvj+JgsV/BZnybJ+ovJiZ86QmD+cJqa73nJEolM
WhuV6dsyDb76evkztwfcTGARkN7hQoj4kutWsmOgsEi0raa1CLxakK4N8hdbJi1PnWZ8gVIXu8V3
Iy6/RkP3oxxsnDVEcjaItT1m5vHc1yBinbT8RSLvV2zmT6ShSCIwE9i5AxVh13iM972oPIihLg/U
TIyQzxX5l0XpQfgxa/YLYES0Ny6zipdyMN4EdGGi3Hm9Ql1OfcDbeVL4RJ6nO+ZaEtRJvksiwKRh
5z7FKaZor/BAMgGjWBtujwnMxkFmW+2yKYd91qHOOoL9MD6F4L22mB0IHZ7lsEpiYuWMrp4iAQ6h
RT5d2nZwbGpl7Xut20rlLGXtTqc6S3BX1Z682iXq7XQNMcn+7HrtiQD4umcdzWvDyVXPAEpDvvC2
VpcKm/2UQvmVnbvpfzWBaNaGBdShwUVS4BRuOq/clwZhFWsIT7EquKmCrUM8diKvdfYorhZN0rHf
opSb2s4ANGr6NzcoxbXMfP0KvrtxtWDnwZA8iDzZ4Kai9BmnL+EEYbS2kq9EfrRnS6hmH2B2WQy+
fGsY260SX9wRECRmNDvd4TSxd6NywSmwEsfhU7JjUAvduIRM4ptDf81ItWZZYx5ol/9P2DMYspIZ
odLkG7CW/b4iixoHbPUZdVQwGHMRoXYNQcTuMaqzJiYLygtRP/NFFuWxc6BhDeYKd49hYucdxHXI
w3iXR86eXnpTpB7DFUaZuyBhi0Ix3WXi08hbaI7j5p/vJxOS7VjFY+PhvMoQfcg1DRbfO55wDBvy
3fz3/7CfDOOVA36PgHY9sWnGbQHnhInlrF026jD9wlficEXENBjka8VTjbsZh0Deus/GaH8P1NI1
IpOhGc6TJBou//zRGf9ht5dr2jr/gDCJQ0pGsH9+dKBi6H3GhkcXcN1I4gFaf5D6T629IVzIU6mc
aGNn+jpLrPEuzAZnQ/Rmi/DMZUfbqBKqHurbieiAAM3CSZIbKMuZtmP9h/42keMhi1z+N0vJLDEv
yPvTs+q5unQNx5GmrjvIaH9+3LWSoH/SFvTeY2AChza5kPfGf+aN8oRPK7tzOH0jSprvJiqs354Y
eDnwwTSLzUGk5xhc2z06XD1utLGWh9711KEeujVupOTFMpKXwBuzTYBvmKFVu+EUb/E7ZvqdiKN+
bwl2aQoG3URYmy0WkBH0ygXSmH7pdLs7tXnckyVWBuwHO1zZDUhQwkrAIC3WGRQFeAHfjU4YvrNj
UEzDqiJFQaFkrlu/Km5NK9QzT4AFuIsNEFoJ6EvFJbNwgUKZ6nl0jOAeLvHP2UQn+4gje4BJ08QR
pyK0tp0CywVDjuxTVbour64Nla0ihk6v1Ry7HDJREol5wAt3s/DaNQg2zgYj8Q4BgUCIsyBt+R0G
OSdD28aFqc6TLMKtFY7BMkytZoOfvjrYpQaDf7553AWj/iXGx7j540tpmIcbtLMvsBqYizUJMhoX
CfZRzT/1+PnHjzqhZI8Be2Msfwqvcr6pciLAhtGeprokglHQmgow3St3zBlvMmbiDDB+VL1ybxj+
F9UsJtZB7z6jDrHcQwA7N+h+kq4ZgaRzkyq4E62NM58A2+UhfZXCHPeiw0oSIGSsBy1PKcFbVpFE
BqpCQTb3cSOFfMWPbG3JSsVr0jwFpJXK2XlK+6HiLiOHDOmDpZfF4XHXSqLryDjGVfpwmLLs3jZ2
tUOrRUfVLlPDXqzJNM6dhxUUgti7oBbcj6EJsV2UMRsNwOwPapRPRl1i3XDZ9AB2wj89bvIqBVLh
KLCmVqidMr2gJtYbNsdQZz3VfWm+RgAVPS2enqc8NzAUTsYqoJYSYeB8DTyjJ7cFAsUM2NFjDIya
mqpfyojNNSmKNzNOHP4jr4U3WTejPCeu514bo7Buarw4iaVt7LbxDu6AoaCvG8C1phxoqW3zwDYa
KO9lPZ5uA+/KExnlGpezHcAPUHWzYQTit4vJiaxTQ1+mzcNSol7p4eHD5GKLAjMdBy3ILywUqxgf
1p9AR9ll6mQNmYxyaVS9OAymR5bUGLU7agljUdTQJRJljFDNOoW8EsMymT8nzfzpyNdeINMdm/yK
t67Mk0XAeMuss/JugRWEkzGxSmEGCTBR8k42AYh1z3HORq0KMj47xgDr6u+uAHxhdQbxLDjWtzQg
LVDkhbMK5dzDRCm0PuVgZJsytXScoT4YxG0XbF5QmYIuW7sEqWP8FYxjo8PoBj8VVwjcKeNpmiyc
vLDqDaNiUYYs9o0b13vDKynNUb922hipS+QrsqQFTjK/8piYzF+LOW/YX0b0pFYurQolNA5Qt6p4
XTXz6GjehUVzCY+2DE94KH74djIwzD5TNFgn37Kxr6b5B3N4++j4fQDtqCYQmKhsXVtEIkd6T3/e
CGuWFu2Jnqt1xBau7ZDlGDA08YmbYnwPZ1y6V2QWbMGeAQ6MYGUPRI1xg2dYqfB5ul74i9SusWNu
We4zKJKrnuNmqUYNpmevl7fYnIIdkdmjk3rqaka1TbFaJq9tyEdEaw6FlaUnzIXxplOuftEcZA63
9tKD6eDitYr+bJICJ5JqstSliCHbjIfEjeOPdgY4j0nrsMZAoGrgdyCOjpfD8NvvjxwQC1+nRay9
sW5ggFF1cEdMQfBj7fYLbt8jgpu387LB2UZ686sLu+wpSofqkgvdWTSm2V5wMFrrsTGjk90n464z
uo+iQ/noesLCgzOsMoKZoy/Vm8rfIwvLbmDSY9R9WlCfQMBMu0tjt/N0RSu2xDW6qyu9gx+Kc8QK
lavvW9p+zN2ahSLhQvdNageoWRdqKSZyE12H6HON/FvdbbKinZ/QeVRpEkzTWKaA/i9/lrCFTnEP
NaoJgv5QzzcWCtqy7Qx7Dc2EK6hTiR3Dtuxlgs69c2g42A1EqWj6oJlSA8YQaMx9xH6MlYZc8F3r
diB28iNaTbXNbH9aBiNuJTR+nNZZdrZ4Ft6y3gdo6vvDgUGt8Xvj7//905bS3wukfxTlWEcIh3+5
+/9eioz//nX+mX//nsd27T/unaMfdaGKX80//a7tZ3H5ln2qv37Tn34z//q/Pbp57/af7pC+i5rx
HzaA/xc7vu+fqk2b/+Iv/2cLwMlI/UO99x82gF8+Gyah6TeACv/yb79wrkkfP/V7D7jzN7ZYeyYr
wG1HwFjQ+X2/94Cbf2P7tm3TNOqGcFjpxYruv68BN/9mz3/DD1p0ojBl/uXva8Bt/W9YejzDE2xd
prT0rP/NGnD7z4ucHV1HPpeuw0paSXlq6t6fqzxA/YqlNLVHr4rWJPQcDT7V71qbxEjv6TkX+Ony
0UINTuYJTRE360JOIUBueIBB9tllRKQDjoqTcsHDV5CpCJB1W5BTLFxO23BTBCi5IzNt4vSMmFV3
TUvmTAS39/2cDlQWmSqMxDdRGXsh/HPStQUTJ5TS1qbzillQoQlBhxtrn1JT0c3SxXAO8FD4hVOR
Z4vwYg94gGoTlIus9eOU+izFCaKErRxG/SKpyjQ5L4izUw5uSvBFH+HELYBreCUicmx7BCGwWPzD
e+E/WUIt/pNn1+Y1Im/lAgIyjL/s9WX46lYmwwNUovKWZgSWcyz7q4HVcveSWarlsd6WJDZN4LS0
mvjdsNt2NarGX+hpUe9UbH7zRHo2iv4L8tnw3zw++ecl8I9X33Zd3ZBQ0thArP9lSTZKZ0E0cHQX
/WxUq8NDaHMIgh89tkNw4PzKuaCA17Pjhqoe4DZho9KCehQ8t5gSPJdGmI7EPzg0v0f7XYvqp9IC
uAuLeWDBjH5KvOp9jFg62zjz6z1v4caE+5Woegf4R14f74Csm04kpHOs2wPpE4P8RKjvB6dsOeyr
7DC1N2Jf7BrDqEx0i0C7U43Hrha7xiS2hvWyuxixacJm+P/sncmSnUjXZd+lxj+fgeOAM6jJ5fZd
dDc6TTApJNH3PU9fi8iqMqXyN6XVvCaySEspguCCu59z9l673wa9Dc3WDmlhATMrral9AN+IM66M
fkqGFNfCQkkXxubFdxxxlw1E5tLMsgK33xu+SNbhTHd8cpJ5aw2tf/x8QHAz9N6fHw7nt8JwefVs
VygB41+aJBUuH84vZWseQEVzEli2UUyCh+U/lQn5Odj47osJi01vuC5YAtvdGzqUUx/wYVBNtyx2
Xkwrkyhg4TsSHJp5vR1HOxI22J3YPA9mnL+6zsyUsoiQNsyHkNLnSukVQw0i9WGbO5g/TEDZSa3V
pLPQhdUxx+OHar8HjjHvio7Eh0JxnNAi2DxM8nYZSKZQD/N7ys2DHU31wY3y4tpKdzr4Pv22CWwc
5+mi2UUSNwF+sJ6XuipA8Ytqh3bqRwhSjuR1EqmZa77LrrJ3WtF+BC5c7E8RfL4I12yG/4DNxmj3
qcEjqNmmyGC63AmxrxsjoCWWGZs0dZ6BGrp7m6jTnW/Rp0Jl3BKPq0f/8kHxgfy9FOaTQi2OiNfF
u84q/nsJP5iyhymRmzTfw2HLoN5zmiLeYv+6RyWFOwINu+z7Vzcg3mKi92wO2O6dWF2UwB7JVg2q
sqmBmQ1AQmT7bcnkKJEIXf3FKVyKvt4Uc80cI4bjFWhme+JjpjxpaPjPaZMdQC/NXu1q9aE3BXoe
EkR3CCM1OODVaYhHExc+Qz3HwnOronjAcu12Jz/Rbko2OV80R3uoU6+qQCxoAPL2Ec0sgHYj6G36
TiMMnk2SjDURWjeMDnuJQegQQkPj3HyaacXnWVLvxcTK3CGkMVx660VyLZzkLSGnbK30rt7PVrtv
pfqplahVysAwDkYEwQp+TUTYkPEx6RxHpdN/KywkmLVPQgGeaQe8KP2MMl6XpfwwLSxiHBB7z8I0
v3GnAAq+UOeYGiiDLzmk1ggMDfxr0lhM0FDYrN2evGTDanFNYuzeRAEOjgy/1L5p8E+WGgLmRmAn
gvgOX2cxY8zJhYd83Fq0lJXWy8eZoLuiML8FoXYDhQbO1tZeHWk7UGYopacpo7BhSrmWOkG6KCMZ
mOoViNgxeY8aMzxZdPjcRiYgyvCV1AX+sijgZ+YCKbvli3dkK75XReOPqm7ctYN0EHo/jmgC3z8v
02WacE6yd6LXB8jg6odeInDsamdHBHd1FNVMln1Pq7U33oxl7FeLKvSoprBWMFO0Bv1CYoRzNDvL
m1GepePwhG6Z0OBo3/UqfwpoGKSwvvPuHQN9eTCRO6WLCNrM0tNQdgELhotsKLY96j86k2hT8OO1
wanStVtBwvWuGGymCj3hE0HU61d0Ugm+Vv0woBzEsj5tIBIC/KBRuXaWcX0R+d/TDltLG+o7tQix
W/Nsty0jgzB5I1nzKmF74rQCTVOAKeoPHHrEEwFeHb5kB7+1yr+i2r1XKaIuxnUeSGeyRWzRoSLb
C9k4d2V/gyHTbsFgvs12/yF9EW1bMgHy3t6NS25d2UMqwKgObJbJMl1rk0CJbiDDTgGQZ0ob7nFL
3Xe4RRiZG5tOm8Cvlxhcop8ZepND77ov0rG2sBqxKebpRyddPPFLaraEGmge8+lrvNhcfVfdtKYG
N4Fl/c/bxed28Es/Dg0dCxNTbSUxWLN1/HaWYGgWjRweaAtVKeZl0sqwzszH0sFL1qHoOeSte+tm
sv9aLPCrGk8oUnrEOIyTD11ps68iCa78yDhKqSOuLZsTDeXMDQmdbJmD+fOO81F/SrqOKZRfiu0n
YwBVxxfLbcZrzNkLyjWedTPOHE/Q34D9Tpx2m/bWsayCQ1Rn4hHVlts66bbABw3hsWs3f9V+wDdc
Vm3Qmuexa39gDOu2f75FxnJY/e0W0f2VloG5yZb65zr+646qepMhMNJqP2TFdfm8TRijSPNY68I2
YDZQsyt1sRgpMxl/yR4/N/iXgNd520TneOy+tcL6StPvKjTlexFa1LWTicu/XKjx31yotExCFlyX
ltbv564RUSinDBF6+gOcp2qTID28GYIdJsX4hcOXvqaEyNJoED8G8Fwb6E1/voaluvjtZnEqpbnJ
YZnFXIjlGn+5WTqIfaF15KAyBTy0Y9IDTpE7MqyaU2ZY4dUpHvwkecZxle9Of50eKhaYNfOT5A6R
DOjWSLM2ZLNZJ01Im7YoaV097YzV56Fuwoi0R76HbQR5akB16iXJ4mqEpQnELNSOTPC04+dXPPHN
DqL5Rc8s/Tgtf5CaopNpjmun6vVorfcmoPJ4vCMBUztCC/Iq6dC+4ES5EqpqNxNTOOlyfigZzHID
j1YTbTQXvAxCa3c3BP2dXZF+sPh9Ztpb3QSA5M+3FKneP26qwWmf475tCR0R3VI8/npT64HE60ir
uRmz/S1r+5GYM0JmhxGXKnk55qIt76lGWpOg4Y4om9TOCK4xkldgjWA0Qwd/dHZxBiJybDx2GccH
DcK6kZQKvWP4MPrpfoz7Fxr2AIDK8Ct5Xegu1Y2IPAcz7rMMmQc4GarsMQX61jq4n11ks9PQr5oh
HTZEMKUJjUmtdA51MtwlOJ1h2llfGVly6OoDhShMfJSO0XmVQ2GEbvA44dYnaCyot2zNHnZOY9XS
OGG0CsF0B03eXIHYpwFCyJSLRA6Wf7JvdSQCNoyBputjZF7hiwzsuzGLjn1mvsFk80ryDZAXbAGS
fy2TXJ4c4oKVHyFfsEcGYVr9Efa0kWRSpSutNjy0fjiFxEgp5+a4UnRnYztsHxiaDI604kkKczeR
aRskw4IoYptUErVhX+JHyLRd7ejaiSHETyBMPUDfCFhg05wzF/djg6FrXdMz95Z44G1rWdG6kc1E
JxS7aKeHbyMmKgmlLWeKCucI2JHQNUKFCUVZgyijuCckSZiAbV26PEQakOWW50RhxUh5y+xaYOUL
SR4hP24GCZ+8tbP6nhrNh7QsctYqRx7Bd5xG/8WOgSFDiKSd7N8zc/QyQZZJnbr9juDwVVYU71wk
hDgptDv3o0H1ZOMhuHc4bjFYsLgCPj4/GiN0j+z/jpMcgVEgBF7abdbGgRbD4AmqB0ku6OMeEH1j
zkhjEOihBmwKT2f0ok3mly5I4T3I8RKa45fBagz20hb5gvHIx/CNXQkmjOtuZl/G9049T7gpmCeM
iHL8IIpXxLeCJUTvisS2KB+kSr8Vek6C48h9nFHdoiGB++7kYP7osBLpxemoOeQzHwidyJIZantB
5YHYKCthKk76CT7vTAMvuJs76+A0aUP5XOAUnO0nXZU3LNj1a1fPrwlEGjTsBEfTBL5hBj4US0x9
lPXQsjT64QlyCy/NFOA2PPBh3VgbDmUK+QND0scsTu1tQn8J1jIARvNchaN/ydJrpcGusH70jCg4
ruASl7360tJ/WM0liGsQl7OZTYcUqjgFUdusg/LFohBctWn82rZAai2LNzPn9fDmWnMYJcuTSWcU
7EJzAQWzZYcH59DRy8SaaZ6ITajXwr4vZ109Sh93mHAEWDhcAoEiNoVSbi2i72blI9RtchLxBIGy
HBDrhRsxUfuGE9EyOQEoZqAWAAKYEj0Ck5LPWK8wFJmGcS9iuyYGCRQEVthK33YD7M0ycu7g1KNS
k/EtL80FNRe2DITCfcJb6NkS7zVmiiY2cGPHmr8hMXmDv/inrtEtcOcZNZDblg926mzSxIIZ2lQg
UEV/KzkipZkDZWe4jRhCTo2CS5oJ6tJKHOdKw7kBUJlGc3Sch+YpjDkJp+VJG5AaEeiNRkIVsHhY
Juv5Ww/jYaVzfgVfnj6E2ZdwGnddjdSknjPTi5kpwLq112WOYoGlGOdG87VK02AHLfKUBcObgYPm
rOiEH8OuwFJgrPTEtFbgkUidZAvyrBQXLmjufJUQroy2H4tgVpXjSWRLCAXsKYYn1rjVkoEAwLq4
ToJsAGZttjdQIIaieyGGAqndsMV27V8YVV1Qj7ScvVGp0OlDl5AR2eXbUUMouOmsHIfWRB2DOrwu
3lcA7ZIZIzlEniaqeD/VEE7tjle+6bdJ1rgeBX3E6Uvdac7CnKRg37okf6+1HmUun6pHn/KBJQks
xTh/la51YqPgnzHsWA+YSlZ85vBYjYSA6ayONnoQ8tJgHutd2xuZDiAwgTauF4DDNcKCOYy1lEXu
SenlxSIFflRgTIbGfbJn7MRh4L4QVtIioKvPN6qy6cpO5TThHXGqQPM7GuIREepkFgaoUgfu8UhB
41goIsYFGYKqiinRGafsLuD+bYwCIWqDeAXzioaY1bplUfwR0BZfCLjmtg60jXIQbQI8NQ9qLDYt
4duemy6aqVIPj7iXftqDM18qLWM+hThnN0B+qIJHZchpby4pHV0WrSipxQ4dIxGxbWbsuiYDklEX
B9VnO7PtTkGjv7HZI1yNofQZ45NR2U+9YTgLrYf6SQt2ltWNdEAGoNAqpCIIW6r48ikRSMoDl301
toNsDzT/Ra+oBEvO58arBe0ZzwqVdt1/bfsj6Gq3pvGDtgIoGBFSNL2uepBs/FjLyAzv9xjei22n
lcHGb3smQaX+oeXC3WadfUOSQE9MKHXVuq3p58W6SK0OJDRNsyEHizFH1buRsfi6g3gwR/d52NjI
6zLWQ8aM09kpeW+A2A0wUEiyG+qC2CZSAtdINmMHjhn6uRryxwHG0tEJtTtbcxpKgbk59njHkKUQ
4QSj99QKwmAcYGJIbr8bET+mGvxDOPaj5+ZyRh6GobEBbpOH5ZdMX+i06LsHLY2BZYj3mlZKkKRX
v5STZ0/055JgSonuMAhyqdWlV0uSJGEbAOH9N/dj7NUPFgBoUP30w1E/xSzUnnBLD3No7QmVuNs5
sgkgI7PGC2f3JPzsA4dohTx9O4axWBOVV+/GHpZvaqKcaWv7m9+P2Az7JWLbVvgUZ4QPMfJ6KuDk
axZ1HxCJ24uy9VU/1/cutomNXkGrLLP8QEvXPDscGTyCp2gO/EDzrW80u832WtgSXIkoEUQHcD0x
SfB+xcnNIrqXBmKo3u+gE9T1XVgwPEQfPXFcosg2tAfF/Lca5Yak4c9aDKm1H78o/WXsUvOi13+p
s+CuwauK58o44V1WJzseuXdAHpCf1nnb7s1mJAaGIDhuiz48YUys2TKieYuwj648CzRqZejTxCgW
DjT4nC66bljlOZM5yP2G4PlekZczOfrwrDV5v6+mCQ8K+cGAOZ4YRRNa11aHmcP5tsMLz5bcOyQh
jBejyYBf9PNDaFavHQPAuxw9Ttfcz3P2zQgBW+EpXizoIX2P7ETP8b4zK+WN6DR4E4/LRHAhZxRe
Xekv4bTlZOoGkDoaYpu9IcdmmxHnHgpYprllbyNUthgUmS0op+XAms5AjsS0LrIUMmgbQBRsEe/m
WD60qWCUGtdHaeKzG3X+BdkGTFtLG1S+Waq7ygmpsReKajZCZAhn+lypunMHcz51FW8OkkoS3XCn
xnUAongoj31EAAPe8DWcLdA2yn2xagZ50eyfWW6SEy5G3kr+Sydc5zySartKxpTz1Vj02OiQlsBU
Ft6WiFW1KcaMe7qwxbDBP7KVfDPwmK1glADlSUm/LEpzooVXf0GuGp+IPZwPQ9NMR5PRCId3OBtN
wz3RAv2IAokHywDgwejp5iJZ3XcZE/tiCVgO3IXwH9CJcuQlGhFFONpOWe5bCKPjklREaRBHFwMT
gRr4pRdhfyOw4yEZHwIsq0ajHWg4RdtYU+Aeqsa6l6Q4mBw3ks5yvF7Lxh28AKQUUr7byXRwpFlu
owhwgmHIm57k33VgBSx+6VfTxswVLCMVWiFRzJZSBBETVXN8JB8t2vYA3R/yiaieiBPZQDYwvJaG
wmasNMTPVnsYNvwD8WRQeEXIaw9jfkW9AzCTGcnBTcpxEzrBps/RwnUWzb4Igy8YOOT5sRhwu490
OdlHf8j4Wis0n4HOCapNx+aSBROBLNar7gJmiXQFGcDO75VD9IdIcX4sl2BN1gsUU/uA23/LTEZB
M9jIxU2c4NyFFhwVRH/JPawi8hdlIT2jewnAtU7Ee8Nok9vRQDrtFs8usDJygRCc2m0coKdo4BFl
Iv2WYSo/Iy3A5OFLe2vB9AZr3lzYl4NNbJkxUKHRvtNCmshTtEx2mkdZ2gIliP9oyz7bi3Du9399
Q/CnsGAbp2MkRI8gd7Jt11XunjZbfbJ7Xewqs3polagPhV3fkhm3TxZUDmhx1k2HX3n3OTeYukuZ
puk1LmH7AJBGzjiVuyrVzMMUF68+gZZeqXcfzOG/WlACmulLTmzE3oW8mtR+cPQXzhVj9pUP4u5A
vNhdw4N2nvTE9opCkWCVafbp8w8iXpHxEya8xXg/XqxWe05L7Jhhnt5gXmqX/JMnTnWNjQmMY6Xy
6RqmSyuyoZdKmmjgfUI+w6589aeMTPKR2Sa/NnHo2vTNKob82Fixca+H2ob9yIQ+XVEounZHsiPk
DnIDjZ2fy/raYSHbDSE2ozxmrXE4au3oVzIdM/Vk36QJgexje+AYV91EO3kcxe+kS8mtAyL+xJEu
ztxCI9BDyqLdRMS4rAwtM05hwekywOOrMiZmwgb6Gd4SS4f8F7FJ1Rb9/okBWOdCNIGMn85as2Ol
/KnP07kVRrfuiNO5GxxOoB0tRMEu38CGxjw6EAaL4jCxuxuqxfVsN0D+KpiWDT2roAB1CUQr2mMw
q091YJNB3pZkRgdaghReGi+FT/U5m8VIGBPgqSRquqtI6xfXHNL7tKmal3HezxhDXpdfIhfaeA++
ad32tXMDKh0dpnJ8rJb5QGqVkWdaM9uyA1OanVcAr2vPVU/zJKbOIRCgAlwTh3AgAhatYAH3mC9D
6Ixn+Oq5nNY0RUGJLaMA0bSMBwps/co2yvUAMGIzoy8c5xbvFsT7BFkTmeth7Zma4+/mKad+STuA
6ODMTIiaO6efAV8b/r5MQI8paRGyphECr0qFwszWNyDG6qF75D3D4QQjkQDoJSYnaSn+hxwJJx1B
9IEVL755qQmgIbSUB6bU7XNdDEeKvfxCOVtGkmXVFYj623y8TQ06BFt3zzJF0qxlihfIRNJc5i6i
Yqe6OJbm3udSbzxXEa4Rc0JpXZzHMfEI7IiqAx1TdZfQFdTTXc8xt205JQ7aayXd+BD7KcM5uqYT
TuI7U0oQYixeNKt8PFGmPBLlTVCR7IdtU+DImpk8gJknR+MaxPPPATG+Z7cdaiM//BmK0N73vrga
qcsSjlGNHN5FvpZXi8O6H9d9JsvzgFMCnnF8wK1sPpuAxcypqrbVzPdfBMRvLvVBbAH1lH1UPLr4
fkjxErTRMHRvtdDZyyXptayz4GlaYGwpcSgY+aev8MGpAQOealvPcEfQC0qQo7+0RHau/VhhmmAj
KMOqw3FLkF0aV/q6krLe63O8LVtSI9Ka8IR2sKO1NpXZPidP6t7tG0qkftx+QgObUl2iZBpvZk8t
YpHLV1WxOpS+aM6NwL4DtlzWQrvpFXkSuMDf9Umi5qqTI3Doet+XeOBgkzygmXhhgmVsBm4vi7nz
TYuGY2XjqvBL+noYqqEp1YCV3L59DwCJoqPjDS/1jO/iVOyFLsnwPYu8V4fA6K2JMB0ZtwdMnzQe
A6ZxSJZaot3cs1/0RP/ozyWp5oE1wOgvjNcs0B8TfgE3NEyaggG5ppZziGKSa8YRmBDp4fhsDQks
PUdVNtaoEbJiMxMbOdbMHyI6YxsoLeGyH9cu9ugRYAmooaPedsfPJ751/ZTBDQTXnGRKOt79q/Tz
/pxUGbEDVk/LVFPY6B0mrHUG27Ee6XNFU7fyJ2jvqh/gBdMCaK0+2g3oQbaDXpRbtPB4oYoKXVda
3Q2VGk6VrD6UsWrCxD0gI65XulPX+GJ5CceJ6E8+k3C3JCy644z0EizOlDhvw/J72HquH2boCfVj
Y/PfLG39PdiQb93kPgclQ8+BPLblO5xDI9VowC7Nz2rY62YE3JdBFRXjrPvqjH5WdwDJJB2MybEr
PnqHKqrLo/BE7OuQDNEOsS8i29iCW6qBr5k56Vsw7Fhp0hW6zwdRDCzfE7dNs3LFK9MGeJHPtt3P
zMtddVZpksDdCbprQPzuX+PGEdw4xyMcV4tJ1gQYCrtinLZ+RoCkSJn3lE25lw1dWVrUOByz5Y75
w0mYyAn8HqW2D4FlTc9HbhdrgkGjiMZj1+4m+yeqOHmwcoNMKYGTibCllU8yF1pD4w7S5wNJJDiV
7OagFZAjglFT666jV1KNRLNn1kUzSudimMY7nTifrR1BB8ppHdIfQTcXYFGYisoOLF9FwuLy9M3O
W26b9V3rBNXGzJ9zlPpgsfyrPfEGtUWzyWk6nYa9aWTTerColKZlfjoMX7TlQSdy9RqhgtzC2Qbx
5bj3gSnG9WiyGUQWZH7OlsmWZLHpnAUXdmTq25loTisX+E70+RLPqNVjEHZ7verltrBRm9TyQTOT
M9P+ek8uQ7TrRkIxLDVhY9cZWhK5FdbuIza/4gQe1tPtglRCqAoMA/rAQ9oaH1WHNnTAJOaE5nda
DM7BRwM91dTB85IHmaQA1bCF0wiiuWBqFxpPBe8qFL0In1a1zLRHmb9EITJfoyL6gpjRZNuVqbVu
E9S9c5PnZJAyE211F7df7fJ4hfTuXSqkMJu+dwVCrKzGOyQJjaGA71aaz+Lhpy16oNL9kMQmn8zy
0qpSHMpe+2hzGxVB+zwVgf1o6/4zEqXq6sZLHJBO+sIUS4ojYBBbAU8ipMjypjSm6WLF+UNbIS2L
FWqdmgVX820o96NAixI+NxGJy02PNKKbjDcJ8shVVXLwE1OdymIUhNpVzxw37ADeFcmi08Ya381m
Ki49Pwf6Bj0/vdgVurrPSs5Yw1AD1ZwkMB0tSQC+8Ueg6xnb/0Cmch/z4MT2CYXAW8Mg7lIfaLmd
CAy/M9wZtahANzRM/psxJB3MXAVhKbY+SEsrV8WAZR641SZiZAd2N7X2rqbh2u45H6J14DCjBEWm
+CK74Th1zXzRQvMp8m2xnyLW4Yjf1Bl2OfXqjJwb162rEZ89c8UDPgOPFwPpDTgq+EDOhR3yKWGd
4Jnp1MEYzOlq6dVX2ZDiOXeGoldhgNhCDBwXzd7XKUetEod8O4XZye+dcWe14uoENj9hjmC+hG0M
B0YHz9iUnuVjHwQV+1D7zqUEEn9C3N7eOz4soLoJ32sdgYVp1u4eZdCHFZiggMf4m9Bxc6OXQJ/d
utcEmQQQdtpUsHi09IWaVK0WkBM1GcHYYMpK5YJ7seu1Oyxx5zZCkSp2m+2QhUuEXN28mSZruzTJ
drPmG0FY5FZY43Q2ehoiWG4PqOiM29NQkkXqjw0wDWI4IMLl6xzMDQfR/ljTPb1kLfVkl+4zaJBe
3WP3HsE51XH2jLHyewqNj243bQqCmgMvUKR+YM9SQu6NhKB5lpIWCQ1qTXMzDRDRcrAAx54gQj5T
11wb7vfJVQg9OAmtsaXFlwBZ+34wqls1AzxQEgNLbQ2vRpE520yOhxTi77qPsmataf7ThBTxYho0
1TFvW08SytE2RJW4riqWq8R+msPorQ1MsFUqT1cR93194pYBwRrLbguMffbVIZnCZK8S9sB6bPbA
0MbjGDbPde73uxCA82k2nyBj6ISx1d2umsrgNBSFxwrHuyYY2i7jMiI6TbEqEU/eV62aqDXHV5Kk
7tJ+Aj4+bgzF0TdsX8AnXtvZoj3ojPg/k8co0uZVLdPcm2nHrdQ+JtVp0ZxPXj98zRfuYGWwj9gk
RSVt/ljSyVr3g4shJSLaSo5gn+i5fWkj6K4+8nIGerRjoAZuClV90PjzjNy680tOM6QdTL71Lefh
8JaLiTncuUvwojQzrhKzjmm6T5npP9WtvU5oWZlkVpHKZo6Xqstfs9S5G2c57pCXjl5H9OJedHPm
iQikNfHGzxPQqyeBqrxbiNfLKbe5dJA5vMQuIQhFTrIn2iqAbLyekVYhnIq76mda9aDdQhw0GCzg
qiD3TxMQsTX4A+gtLD5BcjTa+aPMBp6clgZjEwbXPqLdE+rGfR00X4jrbi+lTVy687WNrLc8JLUh
UWT4orxoq366VLZ+TeqOwYVw5kMzfQRgDFdxVjxL+O+wV/sHdwiCQ6qwg7VMhzhzbKPcVDjyQm8u
p3UrlvKkf6m5J53FkQ/k/boenaes9t8QqisuCyqYPkQfWhs8OTSHVlWi8m0bzRyz5/tClwxnO+K4
TOLKkEiS0tFAxCAkU2OSP4XbpimKNedetQoG1sXCz50H+rderbBCV+wFnCYJ/qV13syK9LKgwJTR
CM4gFL2ToBPDL4hBy+s0dWvUqnI6LyqCU4jq7b/4ohioYqDSkmOJSBA2JajKwGaEWRi7wRoPwKsw
Bl2bLLo0jztlDmidpvs8H49hEJJEfBzPqRbEK0FJPffTV5EYr1EhXyRIjVJ15zYTB51MxbDZJVp8
M7GkVQHw/v/SycdOqwxihwocBnn0jMvSfnLBYg5pfIsZFIrUunY+/s1PCcH/l9nfpvLH//wfH0XH
0zg9/ggwr/xNMG+oX7QW/5DZH9qv6fSPv/+XwN5Q/7EwKroKIbOuS6XM/yOwt/9jG1KhsDEt05Ao
AJA3/2+BvXT+o7toNBxhSBQbCHH/r8DetP6Dd8VF86nbLovL/5vAfvk9/i6z4acjSaLs1HVLOPI3
mU1hZewOyO9Xc2G6q8R6n8hNYXzB4gCV0V71OTR+XLUkUTk5ErIya6BK2EQKdvJV8TSKbnhixrKb
h+AHbOTwX9Stv18gHUZXICpTCFaELW35mwYcp4pw9Yi9XdmA+mICRvdOrsp9rBvpkS8ExxGNboI2
qU3vN8ewiD/o+HdPUcWUu4jo/iJOJvjHn+gSyNn3Ar7JoSibn7985P+Nmt7ig/z1VnKBGCIEYnWW
DT47e7nVvyiWUr0pmJkS7zC7Y/leBM77zJDnUqDg2OF+6w5xUD9MpQY8olX26ydqtZkypqYDATQK
jADGPD0ih5MiJqvyB/xAeznAzvnkMeFp3NNI85tRPHwahluzvAUlji285Vh3Y+QTO3oq3yqKvTDt
/AOjbGHv/DDK16bWdCDr33Rp27exitutoycXZxm3+J2tbatP41sGTEg4qKYi6gs0TSk2xtH5qbWq
u0d6R62aK1K0NTkPTySDlgSozltcU/VD28Xd5s/3c3n8f7+frmJEu7w5wuQJ/fv9nDWI4u2ASbYs
tbuhi5mqJewcbqER+aTQH0c+Tf3KP7RU4GeMYrcpzON9bODu8mN7enBU9/Yv1/TPz9ggq8M01aLf
W16dv19TldSc+vKJZttCex9qbTzn8/yCEKy9DoBLMEWvA4Y2j31S/pwrwihrTi1fskJ/LTqgAH++
HPHb28sjJw1DuQ5eHNs09N81+jXAXCAOUEPGVgeBsRDC4LsPW059GVbQ4r0FG3pvthlIlwjdE5qd
rN1FYy4Po1/RlVW9cTKTGGBbQni0pb+rYXDfaDVCn6ArwEDTPrUjQRUqgNCezTHNXZGEh66X4JCz
yaEUa5B1mCR9//l3M/55qxUeIuzzDtZ5jN6/3eq8qkVSjXq3aqryRaparEuDdguuwm/FrHujOcJX
zbrpWflfJYT504DsZJubLdHoeCjWf76c3zT23Gkm7Ay1hKmEYDn67WF0ce2RYkav76+ohrA3NoJ3
9H5KdPJsjPgeoKs8/Pln/mPtM4TDFrD4sngDXD7ovz9tUz/HMYtNsYjznrXFslkQTQhsWPIqtlM3
8ykSqRV+8nnoVj11c03TFGTINkrfrDTIzilggodKGm/CCJloGxBcMsbD/7JKi+VKfpG2Cq6UwsMW
JnuTdEx3uX2/rH05vN7ckByBJ8t8DTCVr6rRMC+G0b83Oc147C1096uBRiow6PUYuIxyFvtK3HXv
mh4zWW/kcOpm8Uo6CH8f7jJx2hieL01mHruyx7qQ1Y+q7zg+Fbj0W0hJYzm+uKPeXK0soLPSGsXr
hDfjX94yW/7+4dPy0S0bKp7FNrls2n//7aJBRGPCDAG1C007TTi7oTXre8RT2qmNYMZXk3Pz4ds9
UbATH675wRrkww99ysTD8v/GMiqeAgYJp4IJyxrXJyKtsIw3eKGre91nCFCZIbW0/aODCHH+7OKH
hAtts7o/ahEYkg5J9VKMvyEIz/eaHX8ZSIu59crZzcl4YkA1PqNYz7fxuR6xH2TOxBSMjh56ROpJ
n7T3IzPnnDwM8+pPKQHlvigY8Q3sm1aS7EO9ev/cuRI7wKlKhAHJGecCf+iqkolx6LvcvNEk+2RA
QuTxet0ML0WGzPBzjaNKp6CYGUQ0dCb2ZTP0R2UP7ExlQYi0CBFXLZVlM6mb0nJ3m+o2QZeVa77q
Ovh+0gxhIxMBwao53wHRO4wGbYmyiN01K0FxpY1XXB0xnXFJs+L1Pdm3U+NAKRtruB00YpqBNl0A
iNqbaoYoOj/8IKSJ1Ci6w58D92dQwaUUj67RmpdOZ0GMyoTxVU1IXmn68qBsO9x0NrPTvo/qjYr0
YtsvD9+4/EFCDOOLpLm1wumpd239PAWZ3WwNqZXHttYwpsCWIBuajmU5iTcgZj76q1Aj+dvW0ZHC
nhZWDUx8+aOaRwjJPgeascrDdezS+Stz/QeHsmNufQ+S4Esh2uIhc3VFOwiVAvYFwhx9wVCaoeCL
qLu7pgv0g6Jq5BsL8xL6/uIla2H+yB8FquT3TtGOoBMRgDXmAEV5dPp0qoXLV8xKPJAFxUMbvzeD
m90Ysy2wvGWBsYwM9zOkAubVTrW3igYmkyXWEe2Ot0AxI7QBPD0QNgtk2iDQJClzcaSSBtLeC/B1
C3tJm9Lv4LbqByosfOzpblge9BTt5B12oT2RBTTBq/5dSk4tJpE/8CYa4rC6nqSXaPpfhJ3HktxI
tkS/CGbQYptaq9LcwIpFEghoEZBf/w5Q80b0mE1v0lhks1kiEXGF+/GfBXjLXymiwSRWzvOD4FpQ
rIgSCPM8PtageLc9b2GpseBS50LIBFJzVQIMEcDIrV3eai9RALBH70Ev5babrq1IZf5HNAs/QmRW
MesM+D9wk5EhLFymb3BY8EeXqiCugo0ek3KSWsws3uuVW+08F4czxepkwVb5W9NfLR0DuarrGzst
YHteRo59VOziVbArPQGpsDd56dsMAcf3IKzGQ6VIQhxYlq2FKgL0hBbBDl5g8Z85H4U6WEebIjUg
sgLxX3yCCTHtMiLSA1AM1NK0nuZ/m4mYfcJfWPIeZgGjwLYAOcucqDGGCVje/9Zcs/iIcYiz8HQA
FbtZ9cKdIhEb1PZ6/luZVlnHyMgBoHjyt4BwRIAscQeCXLMVUeFIS3Lp7+aKARcpI8LRMZ9aPGQp
Fu+tadmwwZx+WFY62keTxdBSSwUnigb6pMW2KY0mfY7Zp6LduQYmYj+DMLjj/BUETfPk1YymyAg+
p0o7od1U59bEqHNHyw9fM1/EAB21fm3ozVc0wvGt24qeeApKQst1bDKrOpFzD1fLBCUQBAm0UnOo
14UWwxEM74ZTsM7I0p9BbplvJK9+lIHYm3U13Jo6ik+jUrSrNkRUxJJgDSWjO7jhePHgPF/GPFM3
kS+j72y8QFJ7NgTv1Og8d0ba+0dsSM3On1R+9r4QyPtHOz2wb1ePSaT8iNoW67/mZMyZsAfEAzSd
TmUh3/fuxgHOBo6BjCWCqNgBBhr5OtOvEAV1r9bQvmtin6iTHlC62cUkKnb5fT26WW3vZFBriEEy
sZmpGU7gkXFpxC/k/7QPnr4PVtLDptSltTUEzsTI0Ul7t9x8h0AW2+KU3VVNL46WD6s5gNm37HTT
0iMvdKZvqtH/FBYzqjnQCn0xWmLT2/PYWEeBoYrx+8QWmC/4GEPumCoHWqNsO2Ts0JSkiZckZ3pn
Q4QT3iMTW00WW53Au70q4j9QdopDEA3kGQlNXMhRqFdxIB+x0r5iPtf3QdTpSOVTzhe3Dx5maQUL
hjLVq+/EP/2ao1xOEiAL2mlrsPkLCb1l41OFTxo7b7XvD+gE0Pr0qIisA0tVC92ar21C0xh+CIX8
6+7iw0mosOgSdFGHW8cEDNoaY3/M2cKZc89DjmB9mjsuz55Wj4TFxMLpbnVirrVIqy86O6hVQODp
rpUu6Pcm/oCUeenwxoKiza4qPcO2UAyG4211D7lRV87gIItMBhbm1nFQNX8iPhYrz8dQ7hUg3P2u
Z9+nMX6ENzNsogMPRHMTVjZxmju5cdV8F5EVubU1lzBNi+DhAkHShoSzA8ts41HQJ60S0tnX6Fc6
ZIrAYmWxQ3ewtOKWILrpBW9ej9LbNxd5mISo+9Ie7RCMEObQBMRFzOVcJsmJihzWipnMplbVnQ+Q
oetTMb2AloqXLrL+jTbF8eJSBuQsdxDtUqUKiVRsjRfofO6OQeg1iiSVnVdq25ic1mXbeMEL8M+R
UeElArzJ29C7dhEOfD43Z1PLYnwiledawZdocyKsc9372VE8fWcP1b1N+OiUaxIC/Z5YPYhWwvFY
Bmn8mPbdwlTDJ6uD0InCIt+zVGmWKArgj7rpubOKhnnH2D27pV+QMZMkm0grlJUYiKFRQ5KzYlXf
99bAR6VL4kdgfYGMSy9SU5DQN+ZT3TFqL7qhuo9K8FJmTr0svFR7FNLp1nGqxbvURstM+IRJKK2D
9C0pe6o8i1GtEedHffrfguTSlhFqh23X1wqyHf4G8LXyWAMTXdacssueJdoxBpP3xgO9sfMmffhC
ffZKmV5JsdUWrGCm0yYK7qkweB9Exosbd7iQi0ff2/F9VJ2nJgjT1dwNsEojAjwA/Dp0RXfrav4J
qphx1RR4ZxH6jK+wmLaRoFO8an4L79qlmsqdA7UNBS/8t2WaTUya6Us3suAxTAOP1ky4BghkJBPN
vrgYYK4QN5+1sAWVE4XBjnjO+qYbV1LowG3p+cW2yV3DM5iuycQW7Pj8pcbE5KSx8IX1wDYGHKd8
jLWv8Pyxko7M8d2Nyl+uo2QbnbhwVJe5jLatXZn0oCMxb9gtKqIVtlpr6y8jqre1TMVL3zfv6Icf
MDez53q6jdB4MYYBzOQNjwq2ylEIt8Mvg1HbQju2bwJ+XP+7nZtxCv/RJOH+01UTaobrWLY9UTP+
vUnybOYXBkJ8jjvBEt/Vt2nTS9LX2cMkCBONui+PoeIeyhInbwtTcj3nqs4vAQ4FaZnBvW6qn/M3
PBQ6mSOFbe11xMBRMv7NsOO/ejrbwY5EhJRt6Jzaf51n6V2pkgbS6bRyCb6Zyb2mjyRi16lTn7HO
Yo61W7I10Xaj2+1v//u79Ve3JIpXixkn3BHPIGIEK+B/frdcnKOeDgF9EReSLNhChBvCx1tYqKQC
F6pa7ci8SmiN3eAYCQbtToNSji1TsdHBNZ5aUAE78kbJnmjJ4iOlmRbSwffgR+LvrHXG5G79jx+t
ZzvTLAYLvoMT9q+fbOCnsBsi8jcEevVlGyPenow2PapYXLPtEVzio9R9YyVk0L70sYfcTTfepirn
FGcIPp2WPcRcRHJkhquxM+uFnsb93oNhsHUVAsvNuhsOXdH+6kSdPqVIY/eE2YhNWKvWR+V4XJIV
S416VDZu6Jl/N4777y/Ro/nFt4fvAjum+5dJMUF+UZ/G7riYK8qx56ZcDiCu2a9hAG1yUjDmiAwk
9uXaxIjBKsaPjn/zrvjrUBBHKm4zgAcW/4yjOdPU6N8GDWET0EyYzoiEQYPcqEQtdp8qXIg2cu/f
EVBzBEo0evpCYbINXrKCMNfXCMTt8tdI3BiHhsi2f/OJ/XVcNX1its2YyjQ8xlXzOOvfPrHRG3Ql
4xSFowigCsnEKdcJ5AG3BkY9EE+5hi9bYzWvZHBfsM2QegB7c5FO0VqqY+R/851iiP+X9yTcHtPW
UO2bcHNUDDn/+a0Kwjyza1/jVIvYXuX59nvG4C31QRYrq/cRcWlNjbOtVj9QUXxhFGyfajjg+8xL
ss0QY+QLGMCpRXSQepKQ0VQTC+NZRHf1CnKWJLtjBdbOHoD6BOsGHnjC0JjOea9oWQ8xYE1MkvV4
s/38t6htGLm9+1RDGLjCnE2v8wjc/kHGdH6JsPaCb54qBEsxd2RmWbTtGoFZYRzt5idjbrTcVkGF
Y/F4jEH483u49F0TC1cTW1bA1d2R3gff20ciGcvmmt/Rax7dTPKlCGE+x7ZHLAmThmqUyV1331Vi
vqbp9jiZxwql0J6DTh3WiYTQNTcpvWb9rCaRkGFJqHpZfMuLsd7Pml8ybFmHlxt1SljRpxeCwIlG
/+5F29BAkTQFodFprIteMsCu+i5aVrVTrxow9+j1nf7LzP7UdGW/u7aNFmqG/9vAYnHMg1heW6jR
C9tT2dhDqh8iK33jm27Sf4lYlQSi8KXA7t+1rq8fbJ3zQrPoKZDiEhBtWMXRlV7xMFr/T+LXchNa
fr7PFCwVRLqXD5XEmUPdWkRY+k64SUzNJ20qIsBMKX5LA6537EyIidREZ6LnazxU6bnyqodN2sOn
ORC1Q2nqvfm9TIiqTfvnzqtw4veZvA9gcnt6YoPx/doIquE9GCLwrb0Wb1S4wijYeQ8NPSzGYKrJ
NTd7xl79KzDGchfGKtMinm+dwp+KocHsMhVBjYOzNHc65JiePJu1ezSSsDw6waNJUepiQelPeqhK
djwegYLkjq545CCJaDnmXwqAeEab/X8r5SjqZhYyT3PwU2knBJfbPcq30PsR54KKTPvyCjALjTRV
UrtZJWPZg5wmepPVhO1MUnkYIcBhVHvo9mYF+Niqq7tg2FN5GEmMAY526eQnnFYG5kKp8ZAw0F6a
ZfUFnlx/abMxuPzzI5kSfzhGSGDA0nvAFrEvI+t0Xl0E56WLVVMMGjDb6R9RFV3FhpkjpvSHe1wD
NcBxBYfKcCbyVHC0euMxd+4dTe8BLiolJ2PiFXhLNAJqQuKBmX96+pithEbuoG+0PTk8KnHS5QhW
q7HGa5Vqwer7cCWFW6xBgr0hus2OAymnQIqDU0rls6jCLuEBRH7H86kBXB2tdYvy480qOkI1zOpG
olG07CL9V8re7ynE1bsrpBms6Ru2CV6Np7T1ub087VcZWc80/ibyXV7UXLzZuEhOVso7URvUh6+0
9b7VGvx4WhXAICzEaYyTczu9BaoOB5XjVRQABHg/u4asj04miSaFNFAfkTstc/D5h94EATWazsf3
AeKw4b+MQBGWeUglIQR+Qj1G5DX9bP1wURmFdcq9rtmrinqWkZveuHVSdgCdAe4alhhexGAb4Qn6
DvYOgxoTja0Gq9Hs7v2U2z2/zOChgHaZVWHCkt9OxRNs2DS126d+iBwaVNz22lSsKCkTXKMurG3W
BH/SxunPrBABkblYiSKEy1PUNJwQsZmvZVtyTHS9u7XxXG1wfxM5On32RKM9R9C0dt8kI/dC5CQ8
E+5Mv91HFYIaE5nLq6v7h2I08cpOM62x8/EPVVqwH5nTHVqnSzaIMrFH2RgG+4FaVdXQFEGQmdvj
iX+DxrpGyMgwLA4HHdyzUd5CmdoAhvRvjFLtukDq+WkvSsMYT4aaTjTqo5jqszJ076oVmQfbRO5f
eTLaFUOJP4wFpEqmIceWby0yozq7KskwkkwOGJSk98D8HbYUbFhCzfhi1hj3jMD6tBA1vUTSTy/D
6HyOjhMeKxXJCDN25wwZ00HxRM6rrkb83lD6xzmSCAyHtga2YawSVKr7EHTVTmI3ASVO/KNeE0Id
xla9klkz7JKkt1aVii1aqcWA0sWNHuBAaUP+kUdJazRNc0RiKLdIGuOW9VLxUTicaWPV2AvSc7Kj
Gwbb2Op5EuZ8XUlNzX7AeFI14+BT525BHWQHE7c1iCOsJ6ZaLDEQ7pSox6eXh8VCaeNPnD7uuq8z
bCBF/Gp1vr52Y7RhmRPhfAB+iiJN0Y+M3K9zkRR2kbYTeqnv6o7sbn0cT2ZnxluTOxacWeHejQYM
bVB2Xwbd+p3Eb7mubBptMyFXxnd99a4zAtyQVVievAT5zdxhGqlKMgfLz2Rwky/Qyshy8h7X7DTZ
gEbUrLzJLeMVzbtud+PCsSCGy8ho31r1PSj7S1+HyNvb9KfLu+h30j8Pbfucpb38BGZ7abJfGWbz
JfbFaq3Mh4RRsgA3RVZ/yGGgGNHq7FY5QDsym9h1lOgQbXtc8rrhvduN8Rh2Udn7Dx1IGcIfoY+7
obSv82fV8HUfwSxgD04wIAJ5OFHc5sdIL/iSO/WLNBD3UBsdlnAat7zWmcY0bXNsBYGiTksKjA+Q
v7YrZP/SSpfcAeNHFgXPQYgUNkvv5mC0W3YOLWZ+3105buisobs1lhA/0wG1Ns8K0evmdE0UZE8n
0z2mJ63cpmXXLKL2w48t8aYa9X5QWURmnUZAvRk4u46OahkD58ZxQlynlpsB36Xuc+QoZLCqhVsd
DENCaiqhNAN+lVKr7/NCx0TklWBlL+sWLXGXY8E1kHksZQUTRfNKFkKd+Yeo7LPUR+55su42aUHw
1ULvRxIEu/xkA6u51HaU7oWuBs2exyE9zC1BFZrMD6iEN1RZ9goAFh7k6XQL1Hw5hA3LTYpV9Fh9
eB1IM7pm0jzyE9523ZijiQrCU0e29aIO9BBT9xA/Gt9768nn+CAAKlxi8Q2fdQdVn5H3L5bKfMws
vfApR6J8L+G4KX8CTUVdnk0GYeE7K7MwmsOo5t2OQOhiNY9MouTVsYFOtYNTfJBVh20y07KDrF14
dASaMWUbwlvmQyfxcBrjcnH8PXzJcJdpxy7ReyZZAeMuYoQWTpPgDZ/yuJvpU2s8yaAueVN6Mzk0
FoEhoQjOlaPkzzq5oErblRwSU44tp4VmAIux4WyfHQ0rKeC/bo/BmsMlJsdqS/ZHtjHV+GOkaMCN
AqpMkpyynYGtBWLBXG3Kv8Otgw77726CTsJkS0bzRSjjX4YXuglgzdQk7mEMSiRH6WY/dakUWDFh
Bso842qrZtwqU6izrVlIkwdjz0k2HM9k+zU/FYbiryNYM6TEXbas0tS8dGGvnjrnXUWbvRyQ/X+S
67GGYKf12njq24rIFkAKmERIpwQqK49uqoo9o3FSJl1bkifEh4ne/uMP6JE1KnH52pRjQAOipXs7
9PUTOD+QKV5qXp2UUlRIPWbrkJbotZPnonfcXVeG2XNXetFODZcK8KbFnMStTZcEY91h3QMpWXs2
Gyp6nvIy5F57A/pBqI/pF092Gv4AiPsbsPIk9aBCNROMh4C2EJF2iHkVmZ//9SLSCJUVaPBtO424
wGt0AHc8Re49dBzZ3mwG58vriNHoB7zxsURvTnu+rOGWvZTYCJw4GbYBWUzLuauzsOru1IHw03gU
Wr/Q+iPo5Hg/T20yviIRcH6PxLTuwA+7y8JptOdcc12k7sNNC3MY3NOb0OvwJlctU7TMTj9TYq4v
84tihPVZYCQFRymAfzK7+te3hy3Wp1t21W4+AawyPJWU5/sUU2HcesMPy43sfToJEZDIk92Zk1ZS
1M9eGPc3iBHKl1UBuXTgZN/z1gJYkUXeQmnINc3Rq+zmUR5bKSb9/TmF+3AspPF7KJrxNoTRV9xx
RTWmnlwd8lu+10LMwy9s+qbGu3/NU+jVAcbJeUYw9qp9CaPmnqduv+48/J48ZdXJx4VzcKp+Zxmn
NjGVH3ULed9BPLsyEdIvMM8/AxXwXjNLvFu9W+zVnOUwK03mqF6b0mX7Peln2MSRsZ7DzuF9k3rx
QmW0tVdSMe5QlbOjmvefvwLPzr6ne2ncoKYPpxxMLSqXITPZcz3t0smtDjYhOtcnLyp0phxefAHq
s503ZXTUK9vEN+83A1v8UNVfMivXlySNNXtWCT/7XoIK0XEEjypHp5fBzTSVeh21TXxn+j5ird3i
yx/eCpTYXpSXa61swajlJXLs1PpqOSIXlveP2njw1Oa7oQo701ihWVS5nRJHXGfXsUgwmXEgnifn
MX737k21xT7L4/33Lpk8z+6pcO33UfSIuULtT4I4/GQHFXoKFcqA6qG9zvAkbWXvdccY1/Kumn7F
kkvZjbXwl8x10cWrqXtsh5AEerikF68CnKCVMZimsT4SuoDDXpHI13WnIDF74NDMK+s+iN54s2T1
QkrgwPWmWVsLzXus+NC+e//diZUnL0zHH5VlHIm9Ei9+F2sHIeigq1jFEEBjmpu0uiNVxtWv1eym
4JL36uqFcAnrN2SfZZsNNjc8Gw1FCve3BmaKkDjguLa4wdH0nhU8Bk4KgqMiCriTAYESUKcOBSM7
lrZR+Ggi1QVmm5nk0nh7RKDMqVHsrUlhRdJbDaQZGp52sL0EVKFrdsvO9UHc24NcGQwQV4bviQ25
0zaT/9Td1BF5NegFGdklpbPAVmkgINrNKoy0xWmgkMezM83ahuvk2FvLFAQMT7d4UhEx/jNJJyC4
MrwDb0H6Z3evUTypQ6sOAT8l5a1xhb2ex+lYPDViNlgk+SQwBlY83LzR6m+MJeTW8/wjIUefBWFk
GHOy+jRm1qOKkwYfL8Hcjaq4dJqjjgl0vmxx4GISmeisNc/Yef6V0PUzFkjtu6Iw+lK/5MY+4P5Y
jjFJ03JIw1szOqSd98jlcz1l4TV9KAyTHIg8a/danDfoIgaGxJ18Nqf3iaoQRxmkpo+N0m3pcT1S
mfFz3IYCpWiswhmpHPmcG9bPocQfY7u1f1druS4tpVyrEkijzIpqX8FmbHPsl6rKKMJn34x7a8cc
J7qIpkG1WcXvuS2DMyt9YKMWyvKiTrVX2a0NUxRveliCS2ncdRX57iVMBelrLF6fffbhRRG9zJf7
/OLCDghK58wnEZ5bp26fw4DkPkWkrIx0742GJtkPcwEHrVEu/QrlgxmI7dAg74u7ft2UbNV7LYTr
7AifGZTQThZjtZVjdiquX80glVzhNNSB7VQedDZhaYgVlL6+NwkRj1zk2WZW4wT5k14rxZlSddkZ
4fDIhiA6hAoZ8l7vHhIqt8Vghj2DjCB4aMNb5esm2geMtbqLKAdowwkB1bDOVDdZu30MckH0Pg6S
MblOdAqtbo0DHYe5suycR90tQLaNFsvBOvGJbMjjh6NozjoPyniVs/jDNDoolzYg/QmLKeSWItQv
zM3kycSTSDwz611Xjp/U74uq9eqPyra5nW33D/TKeB1YanHEykH4Z5TbvzTdsLj2nGatGjJ/RuSm
LqAAQm5+5xLOgIOZ4aHO4ujdtPSNGTGWVyv/OA+Y+mCWAg8+uVwuPCYzTG9l15KdSgOq9I1z9+20
/NAZe6yDkrCkPl2FauTyTEjr0MbZct77NOmAKTey+VL8dD0omvsSFwk2qRgmt53WP2ttRO+h2wCp
DEZFi27S45qx+gc7ZXmQfXfwrLi7cCvJq4vopCQF46xAe4oyvjVS1DnB4xqkaQs/tdpztixJ9sWt
mFhi3eMJXtQIlzff/XnC2o6mul6ZHcHWoAK9w6CHT+38BHfUMzCuG7Hi3q22eRqP5/lXKGx4BCtp
HcNQHm06trc+rTdlAxDFqYkFYH/ineGT+HIvYc1hpjcMIBxszfWgPbMqsi+wupgoBfpl8OJ3fSq0
KcrGvZOFb0bm34tIt2uuiGqtCTO6i2nE5ygS+o1nvbQdadSlR4DS/FKTZWDAnbzNH8nSNjnz6/dS
DYGdaVW47oZI0pizKFoOnYWVd/44i/LxWusN/hjMyp1Xv3EZ+DiGVOJCVJBkDn3zFb2Scp1/VRKm
swJ/SNgMkoStP9I4mJZhPUGrjBdd6o3HahLEDQkxCcRovedtFixTKRSfLNp4ONt9weMglur01ZLV
nD8CL/y+63mOWDL0hFyCdl8VRefy/k7q6/wy38g2/BGN6NRpwTmXB6WPrKnvyXCC2HzThwRRUX7r
DN84xY3u3x3fd25a+dRkjtgFvYeIbjpdKo1lFUys9IAVbtypQSSXkjcJsSYYSefvYNbZ6VYr7AHB
5nrQcv+3JAlkEfE094MyPJx8jC+aEmy+xXIS5t2YDNETkEMkDxA5ViYOnB1BpoRH1466CSph3R1P
WvceMMnC6UndJdHa28dtMQG26cxyP9z2oix3IwKVCyS+TQ0dcN2pJZHgjYKtUgKi8MbonRVRfZe9
Yy0tm4pUdTLraYoFx5LEKTa2Bb358AOKb3WaX8LMOEYSpkI8GiHzpMDe1joJvZ5T3jsTvBCDSPPc
vmlaXrxiRVuVMuuuQZ1s7Qne2U0NoTVgA2rGEY2fSWYOYA5MFC6blxoj9KzlsaZrNmb0SpknYcfD
NzzOL3qBbdfQhwPsn+HQ9Je8DkrqobFAbu9LAITzXKnRGZmIF7Ss8mC5KpmTRckxgKvNXFf82YJG
/2I6yrD7HltPk85WOvIU/vkXLcUuFRfpg/WzQXl6rDTLPKaNC/A7Ve+tluwC5aGLwdsKzWNVxOxm
fqkj/dPq3ILTUk+HQ14mjDypM+f3HjZtiKeDEu1D2+UkyXkzIe8O11ptka7WcIcWilU+UlfoOweD
7NoAkCImYz60rOEy/8ot1I2gbmIaBglpPgzmF81mMMfeJF/hU/yM3LA8w3HvLm3dfHhyTJ5KLivK
G/lwYo6X0omvSWVvnCL2D0Mgfn3rLOOeJt+fqhP0Luk67lMQ1zJnf1o7A0A3yOCLym4WVaZH6771
ujWk7/aZ3X14bECSsJ75xGhgvk+l1bLBBLA02FStuoj5j07UzJbwa07wrH83pApHwy7GKyEq3TY0
0g7JIn8o8A4u25DGDMAuDe9YtG++gr0ej6R+mD9E8gTHrWKoXDCJxNHSP/hRHqNpb4y9EWaRPsYr
o0TqHrRmcywT+ZaFyfDchn6/60KjAAuVGq8YNU5STbpNlGTUH8tSQ9q6qGJO3TgIf9td9FLknvPD
w5HKxs2Ijh5k8PkePUor6r8TtaZrlQ/RSMwBW3ED3sIomSoa1LumaJwPr8JBnjpCu/QJ/r+xa3/6
0hbrlF5vQ+ZPdiuqFOBfY062QT50DZzHplWcSxXh19DQDGvUw89tFPCuauGIyjhDT2iE4TqdhDN6
JI6Md8eLNQ13itLMtjFbrDZqaliig/nok9R8sIB/VwbidObfIgod6i/aTeKeU+sf6WBWVx6TDITn
/LXkrlWiy1bWgwer1hQWbbAp0SeNCkrsEQVTqPbrIPWY2lYpvRk6sVy3MHiyEH/GF2/fuVyX80di
Co5jAO71w6JxTLkNvZEng2nSNcjEl4cyATkFb9C68JtDN4LHHMajMwXzRKm9tqX4TaBz+7BdFtZp
WftHEjAOc+56qUa72ht3aT/8JhIlYvoyTemEBtLQo+zgXJTaVlc5F+aDOyA5mggs3PIDY63FfGWK
0rJOFDXZ9yKTSBHr1EdodKbjuhHDe5mUxToHPb1jpDe892a3HayiumDmfAZ+CL+YBnxJu658pHZP
mFEztFeC7CoaeRy3GL+DTc5CaCfKMF0nAzeGVHXxHgT9NRmUmEygTi4p6Ig3xpy0BJ9Uf9pk5ZVp
Nrw0dUM4fOiy2dGr5VzIMOir7lTe2TUltbmc0kULd5CH+azFyEDXaiVy3chV6qQMK/75YrDUWBba
p9VIhQuckR7P73bU1PSlSpruhNe3WvaWUO62w/9Ui0xwcmiNA8oxbraNAIbzgSu1J9jL6QCF1Paz
2ZFF62jrirdWuHBA/GKvKf4YYfWsRjZhfXF9s5uwWPptEd5FCcC7SEsDr5owbqXoWThnIaEYY/z9
BCTTY1AHTXkmKG4DiWIrS6MlYs82bvA9zBuqzRB9tgNkJEz3JnfsO+HSpTeW+++7VOB/i31QA01H
K7SoB79c6kb9Be81QFUWYqXPNYYTihb2ez94E5NSzpZlfOpDF0JbXkKishPtBGgz2JeG/97TJi8q
kSU3S3T5pvPlVU77eVsk50TWqNELG/6GO1FMC7l1FKJirVKhvZwEQsnQBnO4BgBs5pkysv1jpiFo
oYQy9vNywEG0sTKmKOExK2CpeeMGDxgwaav3fp9lPZgrt63KDUHyDvntV6fTo4dStcu00dpnam/1
EVb5Lghc/TwfzIPjK6D0knRnIPDDv6Se5mK1qDNn53funeFjx8pHEEQ19Vp8v9i8ktqDvcy78VYE
spwO8fF7UqGSE3TvptOn5z7a58NURlpPODyrXdUxfx4i0hpT5wTIpzzTuvt3PdCym9EBn0WXxtSC
0L55J29AXdr5hbyDFkbVILrqM4nEPm/YeYsmAjVjti9DXDR3Awd3Q6Y2WSnQYJkGmrck7ndpU8bn
CI7+zdDrjdWSk4KY951o0O6owB6/l7OnGe+9b/kADUlDYp3E77c2gwcWSPv5v5p/KxqAh8QBO3eu
LbJ9tJ7ut9fMh/SuAdSNp9pkYh0k5aVir75FmQybdhLuz/WTsPFfaBGg7gKMgF5lxgsJS0B1BkNZ
fjft0/h9XsaYhGFfpmNxQfHJMeWMxWpMB/XN0a2PMYJIaWlxdbGCBsrwWOXnFP3iekRsvp6nrU2E
18Bn+s1jttS8xt74WInqyeTXlyU74Ix3XKtGA4vAkvhrRh+rro1XaUJVOkvmQwIddlEX/fBrgzzF
wRbAfgx/X04cSj9h8GLJhDrRFl+DqUQPH1bxCV/fTSLSPPRV2cEzQS7JFHjDd/YzS9AaRXWC034a
0MuiuM7aR0UFpd5pZo62kWIYB9lwUZE+cxulwYGyByOE3dzpjv6EE1veR8S51fXii7B67RqEyc9K
YTDjFFr408wG9mvcjezeXzNqTxIPHHwgMY7CLOH50KyK6wRC7ILJHTjmmRTHVNu3Gbx84o/Hao9g
bpm2wSG1CE1yrJ8t9MVNFGsPsxNM9kL2O9Jm9zeEJyZEG3/wWzA3IeMfjVxoV4VJ3KIRz4KRbN48
fEcMCSrjqrpmtiTNYTUaaoTTIK42TPBvnsGPkhm8zald1ERV552zS+nul61VwPiG1Lb2iCgUEOQW
fucNTy3kCuo/rAKWXmQQbAuxFj4Ia6L5eitOMDsIJlJh0pHzq4+bTElo0sRnWLAAR3V+r+xqxA3k
AEUi3IPbjv1/HuoflKQIZ0YO9LCCLALGyXAf7l6mMl5Lqbyzz0Dn4Oo7gRdyDxGV7Q1kHD325Eql
dbc9ZcWCOYCrBkKipKbsu5YdLghPX8/ydQcTp04qZopZ8ksrqK/G+KVSGQ4bDIDXCG8Am2tfYQdm
byQJyOqt6U1Z+uu4qGNWIc266cCJqEV/Y9xE+qB8YdX6XvUZudfLVIkUSK4TWzTQGB+2X7X/O/P6
uw+3NTC6dGoySppJols1LT0E9RXADQFjiUKqB8kgezlOPgNf8TY00L9DBYQtP8NyCHcV8jfmJNkl
FS6BKu+y630oCgxIAKA7yPJjiyErLuNRGf7EilkcPd/RVwztGWnHtDGV2h9t5TFGDqZQDU9PVmYx
56xbLiolZZHogY6SAsCZGTQPV3eaM4RHd41uKF/2FUuWfkgFV33qH2vLy7fsKsB+leJlmrOf7DQu
Vg1bgoAxkGvASASdtjBclB4F4R+b1lOHxSgqhvzdmG513mcEr67t0mNG2HLKqJ3ugf5caEas79El
9W7qrQwD3JMwgeSqX7npfv0fUefV3DYSZtFfhCoAjUZ4JQFmKgdLLyjJ0iBnoBF+/R7Qu7Uvrpmx
NZZIovsL955bau3sI9uxqbqJts+ow5ZFOURK0h/oLcQoByexmAgSAtNoYKnlA9R2xFNrrfaV6kWA
Lo7uPHS+KruwfOZtJgGbNIgDBdfYzT9eZ0sweqQVROgZ8Kcxr4q7FAyghQbcibJ9RHIROlTXOdnT
YZHeue09VCXkVx0jZ3qFTN8fJpsqtuJqQEtRe5hISjMk/I35HREVF20xjH2ez78hCOw5Z96Ih2Ib
mZLhprbgIQgt3OBcxra0xmt5jDRQup5G9i4fm2pjSQUAUg5HN15V4wV+PoVdzYlJg2SP6Pk6gZco
9lDPMP16xtGSX8gS2vfa0FA6sZkxMRkNS5VtEq/UtwaljE9KPBpk8HoZCbEE0M99idB87rJjU0qO
TqQVRqM9zzVEPS85Jk136iKOp7qR9QZ3+1PPD4ygl5PBbOA9MY8E6D/cQ0sfTmLNlrIYomNbTfHR
dz2cLCnrnftTGVHBbG7iDNKLJliaNX3JJtnZYDK16PIHin23wz3VEblJKo+0BSNGWwmAV6QHgkU6
ZKHzTAXYbGK9/lvZNrrMETGLabcPUE1DnfTPOENw0mv5HaLBT1cfVytN8jAURoquP+TtBAI2G/nD
gs7QI67PIUvOaODYLMWP17gQ3Nwnwr+zjbXExGiO0p9giW1ZlHRDcx5quc1tZzuXcQO3TmBNK+jI
FSnulUglsL3oWcPxhTAyfQPSLDcqsvJjS2gCHCgHtmPrvKOMd+4l7/mCgGUcJOgvrVyxsul/9aTy
wLETxMMw9Ym58I6ei1U2bVQToCrBQprurRRmfD2hQBWDc7Ez8RyHFaMqo7xblRM+G/1h64ES3/ZD
InzkGwIL+TdDn+uSV9WOzGY0ptEQAYxByzGW9UFzUc/LkBq0hF5SEkVkL94TyO7lqMOdSvT2isG3
2TD8vOfM0vcWb5BpLsZGX8YfE9MFPVuX+dZk/uYspf00Q5lZaeXVlAj7GErXmyk2etKvyLq2w2lN
T/oOnbpaex+meAM21Iq968Zy52ZjzHAegZzy4pP+wF6EmBNwCns9Z8pVsQ3yC4yam9qBhmkqFv9h
pNTGM5xo21jtEIThCOvQbSJmfUxjo3IRvlP3d3nPQxBaJUdptYMlt7A9sLVCcZXQ1M9jZ+yApRM1
lh5at3R8FUr20VkwJ5XywwLxEgoadwtK2wbVuGmi/7QObUA4U7ZHHEh+M5rtTtTsw2MAOkW+kGDl
kQKV/tETbuPWNPbcgAQro1N7Ttr+A3vevSPsP1JGb8io63vPLc4dMpQN9bJvxJAv7AnRYPyhs/jd
sAv8FppMth2IHI6H7BhHtnxM1ZfisPLbqv0qDDK9ijgCH82wpk7U33I0ER+JiTt2WNcexvKSRIwz
Ui8JCMR6KuZBo8UjIi0NIZURMkAoBGStpDUPdtu9OQ72GQHBYwrvlxwAqp2zU7agVvt2ib6YEXwC
Argvg9T6EYoCgxo5JPewPxsiYcuVcclykUD+GVC0DJH2K4nG3sWhcYc6sdxF2l1LG3zArJRvyuiN
H/tsmfq0q1Nal4WhKFO7YaGFG8u25C1KAKoDlYfm/GHziKIHM7ihkQCYDSsTag6MnhMYa3anvLWs
ETANy00oQDA2Dffb3DEJicDkFgAxtn2afiPJQu2rJZeJ+BDkPKj2bChonteemqy7FIoDtcsjlCtf
MqGIc22HUF/AkE77zif/me1+HhhoShCWxrhRRt16aPPeNxPqtAJ7HgpB3KRz/zlSYe1dOknmklyj
yKKEIsuoCpMH21VqG9Z1s+2jogxYxQMnnAVvZVgYdyjkkQQ1L6QXMhTSymAS8sHIxrNAIv9Sll21
o0xFLO5+IXEK4s71hd7/xH3Mp5ouRiNUnY/YM7ZYZ4vEDshobVubrEyIZ85NKnH4rx36LfRMg72N
O6JK3K4gLDWl3JduzTy/Wvy0ID9IK1lS9ilL7NZhWVmTEjg7PyQafOgjgMMQwqnWDmNg6mgmR3cw
D+AGHZyH/QWLdzgz5As9+70fuMituYBb6Q1XlcIvzRvtXao306o63xP6I6J1Y2Px2KOp3tUORUFc
UUPgdnwDqGDjggT2pxr8nrBJ6FNjiLJTFv9ZMyeStDrNM7WWhUWa6j0ws/SpVnkP2VVnVY8xrQ41
PpFay1RVz+s7bT4mnYG0rsqxloeci9R+MUkJwWBWK5HWRX46u4eElen6IFjc5gUBlb7ovEcrWp2+
uQlONP1cZ0J5OJJ7BL4O/+ikTEhsNIq0fimW+5FaXNewujVhxoZrbK5gZ8Gi53kWTHn6N9fRYFaG
ZuBPdHfjqNs++y6TlIf4EchZdBnMO1YSyW4pGfn1IZA5o+hOdExk744E/SS18xWWnWSYwWEq54bK
iNyfpGwfW5No9NJujqb2N64DTflAyIxA70pu1qn38UwcevIn66ZN94zBKb3ymYcGUzWSgxqWSvs8
e2a+SzDCJC3Xt+XB0tLE+mFxV6jjWlETB36mBtYsg+VJya2eRrT1vFPzttCJG3HC2gcq+zKXSt8b
jnHAFqHtkBhDLefjgALi0C4TyEFMVLhHxI5lW3a0+z305p9ezs6hMZy91SgDHL/CRLTwLBmZbh+a
vj/iOCX5NuUoqBYb1IsRVIlHhZSeVXlKQyfksYcyxB181yFnZ3ohATWbYjeVc+X3lnlmk8DgM0v8
QjKIanXov2VGWhZupiXsf/TYe9Ire97llYkNth2PImz+ABJgECawCjimY2y9eS+I4CDdoju5miN9
w4NayTAiQ2eFRL/tn3vJYSoIct8Wov/MvVJ7mtihJXAzbOe7JIblQ3cQMfUJOSKD7OldQB+HBcEP
Vh6RmycJlXDhbIcOM7WE9UsUhjZLgrClCyJGBxIzQM2SyLCu1LN9pp3hu4enTCTettSQa0mm4j28
TdteAhHaPeBJA5ChHsbEoiYsB0omzEiUrELtR95iASMrIAk+3tlDGBPV0J2GKgHf15K5CLTmoXKQ
mTSjfUo8YHdIDQu/woampneyTjOSm2IVFJysMbiRoKinL68zYV6mXrtPvF8KrXhP8OwDI/8NWYCs
Tap53KRwV3epazx0HMp7l00602AtqKU68XJf48wZt3IIH90JBWLe6j6kFbLJ+gBUW7xxwzGGPrUg
EGp8fCdgAwbxA7UtPcwu2ndWXtsJCRPDtZR5YkyhDqWJFF9SVpWJ3XdppU3V4SrelWOW6W9tnhCi
jhohLTOx7W34A6pG5wjZDhEKIsDMX6mEpMYLZB/AVvus/RQxBicWovcWhq094tIGjTDqDcb3pM4d
TRS0UdO9lxg9dzQqKGxSBn4Y8YNu7kBm9Qmg/GGrehrVwS3YGPIP+P6mrxhOK9G2XouQldQptt9H
K4TuNY3GHe8gCVdzg07Be5VUfsdWFP7ohN9ONxxrWDwBG2O5HdFCr5pNVj45oF+RA4PH7QD3j3nC
uWcriC7jRwlh+UzAo5057M2xNPetbfoQZ6ItwcA0+5hn8PHPjH6vXRedm2LuA508+4eGdBENn1ln
xXSbfRZxpAEgiPRSXHr4soFo69+qLx8rzECcDyxPnPIDbV+6r5Plo+Js4TWzN3Zqr2Jm3jaz486I
yOlN2idNwp1NaOe4CjkDLX1m9BnvgTHR7zvCCrDn7YRjHQbkwddeTfFuRXBtE9j38zJypBNVabgH
m7xO7CruQngbFPJuapljf2WmUXP+M5rlgOiZmth3ydKTvFeX4zla1C7Vx+fQdL1LnMxvYiG8tNUe
DS3+BOf/6JRqYQgZZ7uwS4m5WniNEoJg8BmYSK051EwXzVdj/c1MOT7Wmv2KvE+ctUU96+2fxMJw
7SC4YuGJxKNVrNC1cOdSh/lNEnPFDt4GkZbaEE4Hszy1JEeCxcJ+vpsGrbiTpc5EdG5Og5E6W0Q6
ceBZghlZ+t4i9g2ofGMiLejaGmQhu9aiEMSMfQDCdpdP8Ygpl+7XiUzABze8QCL3hslbOeSsQUcQ
Y4XePaCJQ/BFmNxGmtkpjJUTeEW3sNOePtuyevb4zgFhonRSSKFbKeUm/pMnAHijQ7Ul18RkL9C/
6NAF7vAVE6Y5J8j74ld47jCsrV7sSkMHvIJmtAF9PtRi18Dometm2qK7eqqYRgfN+L0giQ3ilRRZ
lOW5a4bDOAzLvZnyRHuSWthqn1j/4H5zoZsjOiaMCW4k5tnXpK3twNGmPpgMPHXgZnzdKLhYHLHW
tagesIX6TM3RihfinPdfaZ05F4NY0DKECx1Oxw5FPzFEXhMwC7hboHT6tYxO9rCGHRDAqdt1dEos
0haoaYnpaT7qoXuz2nw35yZPR5EOO7dr752IcJgmnI+cqfW+S4Y/oYqNQ6Vl3yxyoxMzZgHwHZml
IiGsAg0fLHJIngfHPiGzhTHm6WQ5OqAfPgZAiqfBUn9lnv4S5sMT4w00DGQahTm+9aR78cqKwDoE
z4GX67/5aD4x5i1JiTAneikHjXf6bSOf3hUN0af73GKetCD+93vgY20Ug94emWQsVqpOgLNfq5SJ
UAVL3Tcy5vxpq4V+sgw8Asiq9CTf13bSn51mPswGgd8UTvLQl95DClV6WMdWtgMa34yIF0ynnjhK
B12STFEuWKOzj6XIfJOa0LKG5aoXw4F4VLEhaYqxrWLURAPKukcfUr+tnWofThBdVcqgp6mHfauW
6mj25h9kdQPzn0YPDPE3UWTTi+R5dohNc9LpDXnfT23FfI1Es2QxJ0l6DOe2+QQo6UqkJV7rhViS
GcL/ppq9+W5use3ciY43dkDJso1z3iOZmEypBUZyMX5PS3dH6jDC3xE3Qq9R/pWIarGbQWjCVr+x
85WgC8C+NfrHEHkE5bPryzSvtwyFa/wAZ90pv8w2J0+LMEXbNK6Dkv91cZ6hesju7aHxGGpuyEMl
nD3Mww14GsZ1bOKgM3xOxaXpUCHSU6qW/jbuGHw5NB1x1pRMg8Ido7d+Hy1sNGVSXqSTX0f1UhNE
6o+jVpPEwH5NFhIde7V82G0aXwmQP7LMyCkoeD5hCeBVDGo3FRwcCMiGVvudhfmmYs3c0X/j8sKh
6NYseA3sCBvB34685koPGSIk5jPCx/ozDkHP5zz5BUpzGNEmw72GRLVTWq+D2Q17IWZDbp9fdGP+
GvRaPw3kOzOM0QE3MC0ujRl8R3mHpO5Vero4VG36aYoKNswwfStZFlvmvzwF3fA2lJp9cdO94DFM
4ccE5TQQC1UuZ6/rTXQn8TuTRtjhOWiUMIF10DKe3wO8+y+em4eFNWxDqss51FEjDJlT8z5qZwfK
+7sGWl6vrXA7aqoMbIs40hb/HYfkEzorbasN0deoj9bBLCMcityv2xKEBts9nYF22UNt1B8zqULY
5IIt5px/Aqm+N6FCqJnORQksPyEAwdThs9iUxkM6lHnQNaRTzqK7an18P2jVXwtRPn0cVaQr0QjC
bB9DHWNhwRU6s9J6j50+vW+ADMeHyIT5H0psrZCpx22GJdYfpNq13bQRrVLHQqAdw2D5nBMOu9NG
8Q65cwZZMk5cO9sho8ul0WFIMozvrdZ9aHmZbcQiFMYtRoBjXjxHGo+pMqZraZzIVNqNi8QIoky0
fLb46ZY1uljmj26IaqgViT+1HsgIYWa+xJ8P2Y/qFLGFjaOwuEWjQl3Rk3clkvOcgdiXZkLBl2oG
Z9w67QZz/eAm1iZ2UCT1bMfPYSvveoeEeF4rEi2bNmPm06x2fpIeXfCB26UKv+I0VFtgVNjjQi05
kQz6NFaptiss0otUjYkmNZYnk3CzttB9PvDpY+aOz73DHG6Y32Y11M/4TnfVPHzgZKguaErfAJj3
kxFep5IU0HZ6jiq0RXYTPrPeoPEzv5KJ+XtG1qtQXw2s4mAOjfIy/FGGTjOPi5RYdLqBPiIjxp2n
jZN02aVSDVpOlZEiSzzmJqbb5byef5vQ8HUzFZcBdbac2k/Dm5mdd/zBIgXkpozwp2yT7jyuwSdg
6y2MhGwNEqJFLkYeEhm8/lKS5tez8gmimXjvoYj+Vm661nzxj8CDvreSmPQN4gI1ywVgb1Ajl6C7
UazTzrHKHGV7WOqOdz4r9pmg50cKCBT2uxVo91pScJlibpxQf7BNvdyWlfmZDr8TQwASA3Xj2kH0
9wFNyA1i4+9JqP+SgoZHzIhOy5856hAGjAw+c8v+k3o03JnRbEZB+6By8VnGwoVPFx6NhjWTLCOm
isxh65kqMEv3ldYZe3yKJk8T3DwkG0EyWvHBRGyBYykNkLUOW3exX1plooJ2acejUveJOOZ7IJJY
DFPHHHjUD3VOKbVgwtVRBWyWkREiD+locc+hp9F8LPGmS1+MKNs9ZMiF6qW3gq4Vvz3bBs8Q3xOt
JdEfXUABn98PzEhZVyhq/CU6kvTCqAsxEC2XiLdMqpjST1wYrQAxPUlE6OWbENGbpXGopc07fFDs
T6bCT6+K11BbuPA1Qbc3rFF1rkFzXw8nR09/+zjMyeYpv+js3tzFSY5IZoEeqO6pI0Vh3zLITnTD
2orJZT5pMRhSX7OlsE1wost8eh1nNErmbyz7H15zw3dSxuFEETafNVpmcwpDmq2u9XHK7b0plY85
SHotXnbJACxkqQFvo+VSnUsCpbZ8SoflhZDeu8dx1SZru41Ey9T+I1HT/unrE86dgXNgXSnYHdEL
LBfdmiGzNOmLh2YO1MQHT6cJ05kGxnKwdo5NjcRRmUP5yhrrKiRlgZVjtyS2ot/R436Gcw8nrv9M
ymgKUAcyApFAx8KJ/pryDrBeRGwo+19uGiBAkD4C+KaV30kytUoVskzUrEuWErkyN2biJx25XC5D
EjXTWXmx9bx4ZFy6xvQ+uHESRFl1Yp6W+w3p7LtGMT137F0XzvaVCGkeS1ZkCrFWYBgGSrluTxJP
fYXExXZs8JcYNTWxCQSgdUu7VQZnjYzz10QxOQGXdEJssbH1fA0vL0EESQxZYXxYaOK3OvWuOQ10
qymMBk+5aAYW2GzYMo5ay6e+q7iQtIQhAdk2DMJY5G6dsbozBKMCaqJp25vxNVvzXYX6NoVnrQq6
AseTkflRxRDermc6ISN+amxzz2Y33KkG50JPyZjohUFX3+2tqpDbzMzY/Mv3Oh6B6aHzFiQfwzU2
juw98E0sqxPVfi5bgiilmx/hWmGJ3EL2a4jklb8Dmnhv/AjpLjzdKY5GYT+bceUhxTAYqlJ8dCH2
bJYF9XdDiz+TkKC3Y9C4c8sWlw9ixHGiK4pT5SLn0MZ5C+YyIPKRCwBKwiY00PeHWOpDyXzecalL
h4rJ+rgQw4P+Zqb5ovgEEsJfx2nAJk2RuMh4BqwRY4GeaIPMpWPrZkKyxwqlHcmG22p4L5BPkl2b
PbVVfhhlPwRaG1L51O5xYgBAI+9RqgHD4kjL9kP+WS98KtPQ/IikKE7eOhtcxyh2O+PsGMH7E2wr
2JBiv6pNnYFedQWKgyUCHqzvOtmGZrfxHThgPq/70S21BJulSggwLS6qk+aWTfhmaCGH9rRS26pg
0sYcMJ6ynEjNiAup4v/kOLwGGEgk55180vD6ei13rDvdlXaENEhnUN6jbEmIq6N8nv6S6DwdvIJg
BKtim99Z7wgv0Gw6Q3ZleANpQ1Q8ZEVTbXsWc0XPnHy025JQ0/JvigNdb1wdisEMXgpN65Dw5rvr
1giFQHlFR+435H7xp7OSqR1efhrpiN+Uj4OXvI+rPtlyHxdy4jHB7VFHPXqRFZIoLdhk58vVztxL
N2nbSifmwJbaCgQjp8EbCVjhR6J6WIpzAdGmiAgqRYjwFQE63TfAlTYetmBckYyeVbKcZRQ+6SZo
PgNg2TQTViZGJ2EaFK6oRIMCog4hn3oUEbpzYq9JIkUkNouXDccRmgv5OvapjVzEzEtpbZzie4IX
EITQ3mmE9A66LuEHWshcE8tJgdR9P1MDS+pkeBMtXkt4Nb0y3csQEkFItYLeon1BgHM27Mj2lwVM
GMBD51CBCONz464RMyuoZd54afVYN7HtayWldtSbn7aJhTx9cgdN21HiyB2n3KZVEHDJpFpDRZbd
KoEjHf2V+7giDo06VzSCNZ3XnhdOBNFTBBuRnIjvzPYE9PzSyuWbxeZTS3eiad108cr5jI3XDho1
B1ZLD6KU7IKCO7jHFXWalXHndXWzy1T5Ihr7KoS73LUjFKfIG7MtM8gj6X0g0bWZcI51Dakz94h6
8UTgNaSMWmY7lAH9VjpEe8XzBoVhYJdE0uFd5FGYsjBwx+lgqfFbHwqEmHVVoWGy7xk5Um8yM/CL
yfAD9tnLZWHRtmSF2FEGo52AqNLbqTgsr3mpf444gp7D1SIyZd+xlxf3gM/u2uzvlI8PjCrUpbYZ
IQG5xyQ15VhsGOogvjlVgLN3jXQsZubxnxTsDRvDjxEkJhLbDhs4FtsAOeZ/LNQkA4/43pJTuLd7
srGgaLySe3vN0oJorLBGwalrPrrmxwjjT5Im7dkqmJXmuvGmRvLBZlArZa9+h6QrdkhDiNQjonPp
PuDOoEgR6KlV+1lmbHo6zuiFxJdtktOke+CbI56lQ7OqGu2F5FCLYfXQVYHZzC/Esdj0EtQlWUkf
ENbktWFiMAuJGkd1jBIxcEWRrGANLi9hFAPnBakIfzbu9eUQ10wkXSw7VsR4BsXebsQIzw2U0D5H
OAjyX6v0nO0aE65VVe+Hi7GTYKxoiKMXnLMoy/OcqF6JW1xXAS6vFkj+KG25i5CnujGLBsPp9L1M
MAyE7onF2y5fxfszi44+Hh+NiphgQxcIRyLPOYnqqQUR4/T7zEGEhvbi08vIyHaXxsK7qPulQpmu
C2NVAqeXlIrKtcVOTP/l5En55vCsRy0LYT7OU9PSVOkieszId46W+1xL5z2juIuO8GVjeFrtJwhi
d0X3VLukiVKjJxsjtE9YmUlQhKMWDkZ5qAy5w5NiH6wlCljQWL4odAYAxPTK9e62h0JdXJ1uf7K1
oErBczvw+dETjtBk5kIrAlNzMj+eSBem6WVzhsRDfcM4XA2yfRV4M74WCs49LjjijWprTk5J3oOp
YYPsqiXfOSeIPN25kfqbwZgRsmWExIdqkMRG64KT7c2zqYw4Qnaeh5+/NZg3t6p6nHp1HVsTOTvl
Q80QCglwfC3C2PMjunb4DYwxpvu+BJiqrSYSBvrNxpoc7aAp41MtWyN5Hhm+R3wxk29m+lVBUB+c
TKOjysonTRGkA5B70usnERV7hZOUA6/1zlPVPxhGT3sq6h4rtfNBOd2gPrk0GZ4NOyev1AZRfG2Q
tm7aWd1p9SBPkWXhzLb7a433beekD6b2YMgY2qPOnE107kFQO22WWotoGF0dixswYDnVM/8P19vd
OBeVPiLVauPoAZOvJG2wQuXnQaBYjX2Qgng7UMUhTYKvM/GBE9MCqjcGRVbJqL+/4bjKTHF35ew+
meB5DZ79WwaZowmNQYxGA4S4VzSOTaJcEW1K6ag9zRMqSwcpZ8Gyn6HLy00XapDBCw1Hs/bgz9Gl
xN45Rkm/jVCIs8BnpHf7Y1SH2RkVsLu5+bvX2dXKW+7TkY/h0uGoS5A+o1V7RZ4EgBa8a4d5iqEg
DHleRSqzJA0wVaWcz170UrXuWrmo7wnEkKW5e50695F7q3tEg20yZIu5LwsyKG8vhJAjI1dCAFfp
K5xIBOsZsmZ7mK5Z4gYLAqlji+L1tSux2S2kOE4SakUVYrOMYugGMVLeVwAq9AOL/qRU+eQNIM1M
TW1vf7MhiY5t204RaZm63BwZtkwVly/K+0LNTOE5Vd3+Rh2gbk58gCcyiPkSA/8PVTPrmcYT720V
tWgdTSzXKSknt3fMTkiuhcj/IKdxvtwkqbBKrO0NJTcigSDEg5wuvI4FsKSewTc633tgEtY9dvbW
D6GyYBUiQZ2tFHpKZabm1mzk33/4tcLqrRebknkd5VLpUM3jLMZcxrB0AK3iOXjFGiRloGpXF83t
l3JhyBP3gvDg9mFhl/I8eftuYuk8pqV2gLp91AkheapYAm8JqmCHqWELtkvnevv6gUDB2BPOm5zw
LEbokIRGmi01jmLEHtzIMc4M02isJljtAItuP62SSwjThNzD0ZwwH84qfcXMCSkszhCZ3qhuusKI
CYoDPy4XNTUpGYQp468D9dRvWVFDwPTgKqvUvI80ci0iV6aXUeUvY1ePmFi9DocdRpzMweTHwyO4
wDpMc23zwhn5YXW6fpQTIipkIN5LVx7b1WY3AM++ZaMURLsE2RAReriAYmdIU2/qwpkRT2dXQ+8m
EjapUqyKfKlinsJt0nM+jujhNFXJnykXON2Y7w6grOaCWynHKOwbRvm7EkDO9eprxIADN2IhhRnD
4XQFLL6PuzohXNJEfRrD47eXPHsaLXc3pwaco8V5Nm4myq5o7kv+rWtR5ZKRBdHHXLaOLtvvIWRG
jFohfiyNSSCz4q1LbdYtU9Ivf6aUiq8YH8pY1a8zdCpepCm6ZuUfxsLjdVyB+blZhshgh4dpdD50
YdHBDFNdbId/DJHOKC51OM8PaUOZ3S4RpptiPmN37x5bi2Lxxjk1YntAqlehrM2LaGeViK04ekhI
XH40/nsw45bEoMunCwnHswMJwI9jr3ozyf8KQ1U9mGZWwZUvuJB65UCWSVeLOz5VNHassa3aPWha
hGR23XSbshc4Rsf5ARY/6wx89Tc8TKKQU9lxejXyVBnkC69EFm7f5Ixcrb2YbBa2Cfgxv+31L6ZN
xWmOxUT4Sv16A6w7cwLyMRfWXRs2C3eX80BwKueAMPLz3LWEQTO8mWeSJLUutTCGjWR0I3RnGv7R
DhP9YzrApYEFNKJM3CRgx3Z5DogZH9wpc4h1qDwv31kGQOjIIiPairz0JEtK4p4D+EGwL1490LcX
FWlCUNfpwg/oIPnE13CzJbYxjAPBvHlb8QAe3HlUB5S4BW3yqhS0ivnSMauKV1hXFJ6lIRwSujHr
giaPd6HA7Tw6mhnoeUyjvb4lYdxhWM+YyvPn8IawuL3TtNgj7g88JlYQY7Lra4lTfDe0IZvkeTxV
FiGgN1YvhZ23KcexfNLS1tmVHbq8///qSNe/wR049+3A2oPmOT/kIv5Can7MsL0nU9XuLaaQwVQZ
4OCBgd/xH3aZ15xvuOpmJSeWCQObojwmunyr4n53w3O1Fgr7G5FuKgqUEf2ynhvx81Sa7caDgnM7
EDFUdvdYZXZ2lyMdqGl/iKWgSa5cZlYYPMcp+odSq4qgKZR+uV22JD3+lUOsIHmk46Vffxl0PFDQ
uI1D2t2zGrlwSa/n+//9Urgfjlnp9/VYPY3MEqiX+C3LDv/WI0ih278tIi0p3sdhNxzoCOY/InRb
3NY9coSaD4Ek3vlJK7ug6Vv1WfbUuIgJxTWqiuSChoHfUAw0JKI16p633kCC4E7zH2mebRV7x9IZ
QoIVi/RPPjisam2NzqK1DYYSa0RLrv6q0BUfidNclP5nasLkF6INOg6DEfU/alBHQOwxDn8jPcZs
YeMAIN3mTdNgiCNF+WDGq5wGV00zRTsjQwVgITW8MWR6BAIbg8m6sJthxTuar3I23rKiIKU8ebsd
tGHo5ZDUuj9Om+pbzhTvfqpDvokyeoCmKJ9MMBZjZgUQdrn0x6a8Iip7hEmv+ZaI+OFWeqdmhJ8j
FpATjsfwUIL0C27oBBWND9NqckvTuT7OGsmw5ew9zUDY7+bGSF6HxGDK5qQA3dffFKsfTnKjr6ne
z/rCwd1LLT27qM2v1ZTVzN5w9S8d8GZNgRutQwNFrUNsSp+3035Mx+yxqzmMO4uJ7sxNd0xn+fSP
jZaOEABIWMS0lO+RiEDjDhkRJI26T1qs8pqB3mC17yylfv534Teu8lC2s6zC6Kf1fCuT0HFFG7t/
bw5+qYqmmPeaNHBvm5cOrm3QkF05vKYMHVG5Tdp5inGsoP3tLpEFSzLJrrfzRIvKCRqdY+FYAUGo
UYVsCh6Uww3QvszecmROQeMwsGJ0sib5Bmfw6HBiXRpMgxu9b92jrmdNMI4OdBRs50FUtdO1yf+7
VTgF9xrtK9wnc+ydXZYb2fnf/V5lzvxQufWbsqTH/JbTKLYwBiL4IJQ5NZ5q0nfuXDO1nlJ2r4td
E0WiWzNlaWQyrBmOtteyrekFWZje7DB7nMMjH8p2O6yp4AkGE5/l8UlHUXXfhxV78dUGxC7Jffz3
LSAq1ND7qPognKh+nxEHrmI7sC5dXZ+0dM1UQeV6smPrLdTCfG8k7B3RBsDEgytUo7QnKrJND1yx
DJ6AGfFarl9E1MoDyTFryEL1aGsY0YosRFjC8Y+PGC1VW/y1oBH03VC9RK1+RQJoMwOy+Td491sN
Z/xLOdJbaSnxsqRrX1K7bO5xvdEz8Dhwlsx/8HjDYVt/JgdX1aA0mjXs7jumBcalrmx/NPX2cuPG
DLL+X6TPPySZMFN9Y41Rsc1HVMxs+FnfyIbJXk00TWz97VgJ8FgFN8hvxkZI9MJ6VFENtqCQR2Q+
d2ke19sbRsZQqfUQqRjVK0o/tO7/ARTh6eAfRhnvcU2DqWjl/e1bMRiy13uFb41jNdSCeMCYyzgJ
9Vmnzx9DzO626Lp7XDjy2RtfIR3sFwKfv6K8UtvMMphPJra3y3T2KfBr9jdM6qCSYjdk4qEa6vnT
WWMHDPyRDQZsYKjpapf/35YF+4zCAFqxN3cm53gDGN9OfRlTKzdEcxookfBSJqB4GpjH4AL/h7cz
WW4cSbP1q5TVulEXjsEdMOvqBedBEknN0gYmRYQwzzOevj8w8nZlRrVl3tXd0ERJkUlxcLif/5zv
AHis2U5ez21FZxhLzBIYx+eTGmYqf10nYb6diyMIP4RfOki/HP//htLi+QBXmDtSyDjbZ/B+5/XW
Puo78lBKYj8sm2HdSYbR3ZU7IKJkT2G5P3vOwnVtuRHnErbIcs4aQxpgoFEOn7WOqSWLjSWlSVTh
ZB6Uk59faiRD0F+qlchL+9l0KIVxo9De4XCwnzsnYO5qZO9ZrZjigbBiNWppcs2kuRIzAtMmsHT0
wvLbYJF9utImxwofiz428H9zRz2MdeOuquqLXkYiqUbCTWEwJgRRu0R67BnidHhpCfptnNSK9prn
PdoQh04Vaw9t3f0tdlR+tUN3yXvd/dlCxfPDFh0zSEgJQqRsazOyQ8SuxU6n93ASXY8EhaP0PZUj
2tRgMe0HcZ95FkpqXH4W5agxhofLYYPTXFRccq5r5XXVZPUsstZgJHwEo5YvOQjS/tazEXRyhIPr
o0pEcMTUO5cwA8q2FaykXjNdWFfGThf+V4dsvEnGlOHqtdmnv8GIku5c7Dzb0ZU3YdGEj2lzw46+
eG2slP1PJcNHgCDq57pj8QaY/2UzRz3Cya83Tj73WXea2lROTaO1lvFxkuaDBQ6lbOjFUkH1jVTm
jdCZlYcEuU+953wROjMQ4uRXBqnwXMvuhRLudgOFEWnAs7zHnJrPLpDbCSPLEmd0e8obbTeA0QMA
ziSU2RFJzySEe+1zIEsDD6t2C0pu3sBrDXUk10XF1x2uFnaz4qM73fnGxCCRlaxXvLu7YNxmJZuq
URJ6tgMU3yyT+w6DzI3lDu8+hXdHZU/OkTUyhgDDzCthjX0oWM+8dOofaezFXZpYzyxb0fcwaS9W
mjp4Q3wKgbEZFKj6u7EQ1Z3D23YRV4zOhrxVq+vVfh5yI7ONN9fHPDYPmTMUZ1GVaNOCfcG15cSE
fb+fGn1/vZjZc3y6snQ+xrSWGdS0zB0k1++Opf9GW0wH3tHteUKUsw796j4XvcGr7LgHO+kvVmLs
yjlqXhbGpe41QgCyO4TGjESYbkCWtGvcp+nj6I0ToAh2UAnHP3uGi0A4MpksdrDKIS7eC+isBz4w
+KKmlj26Se+KrXfV5V8/iBPP3tGohixZBmdvlhTGxPvCLmZvCFx/Q141N1Wf2wm9JjApbZK6S5U6
zoEj5UeH3YbROGuXZsZUVRUebr95VxFkzkGGYBd6oS5mFj2Qh2vgzfjOHBZjOallsMpaWAHs90cE
5K5aZnqyD4aaTrk28W5bF3tR6cTFufEZyRpcNJrlUNTmivTnK95KENNEtpe2WX5NGBD2Cd5Arls+
dc54gq51KKmrMf2lq2o/RUQjuT76W5t6ANriO7Y5TDOIJEBKL7wAu9yw0fNh3GklFW8zq+0UVOnp
ykMGTeJu2iCmZA0Q7HyAjiukQTg/OJmkzSHGSII5rcDBGtQVU5WIDqWyfJLxGCHCoYhoIjrwxECj
aMmyXr81eu2TDZ1maaeCfi7FCbl2w/eyy7ZJmry0jDjvtNp+p8/buS0i1v1MPOAN7J/sDkBc3s5E
0etCgmR9lzaownpuy8c40m/DAK5/k9lQwNM+3f8HW1jD7wcsmFI8ON59MDBzupP25+Qg1ixjLHcl
KbKtUVZcfM40grvOk9CelPFcmc+19YhDZVEZcqFI3lsmpmr2PIaprVhvaZFZHjKxoyTYBLHSbJts
5zSrti7JrL+P9aVuL7PQ+x+6EWQKqclmZ2GdcpuUu5YcBKUS6Lz+8+Db6B7TqmTHNZBjDGnYwLxd
fkEZCqdwj7Fmh9j9rruzYbaiA6AegW2WziIwkTl6SpZKs36ma5I5aEB4EHP6uW6sB3yba9JZXHki
46Ef3M/CkOsshys05QVl4L59rovmxgAkgobPo7CiXUJW1M870HjKThdMLr/hUHqim5BXd+5DcjJ7
b6qIWL5h4deN+/ugbRauziU/8qoHDpWwj5gak45u3PyxJnEBjiwmP9Iguoxrjag2dufei0m1B/QU
QUoVDpPN0mSCNdGLYKVi7QtM7Tg3NVOnZczh5aNFdJdVf9GlavxaTmHotil0wXDUElKIX2trs6os
3GaISlTtfNUjd92N803snOOa7X5pjQXDK26UKLiR6re71+/5Dc2XuosNpsIHf4t6ezD9EsiBliU0
Opg60SPbNi8/bwp2t3nPsefvf/s///Wf/9+ax+f/0be8GKsQFbL+n//xXOX9hzvrDN7qeGl/zDXg
dZs0//Wf/Ev/Rz7/5v/rD//24/pfefzzUnEOr9fn4F///d/+3d1HShn5UxY2P77/7Ygl5Hue/r5d
/PoPf2sX/we1M7bpuqgSJu0jLq98/6Nu/vl3zfmHNHUYkYLiUi72+H/+p15c6v+gwlYpjDVC6rwd
eCBzOXXwz79b7j9cpGOqxYWSsH5puf6/z8D5Z+ENT97PR/zb/b+xjJ8pTGnqf/5d/LE51bZsmx5E
ZTuCx+ZYhpxLZX7XiqLjnZMS+8UyafMvOzBpcxgaAkcAO3HR2Y26MR6uS/D1ZtCjYsecLr3LDAaZ
7P96pmi5DcMo/DS9qf2L0hbj+sb/+Wfsv//z7/PjkzSy87QpzLWmaf5CNY5j6SSZh1UWZ1uzl8j4
xGb0u5+S1hxnw/vhba93rze5YeLQybTXsoe1EWK3PFfC0ZZlgRujAO79c7hhWIzh3KYoVgOViKuI
YOw7LNgL0vOWjsPq5sr2rMYMfZWIzh5V8sQc+xthZcx4srYPkURUDgisr8xre7OpQYgpbYrcZko4
zDwqmeeInpVYn9ehgKOWfWdo7MQ6e5EaQ0/oCKa3D99iW09N+my42llWhFuhuAg2diMev6GlG29R
FfG4L9L4SPOhtndi+lPtIIhPZWhOCxqi3+NIcl4vnJrVWJnHOeK7dH37mVlq+JA6yUoTVncMZeau
uEjGz6k7kPMJerUqGhoCzHKIqA/rw5t6rhjtxxDVgSG/+O1vq3BBKLufo0xJ+35t1pbydQzpxbTa
atxiyXQvboc/bejcjUtM55Mj8sIuq/aHJcWXbjXtkyMKUjU9bciK+uPCEWdf0YfoY0JeBKWZPqa6
Hz+OgNY9n8FxbLGj0oIVJ6ZwD0AxZYjr3+dl1vMi+PeB24y0sRvkeRv5mDCYvICbIs4sfEbOOfzL
vM9ANboNsUqfYwqIqHMzd08MmsxWepmfUtM2l24RikdTq5JDYhTa4no3lsyJ5m6ik9FJ4wlksHeS
lfbzXgtv9SbQ04Ma/QNCU8rBnMqJpT+0HEsg+QubVzYsgmNsZPspjlfSmaanCJ8W8iz5uLw/ujEW
hpiDwel6k81oiF4LbwdSvsGyYCU5FE1egJdRw60k0w1KALkwmRpjpRVYpmya5xeULz1aQ19fruVe
caSNC5srCJkc5/aKehtrBrg5V7m95tMUI5wJd0iS9UsVEy0DlBp+F0W69/AKvEZNnIJNSlb16DJ5
MKyHGCzCqWB/C3cPbmR9w8szHTD+IsUTcS2LGKGXoB/wNmpulihkOa7Sue+jM2xQZJ752DrRtMNG
kBmbvpQXbO/jNzD+EGv66Y2+mJXVcTRI60a/Z5rQc6W1u3VdjCnkiyGPN5HSa8KdoboU3Zr0f3kJ
rUZdZBolt4Wd3XKRa84GI8ZbC5edWHQ4+oRv3KO21sfra5f40XcZPk166t3o84uZ8Y3IjbO929Z3
TlEwxM3kLZsU/aadb9xs0ACDeQzWRaodPRLxW1oLcE0qBjjkV5OPiAaBninxo064MHL8EsaArj8N
DUgxR4uiD6BNZz9Jg8/fXV3+t7X6WmP9x8WQtjUaLk26zhWJsV8WwymUMUFjrGsTHqItnHRCBgAE
zVBk1Rw63ZZ2Pt1UdiTODE7kplclW6NO9yFW5e6dH7Ss2ZIJnF+g/llxZJAa9s6xOfqkUU1OCw25
STAJWFebJNpHjevsmNw7yzoW7aoPM/P++hUwLpJq7qppNXfLEcR4CriSUUHgC4bk45KeXTowChjy
VG8+1G0xiVXlvCcsXKoS1eV6o2vSPZol9IygTsNbi3P3pdfGb2mWGK8AJpe6Hr1lQSjeRDFnm4tC
29u5jF6H8IPZEJnmMupPXYwRjzSq+9zmLaA/0eD3xoyD4YppmFNN7XNfCFbckAYMXSWfdKqkZ5Xp
6b62mABb4rlSBtxAab9Qmo2fA0MTacylzHTs/wPrzxILS7eKDGbKfUM5OmjLQ+h4aodkNq/OTgMO
xSM0lVh9M3HA0OpbL97QDe/tpgb2Cua59OQ48bZCQNlrIbz7Jk3GjTu26WUye05GDK+WnUrl0tLb
EWCkA2lBZWqNQ43oGPlJTRzxrBufY1iRrVEanUkcQAgB++Y6C8P03M9fMSRj8Sz8BBQzwpPvOP4u
jxhZlNSGrAJBKNSSWnwO2lQdVOYoUJ5ZcafXOEjhl5L0dXdA0TGggfw7mTMWL05OOlLrc6PcPaAm
7d5UEx1BmMtwvaXWRmtM8RiZgUPzrd/voM4I9FLP3Riara3cNj9qnsImZlvFrke6WmEpWP35J8Oa
q+3++MFgg2Daum4JE2jXr7uYtiQwRTkjhTOYjAMgDtgtIUZNVVft23DqcWSzvWdA5IBMmGVsg4GC
U5M5rAm0RplQ8/oVvwam/SZtiq51r3q7YnBR1ADv+cOT5Y3DSdYQRMaWfkjjACxreDcyNDKJAr/u
UuvB7uJq2xc0IWhoTxEpqM9W8OmBh5fuuWIzucVC5psG3sZOvnmFPNlIHruMhpPDnz8lQvyxiM+2
pCNMw4Sjzq7OkspxftnZqWT0gNonyyFHyrWw7AW+PcuNTbpjJpd+St1hIn79bOLiXPeUgUxxlp3z
SXecRT5TUCoj4KxsVwj7yvdhs/ZdwIsIzbT1SvPFKZmTdvo9qkNL+MZR91aubbUMkWMGQF6ZkHad
aeyhAP24IBB+7ioCiA7ba7GxBzsGMc7ud1YjXrwIz1greu+mEoX+CEt9h8jZrsvBMPBR9T14FXq3
lb8b+STu49nzMpCJX/C+aHYtAYqzgKm3MSOupouCwB8Z8fY2hZ7LziUu32yLFcgpyK8xuf8IAx0D
cM+vlSaoetmoz2QgcsWOGPpZHX1HtD+Nedrfx2wS17oK7YOkffrUtEiGFkEVbXpA+Yz3V5cIPnVn
C4mMolQqegbcPQ92y4fQDMxmNxenqTYsT4FL1lirZXrxLPiE8JoDQn3hVG78sAhpMVDxJgzs6BXs
A5J15XwkQjc2fk19o7saZnhvR0wwTarsHRPsk2c9XT+mLowv0TKCuV730IaCPRkkl3w2tkhbaZQc
teV95fJCOzTVLMZgCP6igdL5YwXJz7ecNF0lIK/8L9cnPx+dNlclKBc3eWzt/K30rvHIlqUESA72
MTPkGfSpWLOYHFD/rJtpc3RLOMiwUrFWc4g55Z2fHVhanY2q4/rRBmrZm5RaC1G85JU7V97E4qLV
VCAlVEbelJA2Vp1SHxIV/si4IyMxGAbnioZdXDu2evSCHE2hotCJru1wl1si3ZUCDtmAj+r6LtKK
WV7JXIC+DYbtVKSPgdtWDyIT64HRJzj2UW4rg1oEoiRQunLteRpgBXKVaVbQBrRnaxhuJ4PV3p2C
/lhEUXDfV+CjnERMHykyHjo2SDI75NLkRKS7RTtW+xxZ5FaLC2YRNvNcrrXeJcI0AbG00de6EHdV
TR1lmOodAUveIJQTlj8neki39aG/3gj8NU3adY9E/4PzcKZQwj5WDjFDJjfgRue7EZXr+z9fZIx5
w/H7dZc1hnVbknLmAGlSRPvHNcatwI5SNAEtU6uaW0aQlFXWegSyt7EubVt/byR8I5OJ46MLTahW
qbaflX4cc3nubXUTnn0OzHPvmzxCGRvvKS4YCi8ZXE5a9pEWpTobCouM8KAq/PmjR8f6YwPn/Ia1
JHYLV3dBMFvur6dL5i2y1gC/L1lJaIdBKgbaF13q+caxXJK4OnyuyEijC8CP6FKNYXzjgwa8/sb1
W0U3OMs2AvpDngTuAjP+ZTZE7dbJBHqxEube7dW3671ReDdjlqZbF3/2diLjdleijmFya0YT+8cr
3jDvwmdUuzDwcw72ya5OxYTJnXaGo/Kq6Ajl4bevrncLhX+/0i1KAnWnAvNjr1RW7X1D2zLA7I6q
HeNnLSZ/kIYC3g82j505xIxDGk09u4b6HvWq+qLrBsq/toDQ3S6ZldnAumP5TJXGXdZResDv1DsD
0/TWzsGZJzSy91BvCnP60ADWnNm9mOe0Lo116iAUZuXUsN1uSt55EMSvtS4+2wzLiLJHV8BMMJUx
f6KR2QpOkCt/UuVZCzvnEgGwurLhs05qR34ITRHYE5lJC+8JWBtOzgjPcfkI/PmLmc+ZhhLvG8G2
c9bGu58GOX9ktl3H3r2p5+bWtWlgS2r63xIIwZ7E3hZk7TEQsMyc3mFzPEGN0Fzpbi0bzTRyu/Gz
iNplzp7wFQKFjdFXJ+FY+RgoNXKFLVRESkWsvVFDEWKZBfPcqm6JavNmU+x97sfmpPUtttemutEE
Bz3OoilvxSPOYHkEKSweAl390DvrwjlriUQR3sdS0s7oAggYplbsApC4e0ZUYNo0G4UDGzAjRzic
kLpe8PB4C6tzy9kt3xxEE6WnKGCJxcqd3qNPYOckpnLoEpnfUjJIJx8lCU8G8v0cgocUBlamGPth
39d4BsGmx0/SpezBYJA5sxTiJwdKvCHmAbCICBPNbbSNFL/dmHqr7wtSVPq8Y6jjTuecR4rjenec
v+cZ4EKnFF9kSaKC81J18jVTMK9KhpWn2dZNhzPmxg8vkLKQs9Hm73y3YQg0hvXPrzLdrSgcj7v1
9adq/pVKZtmmmS+rpS5vY8+yXqO8G1adbsZ3/miKneaO4bFr7HzD7NRC4aYkzTOC+KVKGfobUWE/
T8I9OxqtsJltgDZrW++WlsUwj+tnBYzbNdviEz8BcDFC86eujSR9gnismnTIPzkrokl7au8nDaQq
m0J7I2QJkYGjPWcFy/dQffdmHiGzkEdfo1i6trgu9X11TH0MJWPhhncIOfdtUW5llTgbyhvdhchn
WwU25Kar1GNFG8CjxDl2L2K7uk94rnegGnOAN9z1oDLfiwieHYjEctcmePv86b51YvFwvYmq5BkZ
obi93nORRzb0KNI2W5YPrTclB90nx0WwjybohvLPKMA6fb0Zy2xO5RntwS0stQvCetrSVVc+dkNJ
ZKVZZgU5mFVvFu3Nzy9bgz2+YmepArhQeantI9M5jqw3T3pl63u8wAYfhP7LZryzirVCP1qNox8b
Oi+PxZCR5KE+m1svcu1VPFEEEEzehrygdhfMuntepjV++9C5vd541A9GZQKxLflwQWqUbVR+mVF7
1jOme3CuOAUieXshfhdlWKu0AIlCLaa4a6dhugOVAxl3IxqjW3dlkD1apcxvKqMNsBKGql7GyaZr
ivGBpu30UfYQhYoW6GaeuOGNS1ySOTbHh8oC4hFSnvZkZlXNAtPiAoCS/0SBGgADS+82ZqG+Smot
rRIgvtvGEekIthnT4HPM4yNpBHxCYy14wmBZmgJn+aQt5rwn88vozUbCixBkUi8+tb1qD0PsJEuI
eOtcm3AkuPoyMya8HXlXr4xijgvkFN76JUN0vUAQUPTmmQF+kZBXDqIahT57x6+fuZwRLm3NQ+RL
TEqDjZfQwNKc6A8FNFOdhrWoceod6T86BvMi3NRUwSw0ikMWtfkB2n5dVmpapRZeTJH3a6xD6Zh9
mFPYb7TIR5kCGEOxqorwDSYUaqKcfmAGA8aI2LJHdkNahoS5zezKXELJn6dJKydpWafLAtGzy38k
UcOhpaBkhQPlixsZyRr3yMnKhw96Aulnif1jx3ZxkfTsyRB3+QKQUpU8mb5Kth4Tv4z/Fq2l2rkj
mwXIKv/eDIN+0DkE4KgAcTa2yt80BNRdq3QRkyDhuiYnE/fWnEhmOhCT1qhqMVzDlhSy8KaleY9K
yiWSWOFCjElAZLUXyyI3i7uENZ6IOiwCqVtPuouc4ur2RIpFipVBW4XwjB3xSLo1Gkhr/nAcrO4j
LZEWpLJfJLFRTGHWJQqaH3wGP20KJ61Tb8pLZ44bayDnzZnDWuga6EaaQ5dcLoplqk+QXbJkNQLe
J86B+IK7gLopxzsEzXTT+mV0m2fIheOonkMNVTUzrEXFBXFV290tkW4IFKPsbijQTHCbdSbwzgYT
IiycY1EhWNYFE26rtwEXDLA5oEM10ntQ4eTsu4nr4/hD1sMxrjpQzA4BgaD6Ej6Eu7GktC2OPNiq
+JWk5WCgc63D5FJzEzBk6xrzuadmfKVb7YUnnkubwLg5J+B1rz8i7hJ0IL8IMQK8pYAFq3hFVyVH
/HAAiQUehsNVD9Qr7qL3pvbXDPwm5CuPXubg5IWU24/ZE0jw8ZBIozm2thEtc2vib5PUIYmqWbbo
3ZAc3Xe3+XKUBMae6PeZQzY9ieRH04I80c0AJrXam4zyu3AnZQMQAYESzcBphvBi0pxecjzUiEMu
ypC3w+TYLD8YNpdZ1TQHrSaShJj0Y4iKx9zPPrJBXxVt/FVBbN5N3pnzBfPaMNslvpEfmOPvpZ6/
mn5n4eY2NjYbA9YLlOScg2Qjzbs2uI+m0l1YhLjNuIGd3nWfaG40bfFZbO123E62vY3KMlyMTUUs
voOcA1orXRBezRcVvZY3gEq6fZ69EqXMKa5kxczssX8gD7cI0lbb+cBTeUklOSvSwXUxw3UI6HbU
nXvxV4/hH4hOo5ZiCPc0foKoZOuwVC052xEBNMdEwQ6Id1k7wgU0AHHykNdyNG8dFcD21qdDXxHO
zWvCaZVpnkGS7hPaGLneruWQ6etGOa+BMVAca6hDmfong4PBouqLbjN0uDfGfNyk0sUWWkPVH+Ny
P3CGWgK5OFhl8T5F2yyVxloYJcu98RC7xpfdWu0umYrXQp93egL7VxLpR2pO2bsUFYe9NtrE0h3W
bu09GQzDXS5Vq5CkDwvMoRxJJHZFR7yfdukFglnrpZsAwdpQakvN0SKOFXvrFvM1uiFzGKhaPvtd
pX/Bj5gsq1jkPJv5ZMmd2SarYcDmmOTjC+gU3BZuv7FyPIcGhhtin6+1VScURrJee/XRykS/zRXg
bsr6AGHDM951Jk3TVXVXFzVeQhNwfphM1bEf6SjRtYekUg1isQfcM0K2ymMkstIvuxXefepUivIL
iClsZo5Iy2x0vg9l392KUu7LKJhzCA+AEUjjm9lX7Ec3GUe2UGJTy6ph3xbY4npv51vOcw9gamEF
TEHioNTI/DRUEPnJg/KIAAs023VqlB+5DcsqDpnDW0O2mA++q7RO0yVMG4+1SC9xc7JpM+pnenAl
UEjKmWglgFUS+7CqwNpEQX5pyx4zigNtmRSpUOGPaZhDUZWQcPZ8j31uf3KD4ot41Akgcb8I2g0h
o3iTuMYzYH4wlh7Z2ixnT6EFxibuPdaU1KTTSmvHVdXGS7d3D+zdhm2U+5/hmNyiSF8CbzxT6UeD
3fComllq7e0nbE+0zhPWlrV/6LMJ92zvv3iZ+yGIQpCffxV+tKZZadc53ktR8zfCAn7ScjgaJhce
weCYj+TscrDlNztzJHmt4HtYNjTrEAo2KOFuyho2pUumX9oPgR8yZBgUMplvsMyyDIbpgZf0Xubm
gyE0/SbwohvUdC9G085RiUVlEfGhKKtuLi1Zxqj/qsOCAu92vJ3dxfeyAeCVYmHtDZRPWYKfpk5v
OajwRTfLLYVxTEuKbUo2aqHqCDc3FGMEeUG5hL00qIhb1YhkODdGZlIgV9NUvJNeo8NnWIe63i2b
joyUgBa5THuKA60SXlFIcgh4yw/2l1QMafnJYCPcTDzsxvpSit0p+kF5HjvfWI2OOFZpxZvNHj+N
mq7yuB12UADa5aiVYgbUQIvkKMiPx5IOdAOkEgvWtoTiUxJ2Wmq1cldRTu2gR1vWhOa2ExafgCxV
Wy7X7Li48hgDh09QQxLPTZ280WpVgz9Dvox0prxR/ZY6bDjstikgXHEdJacN+r09zkZgt55Mcq8B
F+q0Io1l7orBHSDSjsa84X+bC8cOTguexhnRBlLxoSXCWzm+s2Sj6y89GXJNSL21MdYdZZNMJvIc
L2ITkztdjhMu866srDVrtEljCHx8PcnGzZBIMjyaidfbpyMwXpVZXazBFS9IH6LD9Rw8JEtam9nM
6jwuX6aNuU2UMN9DgwNQ2v98XoKWdRaiRX0Utv415f47H1mqUHAEwtqD3c44GVsOmj/T+m1XMjmw
dl4oSzRiVvw4G8clvVwi/GHax5qIwZKQ18Ft2bL63mRuPSnBt4FDQQcMDr1ZvtgS7Eck+cfQPLM1
bGbgrCMyisM1R8+/BROyM04XGi+7h1BDc8YscDT07sccznMMnyozxpsdrWk+DXEAtO1Xd2Jbo/Th
hWodXI4GOJMCQn5SpeRUmUF1jkCX9xwaQMEnhWZWrMC74SDOO3PNPHZp4TqGb1e0q5TaQlgm79d/
YroI0HQMUoVehzOnve1Av6WT2kSjhx86h9iqCNKPEvM1oenFAH7JU3Lp17xHBZkXMBGEumUKqqG2
Jada9j1B3Hy1tAkBBte2eBPg3jqPTZH5J5ZgcOHyfR7gmoyX1qPeo03FSfMAv0LfO4ylFte7+fw9
Dyhbme3zUA8utAQaj2ADCrQNefpzxcz4VeC1bUXgRDdNYTNnMYxf3CJe3I1yVBBPG+F1N2PUgzZi
m2ZCGLi1hhPojOjk4RR88jsaYUztuXSKF8z9FEdd/tW25lvUCxCpM7YR7Y+LUZuSb6PyH+Imt5+c
xCu3lqJOeaCUrMz74VYBM/nzP8T+dTjCFBXZEK6OklzbLGv++e9sL/RwYMOncZyedAJmrZb1uLJl
eJP3zQ+f6u9dHtsGfxtfUZBYrKqyrQmfMnXTmsl9a4CGKVYLNCuCmuVE7cHkgSp2+yxD+A4e2lwX
R1q39thkETlYxW6hV4HCpqjnmuMySlgcAjViZYnRuEn7qVjY2hgsXbDwh86s3swWIrLBhwDUNvWK
2D6bFRKDv3et9qHzG/s1SBm66XZNRY+TP0PHRJca3y2SGVtbcqKEP7kq9GTYpE3C7r7jmH79Kpm/
0tg3//mTavzbFI4n1YUoLXhKDaH+TU2VZZJWOthkMRFJWwnHKt50T7ePHv7bRSutz1Lp8DJns0dW
aS/mzPStwZzncI0GE+/tOmEKd8x1mqELvnNrtRy2xpGE4NWwmZXsYDlzG3/1vp7ft7/XsW2lXNe5
Go10JB/zFx270DgGmMXI9oTQG8d9Pb/rvK1ZZtZdO5tVWhZVanNHI1K3rLa0R5PIYPDL37vI6qbb
1a795qna3LO6RbwPaj/b64kG6pQcFQm1v3j/mr8+1Qjv4HZsgbLrKlIzvzzgTEbZkPZDiljRnq7F
4H4QtIthCr07LKOF8IdDJWrFpE/yRsRgaRSdxW5eTpvENNST8r3nMaqdvTTYzXphbN3p2EuPlnfo
rXpzHSIFiT8nUhmzkKgIuqx4m8pqY9lafxvHGqRIu63WJkmVtWhgRPz5u0n8uzVNocnzPlI6k0hp
6b98RqvGZNGvaQnOO2U9uQZCjGWkBILmrwy2Pmja011TVvpL6PU6YiP5KkYp9V2tPGo7QDkfa8bC
d+V8M5oN0/xGGcv7iCzf89xOcY+HazdW8V1UghOhbN0lmVMixujJm1YYxcEHoQTCE6S7qOxj2xA3
vTbjYdDPQJPyvalBVhekL1bWSPQpDBgf9U38yEOoSL3A7NgGhgYgjLVs6JFUJVTeonCA3IHi8Ifp
PvSKg2YFzcvoVgByXYd8QEtXkE9l951hYpawU3N/vXf9fqfA4yaqwiiUMLrURewcruuO6vodkD5O
UWFHP0OVh+ULsuuyp9aca29JHydi9rGwrRKZJscUBotjydLgItYW0SqKmpDYkn9vNtACfGAgG4sp
+spNkx6zsjwNyPSHubpiIed5YuJ1DLvS6NzNVVU1SuSqoQCHjAQ5JePumrWINXglbOFcKHLXpY8n
uz84Okj2n4sEpR/18hrK8VMXC49s+2ozGrW+0zviUdHUk/HJkteWjl7+pAhzdwpgmIeZdSebtoC4
1YJ7nQjYfRKNfzFEN+cZ+R/WBamzBedCZ0M9d/AX/PEyMeiyNIfSR2ZJmh3Y7+At68vNWPT6zTSR
VgLuRyOkQMSOoDgkPUghnY3Xqi0nyakji270tqT2V7d3ihzRvp9fgNhOzL3OrODCQBBhxO6zb7iy
tmUw18qkZXmTJPrIbtXaDeB7KJ6YCftdLTcOysIqruhlNzIsYnbjUUmqtXtFgog4WywWcaGZhyaQ
zs2ffxoxlv77U2GyJbZRTC3JRfOXp6LrXLtn1cmXmLM0szmW0dQ9lik4eSyHc+o/tqkwzt+cuHGW
TVrjGnFMwKvueB7CuU66ysynrFPu7nrXMcrxGJLbWLm+uGaJi30xp32Hyr81fCqZhnmoKj3eKVWu
5bfXu3QlwH81nuXI/KDPw5x+ssIlQ24x0Q7QG9nVpuyoJTAAxtD/Mq6yDn+kjY5pQ3kbVVo0m8nU
uqel07oz5zy5hQsROvvPcLEnxh/tNWdpqREGHkUTxSTH5dD6wQ00S4M0pGfdOdr26rNrKu272Xrj
7mprKkcy8MC7EFU670dZlFqF3lSEe40Kk+P1JqP1bdNhRKRhj9SDQz/vJg7y/IVSJsPDOJGSp5s1
7FHW4nsBsSqv23WURcnbfxN2XstxI13WfSJEwCXMbbG8paekG4QoA28TLvH0s4DS/P2N/onpi0YU
WN1ssgggT56z99ojjUC0GcqAREQnZ/SK9NBRjjMHiosTmQbgsC0/f84Rrdfe4D9PxjGO9QSqjGdu
uLHJLUdx+pwkHW1ujeo7hBF76muKVaSN0Vr2NtoJFXbhmfEgpOkBSyRuqGiduWP2lGfsmeEJFQ/V
RKM8di2cu2H/qlxMAtyKuN5zedP7bh/KBLe3Y1gbt9WxUgc2YHdEYzcT3cUOob6xWk6NcQLSpBvk
CWHsakmKMKyhPvsO0YOuFj6N7e9SS/QNtG9YWXkEqOb+M7p5w5/Y6yu8pQBWFg+wihjThAQSnuDM
eaQQDz/v8/0pC853zZKDRtMOL8shqaofQcRKgv+rparO+6tBgYs81GOoRr7bZlaWPfZd8MVK1bsu
kuZdD6NbXiXhV5GSY44rXGurW1Pjy4uh556Y4EDNkfKHJsTwBQzikx5mzktXyG9GROgMDqpg3S4X
13LeS++GoKnFYDP/fh4W3s1SORmV/UyAI9r9pgToocgcoGl+iufD8gpBGZmLE91g6eMs8zy3PviA
AWBJDRsN99uHGFNisppQXURfhttsrHvqKqjbIU2t/TIO1cB0tWGAWaJOmw8RsoJo4a+EB71ZB0++
qvSbBjDo1pTowbuRRtIi/Oq4jg8q5WncQ+R4KEeZbZZswS6KwTRA4ll1CjIQnYFJPughbSy7bdN9
nCIQotl2qIV5y1M73ZZ+qT/e/zJpTBaPNXcuktAmr7Jq2DK3hGRoBkx9zayrx2UtneL4Xbn1s4aN
4QHozvBeSABJBGP4ztFAI31q5tjFOOV2ItqIpXA+dWqPVnrazSGIdJ3olcRYJxPt2KapcZaJRXOy
MJKtHisetyIdL0YLn8XR3oyvQT8R61EU9FOTf6lz7L9LOeFQ3yDucNFROEL3/xJ1hmHU8w8G24l1
9Fnj6WlrnXedfN1dN+gVE2HhazNKn442w3QTdTXs6irfuBKFSCoDxLO1XT7bwVIfuT8F2s0VhNwr
gfX1RfKd7xYpS89Wi4NW6A6pJ3r3lA5if5cLkVO5bzXQilnsfCNXPjrIVLeBDxNL3E90XLKjMws3
E0KCyIcxso0Ah3JZ3NhgatN/+1D+v40mHwqSNmSunuO65I/8z4VXpnUbmJik6TvTVKO8lFRaHOKJ
CQJb7iUVcoQ4fzD8khQZE3StxBJ1MBwRPWVyPNYJxqNGH1cdmRZPNgY+mPjW2/I+n+F+yOnMt5a3
c1L4UYrV2BXyEYNpeMEph+OI4Ayn39nSZeYi3Ua7duu0leQlECv0CGcwuFRTiXuTuUwSJvmPOHAe
gfTl75bhgay3rGubi+rkjEZ+Mqto2kndS/9FgGP9L6uyS20i5t0sVcrfWy7g+DolIp9T5Jr6p4pM
Ai26ebPF7vQ500nkdUIEsP5oXwmQrVh7cX+qIRsfq7jaUMuRIGHkBIvNvIbYmdMyheUdanAji6uw
743fo5c4+4wHzWZIpL9lIQ5hvFTJKdM650pQK/oXm1s1ZNO3L1vwu7l8m2Z2jUYTghJhk+WwAlEf
9y+Eps7SQnQHdNv/ZVP0l4kKr4iju55lsmvgqsEd89dF0+O2Sw2XGbnowbCV7ViegxYeK6Nf/sAc
LFusp47Aod6rfupegErd8ui/z/7A+2bOAybvJSvhQc72O5g6iEtoUzuivYRWfImGKjgsbIWexIB/
2T8bf6uRXK54Hu3oWB3PxN7z15NAhW2DkkDHjMf/rQosrmEiIFp2K6uhFd4Oybu2JzD1qplath5C
IS9MR9LjNJGyOvVaxvjE2bNg/UvxZ+BR+h9lsGvSFvTptQEVwJAj/vrB8D8CeGdKxdg07vZdWZ4K
VC4fwm3gE+iqPIZjwPPRybujzQbgbuFOZMAfYk6BTW2n+rfPav5f/mdlzo/k8ZdmgkovCmfQXxtg
1KcOGZYIQpkM04/DO33ti7bZ4JqjUMF1rA/yh264xzRrHkeksheLjGcARdBP/+/SmCCyv7cJmPZo
KPnUxTZmLtv8S2rbB0EUqhHyZaqxI9eb8drzdxi6ctu2s7GgmXqwnuE17OHmsd+0T6GROVs/i+wn
L8OzodOIzOiVkeejB5u48+WlJhuZHGB5M3NHHkzb+CbaAWSkcqONKIW8LW9aNs89arO0CEkkjC3r
JIPeenMn5hzLaaYZ75475ND+qADYdVBnwane2kE1p3I4H2Za05KaO08C0OMdm0P4IHTOokz3Mi6Q
r6chYiiPIg5qEJem0Wsb6YIhmpljzAAHBimFt5FDX5GBghYaT/xDiAL10+96HCU8EOA6QD0tBSlm
ieiQyUksmBU4znWtkLLcLVSjgXNFpZ1/0+dD3uHYz3LKGFE/iVx7MpOcBb8N+Fzvm0cydF4cWubz
1oICLEGztCmbSlHiLup0M5UnnUXmBE8t2usyvrhwe8nwKF/FZLVnFjLj1XO6Z5um2VWp0nhlbJE9
UMKfcDB42IHnXDud7DoRoOnNA7TGwUDUi6a35SpgjMc8WY2Pk0GS1sIkwE68hw5j33J9BXKreTNK
ClYGof6ZrFZjX+lNwLSzRQ0stIsno+jWoMDatkvZPXmEsQyZ5j5Gvr/2nNg6kdZi7foZNeK2v7Im
sQ+BaXiPmA3jo/J1rjka5Q+przD3SDBSK9sa5GUK8Wq1YXGWXlWcrWb68yo6t1p0niwcUqspIK/D
J/XqHDgVzulSUr1bMZrDThy4fSgpoHA+b5fjZIfls5/iJRoSYOYzE2k/YxF2+Fa/KRaTm90rbd1F
wj7SuBXHmsRMakjrQGavcKbxIi0l9n0kQKUgx2QgC8NxKRm1oGq2nl94B0t5FHQSYI6mhnblxSLc
JKbH5oFUoremhXmpV3W+g6eSznLuIeme8TpMz6iyG1SHbLxjQB33m25+pdnqSdV6uV++ZGgt7Vt3
eB/95MtUlQTK+z2Go1IvLy18+YvfUkbYklo2i9EyihokvcoDuhe4x5uHOJpYVpRoCTbiMOTe8W7V
C4IYvd2QDheibdunLBPvcf0iUhgTVlKzZfcBprLsWuo6KXcE84KiNa38E0W3gaeNA9gta106dYqf
wtYpAzl0EC/o8qnH5UwXTG5IfQDIjBWM6/uKhDO4Lq9YOZxDGegvnnRuThn4eNDJaByBWJFj63w1
l+W9AenB7A6bibvR9Vw7Q/OxTgPgmxNVfHDRLEnwsVsan476pkhGUMNDWVrpY45t41lahcZ0y55u
nuwAtpNFdAguKAXlid0FeZ9t2+P9yrOCjzCPD0judvVM6zE9B1cMyB6Ca5hVr+26Rf2cgAraToYJ
gnyCUSjMXscGyXo3DUz6g/6bG07qGAtXEcZbMK1ZznVu/tWgup/Leg5LhI6clYpLA4V/ldm9uLK+
sqPOmN46buNspK0/hnGjjosHs9e2cjE8iBpQQk8b6lkJZrRN9gQQ+O3+XpjG38jEQrOZj9PaaeDj
ZIzJVlyxYgugjyWP/64Z7fxpVI8LeNNlQryNqRL4GfAkpCAKLrThs3WTKmOT5np7yVAuUUwar30j
MOkXvxTUgZOaJYrt+JMkdULLJvDg8Ji1H0HBAFv1/q2CJXENAllvgxH/WTJjJwghU2ersn8ZXodc
jVseDBa93vpxwc6ULmQfDaq7Us//fFXzzOhS8SiuPxn92yunYJ+dSONQzLw6O5UZ+WlRtatcPd9b
5eg/NMHw1ecv/8W3xApIiviGHj7CgfaSijxe4wQen3U1kg9utN020FWyadKpYjHrK3WSoGTNItd2
hT0Qcjhhcpi6Ed40TcNg6wR+d7/vgnFOw6tGdEPzHVj2dCkQSfmrezuQHPXsyNTjnJOXc61rjxiz
oCyYdnnDxR6g2QkPdK7Fn+qCkWksd4bggxxV962YsmZOZZo9fRzc//fKty2bp0yPWZOIj0uS+eEO
mXSxEszkKRfbBrAOQEfzrKqXIDDD/aglj+QU/wHCpOb4WJtetU0aUDk+K/lrBefi5vQwUMoJ+SQt
KCdBE4y27/cwug9j73mPSnN+Qy4ANxqWIGUCYmvpxOtE2XK6vCGD9pUMEnOfuWjNIP0b6dmj49ZE
SrswdmoeopwSRyxeR0a70U4jvzhT8A+mKureZODJh8qw5O2+/hW20vf/+UtBUIXSW2DTdhD0X0Ye
Omq1vDS7d4ahm2xKrLOekU0bl/5Prw+tw9340yqouR574bCrjM/5hZ5aRAMHolwXJJk1odO9tQ2Z
W62odp2mGOkzJhlqQV6shYLpQRvm9GaC6zHM5SFCxqr8LGeivafr6GaSpKlu5e/G/hkNQ/21jXtI
exDKN/3kM0ufGh5Zvkl8iD+9unZko/9IqnRrk+d6Yf8D0LA1oTN1NdtDvUFyMBdeUUdWyZiAbsRV
s4/BZX6YAco+Euu8U253Hn4l9RaY9brT6uLocJezdfrnpfJRs9S6+0WrXEj7QJkMghlssMC4EXhS
Swk/aHmaSd2PkCF5/ibURLNTWCbIycaPtLgNpWapm119rxOwfWgtp4NqWdHHkww1+SgMek84x5JN
JmyG1EZJSPcodKIUizZcJXqP5jy7ziIhJ9pKG1mdMddHS/cszXEO9WkcbzJHAcDQGU2s6kjgwYSI
+kKrjzyZaKYbLaU4hbxxyjW6nxVwV9rshDKFIFTnplI0jCbPRNJwUiOO7g2yf1plrfs18D5Un3qM
kzy0SjqP8uU0c1pUBilpF+sJzBpZgDLbOQHSxyIz3HWSieIYGumv3kuBqMadOi2vStMdT8SCvae9
aZwNt0mfiX3dLsWcVFb67HAm/fGmSJm7uE4/PtWyCw6VRP65nMaNOz75xtTvqxjkV5blX2pD/x2P
sbO9Xx5oTpisi2wkPyZD4Wx4V/a4L0gc3eBUp+W4mijUjbgRR0LDED962iWINZjBeJm+tZnGgusb
lLeDt106LWUmZ+Q2uX7L6WAPzT4GQLJ2p7B6UWX/6Y+N92HgKsyp447LIZ1fqbj/6JrIuuAKTB79
IPxVR5b6ErKAchV35k5UlfrixqC/9ZigqPnfogP2WZqXKCnjSw1vLxdITgneTpNv7BpoygQsXKVv
2AffHcQWvoj3Fqr2LZqQfVkRg6XeCetbUg+HUuTIIvM8fceE82CbeG1bNu37yeynXUWy1WuACZGH
gXNu2ty+hoYfXcI0eoKpXh0a1WwwuhkX+PXGheA2/bKcAvUhqCerv2NELG5F3BUwCSqqZQvJ2XK6
vKHJp3sfXHnEJQzA0KxQ5T+m7gHArPlJ6OuvBuzQ4vVlbPXusXV6Jne4vlKgWQD5wSb9eQ5ZKNZr
6Vg3HM3NHgAERETl6AxPpMVPrqYNKBgL0wKWTe1aFk6xpYpDU9xgYy8gqcqpNI/cqPf9E1WB3IAa
NB4CDfgozjB7F7igFANZ9geCDhmEheFwKbuq3ZWhPlyoq9pdpI0QDo3xx8RddqEsnoBWm8330o9u
BnfUG4kiBmpEE2lTxs4A5/trVGn5Ogc0sb8PHHInX3cF4Pul97K8K1o57UEdaNuO2ShJOxkYPB/e
aiwC412LnZ8kGulXA7D9OzLXtZ2TI9WUY7dvUgQhcz/t5M07HPxyc7pCelzOlq+7Y2rVdFf5V2gL
//dLD+9FuF7+LaC4oePrR0e1HhFHNE58OF6n5eDOr8j3A124vIx18ff3X75H7ctf2jAwy2q94rqo
HaqUGMCxtAtWwSQ/EK69A+kRnBbnp0KaJB3PueUuqBtjhgfPovt2QtEHK2rjxW7zFMwHkY8FMCt8
3HlZz5hIBHQy+gxKMENZZ22UC5len1uEJLr8OSynlI6EdpYkAWQzgbcxs6c217UDNmhgyWCZTnR/
oP4Zdb9jdbbe0pKFxM5h0ml+fqEsK6+JPWeDM1bZFFOdrKKkExvHs0nFsi31LXWdA/eOehN5tW/A
EK5LFmGkekTLRGng/PRaTDdu234IWrdhruo9zD0dzjRjU6Hnb6le+yd0aU+IgqPzAgXlLtihsOXa
Nwx1bZJwuhZlo0hBaFEc1v7j/E+ROY9OagF5DQPtvTPkux372s0rG/fShPn3AOMT0nTnp20nv5s0
jd7S0Bm2be0YR6vf+lAR39z+0bbj6qNghniN+viVj3aj40L9VUm2C0DPcSuaN0ek+jaAcn9wBWlv
eqpLRpiD/yq6bNjkWYrbYXb5WYafEe8IUk93RyRwDZLFumLDFKKXSitwY3iGyZw3qy820JFda3X5
ayYlQ6KUjNhljj25rFFqQJCImDZ/tfJxJHZLMVTLUYPEo8h/tAMbCNqsb60mflRR80EUIpsiX9ls
JAcYY1levwAfNp9ZEPDi1oO+Q/4B2wt7BzHr35Yve5Ols3+loR2IHhxs+GUYB+2GLMx+uwMoDPpM
UO0RCHpl/EzMrLr52m4RdTCKXhORJh9dfF1HYiEgMIR0OGMnDp6dmW6NlbhnrSVBwIyL6Cu3BVmH
k1vyPJ8TB0oUic1AtnqGW2Ot4ej5HqlhD6dKf9dbWgUm5QdRB9XvUGj6jZkfOu75FUPLkNxRXb+x
2eZrlc4uPMVwTh+eJ2sdpt+l5gOsyNyfiCrxq/m1ib4sbfdJqV0Mq4xuhKHibXF7NgKKxBW/o8CU
WXdMO74ZOcMaGvE63ItZ65G0zLAanshZaEU7OtHDvhNGsksbXAUiMuWtNdZdbyfnNsuIhCur71yr
yMOMqKfVQLzi2B5HDFTAgFN8quPUn3g8R++mi0otthhWL++CovkcgJKdQ7SYQHv1M0Ja/RyORoWm
D11u6rM/8gks36V8a7oKsbFZvIKaekaeS44nIql14pT5Adf6/GcuEFfsIqvqd96Q8iEXbbBRlUp2
ygP9WBiG+TbSrTPY8n0CAEBSURCJoOvqMmKl3OLTmw5lSShPWFG0lZ65LRRWd3OyK9JAR3szshS+
BH7krSqhfUnSqLp68/WQzdeDNl8PyHL6F0beBBy1G9+z2QnODBOTSJHHdjwXKm4T9nByhJvDf+P4
+f6f6m4p8QqzOvULWEWmmPPqhBY6E/W4eDC7FHpxyLQz7nv72QxIf6vL9NX1wI8Tfw632EZPusrI
1XtoGpJX6rH93ki/efX9LtvbPNOI5Rn2EcrWW+fn1ENGUf0iKBkH669GI07IzINwZ4Me3o7AtxmH
JdnPXKy9HF9sbOffJZ6pte/7+XnKK/+aMpAFupbmH38WbN27YFvUbo4ivIUpI/v9OHVeiskKXkLf
eM1Zri9dqPWXsrTJVvHObRSNH1rR5GfHYXhVBw1BI5nB0LR7Xzg4MsiHtVOgCyYu4kVF7XMnhffq
Jv05zt3sPZAGTwBpPEd19yRmEkGWj+0D8PNNDVzstYfj7/l9eerZ3+J8bXC4ws1ktlqY2YlsqGKn
iURcDCdqH+JUb58XZYJO1EzZDDvoxpuaVhF9LlAXrYjVpkgKqKbzqbVAL+Z83s/SqcYL0IMQtpbl
4HQsS3gkpce1OvkbyzTry1i33ZpnKxXx7MnnbzLsNJDXzDLphAkoUttlFtyn6Q8XPIVIgMElyuLO
hCKxQmFGGE2n7rifPLN+5l7f0zyb9HNltP1hipvXsbsmFR45FD1XmrjyEI46+UgCGdL81am7hmnl
vNEQSJCPkGMa+nZ0gW9TvU88frWM54ZTdTFD+hCptZLiw/CtuWid43y8Ecd3Mp3rniTMzkzhCtsp
7HgcC7D0gh7g1GRaH9j8iQ4oXI34swZZe89vawxYXRMz/ol1CWNiegk7ml7LgbtAX/PkLLcB8XPP
/hXvWQDbwdksS0LvVMWTbHQgVWQrxjYruRrZXZA8xXcfavmjgcm0lY3T7hGYje+j0R9k703f9RgF
Z2/pzo7KEIUstdJyKHuQiq3qnM1ySuobbFI3eegsgv4UW7CXcTTDxzwzt51wuxdD/IEqSB1F/CKf
K/WkuTJiyApruEwNTklVk2yDBWS8xE4uju0CYBJDn160Bje8RoV+qOdwiHAosuP9x8J7YnOLlxZa
5YZottkJX3FZrr2m6h/uwBl2bCmtzfnOzmdMrQQzow84q6byoaQ0HaB1kK12f2lraXqBxT1sg4HH
Lenh1j4kdeLO+uBR260rMufsw5NBXy96sKaGforZaJsF2Y68tLsUFiKTmZ21HPzE0DaCH/7hn6+1
jq8uWRVtG50WKs11hgA9Iom1iEd7Ta53sxWsq2se6C2FTVKf8tFs1nTKP6vWis4LqKy3ZXVk6gC3
jSzyF/KFB4KKonoHO3yFZF99sRKS7+o4qdeWFRXnxgeSvez0R6sBhG1Hv5mDBFQVAeieyQhebamZ
HbR0iG4L22QyPbyaUViul1PSNdM9yK5g5RA+vLW6od9Ubme8pk3VHHF58FxXffFUDUlwLBMT8moT
9p/sqjdTajpfAJ/IbTuPwYqIyFIxb26HeZv7z0Ga/WNuoNCfpP4jIxDtl578GOLxWbJCHTuIlBUP
5VNsUMEgeSC+2xas5GBNttOoWJ/HMt7rOlNtGXfrJfHAw3r+0kroLRlm0wPuNwoyTceY4eC9oZm6
HNAQPenSxGmTqbdU8iPf25uEmsaPS5HZiS8ic7PHVjTtbTCJ/qXKOnlzre86Q0J89Hz+52WF6ilF
d3UJvfIiJ6Vfu9LoCKmRPiRacsdj5JHAZkJkFR1bMvzGs+2d5EqDDIKjlOz6li1urXQ8WoOWnhl2
vUSN8rmxz4id5S3CmdtjabZ/M37A1VZ00Xns6vicNsGnVzTsSDsC3xvXsFfpHnaZ+av2vRfiqKa3
1q52pd79Wv58kvLo2cPn6Mwd1/m6fvIrnrLR2hoTPFmV5pxcX7afBuielQyT7AOVgMmF4qbHAabb
OnEZvcxThxQo2SOy01MvTTYHeNge4AMQQOS1PX5AD+F3zr5KeuVp6f3CUWMQo/HbZnjmz7JAGSvI
mvo6AX55yGvLhrod1i8kfh9CJ5RPOvDbc96HHwa/xzvlOkNd2DLLmT49jGQ9vGeB3p3CGGWDl/0A
U5z8DDJEgCrVPmIrmTY2gn9cqqK+AodyHBm/LvK8obY/Y3dUQJ7wKKVlhV61RongGW1wLQKv39hK
9M9FVhHtFUw9+ed0NMnfYppBDvcGh119cl240HMduKxnjXirW2N4M3T9h5b7c9UQo57rL0ha4eyp
n2OLKNUYavMFNzad+HoodtImmbFN/LOdtczBXH8G0WHbIuZwwOU7f3F5OzSEdy5pfRC/2yK7Dqbw
8s+hxF3jep3cj7XQsp/I5HOt0o6DyYLNjmI+AnCh5zJ/1RkibzvJ7j01g/pS2DrQlJFFxWkkRpX5
dHlD6UDWV9KpEcrUhBOUXrZZ3v3nX0kHhrnNqL0NdoDwBEnJQSsweBY4mBAu8TXPGrsLf0aY5nzJ
0TtUQnpY7dxq6s7DbJRfXuXtV6Y/Lcg4n0FB6XndWWagfTRVYa3B4IHtCj9lyDD+LUM7epARbfhq
1H4yX8F5F1cuai7SmgvhRCfNN/PzPwcARg12dPfn0nAMgRQjAUOTWg8nVVrmaXAd60Eop0s/zMjq
bgNlw5rs4WC7PE1ECWYbndnvWh+7Qy8hR2chF0kUJT8X2E2BQOoQpwg5bR1Zh0L6vVvWoa4Dcj5k
kPKD7gLWJNs4Vhe90CM7FMhbz4uMJFLtCO3FHDAz8lTwMfjIjzYavX1vHls7NwmeT+qvo2Y/lkSw
80t88Ew5hi7OfaIlo5fY50E9KHrro959D0vR7tMyMA9u1x8GYboPMyH7KFMNNDdpmi9Q7MkOlG3z
1QuzD0p7opCcKt0l2lQ9eSSIL8QmaE8wUQZ0iu6YXAbDb74LreReqI3wkrD2PgqNzzwbrOBgAfPc
NPPYYWL3s7IcJhh/er/s4TedxZwP35VL54jk3Cqo5SkhXmPTBQMqXYJVk8oabobC9u67SqyWtXNp
gJuDBynDKn9oveafKsc7dQkDNjqo4sR0+TOTtWJiwhmQZlxioV3fjPh7EDfjo0p9/wHizlGfZ+CN
CqoNgBbGhh1DAQON1qdGlAINwPIX3e3fXdTVbzwbk21N1uiJ9n930exNHRar2MRJfgfYTQ5NXtQA
VD/zOqraiHlw9KNSNyJxD3f1rNRLnelnTH9ruA5zJ2NZmgbMVJ0l3a/hnJzUQ244NxqbD0PZ4wOB
a2/jOHS7+7C7y/r4VBJMkzfOe6swy5RwDeGzmid8N+KAG5QZON2xE082uus5cj5pogSe/29ByQKt
chrY99i8+WuJ+ME6OT7oIo+uEl3Kw6B6522OBkzxuW4avu02TIR4nbvNh6Yjm3c5JbYivYiEms+S
W9UieoBgVaF1nD2HdDzt58GM+tv8rudmIbl/1CjM3o2X0u33fuvHX3zgN4dkxJnGCMI8xoCv1sIQ
X1PHTd/8Ych3dp1XB4aTzhMczokkBxwYBObuNTsjmbofINE3HkmJltffhl4Tm6GzPrSZj+bPh+VV
75EqnmFBODPEe0e6MT1J10kfa2GRAwc49atWEBxfZOIc0Di6FAbJsxAb3a8+tLGHAaLhqe39+E0H
SAdSyTguMoc7L013TbVnWbMo3RL12EfaI9Me7d1s1NeRVJO3JkgYR4TdynQg5BA41T8QSPhnoxf7
kIj+KaiXnqNWxOMOlsWb9NSM55TacCic8UnFV6/R4xXj3mGLqJqCYh7+La96p/7WeQyulnbd5Brh
1dFPo6NdF+0ik5VVMkXTirJAnKt0PMBlaNbdDN2NMGBErlE8tYZuHNp59kx/2L2oqXjryABYIxP4
NtTAbJvAmHaLmydxW/cSG1NDx6HA9zLqUIvsZDQe0NSXM9HysSOCj5uA52VIYi8GyHCqzzGpPQRt
44cUbjXuGxIOVwV88TPg6VNZtebe6fPgKNmIzwBuUCm8lyNZOle1vFZBY3Xsh4KJJ4KOQgpRy9GT
yLhbr4t2mYYLkYXz1TMCRMxL1z/2rDn1bZmVuVhZSjcPN5rXf0kigyei96mp7BlOCFpRSxwAvEKB
kojXczP8ZeFW2iKPGFeiUuqq1y1yhCStEhy6oX2wapsnCfreXsujo1+kRwM5v1o1mmEeUj36szt1
vWnY3S+VuwAb7TqZQ/N2R2Wj3FoT8WFtUrkPNrOhc2qa3KEdg3NYE1tz1gOGoKee5zMLRfrj/ffq
6F88OaH+JEc04CISJBzNoFqa8ONukdcPTgia1iRTIJqn8hZ9vXNgNe7aHnFsBQH1CQP5+AywTVB0
MTcJqletVMVH6kuJyIGQAqAB1oY4Ie0QdMlrNnBZCzlsw9awTstQ3Qtpw4Q4iA5Vlb4WWfNNhZ59
m6PkmD/o5aPGuJCto5QA/Z385FQOhvTGetIKM/oiHY2tPbuFKWOoODMAFhlW0PjxQ9W2ACsigktM
2qc2O8FX5kcvpJCUB5+aamflAaoomqM7AeD3Tc+I6lwAhu2+mnNkgNHrN36ONdSc7guU/ef721Pg
cKWQpF1ULsmZkysPWjLdC6bW1d6x2ge7CLOyjRnNmVNlsjcLpc4hJDRpVyN0p7sI4getaA0tlUQD
zW3992HE1wES12tNzO6GfCz1sz0LeKxyeZBOpCuh0QhWyBL8+37cGcj+qfkk1hOUrHWS6uHeKNL3
DMT+lXYP4UblFGw0ggfioWfMNCTz/AAbfm8iw/IQO13pY7zrmcwfK0979IpBHWnqIBYZqvqrich0
tRwickE2d/U8ECVFW+wuekCTBZmT2oe0clKqVS2Mw6J6HnwmRAGzSSCbAf2LxivJm9B2rADlVTrm
QdAAPNzRv+mqEWG504LOhhKjH5fpg9CJ62C8mob+nwi+Pu9HsGWe2qUIMzZxW9drAiVBsJUogqw4
2gxhgFmHgfq9FVMjITpEjUuOsTt+CVyVYSbs/zgt+nCfJHYEO6iyPqKSjmyledhBhKleUPcSjzfh
6MmgfyyjCB0YQEwWH5ACmpdaLj6GOVUlylCi9MCc3Yo54aJiDpCbbluueRzbrTxh55UnKSoy6Wuq
CCGd9rwcIl3/ZjISoSQHwMfDNW0PsYX0Lg6wYZcD9tueIb4iLGyzyCf1xFHGOml49BlsUOrZLSlU
tWX6lnG35fbN93VMj43ztNxagSQGaSyGmwzWrtCjZ2Lq5p3ZfEH+8rpk+BkWcv5m2vAEAm4CgYDP
9n6NhbqWrHILez+rp/XQBX7zFJp5tpcZbu2ax/Wq1RgXTBbRS3GD0W0YpwqzSV4fhO4SchOhXllO
CYth1zibp6I5NStuIXBi4FzJZnDe0QYcaMbTBa7VPdRSsg/ZLJkz9K/Mh+WzqRp+pzTvdnw0svFv
rpEzRF9UiZnTP3e17//HKX8A7W6GG/Iyo0lErTtksJXL3klOU1P/Xq7QEukVU42B1liR4AJowgEv
hwcVsnyqG4+Z/mC1c7KcvlmyJe+pbngE9nn8zAIA3ZrnMBNri0afBz3KM3FL+GPkP2qV/EFTZjeE
6FpcP3JPSdV9mk6ApXMOGx5CbuMscwndziHCJH0WPjNc3Wq19bMV8CcS2/pv4Vqa2ucuZqBZNCaj
5mxUDj91EpNoZ2GQTGLIl3aeQwhvyP3q++y1KmjIQuYVh9Ep+m0eGN1HP+YbRo7paySL7AUoIo5b
1A8Rbb67dCohh/V0X17yqp5euwFmouVhLIrmlfpPgVrSb6gzzTpYAwR8Y5awNgYx1GE1JvTqs5ch
aKNPLaztVdZbM3DEI8DHEkDNJvPdbSjOCt+HBe9a48MiYvjnsMgZltNisN+0mbRthDXMshnPCs03
fO2kincE+bHi/xdl59XrOJIG2V9EgEwm3au8vd6/EOWa3pNJ8+v3kCpsz1QverAzgCCp7kzVlUlm
xhdxQnb2LhRcZp0YfODCQpxEsWoagM8LFNFr8YTULisGYTc4z2ku7sYaIFqPB7FFYTjEXRHtlCBR
OC9JXkjleh7F4TaECgzDgAq6NYM6B99nWW3gRNOTZc9DZdaKc0m76r4p0+wzqV5qvyh2RTGkDFui
Z8MptF8meMKGk/bKyCXGCoxWaPmzSKX5ZkwhHooqLzuUBBrcXBBSJt+a2YYQdhTLlAaXjRK2XtA3
3oF+iXwvUqm9EgV8jFtp4J3ICw74IZWlRRNU58nJ5Z5jxD2BNGzfSoY+kCyYF1aoir1Ht95L5X+W
jdJ/Bbb2c+BNn5tGc3auTbXOCeO+Lvcok6hRMzBcHy1R9aslOdDZrEG1HB/TzFbPTssSYaXJAx9V
DUMkQ9pgsD/q0hOHJWkaiuwRk8N4vPnIKlwWfOODM9BNa1VUYvyaEiym+qB50BY6566zcwsVcC0a
1+F6EOpH4m8a5aDxZwiZvFz7bvXhOrV7cQCU1PYIW8sui23MfmS3iE7SmZxDr1cGmQu+kNJCeMHA
Xj6QvsBvzbnBgYQHndtIyQ7j0gpIigUqbreLZ0sreH65F5hOuusZnq6DavpSNpXXlZtGez+k8dCI
Q0aiqn72S/xmYwNuGDXEOZGvE/sxNe1VmDOo0PzCeCyy2HhMBABQFjvTb8W+AVC1brhaHCOPeoll
AYoG51tX2/WWaYj9lHny6kzFDx229z39YxWG34SvS47pO5GOf2g7+dxOsXZOQ5VBZ+P/UE+94kMm
9Q+6mumuI8IUJk74RLmQsWdAT/zF0Q/kkypOeNGDSC1FmUP6s54s807Z8hsxb+swcIzFBAgWXWNf
DI80yX4kyj3AzEg+fL/DcjPUBcUIZUltp0VT7SwMtNb0rdP9CM8duftkGNIChqtciQTAxpJEHl0i
UXlcPxCovyqpxGuqJfGmoej8yPA8O0PqkesBSCSY+65kFI4BZDOZnnWwu3p8RoHeJQmuKtqKyRBa
afsQlUBhyKLY26XFToto/sjCD0AddEH05d1ytmeB5xDVP2v5r352E2XG/E9zMnTazkFSNrU9NIfn
IG2SFwK/fDGbdi6zn+OXdideF0m8Sqkmlz6OikUSp++CDq9+b+hVd+yi1n2j4GqLQ3z8sgMslpjb
tKPWmYQPc5cJsC4f7MCtNwL8+ZlNVPgieSHgzz/ogUjeszR6K7N4+Jzamt7rJJ6epZs2WzVGO191
J0dRjoUJ/cvCmYII3YZ3rJjhXedTpJr7drHP9SJaY+Pv7jQ/Uy9hgsEBJO3H0GH60rnYbXRvuuM6
8VQNFVICHLLHLHBxBzuO2nemFT2nUP84OVyFiEY6LlOGSrn2udjqbzrBWJY6uCCFNbjLsp07DncI
ihkt20Svos4lThA3nXU3DdV68FrnwZYDZWAjYbkqA5CU4f6/UvEhH9N6+rm8F8X/fb5nVAfOJmIC
EFCfsiS5OGOdo7gnPW/0F9P2v8kWEERKd+6dLrJyrxtNxakME2NuKxQ+Ph0bdp34WovAVsi7+FX8
6d1kVhjh0f2IKUpZx5kqngES+9sh8lgdQvGuhQYjnKi2wws0THcYPyzCkkoV/UG1bbwvhfDvMoxm
dx1KUFxmdxXF3tteNly05ouFmSGV4sv2dn0kxHFQ4luYavQVVHw9cQbmH56xmfrGeDesVl4cjOHk
u9r8LfAmUk3IVyR38uLJwL68SlIxnFQBZtws8+Yyt7/GflM/jA2JdKfLGvoeXW2jVam7TbzBOpkc
vNdD5Ftv4AXhuTvS2ZZeg7/Btt+Nyq0viCXNZRBlumM6T+uI92tJrphzfCUDkL7i4+OfgU75AHr2
ZKTTbWGZ8Bdi8w0PbPmopyRChfB+WCbBcT/Ad7joIH/LIkpou1LXLpNVok8OJs1ulYEeiWCkKRAB
oMbmOQZ9dnIufvUgEMUIXWTxzFdOrQAyXMlpDdbuOiuy6bBI8rTHresYRkTAcYC+KuOSUnd2HP2h
X7uFPeyKSbGMVtTuCbrP18ItSO1E6YMWOuEnMGHZJzQCas3vO0m+BdMQvMVa292HEHzg+XSc/jC9
UYOyMhCQHuOx/fTcWd7ysGwGfuxebrty3K7+Y547xSqqpLmudavf2YwxdkNYpM8Nu1TPDO7KuYUJ
jEF5oVxYrJaHBgm4w8R0e+McQRRXOZCYudFh8AWGSAA83X5iTX1hjs/wM5PFL1N7GrnYr295nNta
JCPWudj09YtKM6rWp1h/Mf3ixUkYNWAt+XLckE1dgkpTVZgmVFI+Ly8NFrgthrwja2fzqNDkyN+l
b0zvzNeJBnPGKB0fOC2afTRtt2exwvM8ROFLw7uzdTTb3UVDDptrKrRLRH2SJIz9sEQmOJL4h2QC
5ZWYEd7iOFcYjnLrmdrKY9qo4Z7EuPVsky1l/qxjkm4AoraEFx6KXOKxQR3WmecfxywaH9jWO5tW
WR5RpRZeLNe7veO4TPptWHx1342Pt9GZD1Nrs5QetyniF66Hes/ew96x7x63S8gC1Ovvh107da+0
ds4ylJHinIsn5g9h5DnXOMiTmQpHVijDB0GGDV2DtqgLGJQMBAuxqqAMOEfyB+ts8fVibarWbhSx
GZ2VXsxW5ioiaHeOTWB2kJigFlLz0SAH3vVL+kkXPb+3DwnBFw5unJQBWBM4OsW68ZfphmTCR/Mn
F92rjMAxOoV5Sed3yqdkvK8n986syRzm+QjwEF7+SBh/R5uH+6TpHN9Ki9WxC47Z7VQd4DxyAdbw
FxYn2Yfxo07+BoO9rrZ5JjE+MXx6u92LsS8ty7sh6mRVBgXmybS2nxI2/JvluL38O9I+oFEm2E6A
DXC9GL11ZrZWH9ugeikKfdvjVaU8yJ42rHbRz3JSEMIq1Z8csFSInh4Lhio+BESVbdYy2F1UanaQ
m9vr07my2S9XHiMOsA1xNTkNhr+rjap5mzCCHoESNWzDLbGOeoDmsai2thX4v+pKPJW68xKUY/Ui
vfQnsk3yjUjUz36odrQO9J+anZ24usn3eIT/waiRmfwQxmsYFRuoienj0nDujx4hnXbQ93lhW5Cb
ifDO8BQ/GdJ7hRvwVONHYpoWFDvNzf7q51IWL6R50Ws8uLtx9iCGCSM/J+ybaqYHeceHPZIQJ331
HnAaxx75VC+hF7d7KE03XYX2lL5xnOaVy/P6vqMK4SDimY8Kil1j4/1ceX59CgBzrZZQ2/JcoH45
Rbc1Gst506tUEgSO3wIiZyTyKvPdE/Q/6UKLL0aXcqyskgwbaAR3NMK2t7HmoRCcn/FwW1to14mv
CjfOk8v5ew9L6xwU7rCaL9Y/+v7T7wI2duMkNmTS2VmDLSzxvmRCodQaiXgeHNT7JKXCLGkR4SPg
3js4SclGJ9byyMkG4+L8WoIJv3fxqpxV2YRbvejFl4qdVdelxZ7TME772aDh2LBfB99Uh6Uf3CNO
ZhaB+TRmBY32vkqOQf0MA8989YPIYoql5IYIkrOvg5hTfTQmF+nyuxq50z3KumeGJMvrlObaxi97
0kuGm46n212fYfEWuY4mEooH6qj+iRsN9HCV71uKUuDFMaudv4m6GDtiI3dOV+p3FaP8fZ/mpJgX
saZ3MPU7McbLAp/wLRlk0dJV26bclvNNnarxq4c9q5sHDyXm+IcBPxF6vr35HKdwvMu0BNu8J8bt
37OklomHYVlMcubIU9YN8FnYpGL2Z3DXNU+ZGXNyKt1ulXouGtPyL6O2ZUUz7u/cTRNOkKJCXW3c
RbxOdai7FPkc+jB1VgGUr4uUaXBImGXe7i0HIdIuDTvisnkM3dA4CzaXQMcgXC1rm5dj0QrDcZYt
yxNXJPXs66ClgwACdmxkuC0qhZRrQ9qeQj8AEDVlK05M1ncfI5/H1fRVlf0HKHywbnngbP9ed5Qv
mk01ON8ni6iIsjrrySzSdO0mBdc6ad5Fsa6vdZsJUmESWjCwCTWkMKhnmconMzPhvRkzVtIfNfro
PPMnPWHtKQuSdhNnTbRPzbpBP0yaSwpmhXM2RSaRMCjKlaZ21xANZm/NKR9x4awVdvZrvpM3FpGx
pD1zTcqXZ/77jzTo8svPLD+M/MXYl/qlwqAiMZ5y+yEIUxRNpuJbbJwNy0Ns7c1CGy5kW7BmIUJ9
8pEi9gtA/d5zY+ceTaxkpuFonyM25PLRb9Li+veNU6riGjtbt7h3tV7bxMiM99YMhqIqqLmYNN68
4gYMATCo8EpWyj+3efHlc14+LzdxJHzGC+0egIQ8qrAkvFX58kgSBi2yZedeY1l4TRzwz63NWq+F
XnpdHiaO/uEPdGFsa5vtG5iS/FPGPv4s7JOjrvmUEWMbIaHZrcYYKLvse/NSCswecS37fdqBsfVm
x3+Tqbe0y7ynuo/qTaY37sFR3Xs8lcMpMdwYuUTXn2BbrVID0VwM24WDgQKbnvhAJvDW6/BZs/Bf
INRuuza2z4ua7Di0q3Vkxvk8UmgAqcrMnMzkA1yuIYwwjBdKZujR/tdoKhe5IM0oKEfc2Ku6/Msj
Ifc1aj2Rbdgut5hpZxsBw14ENdxqzgbwcvWJ7+ovP+Xf0qf9k17TnxT2hDyIYcJNIz5WRdnrMD/Q
FE8vPxD0Vny79/eP6mU33JtNPmyIW1XvhIk38Yze8lphb9N6SI9dmdbId/0mMNBxSQr00FMlTdYm
k9XIhtmZ5YoV+h+PO1lun5tMiNcuudc6r9s4Zms+1M4IsyCcfhQj1fBYy/UHJymakwZNeRcbmHTo
hakPg96nq64haxrUnbEmqBH5XXlN9XCaiSTBtujY5FIkEr/rlVOtRKPGa1Rl8XsYQZ8xGQW5oq3w
xhanyguS99LPORvVwF+Xn6J1+Xvnu/m+7KEsS6/O18Z8AVluWj94KfnknINE/X6qNNunNmSkn3oT
p8xQBo8kMZLL8vOJQ+rhlg1rQz6OBpLnMzQVALLtRvhiwtyf9He2bSmMOjDeMpepJPueZCPn59gQ
fvV1Coa0ppAzJ9rLfBzZLkH0YcSJ77Cv6n6tbFJHUIzVc9Hg4RFWw1dlqHeL9WO5aeeOO9ckMRhn
ybjLu2+3iWNPY+tqLFv3JxRpiZL8q4rxefFS9S8VHtxVr4vooA34S7z5hrZHiBlWgBxDcirJ2TKU
o3EfZaZzFGiSpzTAy9F3yvlKpuZggjV9q8UwIOgqY5uRxj7pFSw+rGuzR86JHXx/tn0GzYNq1Pbe
enlIdK+pufQLEMhevSvidDoPKaIg7uOCIYbdgOPrJt6GmL7r6LFw4/7Bi3Om3BFKDPhoWEysRLXI
CWVWwS2U30gRbuMwGC6yFf1luRcuD20uDUJlj6jn1pNha18ySPet99RUuskhhhtlltPZrk4uw551
ZRacbRacJonpx4S8674Ogx7rV2F8jupBTLb7FVsTkxf7sQVGfKXz3CdAQ/Bn1ddJuFue1MI63I8a
pt6krOBIYTqv6niiujnNd8JMBzAfTXHK5EgkOfU47ctrVCpjg3+fqY40ZyjwnBSjR/w9bFYCE9hn
ornOoYAato5KO9n7aSenrSLKX0mWzDbL7KcCHNMurCvz1Pj+eLVFTVowNqc3yODfhNS0Xw0N9Y2D
8Evr2Q+BCjoWOdFiEvfvXgFwos+8+6Gz57LDeZgdeLA/BufYEtddGXOt5uAYNNTOKIS4tZi2MkkZ
65LTMmP+O820ua4o0JTCKTlc9nFzGh0KMpCKxrWt2vQUNQ6taH26TRAqnk3Z5PugpOqL09p3I0rI
I3QIbG02mqeplM3DTRkq6UNX0wQqAgou8bcZTDs/1HqMt05amPs2gG8lhKrOpJt59aiFORAhhcfY
aPquKQywZhFatW/L/IEalWhbNpCYZaLqbxEN41ZP3q9jgrUvqLPcj30wHPFm2Q/62ERrZdjVT6ow
rTrHWeal3gVuM50EQ1Qcye65ez0frbPRPs0B+W/1qPubCc/AmRpl6FliOjZAVM96wniujh+iriRs
4QztswiCezM3h0+uUmPt4mueD80YC+sTWUKy9G7g3Vem4Bef77WO/JGpfZ5O9mUOAr7RKXcOu9Cl
W1JYr0hUQUFiiSRZjSbni3XK+PYx71S+o988uiaGGI8CLgddIuO4NzpVrJZRNP4o89JjpLmVygWc
JfshKO6HdVpE4dMCkmNOxu7bVxvNiiDTRSp4WW50DLMkL5+XBw5JODI8htwF1TxdzGC/O4UydkEi
xtWtvBXpm5ECLtLtf6ZtBee1jkM1OE/z064j870ujeKgMdfmSsxDExF+nViefqam90JPn4OzFuss
10ba6KpjoI3IMvL7clFeel4rfcyBDo/dzWDYqTlSSFx5Zc+Z2CUKO46Vf85ZAvQZx0kly1tSUSQ/
qKk6KKeFdRY4/nqZ3muJY52dGEfK8pIJG+qobMKNJwd6ETEwklKvLvV4v1D4yO+Y12KozssjDkaU
qyyK721f65i1PBfz/2qE1kSgLyl2S3DdVphye1t+Zpr4WqaS4ewdTTXCFzSuEJQsTbnv8g41dr4q
p8QK7TR7rqGON5NefkZUKO38zLvrRuldRhXHh9F1m2NuaNWmEopRNSpSVZXBu7JhF0eSigEn19yn
VNe3S+IpMoNdp9ry2qTRgzYNziHWdAhPftNu5AKvCw2bi4Bd/HV7CONlHrhT55jTPktJA/bWzsSW
GXbW/ralKQz1vAjddBy4a0Cl6iZ0T5PNLzJFqOyoOr0JzYxJ0J5CsseSnAznYn5JZML6ARt4jMPr
okH0Rr+d77rovxd/vmGy7u7NtHlTns/kwolJDnsygJBelZ+N0XPuzJP7VjScNdI6OCOzkccyJ20D
nWGdulI7DvMxI0ulgPyRmahJaNouTUn31OxWh7HVun3jFLTYJPlDRKP3qnRGeSA49Gq782Baa0P6
BwGuGhiRa8JoecR4duzSUq7MFqIE7oB5Qt1NPt3cq7Jm6pU17vvNDDZGYboNq8FeBX1wXGYARour
kOQWBiJjKoztrSG2l9f5CKAVevkjcrWnwG79b4b/xkHmiq0n/mmJ9hv54Pg1daJgz2Ap2twuad5E
AZhq2GY1HFR/8KV6CElpvvH/e2qnvliryqlf07GH06DX9i9JYtIhTzcx39zkXAvJcLVjfV5uVO/8
vuf44hmJcdoXnBOsq0uR1MUrLIRzL5qBwXMCpOzVW8cH5LAcd62klGAwqWbhZfmLzIHxIIsuJvvl
OufRNt9jEVgXKUAOyElAVZ3632V5MZyF3GELentZcDkg58/EvOUGo4+/JyzYr7LB//3c8gejkxKa
xZix7sL+i5UH/7pT5eckH4K75bBbODhYDYuQLR29y+xoEIn1GKUEjmdzeJX2b01oSHzUHrKiZ5vn
5Z7eWS8jHJZ6S/Oke04K2orJ1RrvIg1/tdQ//OL0uiZRssmtaSC9SDQptnA04tzvKWOZu1b9yErW
y99pdtQ9NCkYIP72bacYn+R55OAtoHHoJu10YwhHP82+ijkVy1mAeE3eiHOVDbAtwgzQyJSdyRdZ
xWq5y0rG5Es/0UVjXhWsGLSY5rLYwyo3HzkXyWGbzaR8z0ls6g/Cce67cQh3NcN24CgjqU7uaWSa
bxoRnhuy/GcGjKGw922b74gBoQ92psY7lbYJPjCaSJ1dr+vqzgm79kSHFLp6pe7G+alwbiALWDU3
7WSOa4aFc9PRpYrUeGnmG9Wl840FqhJA+HawxpqrHQOGXFrfpKEVq0LnahtEdC/oVN2ei2bioqPx
pUoyu3iP9PyF5pfhQWRSnRnBMeudBZ0o6fy1XuPNSpAznmHmrKJ5FSEQFlywSXwLKBndLY/+fl4z
BtjvhrPCokMarnTn49ZoUoJTJi5+X4YOGrr5jyEeHpKydn4o7oQxz5Aot7iUZY4+PLQiy540J3hc
jEE1jN89aMV2hzcho3q0/tCxHiEb/xgAlaxdVPI7PZ+A2vBtN5UsxAqLX7kdvAAbzvyutTFYcupD
wXgWmXVPQxRD03kkKnBJrhtV0I48R2u0GFovsB+qeWiyzXtOlJUZPoeOOeLYMN4LPEKr0i4J+ZL/
oiOsorzJwF4QdBw47Ak1pmJed+49joGekW+GzCyuRu82T7HBYJPP/xHZdi6LMhj/z7a2wmOt86MS
l1nHggfxRbvLHXVljOC/DZx9d3S0D1j2o93iEXfH+ilIEVkWg6Hd58ecyrfSGz7oT/A3hlX8DFyt
OiUzcAcII5LemAOvcl261gwtu9qadikZUDxXTvitMgz39sjQMWS4RNMRyfjDJIyGK9aut+XRcqOw
yFlTL++XR05mUPaTz5zmCK5Wmg6P5VD9ZSBdxzGEXmQQyN0IjTpVdDPf+BpqGMIqdvxf7IfX5Vzt
mGk9N1TCYkfQjFXl40Vf96HWbUSObikTn8Ev5ZbSmLpT5FjdTkA7E9OeXVnK59qS58r57E3CMJvY
4y9qrd5Gl5z5azHzBxYsJntZjqNLtx6nydWPUnrvREtT4nE0+LH17K+tm33gW3dP5K+yncm8dTUM
KtjbDXUigBrrh6kd6odO6f8LsO/8A20oXeEBonCk1IXHdQac33/0LUSDIRAy+LCAfaZhOiyPDZyy
a41v8yF1XqOipjyXKcBZqJQ+7uQjojPsTBO7fc0zH+yv4R36uRx1WfRLqroOhPXM1fJcp6VUzNV3
ha9aItIopsu9Qg7MV/DB3sJYg1lUt4QWJqIJVB/23m5wMkJUBBRlr8V7oamHm46e+v2mlIA/K1F+
V0XGZHocmPfSuY6GjxEpnm/GuQ/AcRPnBCDrP/zEvo2KY8VArInkMMpy45hrN/anDuYDcm3JDnHO
pbUBYyxUN/MhawFXNQ6+/lg+0LeVbDlIyBu+KBl8e0XXW74t8YA10CM+hV2V9Ab54wvuiE3bZ+a2
CUt930KK+Xe6ISBD3pr/JC1ats47ZyHJeqbBWP4P+KORCgkYlLBOXTM4JRgcnZebqm9+3/v7OUuh
nzDjZ7AVeoQcWov2ChIid8t+rTECuasVfdRZDCgxjNjILOh3wST1pGKaEmYbv2n+tO2qfloeKDpz
OOD7pH7mP6Oprj6ZNRe7qjeK420HY4E9DEhDHBAnjXs37YtNLUr3foJjfinD4c5xm+CStZFGZ6oP
/MZyP/EZRoeFXJ2Hrc8ciBlYaIKSH5LKtU8JBlx2ct1bqvVlsAKzv6AQstR+bdDePjqHIs/5G/RI
dRHj99YDtVBX0Y4MNDitIVj3gTBPajQ+bkZGdxAHpXX1pR3uqy4Yz3nQunvNk9+WUxStONpjdFxO
BWaFoswqyqxlXlBln30f8VOd7Z563Zq58qLjLzcBQHR6M8XwWA24ouEXdTvoDymfki57AYJyB35q
r4lIeocuIdmiyrpcW9g6MWV7BiSLFt6MpqX2BpFlrxFavQ0E3FCuQ0H5nz7BethnIRzqnPqy2yEn
62c9Tu+8tT4f/hW1E8fa4mgv5oeU18H48BCNG5RtjbzQY8GnYe1HVfNRgZYzCxACYpkSxRRpnDLg
etflpu9bWjQzoDJNVTTDitkqQXYfwq/RwYufUvnDLPopW09xrNZ5bHe7KOecAuqLwKwKbT5FGdcy
dzje3OUSc/4FowNcOqmfgdFj9jercBdM+EzqmMZgL6XarXBMd5OBpljpptY8CaL6fj909xmGjv/x
hTL/XAot27b5JlmWdABZmH9SajnZ2B2QtWzN9oRITykOFLpoG2vOqVtlyo33WA8IwppTJFtVlDlw
pYXRWYN6HYhJLiYVqWDcyhDhvZZVsFFVqXPRQX80LE4dnfHqDpP7pCobvhIkhLLQcWUNUHY4z+3L
Mk6fCt3fUYe+HVMJx9uQAPQMQ+wiPFpnQ1nj+d9XEvEnspVf3DFM+BCOMC3Mt38iW7U8SZo+Z7i1
FE00OZQpjodzh0rwayF/eDQS3xdTd6YoFssZsL8tEipOFrZvY5zn52AqvpTLVqrKYXt0tF0b2ehA
FBDlfgFSL+P1zhZ//fu/fcHJ/vciyFtlkMmHNQue909It5J9ZI8i4QqQwdc4RUT4T6bU30FxYIyy
KaAvajSV5V4AMG8XZ8LfGem49WdBxoR0fucETrRyVf+Xy4A4bwe8PTPFETlWbL0St9LiyU3RpUBQ
2i+2Wcd4vrmkaRk2IcOsoZ528c+qYQ9fmqHcCYw2K77yWNvsrL6WRb7r6cH1VqNvJv+DASzkPzty
DIPrgCk4YVGS82f3kwVXPXBqbU5JuN0OP0JyWdDZ9hukwPRd0QvaDdVBa7Nwnw0e/WaRvMtVjj5M
JG6tZut278TPNAusIlRqxIs0fYCUX6w8hltnXFH2bpkIl7kMEDJhmPlzh7qfGsPGCKW9Xka7ozOe
ysTMr3Z8MKssZ50iCDEANuMMo6IjOO9mvax/Ztf2DwMn9xnKPTbZRVFJuh9IU4iahAMbLOs6CAz4
Xtb6wGCn5oqMSXslHynMm/YZDED2glC/wdt2h9ETXAecJWgP07Recv3AhS59ZJh3OCeTxy7wd6rR
rJd2vvGI+GN2edPi+jsFhM1jY6ckLuqw2LsFrDRKlcVulHQxWCFhvcEl5J+SjJIVFnm2Oek+IwMw
160u881hHnJacz9mhsKynnpnOix5mMU8kgvf3YToxe6sJiz2G9QKbZfjA133JuG1GH5t/VNhvMUH
liMTOSaIfFUd/EJLruwAxbbs8+Il64tpFULs+O6CN4972hantrpooBxOfpj/vsFyrB20MbuYuV1s
2krWD2XZN3tHRjRNwaah+X0s76fRBFnsl94xVNNBVjK9j+LgrfVyNMmDaVFq1kAz+xiBLm0ii8B2
mKScSIp4UwVh/qmT8IGDQ02v5XX5JwV4T5E73dNxGYGHAI+T1O6vZeJRjKCoa0U9iFFXB8Kt5LSm
myfGKmLvefECuL6w3zo8MdAHx+Ku37Uz1KDNR4I0bs9fLgxxWGJmYSXpZJXxY5p04bmfis2gqgQ2
AFYDw04tIqXtm26T9B2YOjH2gzboWmiVrp+wqnlakG7r2d4aSAaCUa1WoWcWRyOaXZEuo3HhbvLK
vlsuN7+vOaRiSP4FrnzCx6DuWuT0VRQNH1Qhp5cWOs85to2XIuWAo8Uudl3CnId8sNHp50l/MTeU
BO5kHhkskACtg/YorfY7o6vivshwxxfYPWgcbMA6z9a1Lqekl9NxZXT5bpGWtCDqH036d3uvf8wL
zrLblgjpkFN63Zhj/KJ18KAUA5PluNixo4YR1zxZvBrbBuO0uY3cKL+ZeAALV6eyoHNVJ0HjOgbh
ZX2w1ticQZBRQHGePKY+bhjIEysiZaUhLnPPGz8KFPh/X7/lPzextJKBd7ekdC3+88e1p2ciQBiC
Yw7xkG+jbEEYJ321Vfqu1TX7FI66tcF65m6SxJ/ddszgmfLlB6xRdNdFxFN83YkO9Ny3OwdAzRVX
5MtyAadN0GIT0pOGDcgMLfcE5M09w+qB+Tbfu/thVICj7PRJkhx4xDTwpvWELuqGmlM3yMCuoGPC
mn4bwebdapg0Dmf6VCXWSvVwkyMv+0s0U3afDx+jbZdbMcd5GKQCuJ7vCQSW3b+/Zv8PnD4HNU/H
k+oIj66xP1+zoHQCS6lkXdCLQXcssBZFl/EqxOEeFzBzJjQ64puWOWPo5dXwvHSPDSRdeazGlzGK
P8zZbqhCR17bgm6BsE+6vRUld0zu4zMI1N83nMXiszb6b//+G9h/ctkt8pBMOByXw67reX++67Er
FbbGPl1jlGOXUUfuxxBS2TwQzKVg7cvs9f7QU2/71OQK4mCpr8piaB9qFRdPhZzZGVmEoi3zrY0E
cHEbwDF0yam5KT55KiPD3tijklvf07XDGCK0LCtBn8xRc8P/jmnLuHROW5xSOZ5jy0NfqvxvGHZW
A93DTyGRYsi04b5xTci2OHVPyGfNE2DvlwZ/sU0ptPAa59N2daggzMHvM9Xmx1aWT4NgIxdhPFnf
9lANfSFBguuxpYcYbHVVbm4brXayfyxju+XGSSlmHRoQ2pBmqROYN6GLfoHX8kOLu36fZ1l4VmbE
tH1eqrCI/q+PlvGP2greGNdEtxU27SXsJv6UA6CBSbuEoYPEuHUnV74mZnAcxv6HqqdopRt2/eqG
5g+nH756PYx2aWQEm9JRJu26aq354YbpUrBKAAA8j3FlHiyHA4yI2v+xa7X+Uc+C79S1DWF7qLeW
8+e3wLfp9s4Tg1LDkH1WP2tpswEzmIySmCwPpesV+75j9tjMyHHpeD+tRjKOnDHIy00bzv2fufNK
yQJ1M1AizlNSGXvbYjM/Ma4eFdgBMjQMAXuQInhE9HXO8OUay8DZT1OCus0jVzMI0+Zjy74f6hqm
Ue/OMVPjEafkkWuUtg7TFaOa/t6Kka/sokBMCm2s3X1dX+sBD3Zi4Fut55eRlVnbpPjJDstDZkuv
EVLAVXfb9qhpYvvv30Uxrxb/tYOeX0eX7aOx1Pr9uYMWDbKAIOvOh2o+bjBHmWuDyw0fwPDaFSI7
aJjn14rN5Groh/IpZoJwID7D+TVvXorO19YLfsHxqgPqtHZclL/YOoPI5ss9gcMxhSOf4t53jr8X
0cCRDzl89XWOOHv4//+NLEOaugErmf/++RvlWgGvpqKf8KZC9K12hv5IkW1IhaXfYrTNU9A8nOKO
aUJqNpkNNbzVdBo8hlEabWsYSqu6nLSTOejWp0Wvhqu30Fb+D2Vnthw3km3ZX7mW76gGHHPbzXrA
ECMHcZBI6gVGkRQc8zx+fS9EZnelVGWp22aVMrJEisEA4O7nnL3XtgcZXkppae4GcrT/XL5ooxj4
CrrVePn7X8X++Sa3XFsVwqYv4xia+2+lmdKObh5Rnvh/zNXH2vEzHSAQB+jydDmj5iNSt6EIuVEl
M/I+vcrScjkQKkZqLZ0Y2EMJUznwGIptQTPUbgjwMHZkW1cP+WZsGZQ6CqPZ1XeONLtTq3P2u/Tf
L5820Qy0aht7TO5VlGcMIJX5sa4U90auJIUBuU28PxLABmsovHKyNTKPvWrzCLaLCHLdiR/Mzfvb
q3V2unS5mf/egZSwfSVX06NS99anjFBxZ8DDgRwCZeymsryRS6aGcz4tz0trvPwxTyEYDBfpII0j
Kldzj7dJHCD8vXBWmm+GoX6RjWleNcb0fJHB/UUVVyI/6nXrVzfbvxXPtqZaNE813dUxjVk/xe/J
dnWjRNBRFH36wmgTVveI/yu2ovlGNUmvdLOYUPFyP44TmtnMoqjecNV/zNLBXxyn+SyGBBF2rLeB
vVT2bVRbNKCVet6UF1d67Jbcf1r6xwr6v97m/x1/VJ/+eMa7f/43n79V9dLih+h/+vSfj1XB//57
+57/9zU/fsc/r5O3tuqq7/3fftX+o7p5LT66n7/oh3+Zn/7nqwte+9cfPgnBL/TLHezC5f6jG/L+
8ir4Pbav/J/+5X99XP6Vx6X++P23t2ogV4Z/DX5f+duff3V8//031/jLQ7j983/+3fb6f/9t/9EW
r+Xy8zd8vHb9779p5j9U3XVsl+BeQke3PWf62P7C/IdjmRanMZtd06Apy8+ApdlL/orvoZ/J12t0
KUzHZM/tKoyKv/9m2P8QNqcgnm8d5oglzN/+76/9w+X71+X8r3IoPlVJ2Xe///bTSm6rmsqjq3Gk
0iybn6PzGv7ay1/tCO14z2x+YJcDJSDkbrRsw0Oihal9JUjTJyw9yIcFBbQ7IN1mkO5deGuxph5R
yO6aVDDncXPrWm8IJTfQt11pikb7za1FePnUTqJsP7Tk923EoLUxavrcFuIQCpy/vPF//oJ//YUu
IVn/2pouv5ANPJ4jFIUByuifTiP21GV4EmTiI3Z9/Ze1iIZm4LjDM6YcoGSQwc6LULrgXwz/aM1U
bwQ7GeLOPCQ9aKstCpHu6nIL/weQJbaqJYf4U2tmwlxztH2kOQ6PGjZSy1Cdq+YNZnAjLRJtrHi6
LpKq8SNR7EnbXT/9/a95adT/+GvSv9J1FnpSigzH/mkJ4TTQG2MLhBKwsHn+A8gNXOy97cYUulQP
zYU0oTbulDMCP2NvNkvtXzTvQ2S3t/3IGlGSs9DPEvaau9xcasZ4KK6Qvt06tdAOF+NjSjBjYF34
GHIui+NFUWNGkes3TXsciN0KVJLKv9XmHnePJaL4dixMZQM6mWc0SuY24P2ox1h7QU07BOBbywO6
o8C0yvKmu0ltUFYjAZt4l5UUfIU+h6Pox3OXl+cauR3j39IMjMGwzgz82TfyOH7uRsvCGZFqu8un
c7nkXk2T6UYmpQMEcjNKACQXes3JQreehkTF+i76SD/yON4oS7L6CkR4P9o6X+YWGnf5I9G6/d9f
qEtc1M8XyjKYWuAwhrit/3Sh+k32Xlt40GYE9bvLqT2vc358MuYHRzmoA4g+r0jFdWvR69fSFKGS
YvRehkzsIJf5tVhU2+O+JTJjGeKdMy7qPVBnJv2dda2kVL/Odg8kiuJCeqvQE7A1hIsDZsNJOu1s
Z/q6s4HN/aIO/ykifHvUaHirxISjZyWi6NIj/sscsJ7qaaWITP1c1duDoceML2aruJkSG1ZJoyGl
mlt7/4ca6sImiguotJrUrZPS9bVfo6nyDSNp3JDkyGAWPCwkhT0Xi4xu1MnU8Rt2+ZWrLL9ogGo/
npEuL90mWckSKpfGci5ZwX956aNa5U2z0P+s3QIX5GwdQR7nXyYScjiOOOe6Z/bumpxTnKWOgazH
fg3o5RfJiKzVfz1H//kyhGm4dGg1CpKfVt+Os3E/qCmdjLZx932OAtNY8v4MTfVz2pP4FG1gOLl9
tKhls+/KGil0DcbMsR9c8w6ZxYa5M9zT5aPZlNEfH8WWPQSIOcm32eZUWpswNbG4PkM3rfuCTfBX
v8p/ekcNCzWZalJd6ZdJyV/e0a607AVhQuZzNlzCfs7Gc6+j3ku00+WTYXuoLx+tFbB/jg/LIdnu
kX/9QQoz5Su6MVqtCRkN216BkCu82CGMmszOLvvFOvqfbgSeePY9zTZ43eZPs+x62EIDM4CKlFFB
yQAALzCkPRQeWRiPmhrkcfpetJp7LCLF2FvQLJVfBT9q2xrw0xrB6UBsCzn3gPHzYk4Te7By2t/+
XEeAqpv4zXSA74rSAi3X0410YxJLuoQgx6hJPtmS6Ne/X6a0H7sr251oULqjMnUcVinj3x6IJUEj
BQQcF1ZunqXW64GyWUQSVHZarkZnp+q+WameIVRS4nOCnHvUpzujKXFBJPXDxXhlmRF25Xg8qxfk
VOECrv3F6/z3t8pQaWardAA4+jCD+vG8UuqdcETN9B69BXf4lkvTamI9iQ7LjDE0V42Nks3oB+NK
ophEE/z/FyO+vVPcJ/xo2o/EmtL4+PEV2IqWlehl6Nq3h4vakfM71gH1yyXFjFRt4XfN1CDu7j4v
lhShtSiQiVAiXRpIdpeVu4x2vBdtQPTeYWJp6Ijb1WiuQpdVFh8Uuqi0t+7VjqQcehDGEVtAvzPN
HarW6tmGIoEpq57Dy4ZejIQcY395wsmF/txajRvRApFK5i5DbsgjNlu0Fv/+QlwmRD/es1uV6ahk
Fqg6heFPS1fmqHHVR2D5nPQkGxubsupO6o1E+32j2/21u5Dnag75aRi7LiTV4/HidQVkx+S3zcER
aCiRC3LDLsJatddPGfCKY9/nAAIS6f5iI+bE/NMzZsPwYxdWOeyS8fjT64Vxa8iZ7fGPA1PfqMme
GXx81epEIDip+zz11h8uorwdv//9m/Vjw3q7ZfjZ/EhUhOyXNIZ+vGWsIjIQrw4Mb0iD/JO6tuoY
yi6TLV4yD5OKieLvf+pPjbnLj2XEhwhI07hR0RX9+GP7SAM3XMbbj1V0v3sth9QhYQCV8ewmg1dZ
rYqHpQCRt7ghWHOYeAYwIwSRntPKxif6tThlJiL4udMZ8OjmQ3cmKq79xW78Hw4StsYjTXONCoTD
0rZN/mXv6MsuhmvD+yNtQWwAKLtY4hIWg/U51eUWNSnvL6rSzXPPBExlSqJAnLiQadQWKYQozJ62
4vqtJnUP9mBb3A5gksn3jfoHdZ1Xb5b5L97f/3BVbUFAvc0G4vz7UtRoTmzBzSh4n9R8FzMG9awk
v+564KGtID73f5BP+u8nBovOG3uFuy3Xgg9/fKsGO13TlbfQo+fIYq29DA3qywzRiCvjAGO97ReE
/gEcddAYxniRkuIUOUi7dcdevNKBEK2mhIHE39ys69leCHoqtkT0uPf6RtkP4Fda+LNQNhHmkHv+
i+cQG/CP7Q/uS0toqouB3DANVg/7p8ch5fL0bkvMAkSqFuW6gUQiq/dOQlTOmm4gRHDkkQSdqCcC
wXMWXLpWI4GFcRcAbBRBb4SqXsAlN9c8sAjHIQDTjcOxZurTLNGVlKblS61YmeYwl+71lIQJpwkm
B5+EFrebrA79y+ju9EpzrzlXH0eN2L/OUD7MOhiRM4DcJQx9rbJz5vb3pTCd+468QNZCdLqOOQbl
sUoVfIWJeewiOXj9IvpQ5FGPFe5LqxQhmvfNhy1yz0JxtGfj8HQlvSmipDtrw/NoRbxiJhNhMrpO
MNUrlkGQoJNBwmIuAeO40+eyNYSn1/Kjw5BcdZOGcoe2lxozqOyV4bs1cSqx0/IW+JkBniB0XeUM
EfGqbAhQ7bqHO0o5OLITijOe+t6fOvRBDm58dV6Loy7KxXOozIPcfY1VEJAcNywcwpZ5UqPsII2J
JMtSydCTW88iyQmL7bn7sIqi8SmPxHR5bRbPZ2PVPkH8rR9KP79mCpPe2VEK/1jXQY2I7klXxxiF
qtWFWYt/aS7oJiafqtTGj48W1SOcBYoguJx9Ry8ekd7spwNT9mlAdGkQC4Sofo+CQHiTUMlPZXoF
IKxGU4JJlKHMGCru/JQWyzeGQljfiBggISSFZkkulW7j19FDnI8inDOzJOpsPTmyBHg5m/quO63M
989CgCXNmYzFAL4snSC8hagNZvbKWzbNpE9X8y1+3uUa6qAPD+hbVwom19pEpx73s03+woDbqqC6
w6qVQU5Pldrvy1fSzzHqKXgC6oKgOOxdx25ObiEEWMTxcjLnTEizhWON17Udis7huLYq8vmm5L6W
En9JRuu5fc4kcZjEwbwPVlPczjXJ5jp+wz33/4Blt6z9QZzaWDsNUQY80dU/3Ny5L+DweHmGouPs
9BmJm9lyR6SLhlKWf6Av5zuBkwp4FWmSwKvpu06nVf2wzKUMcELkfp4RkUbGy7BZJ57gC2NxGPCo
GSUiMe49oM2mnxUB4mTonaXZ7cyVJn6BcoZitTuYTLBjJE6e1Cnli7J+i8ka8xA64wnMicUqHbQv
qepmO413m4As3e+J2w0NTKNekiNNW2Zl8sHbvG2BS26cYjfQCsxzw3CqBU+5YA/eKWu2IoUjAy3q
0Vs2Ja6ups2MsO+L6ZAMdyjdzl3HeuIuGpTn0OykODRdv29WELK1nT0MxaqGUm7ekGMhaFMpxGns
h7k4thkZ4Qv5tYdkRiWh1ggTc6knYTy5pTdis/I76JSrNr0XNk3uwYtTWUFYqC1vWe1wzLjTZiEx
KIOBtQk8w4tpFicWeyJJSfqjB4CLJJ02/yd4rtbSYo/R4YNeMi10UkXzV00AsZVwuJRiepTGW9S7
jdda7/QKNd911MeGFcnPTXzaWzrPwUGKjLA98secKxNV7UPGArMHH6AenfVF1WZrp6flN4tfTcCj
Ds1Nsl/0DIfbaIF60EUhh81HWS7yzPwRYp2mco/iX4wWmAoyukpxBLi0crxZ1xf8AF3uCyPFk2Og
vytURnvgpd5dOhB1AcSrK5nsWOWn1s1OQ5I/iuqYyPil0BkUobdGkz6TglIiOWkVTABuDWPFyIOU
kjdM3akJSH/t/B70TJT1Xipr/bnV+UDhxi3c8QqLV3Koqv6t31aKisdzRTkBFyfxiNLIsJ+YZpgs
9etS40tP6mnAT2p9xXRb7OS0fpXyuwQe4mcZ/CroiYzzizEBm6R8KtrJ8Rq1Kf3GTRXPnpUXh+mV
U9Vwueqh8dOcDUS46nLVSoEndU1PFPez15vpwL6Q3HfaloKEYt1qzWfU/fYt15d1cIU4BQDQs83s
WZ1KbZdOLziqrLs6r3LMGom7UyrDa+FqeAPBV8E0qk8rShqc/DnVw7j6EaoNL8/vFaIv9qkE2bEq
2YOKbt131PxrkZTLzqGd2chbHExG+oFDC7BGZ171UXvozETb2SMpyQg5kai3K7dT3ktyW6sC2yZ2
X40eEBUFYOS8gqhmrTF+hdkosJGINSDl+Wk073R3RuekFoGRG8dJwrBtK8KFh7rzwP3MQZKRadqa
2cNc5YTPYQfx0k2rVAzxm9TbCV8pPM7K/moqJTyNbqRLeFUMhOJKAX+4q8wojNNb1SxvDfCmdAXz
d8Ot9Tv6ezQVFStYlgR3NLdGMwiPHR3v48A0Tsa616DwPbracDUQT7rTzfiGrfIIac+r+y3Weoqf
pYZKD6cpFF5D3ppGeV1Aw8WY4rxSrpjBsAFxm5mIzbazrjpTvWGZKu6xJHFY5XVtwmo4OFd1oTxJ
J3qk2D7W9MT5MnvHLCjoM5xF2awdsqRdfeAFPlIPhfwTPGF1wpkXZCxs2zo50jEENGQWO8tG55OR
BYW1AqZCSw91rew94IU3UpWQS3Jem3XCnIrE1uFIpk/90jBddTaMnsxftQqFnObOocSQIpmyr235
iqRlxPCrDH7eEM+neVNbA7QgNDbruinE6d7uikJDt7omaYDaf6fZMxwjWZFYlC8C/rlC3oQl3pYB
nvY0uwIym20fBK1iHmTx2SzGkUiqDLh2Xrmevd2j6iIO1VC9CuV73o+OXxDO7eXgE8JJyZ1gxixP
79e554B6Td4L+2rfQ/tckWBtrzIfTFzeTFN16A+J0F/Y8Qh4GFOOEc0YIEfkWbAoYjgKBn1VYDMu
+V46fSG0/lOcK/gkIEycHyfCD7+1DDNLqhlPdYBq5YNNlxnmVRhjdc2fS3jwWaZOXlXt43jHcSRe
9UM7WkdTpB+JIQ5mrrzG3WeGvfGOGJ6lJiC8WxwwR65BiF7soExnnRDmpwTCbC9bkz0Ae1FDmziU
Mcu8mp0tVag+AhWWO5D6+FDvyeLARJt6y0LeUbMBz8jakp9EA8g65f5vtBIKkzntyYxxsQ3MMIQy
pCrYfg+iNYgV1uK3Xre0QE+LA7Kt2zJXW29xoivOaV/TzV5gdfW1Hk8vIxQGeks5OIZmA/xzNgWa
TLYj17TrwVUkFufOPiia9WkwlsNUW6qnzf13bOnf3FTaHFGVs4kk0ZteoyIjnC+bsnA24Np1xC8R
uPSpVBQDLIkM59q+dRsVmcgkH9pBPTjwLawUG3Vh1sReN67+RJX4KBZSZ4dZP9e6BfURkc6EU8HO
XwoXm11R6iBGp/Ran8W+UO3h2u6iF3N7JHKhEWOzlvssgXWEoERQF/WfxgHuFOlR96UbO/eZU302
EtFgQBp9dLGfpnR1gsF0grZ1yrNar5yTPMAMPBN1sskVlbDK9OUe/f24WxJ1CpbqU+F07jEVOrWT
YUYn2+D0WUlUQoD4Fr1/UMi37BKlO8Q5wKnBSN0QROsLbEGy/zRQlIXKKXPNrwiwjbyMxaSgCwlZ
ovgOQN/HQcXTIQ9Vc5N2aNsldC+PErp60PDSVz145k80fQVcTSUOF63fTfw3q20R2Mr6OBnGt1lT
yAWscU6256YfjpEOj76bCs53LPNa13+PG99S04+O1VrtbsrMpKzhPCgGY5+3hVcJ9QqBCWnN+ido
SF7dPJppLD1rk5YDvkHQ7VkYGaZC+0pPbDuhveIZIkToiz7ad4hAQ20sj0LQzhk2zGe+8egSea1b
TDPUNge5VG8h8utNbQp37wIc8YwsO0aldcdJJ7lrOFcNaqkBOuifKEqysSKmmVLKy+OBA8cUnUbd
Xc9joZ1KN6VeI/CZAz0CHtl9bdERcR8tRLvqlU8r/HEyT7mZ64RcYNzRu1R57MrpHHXQBREuwbOM
Vt3bXmlVAV52eaZHIYNpyFTfMSNeb4TvsCXvfBH3iEuvyhQkAI4nQ2gES9V+1avvstLvKqwxQeaA
N8QBFm/BhMFAx449+oVhq+FneH280ZSfpzEQVlJ7eJgjfPEYjxXjQ83Mb6o6t55UsUppKUxjwD5e
5JbXVD7EnDVus82+7wozuSJdeAxXA9ZlVz7lpDrwZAAcstSXxHa+GYMZAO5/NnhnC05islBIzIzS
z1Yc3UwKbgE1+bQJ0Ol/VwdJuPt+U53GT9SWS0tyw7q8JHV91/fIjmB+BE5v4NGDrh9QGCHOLgo8
/uuX3DWeikxcN7UtvBIgBQupGYO4ONlto10vxHV4MNiOpHdSygILLFRq4lLrSDURWOltNr9ckTQ3
k3aPTBKfeVnnXrERoipARwq0FU/RwJQOypeOSQwaTcjaR7xtj1FpnCoN9gi5AuiyBN7hJFoAn61f
FuGOnlOke9xs97Ve7BcNeaYj66uC6g6ZjrUzRCduRJlRoSNYCkoOfRYEO3UkiMWt89emU160NUph
zhkfqaKHyLULZKX7qDIIJJBv9iZeY7++WeyGg+8Aj40QBmIOKQWUzPXzucLbRXpvCB1uX+gPm9Tz
QAn+oGcpMWxF5VtS3WJWuDQ2dh3wu3XtlwD2Y/JQjjJJ7peuf03Ga7Zua8TBjX8qPqJs/CpSjTZQ
mja+rNxT2Soka5XBqsivilI06Mktoq8JfaHg6wcGP+2xMqz7phCUcRz1a6wqthNSdfLmZdMBJkEk
O4ZyscQdD/2WuA6yTMrkHliW5sXCfkDtlR2shOkDbmtWyS4hHo5FpliIroRzJ58MAypK0eTxbmvF
hFYE7c8k1d0ZICU1SwZZSugqlZK58u97+kDm1pJCosSlzoMXjXeZJfATkbqAKD8pOfit7EXOijnT
pKbNSzBWdbT1zLH3GeNBmlLFsJqs5+iY2EZ30seIUckYYgJyKYEd4Stiyws0TgrtZebFyddG9B9R
y2nJiNTbYTK4TeUTzB1OcZ0FA8HhD5cEqsDM7Y8qa0LlfqWru68jkXoNXY3BMVXP1ZPJsxw0Sm7d
e84E03POh7usGk+ysoZ901fHaRmCzFwqjkpaflZxZfpZzW2klFiRFDich2GtvudaO5+wfxDASLlA
Tq8dztKAgcUUeCWWrcmx/tOC9+2BnWaCYo07/NrQuFHInCkDznCHHsGRN4z5sHPK3j5FS7ezcZAd
ScG7zobuDfiHn9YQwttZm3jf8XU3SffJQKoVK7a2i7g4XqKIpyQDB6DUqQ7aUFlCAo/bJsegR6pB
l4HnJk6mP7akWi+KLa8YKT4rc+sGKkT1wDHje6cxnMeGENwI6ALigW+LydpaJlXqR2lSoCwvA3e0
2dzmmXKmJZ47U0iSpodU9tO1JNV8rzhD5pl0WabWoUAdr8C67CBroOzFF8XKfsonxIf5Vna67bsb
0+wb7OgrOYL7MRdgd3PStTsyPaaSX2tIY/AS8Zd8dmBQGNtiNrNRFTZSsW4evpIRwUKkHRdr2a+z
wjIQfZFrj5Ax3zujfSY+5RtnmhgoT/alLptzX+RcnYFLqMsnR2MyKc3magLxlVL+mmW1l0qFhTBD
X21ppG81tfBnFinbrcqgs51j6uBEJe4q7nGuQ8GbA3QmbKJo7Th8EBzUNg7xvyZvSDThizOZEJBG
wnmPRRGnKkSBijY5mgcKvXooOJ0ip8mzz8jKQz2jEjbr8rhsHoGspUUqknpHLIDtA788zWhV8Zxo
9HjXTuwaag5khPtSY8GSc63AoK45+EYrPCAwajrdv9xUioO66K1XcyIdoy3vJ+bez8y2IScES6Wu
hHapPWBEjE+JsIARjgPWDJUDH6SVL5Mtv/eW8UR/ZN+b4qsrJgg1rtV7+sjjM2qQn5BBsZ8U73lM
xC+gVN+elsnfwr3oPtIOFRL9lvHBmtrQSuSiodYRtyoVa75hx3RTUPI0X4apQvTPvJbbw3VVIifW
weDgaN4L/Ja57AClRCMh8/hPyuhDWSCMtnmJTUjEu1YZsNaJ/lQuDgcdAig9lb5FrhOR2xYzupKW
gHHZ0+3arkdjDMxJbQgG83A/aY3cu1rzSDhAeaLUi88j8SBtbW7d9B4dN+y/kRhgwEEi87VcpwWx
penO14mwaSKB5A3TKCEsqqwZACq47RcOMNNiIxXWuTGJyj5WCu3JqStg1NHmUdx7MtaCZqnuYUfV
xzl5aUspr0jhQObe7MVcgCJpJslKgjmTjEE3e7Kax2FB7YRu987WJposqrdWZnUspvkpWiPC2clc
PVYNfsQZErOe8//E7TM1ZQriSVZMCtrPTQu1FiuGl8n+eo2Ub3pH9Fg7EafZqxDBprQF4RKBOsZq
hqu9OuQbk7CTB3ri2Kn0/nNDNVabU3eCH1SwLIwAckjjaoRK/6QRUIWfXELkT21Kt5Ccz9qm85cO
6rHoXYpKN9rnqlWz8aJncKL0mnEMDgfJM5XbAtNN/4S9+F1A5/MtXTG5O3TrmORmYJLnfaUvA++K
vFGK7qGKIA+76JvSFWV3RdQvERh5pK83a0WeQVwBjp8mbed0xg0xlHNI0M9Kt85yPRMiLMO0+q1c
FnlwvGxnRybKEpxFHjxorEZ4aJreyxujvBpmjnrEqnL8QU6cmwwLyhFFvLqSrQncyRIvs9GosPFW
qOxcoF1errf4FehIuspbz1kBHl7HzKYiTIqIYb8etwNTU7pgO4kcLZrxWb2O8EV54G19qjK6Aipx
N1kNepGzzJm82tt+zWPggixEFOUM+F2VmCJDBUEx3IMO3aoEcm2inNK7AHuKaRxNKh5elZOCJyV0
s9wYP9PLmsB9m8teVcFnjMAtwDpCKyv7O8Vg/FYJiF1VkXceQaWqr9zyKHJOWmivc/86E65py0qL
0Og014cyVqzvFVfAb7Rl8RoC1AAeJK5nmPNRkFeFW/iRJAzaQSN2qAgMVT5yV4g4ioNVpJRw1AV9
H6X7Sn0VUQlcy9UiHiesKaPFGalkA661NFAWjMaDTr91rsd70L87FQf6Ycyw6i4V+RC0x1tGUBOP
bJfvs5xuoj2t+T61eljkTNwR4HTXtC2qva1O3xS3i4mFwkYK5RWMBHjnuTKUULOcdworVmtDh4+Q
KvvUnd8ZUxcPC37XGOU/kJGULcBgaWrJCfoC520ZhT/1OfbtLJpDurnOEYAUiTT4tlvwkK1rPZi9
/cYmQidhlMvZFvG7O7WfR0T7x0SAVGKkQi8NG0r9gSWItmT1RMgR1PfoC86E905RvurQwTFfRNXO
6s7LbA/7mF+DNxLVk0EUw046yGHY54hccSi965LGH0j32Is0Gl3xwhGu3qUjQ8YBBvauUgnNBYN5
1tYNhzNbIQKQV1yVFJXx9Wxxx00graKkMh71BXq9vRQ3g4YMyKmhmBn3FrWIX3Onjv3jmo47KTP3
xKq2VxL5PZ7kfd5sM3RChXeY/0gtcjpizTX8jnGzmxToLzDwG1i1dckFymFM+Q4yqEiu7/lyY7dE
u2r5wNZXaCPWiiKMrfqJB4nzQP4RbwXbLBrOBTEbn0R2GGhwNPx5l5t17482Iws851agtcbnHngH
NRcrElt1P0bXpVt+rF1KMPlgvaPH3kd1ujVDdRIms0+13tY7XSr7cgXZrKU0HfELADGviL2b553a
xu6VMZZuoDW89HJ+GvuGAWIvY18M6MMKHhVfHzqMKHbYLv17rtRfiqg+ZG4aP1pzfNJvVUID3He7
gUYyRzhdtQcG/oRuT9o9IVjPZFemYb3F2+rzaeG+hYjrpYuuemmpCn+Z9Bt1/mqDDvctjXSlyY1w
4YdubvLK59eSQbHWwk92FXgNEDISbXkzFiz+Fr372jG+9MK8EdFqnRhkHCOeBoxlCB2z9DDbaXyV
tEXnLdtRtYWHW1g9C0bR3WYSDzUJVWTEaF0QTfD19DAnNYR5yPjUtzzfpCaHk5SPEtILFAFn8CFV
OcG6aDRpHEomO+38ZGVVLGaitVhb3IBRaetXRRsHbochwKLV6Uhse43pc1VTphLTTjOIXFdNoIBN
6jzUVkujBRK3tNvBB90DbSVqXA/HmxoQunRPDKm4mtjPasl+SaKfGppF9xTtRSe/dgRegZcFRS+y
cdqlCUBrou0fmhnMpkG7yyc3ytdm0OqWWeMht4ExWQVbQEUCa6PYpKl+E63LoahmsVEW9Bf5MO8p
FTGONiRgNSnDfJRP3J+QEkx31sKI3hUHmvZTKboy7HU18lureKLjSnSPjWu1NG3Y9BTgflS95/SM
D6DzC2+iQPNEXe9W8FWeQgZkQks8rbj1emW8tS3FDhab5mWB6JmyAcrzWIpXmyNdYBRAJ4TLcYXF
raEZMj6bE2v+aCvAqZX03VqZHpj1BFK2Ls70gjgqtg4bMsXxGjMtZSx3tHpxrgvmVDBjeCn4mMZ4
aM4GMhrGjVnMrNqRodaoo687xomL/rYQlkZ2ZuWVKaUQKDEZgwU39T40c4Ixq5VmcT8hvcjLT0yj
AewXJtOnzvhONL0I8xyn42AdROUeh3kCNizpWqXB0lHODtS0njgV01Ti35r4tgmKPvWDCbgBG2HH
AKdbdk2mnOKopXexyGDJU6yuNLNsHVMoLJ/MNW1frdaC9467skMaYG/Jr0Z1ACspzNjdt6byZHT9
m0m3mSaBS9jzoDwToULijfNlUKJbp4wGNFDqrsBfQQwF47IWBk/YzNCv83pgXuSidqjs/kqy3SZK
XR2oK88JoSY0E8GUcsL3eU9Xq96IA8MbEcBrSQ9rWt61nlWkFRQO82wycKO0bXV9m2VfizyevEnN
C79Zm2ewDV+iVD87bfI9dcWTvUBZHET1xXKb6dhUmeYrTRlMs1YEzQrTL2or35YRVRtwNKJpjirx
tx7TSM4o9hHh9vVsmKUvLPXEQ7dZk1Iel4r0yDjtnmhBY6QVt9ivLU+dvkRGPAcRizEor4yDwMw5
oYjckDaou3e2qMe5erPM9IQggEfdtuHB8uC1ybIfnP5h5OBZ5uzi65i5IY2Pl1fVUcD0zcbeyQrI
9jWezUVNH5Mqulus5jVpS86VmBE9Cx/HllGFWs8Qd4zuLMLqiatIynnmo8wIpFyfzaWgVKqct7Gk
GDfjkbgW970ZsXtp3VPbRVoIMOG5ZhUJcfNmQdREt00kgi0cMNbu8rx1gpFCPNUqysMRwpcXJ/lT
1BX1yam+t9T+/to8qsWKdDAtP6tjg6DPMa8Q1zxqrvKMTO5Uj8Il5ZCFuexosI9Afg9OQSJr1V2L
VrUOxK/1wZjP1wW3zNg8juToeMx40c5nmBV4O/2Kdnpm3NHksk4RkZneEuMKd8Y2iMQiadkAV3KG
j36ZkDKk7r1I6ZrpeXEELJohs+j360bCmJTiIRXthxPHKizrPiRAZi9Lmg7kfzT/h6vz2m2c6aLs
ExFgDreiSEVLcg43hO3uZs6sYnj6WdSHmR+YG8GyO8iiWHXqnL3XDsucj1tNuxeSDXEHdreLJ8um
IZmxRevLxluWR2eWfGorIlD08dvK9TJQlfqEv7zfeDn1aT1nn3U+PEqS0UjkJIROiQDPE/Lt9/P9
aBNvDShKLDum7xiduY7iEA3M3bOmPrV58WVVkJb76rUv8y2nDoPlODrNKKd9r+P9c1Nqj66mq7PO
pDZCc7xDA1GcvO+KVlGJqa3CfpxxHJigem4yVx5y2H0vNd5dtZyRQVZw1Rk5aVr7DcmU7nYFjtay
Ot9KjS6oaoAUo7786skfyagDTD5lFHlViWieM1sGTYbMo+QgEHECULSnLgLLSa+XSsOm7JsYF+Lh
lRzz4GKtfcX0T17pckNXgW0hT2kOzsVt6YGacQKynQerKm/o4FD16BxVO9izk9glwtkRX7+CDuz9
ojIrgUvyUkXpR9b0nBjpW3lmQf/NcaqgMA5V63wJjfNZpy3flhOWUfeL1ZzYTG0geiufz8hjILyA
Y/a1jH52ocyvMYDcMGdw2ErvLKKhYadG82oq5SWfnJMR189Zzzzfo+mwGdbEZtolexPfYWmmHBca
oyCAydhksJs5c+8yg5dWw5n0+xxlD/9fU8UnE+BZDnEWJUf7JiFbBYnCdoZbE7gK1kuyC2PpHPvm
TwrOoabCYnZhvVEVJkHlqLOfzAQaioIGQwNSJ0dEkuek/FoRjDiNlWabSomSo+92OTL+EAjko21O
KrRmot7XNHHbufZ1R2tW0LXr6+95yDSmPqxjRZa8ChtkK3twDtfnYGs00iSd764vjYdZ4T6z6Iw0
hYuu333R098+155I6x1YWgY+cljWk3qCeyycv0kSZb5ijx9DxbWW7O0958nQrrLvp7J0KdUc46mZ
Fd8mTZfOWP8hVRJrxgwZBAkfHMLIx9EAnxD8oi74Veu+qgLRcBwWkHYjemaY1p3ONfeFByO4MRQf
xJOzSdzZDlJP5cQpvkrSpFCzUKC0w/ATw7ALkYXxcf3jSFpC3eCYl4XjTtpnZzsZjxTiKvvXYAUJ
6WR5pn7HXl5uLEX7O+ZEjFijPvmLG/8bFFiC1MVMDbyKRWxF481zFDpT/QFv5a8qUMU4gwmhv0Kj
WHT/6PXYsnhqiUvPJ+o/02Ufx2sZ1i4ihYXgY19j+rlRQY3Ah3w0NRnaMksD0TI+gE5HcWRGgdRe
F9clTNoQJ7spdrj56XrhtsS5hQRPcFLXSwyVWqf/VaN5+MgX356DPjJ7Gqfmc0rEiU+G65ot8Say
4qPNKR+YG7w02ITRIKGQnrDB0Y+hY0t5kdhOvLOyT8OZi9C18y9nQlKSrjFR9fSmug1DHxbvre6w
bJad4vdZVfuVpXX8G7QVaibxFFtF7jc6DEUjBbN++1uj3hQZqMLBQgonjOxdGqTICnD/cjpFgzZt
vIS4Gum176BMCtazqtgqAOc2FUICnSwDqnZj23CMWm+Rf0QLf2g5pqklE7dY0qV38mWXtxLmwaht
J0MSKpBzB1QKzB+rf1SnJpyhIvqOkhdbtxZ/I89h/oig5wAQYaemPSskUrKtPs+fULtPauGcXV7M
w5SW+jbOnE9hgH4SzXxUXWunTX/c2oT8mUQ/7WKKXeXVK8IMDEtpuMEoHZdQLup62ZVP+txR/c2/
HnYfeupcOElTcnINamugSw41vD/BgfFH2Pnb2vYGf4I0yCBy+tESkL6wsr9H1SZhBHmlT1stZN+c
/UynvsLuEihZL2+zfKxVYAtG5EQbXBi/2tC+qcVPak+9bxAfx4o3I2EYB/o3zKXKGo1dhmSg1pBO
kbubrhM8GnEwuRxim3HkIMNujd1scVEzC8cvA/Q1A2zNddZ/FG3Ij73qLreKiJ0bMUOPtaa9uaqb
EAE1VvBNlxdRWgUjMNVEtTkey75TDpqHNyEZs6vmWSsHFoVOnDHmKcv+2HZ0bAnHuYLJfc5JaTSq
RflUk+GxLpLdYi3N1lhyJl24nSIraS9L3p1Tnf1bWt6nG9kJhr8GWR6HmpCc1oPatSuu3gjL1hIH
nf4TfV2UxZZDj9S1BJMp2e5itapogZf2dTINZ5NqjxoZ54EZzzGDdkKaai4stsP+vGTzBb1y/tjX
ccjAGmy3Zp4S8DI+QePUr8u70tIyU5M55pIj0Yps+rLRtPx1KMunTHlOCMuQQ0K97tLVdVPjqAJR
YMV3HqplVPw6RYKRW9ZTAduEZA3kEYJuvpzj7kDydoNoDiwdjRubzVvSqDKn6+TMX4XQYExhWBQZ
zv3Ra8n4ovc+xtlhSPUfGLjbpgN0YLvKqW7psBpZYfhYmL4tFZscgRKq347xk6Ap3CljwAcfOWB1
bheCF1lAk5OZ/0rJAt86xdXBp8ManKkwAedh29Hw1W8oP6OABuFhMfLE76CYz94RKulwtBopfcbO
V6wGa881NbaZRY/T4jfMWEnH6KopGTrw1oUnXMDcIN/8oZqGB5Te6F1MjPiOt6uTmeBZq8LKZ+77
XMKQgKotlnZvjc4jgGiqvtzIj2oHwmxYrp3Sqad0LsXGoSNPXRkdy2ZytlHKXL1pA4O2Fw0FQgNQ
O3rPWfQ1kXxzLPdl1x3UNH5pyWow2JLg+Xv0Vxl7dGLZt0uMWmC2bpVRnhp9OGjor+ZsJv5JhhAk
5x2evPbgKfTNhtx6B6/FIMmu0dwBud233jp2YO8DbxaUTWq8anqLSgU8y78crpQtPmhbggvFknAa
J0o1ORLJ5aXxVs3WfHJ0JxuzJKm4GtpbN7X6XlPSEKK4GaQjiL6Z0mpbmpz4Enq0DRR35mUIkz0r
+p2W5SjmMgGNOuXcFom9F/PO4Z3963YaGVnmhgij/klb8YTCGDI+YPAl708N9nh/IiWVGqRWTnqs
IvZeI8K7HHdoU0bqzXTs/qFRSYLuG+0m1of/vm84t8YR86kzXGw5poTYC4runNXZHtZeRWt4Aki4
ogm9lS1a2nq6ax3H2lNBJdrGIZ/j0tQcfbRk9kJrfepMahwqku4fC5Cic6uBmXW9/IF127jcHwYC
vvkFYtreDILOjXgFRUXZGyeEE4K8QitoNE9o0BsTSoQxuTGBxe7yhhXtu9ariLBRnhWI92RUxo8j
rI1hBV7m0XhlAzcvKb2SF3ckV4WxKjjq9YepGVeHzHoAzuRR1HaAcuylfhYmAwuexA1bc9nmlzxL
txW+0ifDiLQntSlOZmzVF1VLikPU15OflL25Iz3BRqxqTbfuueyYhpIBtkkG0EC4mKpP2uAvcmyd
rWgiLxQKc0umrRCnWf4P7Pu0t+8ud+RqWbhYM1GYbTOd+nWmeX/Ix5npZttYh6zX/bsjUyXE9Tyv
D/en94dSmA+qszDyUgW9wazy7dLyjt6Al3lzN4+1rcIY2ol+m3HuHvVPwmcg1a0wPgtkErFq2L70
z1lXr8tAKxU9/8fUmArrVSuOY5KnH6lK5egOEp1Gn9xmKseA37sPbWssTpbBvNBImp+xAnHY4ux4
7bXuR6zPnHnxtpPtSd9cUe2zk7yVzBVOcgX51p1rP6LXXn9yf2j73jwVhXhHnUtkFii6WdCk0Vzb
eGsLqGIDo79bsVLm7F4lh20pfOkit8NdVIcmTYG1afFGQDcaM0x0Pmzjdt50wbgQCVKt6He6B+bV
JLYdNDxmuSHgEATXtlWNE+4u42QnnYHzTfwBPUQL2aJx4ejtS7rGS2sOgau9yEj0Et5pzSHsY9SZ
c5KE9xTl+0Of1xDVCWoVa17aRFBSp7spHPWBsK1MMT+LaocTcP7CJAicD6Pdf9/Oqe9gbwNSUx87
iLu3dKYZ5U0LNF0U0YQycU+hzyKbtTX5wGDE8Mka7V7d2ql8JbeGtyZPEC/kyGWW3Ec9Hp/bqsw/
vOgIxi47qHVbvGVN1R0kxpkneLcnTIIjjW2FgYozNYfCHsPWszKA5JETJsKYGBE2VI8MSdkTkNKg
CR39POnfNWJ6/tGn7UYMTKNasgVojjytZcEG89BCm8ger3lr/6VZYRKF0febUasUlATcadRb1jPN
EzhA4tnJyuZaNxPJc/+PVnL/8v4ANxMz+gym381ybzdF72TQ6s+c8pNXfXKxeavRta61KrwnPBYu
7uVx7IyDWV2TZPxjtnp8InxdBE4/lNDohl9VZdaTw9BhZlgb+nkWL6Vni9WjQinvDG2od/VMhqWV
nfVp2JWOeevZUW/5ZBs7/r1+b4pRPKMMJJBMDwsT/vj9IZ+r5L+vqnr8A4y+3du9lm2cvE1/8Gah
K2VtfQIyrx3lQLRkXBnxraCDyHT8e0Q/80cFjMhRIi2ebWSJO1tT5Q5HbLa/r8O645bHGNfYpiNa
OawwfwdKGl/iTlpPuD3jGwr+vxPilcuYDF4A1jxUEPCdnJ4VWvWkzXnC2VGpljtoazTAJ4niFQ4s
6VcsDuO6KiwjF5HRO/BSqIsqDXbcGd2jY3WkEUxefwQXgL406970ykLE5FHQk3qTfkQrpqtN2nGn
2DL9cFL30yrqMrR6QEJWM/enuGz6k7F+lUBKjvAE3GKO+8yqyYxzkmGH3N4MPQftYT9DEcld5ogg
iFT0ikb5dH8wHPOdvG2aMOu38BFxO8fJNmPp++8P4GJYCNb+7SODSSq79kVpduPg9Nd7rqqdKu4+
ys2/TVsdlbL+LZtEMLZO09cBNBwMBPnUKfG00fkrJwUL/tbtsonqgMbQ2KjGj2oyUXAK7Y+1BmZV
KXkQ3JTTzcyb5SJnJjOqV39ZydxtIQDKoM3Mf4VOcGwiGSj61oS6IxoKKl2ns328YMlD10R02Bna
haSS9/RyjUujSvWhWh/0nF7V5v7cBDoaYtEz/nvqlYAbmWvaiDLwvculSRhpV8VRWqvpymmeMKVl
aHBaANckxvpV56LYWQMAgKEnzzpC6A0pYYzfzDh9ljNE//sfkcIpzqmNSoWPQ22/0zt9r129/6nd
+qXWThlDgAd7TfQ0zFbbG45SEBMBpdxAaBQA9CL3cF3l0Eygp+hCr0HH3CRP+gDD30BOs087b8U1
GPnG6W9jUswnGuWEVsT92J//+3KcZJhrk4EnMkF/JnLtrXRmbb8kPTjYmpocNrASVCWa4qawNOoB
l5WWdTM3KLEqola83nliMJHhAmN2WMGVfu89IJVFweg4tbKAes9+nmnTXFD/PRB62uxYr02fcHRx
s6bsOKrsCHIY94W06iCvlSQw1E8168QFbqjVX2z2HCIcu59s0BUw4pBuW9cV52TEMwcFeWFAJA6O
N70ZpIHtc9LeA00vXhGEEJp4y5SZ+N5qJrJrEqj9OHAGRoVN2+P2uwmhvSm9RX93YII9OwKJTJ+0
x5KR/qhREpNm+tfEvBwktqGeUMOr5Behl9DM8iKVqST6kcokzzrS2tDb2Yqt7epYpOf7g65UJ0n+
wQ4OdsZwJ+pDgoE+tIIw+AotHN1b+v7UjxpZSDTWVWaVRCkFBdYnn6Xpb4ezZreM6TUju+VQWNZ1
MVqmz7pyaqTqbvqiiIJORZ2uQyR5nInZM1QIYfY47Qx7DDK0yQQ6mlw61jkDde4otOy1y4f9iCz+
E6Lm6Cuqgw6PMa8zoUUc0yEKsIATAVh76qGeGjitS9NfSP5tGOvM+Usyrq20QrMulUBnqyjTe0Vr
5Kcy9f++WL+j1DRB0xirBsY+LVzQAO5Rd3kvRTI9CexniNXRSg5weIGj4MxzpBtv7jGGns3v0ObR
MyL5cP4AfN58NGmlnXpO077dEKM2mepBYhclVQ0lerti0brMeRcxrQFOAWQdGM1Egk4nNlmbA4rQ
1pt4KKznO+Xe1I6m1StPee+8mdjGOEE6z4adAmTLmEWUWtvcsOl99hm9zzVxa7D14doM+OD4FD7f
H3CrPI65Yp7gNbnoC2ME2f9f8XivIO/fQzLpIDj420pyPnFz4kZM8/I3l+6ePKs8HLpxCI2Jcysp
GG/Jqiz2NN5lNpHonA6aY4SJDnTiTvOXLBeXXB1+dK3msq7IgvvDPRMW1KRvSGOEidoRlG1yCPLm
1ropEHgCr9ZPmuYkp26GsxvbWQdvGy1Bu5TDfl6XLE2pxAPrn4WB4Ziow3kUknMIc7RLQk77g4dG
J4Ib8wXMeZ90XBYSeNx+T/73vE0RoH+1mnawi9x7LftsORCY9VNZNSxodmFVSu2quwrD64QGxsrG
xwPr7eZpYfxV6WpQ2AIoNRGE3IxtDHORyrJRkumaAT3gZgPwlwl6gDb6+BuQB1IdRtix8RqZWSI7
OgwqrVZdzAMHIUw+94y8ZYUh5Xz+JJDrfUn87aav1fph6Nr6wSI+WjXb+Xh/puXi6KlF/jC3z7Ro
nFsm9OhRcZTnCfG2TrY4M4CFQaKVabcO5m/g5cLetuvT+/fIXAcSLldT8rzytoqm1U4iG/iS48p3
o8/VzmSgdb4/1LZdH0deQZK47bkfrkrSUtyhxjjNYtBQPVkaWlZ3OnkNA9gWdhYAZGEc0Azx2W8i
AgMbMVfvvD3Mw+v5K80Si7u0qA6RHBmG2gyTR3t1h9m1hQh2cF4yezzXdPS+OPjo6CkkvZUCqRDg
r/ghVUlm2LgrgdeBQFb2Y/pZdbgrVK1CrKmWu0Eb3X2n2/1zo+rcsbnQt1aDQEip3fKcNuZxwnPH
TNI9D4udk+CzGEmY9hNmmmosr0t/inBOvhkt1u6Vq9wbmLvixp4PiTWZj3bjvab3TJ1k8TAzC/vy
XnoeognNYvC4WPb4QM/4Mg8pdnVhj8Ue+t5fFIlVKIxYP2Fo+0CIhGQDOmSIiI3jqkxpfpHTtpnN
qD30Aqv4f1BXzdDtsLQuRCktf83CYvo9xemFd2VgPN6qeyywt8ox4weic6twibQqqNFlhGA/nVOL
w4RWjbfQ/efNNwam9d5siGvOROrqyOzJHIX4rpvoos1582VppK/gQDOfJpNIyryY5zNRxAs0AEvf
xTMCFnL31F0MtySsR09c719B55HXxFtesKGNx7ql3enYGUyAdd3rF308l91HlObmpaUFuLds+S/O
eHbvBdy/L0fV2iVr2ANTY5Jya+RMKolBqETWMDxUPlWPUe///kgZpReoIFNwtjv60USIdyejKGvq
9P0rIzXkDhLDW9/E8+l/D8sKZf3f0z63OEQK6D3/fS9FHdV4LTGXa6/i/tLur9RexyRJgtjm/gOR
Ugxq2pydRnIC23qRX5rBOpVjsGLYk6e72F6SU9QN81nYAChV3DwooObHpYimR5i927oVyTUaZJP6
y3fdDu1jrPPzybB4KwlHuf9BKxmBueNICi1Hz48uEDrfSG4tg/ozuO/mnFYOorj/PS9RAHp2cVUw
w39rLuE2LqTvx8GjuznJvkGZiwJrSZYAHN8fVTNfiGXjHWAbJYJ6PABS/kQng1nfRJviqqrjZybW
eCML+TizSntWvmn1NA1pHhwU23jOpkcrjh+FnsiXXpm+UkYUQxehEmzDmA3twbG8D8btyi6ZgqFx
zAfPzuIdUCPXN/WtYFztN2au7Mti0l5mXeJ7Y4DclibKuKmww7Gpz5xv1lIs41iWV8tBG3nnXbP+
GqsJbhTnjn08DAjK7U7bTPHwU0fF+FRlwvLxthxUvXADv1QQVKPcSfHxKGvCBNWi5yKGVtMlOhtw
xc7e1HHcLvMTO3oEvS/eY7h9ixykJvBDrC0ZEPt0HJtj3sU3ggtSv9ESZavT90ta4mkbjHWlmoai
RVSpEjyw6ZykD8zGvbb2Au2mJuXdWd5di3GgZTAfzLojbbZ/hspA2yyGaWMN8VtTFhpr/rSdB4GG
0hnyLdEDLYP/buJIQRaZOXkYcBxjza73B/pxPsZXYj3R4nQh1Q1S9ARvucJAOyuORZLWtMAwcyVV
fRNaeUp6upSlXvZBo4OQj/MfR/S3Epe0knnX2GjfUxzCj2pfPgyefHCt1vGlTc+KLQw/hELwDs0H
QAJolQQI2xnHPrJ0iWpLHV/FOkIxe2RAOnXUti/G5pwt1pHp6bKJEQiuh3VfbefxhYPjLYast3bP
6Kir47MJ8pUZQYqZR/HUYT9RfcTT2cpQMWFBdU/pwo5lEeKjd8UQLJ2JvE8UxkOevnd1+dYuLn0J
FXVaq1pBn6rnyo7jp5ZMHeZOCOlc+0Qf+ioi/AK15o5Ht2Q7xyUD3XE2A5bu9dNpbKJkIPfBHso9
pxg1aGvtb2uBbEZKNvWDca7L6rC0FSNteFeBoza3vkQSrcQDGendb92n3wr2Rl/EY7W3EsvkAB67
CJYnQuI6+4ccJcwKsusCOY8d/rNM3+ZpiAK45WBT/saLdxJNiqIfXSRqyAhbQ4IsoMz5NC66C3r3
ny3nv2zwtAx062/z3ZbwzemS4YWi997NNjHZ5BbmETIqzK/sRuaCWavNOBLbvEr1M46hZ+AUuAkG
Jmjnyy/QnzMKzzGYyNRmHNpNPoKi6IBgJVBa8acVavPI8JR/cJ5PKD98yiQXM0DLnKhdyO/mE1Qp
2VFpO+cgCtSblbROHbc/atvYArcwzqXckICBd1swLtHa8RzlxAenBqKQ1an86o7645Sr5O2m7aes
5sw3NKAj5hDBq42QUEYirHTXvcBOZPYobDxduhfqjfrrDbQ0GA1zvgLOHWqE02K9L8MlJjmx0y4J
FzJQyiQjmlghbXIDT0FY/XfegiNExo7mZXnv9HrXE00xlm+ysoo9OkMPkVFjBp6onq3R6g9lFl9y
2UJUkc207U1G5E7OKJB+6rYpTNZF+azpkeErI9kw0fRhDuLkyXI3dvVBkozKlKDU0IDIbjNlGFMj
NASZh/pLdccZHoGiPMYHc0jKXUpaHyPJaXmwreRfhF3qiGSq2pLFALBnrAKZqMYhV5F3cGgLaNAZ
YTyuyOUBW29hvCTTojAftUMdCD9iJF0E9iQxv6oc8knla0zvQUplZ08lk7phTGkMRbeWyMDV9WMh
e2Niwmn1MrsvSkRV/AxpA8e61+P8897mESBzXOH1cgmls8mt91SOZ713Mm1z2Mc9BuCaGTh3Npt4
qgzoRG2/KeLlqMXJoRiRFmga3InJofyYukoFGJCgUJpReFuedXKj8RvRTI5613xsjMYnC9Vj1jTg
QtCZ2eEqIZ9hcCH/KSRblz0nV2wBAvnVPOnIpIw22xcEbOM8Y0FE5YUAEN9yhmyAZYwVg+rSTkHW
lnwgHM4k3CQz/oE5Hk7DYBHGW0QPupBhNmtBrAviZA36gQq/rdmAiWjrS5SP5lZzrCnUK72C75Ti
eFxb+rJmNlT0Bk7vkUmuXQyckBnc+SwXeDyoJ9BW4pUTKJRsooUS2bRnhncfwyxPcxUpoTI03y6z
mLZirVv3xG1Oi1vBbcocu4uR+I0cnj/LPHskPZU59uIq1AQ/g2kzwGmIC3Ea8RONKK9L0mSYmu/m
sX823PRoKnG5lZbZhvNwxGmKopToYx9GiHfyOvGSl85HPSegROVLQ7QnUhcLJVHhMCYamkd3WfRg
UZhGybL5V0RFkGVKFOSa1Fnotq1CBFzeYbSgJbQvCVrbMCymppvX4QjHHGJRr8PoSNyTrRq6+aqj
yGygDrqm3SzksRsTo8qSjgxNsyl0LB0Xg5ntvFrDB8uyzOFeYVfC6RnHHAaqNtDbqDhp6Z/ZQImj
4OiQFRnGmqMzgcf2US8qz+xbycq7TUfNIBMVy1zcYurHlxnO1owQjoK58jjjdIhay4GRqomiHnl+
ZwSNHb8XCRra2H1NAdNvJ3pn3CbRdKhiLgrlWD8xLa0T5asrKCczD2ewmRt/U4u+04U4uughO1Hq
EmeUJIi/od6y/T31bceJNsUzUVoB8DBEYLBaVRoyDALQm6ekkyEITkSQau0hr8eYe1GjMV6A8FHG
d6J1u/deJ+NUmM+JUBhnSwXFimLgGY2vSakt7GTzSVQomK2MGbo7Dw+VWTYP1KMWPkavPyjYqRRs
i2h112HpD1HtlBwQdgB3iIiSv/5p1KV5bDUMekMmYX7EKSOAikZmUZWBXM/HRjTAV7DdYNDQx1v6
9OOl2lM+DBdp9dohNqavDtaxyD1j7yTal/2sg0W7OZOH6sGGZcSZlJ1He1yQm2+d1npUcn0zlYvF
WBZERXrWmyU/EhC0R7qQBgatM7+IrNVRj70yEeoNNsu++R7sTrmyGeO+tGABENHNRI9jQdPZO1Tn
KN9uIF31LbJlVororRnG09w65hFOdOuXWv/LrfRH5h+5O3RBoQA4jkcACjCvLwUiTqxyfhZJwc3Q
4wDWafaWdcfUOg8Wkmm3GtrmrekKlbtwsnCtVQwnvH96pbyXPd7/jjgYfzKjFfvEOEhatGjxOnpb
oQvsNH1/Jh9cbDtbSMxy8p9kNTgVaJkaQwIQUFcMfoyeXelRWAnjWA/6bqnU59FimbKjyF1hQE5A
9DfaK8aDhuF2eG8038iRlaHMNnYKwjzPnlAkQxhDkVaFdV6Zp8bMvknUDVmWg4XYiMVUPwYdzEVm
XqMsecMRnYXWCudRzX6bkCjE0o+QzGYoZGJWUyyMXnNolh44ydoF3UujQOPQZBZxF6aznaKESo6z
x746YIwgVHj5bRYX6UXHhDl19W/kgtpGVuKqzomDAQvWISGFJBsHbsYsUlHRBk/yaSy4M+01aJzq
yIVdkHqvnuWzUzUUx4gCk29ZWEiZM/k2RsW+KuvpUNTyy+0H/55mxkjH53jV8kLQnEeleUD6U5IV
DRwPmfhnIz5BWq7GSX5nZ4noiEj9VPXwiTq9QZiGuBNs2sI6XBu7Ui4R0bfLM/oXRHep95G5yr+h
WuowS13wM1CvowzBR5O5n7Odc+Qqn+woWVW0KeavvDh0RnGVXv+P5u5rwuqJGTGKwvbUNbVCOi/o
iaL5BJa9l9ay96QHv8MSml82VB7q9CSbZQj7ksiZlNhSMac7WNJaiAWgxL6HUCRHD+Qk9neKynBb
RAmND/kqFvCkTUw0gKBuompNrPOCiDUm1ZIrV8A4nutvUhY4DWL3H2GgNKSNNK8LsvxqRpg4K0e3
Oiitq+1Mp9bxiRDa52iPLZ4RibbyNCz5B+w9jZMHg0xvXrqN3lpcSq3GI4d3ji79stW/FpPbprcR
Jbs51yhxH3pZXVvFxspiN6/UMGGkDEzeHJfblitHPvEr5Kxx5fV9owzQn8xU/sQKDl4ycTozNVjA
WSEPhbQ7gAlRvyVasEBf3xiPTuV+un2JMrG/puVA+54wuF2tOMwwCvXLnv6o9JUzzX7PNOyvhuf+
dMSWgN29s61expYQMO6NFzKshgNuQ4YHI5awhYBQE0dlLzmiKqVxcNX5GYDCBtjtLWKv9bNVdTgO
hp/a8bOFgxg5FyBBLUdEzUmlGZAozlGZbUdjtMKaorlwoJ6YMTrXTnY7AjSxXs34HZCe4ikkJswf
MC7JOEG6PTj/tMU9EjT/LBqyZt3eupB6fNLoKmKBjsHEAfkGvGOf7RPvVyiYNm0yNjkQGJwOFYsa
30PpqxP1tDFrM5QahxhSRNsgtpoAL/mz4uKww17G9B1FX0dvlspNhU+gIWHSDagldYoEi96hnclx
65ZI/jH8lh7UESXCyjpOJ6wrW67+Z+rBn5lE9q2IdhfF0AUdDGkMFl4ZCgZOyYFOpiiom+WHE+6w
iaKFv98VR5tGr9jGXBDfRadPxqtqpd/jgO8kT49J330NLecVR+kRpRb5L4Qfd9NAnGva5OINZ27u
nSPqT13g3GKKekvd4tsrSADTBtSyYgmXDpE7s4qfcmqPcS7OvSkGMpTkAxQMamS9fV4UMuCVGu24
Jt9j3CibOYv+pcu0zxPWJlfnw4LPGLr4xnGa99EzHyKSNzYJATMUqWchzTg0x35dm3+dJA1kc16U
Z7WjVaTrFUU9ovKJyCniUQojOi4SWKcl6pfect7KHrHPMlG6rq+6LYZXGyBCSTsp/aU9biNN0qE+
KfVbM3Gsac1XRQx4DmvaJbo67jRP9kw65A50CCOjeKgRwGwGUrJ44dVTMs/jlv3hCDk8aM2DR50U
c3W3RDyRejUsb1rZVaHKPol3zygfZ+Z13PlB08pyM68LCGSYjFLB3BidWsHuQ8PQ4KyHaQeDTS2w
1lXWq5Lg/KSFtvEGHZ43K/ZZgLU0KriGjkqVNrd0JsvVE1Zg7XwwlWHYUNp2/hA3NJ6d5jZ5aFHb
Vnw3ifJOV6ANo3pSmbkSKey8oNgHOCC4ShgvtGBdLSrYY6DD484n24YTD9gBVLqJ2e9pp17RE/1Z
9TYxRImwMizQeAoSR0fGAfWGjngCI2M32W+LEC/oOwCmOdWLo5XnIomucct+5Kg/RvLPiftsKzqa
50mZXHLGwEBIPphej0QhX0ZdnOFYvBqqslnGyfZ1h9sJw9Han/F+lQ4TZ9bhd+v+D2PntRw7cnXp
V/mjrweaBBIJM/FLF+UNq1hFf3iD4KGB9x5PPx/YmlGf1kRrIqQK0RyqDJC5c++1voW7GG6twYDS
gT7HTI68Ki57PbxKPED0FvqtM4qfptU8DLgdSNLSInrGmpnfBT7slDgIUO1mEDZElf50tNrd9Zky
WAn1n1rIaCZm4rxSI6/U7c0P2jDFwpO4iLyoWrQpB0ebOQ2XksvbkPfsN1SgmXYXZGyCaHTyteQ4
sND1aQQuhhmxW6aNFqIR9l4MgUPBrzDMFLZae8itb6kbD0nWnbrS3GkpqReJu3dseudF/yOtxK2B
THKFXPIMzuIiW9IVZfFgujjjQjgiHJeJxFYE1KWWRm2owwE0nHTOR8a8X1sMKa0MqVYjjc2HAYtx
7UioMCVZ84t2VOWWMtOYkJ/YenUOLZBitt/uxoTqnRpyxMtMorFOdG5YMa2kN20NKBkpHh8mP/vA
qEJzNOownyU6BQ7z/QZAlwnri2Is+VSTetOT5oFDHSyGPlrBLb3xqhqDsYaTx+Lwh1e3ghDCVa/R
pl2kKbeZALc01p46JxyKcuYXANYKXfLu2xo9M3uLO8/F23FJhPY1ZXcxBMttbyIudvqQfmrDKa/Q
omuEhGB0GpoEVrco1Wiu6kxe7CJ7Z1hQrFQX3PvIF33A5CxC4bqZCIh0HV/uazgrUW0/V238WqDf
GxlorlLbOOkjw+a2Wyf9KcSy2/eAhOAruesqB33jIFMSA3rgEDs2iDmIkGNBKKkZPNSuMpci40bM
O5tqxrozDBWsiVfCreCET6GXxccmV8XGDeGDit6mm1jehi5pTtJPR5KzuCAT4jx6D0fHCIAkK7V3
JqAFf36nBWqXuU1wKlXKR+KxH4fEt0PTY2IzJkuz99bDxD1HwbCfXJ95kuYwM4zbZ0HA8w1qKhBW
VC+QBvWZ96MGw1yUjMorW7tYKA8OyKxnNGXNKt6G7lK6TyEdqTU4EyICZ15P6f4IKmS3HBxoZQ/q
ExX/tLDZXVfc7RsURkuStIuNVhT10ppodk4uxvKOaRLACZ1frdw3U6COCPML7PUSsziKaeC2EC2x
761Z4+HlIDpNvDSEg8Zejw9rZ+jdrsSFtIxtD5M1aX2OcZcBTVj4lrsN0FTwtG3is33ZzXEEiww6
AwQJimbEPix9hHSdVN0/p5JCvk3RvGMGwZQd0wsYQ1pbpeN+IHoCC1NWR06j2SHNxwcafwU9UeMG
9O6PgsyrCo1BoY/dJa+0Q6+fSu4dkrXVspkEbLv5dq1bdziIVq6V3rLftMGTLw6e2Tz2A1d/lZTz
1XsOjPRJBWDSmtqukCML2JVx6Jzw+HQLHWfSmuLrKW96AYd23ChrevFNg86CRfhuq+5s3UfbR/pF
l4ICdUR3mDRx1JzqnGmdWriC+XE0cuQSdKnDHkvGSIk9Ym0moCe4pJb46XWcqVmuDtwCaEHN9qS3
+Z0hjPwmJS2Ys3m6oAVwq5fRm5IlkzGtmbE4V+wJxfxsGxqdhxipwrpxfcHFaq9yBnJn+McB5mbt
Z5VR27jOGjGSy4ZLimylA8aCZarGx952mj1+BA+V2jKCBrOqDYq8NvFZqK3IXKlWnSzcBcA1CWeN
rIfqUYuy2c/jDMCr0xvRogTS2o5LzR/WlauY7g4gz30b8EkaJ7soaTbzf6s6PkelY5zIhperKY7R
HiNTwdxuXBGHOQjdh1diEkjf9TcgwNZZYA6UktzbhmJQOdC0pGXCehqrZN03FS0XDXJXWXM48eIN
Z7ctetqLmrSvLMrXuQHSk80mwn9nz0OE4Jg6P5pMIz++BvkFymdhaD50UBuFvQzcE2r4gMEynzQt
0Y1h4ZMQVoblMxW8c47IrpPZBUvhkPbbZvi5i4BmhO2XHLpb9OwYKuSmI1/Jm5rziE9KZaIALVY/
57Dl12Sq8XuEMjb20RiGtV/xIoXAghDp2nQoa4m+1Ng6duNfHYfwlzKkxIrY699MJW8Hv+WQ213B
UVf7QDpHba56AaNPmw6L+UJr+os7hMl6qs0dXqT2HHJpRSWd9a6B5E1Y41439a+RFE+hq245aKJh
Vy1ufNHQJLKgCbt0GoxmGef+h1VbHgw8kCkm9/sqb6qfyEFozkUMsKajaTrq0GKldvzsorvyeQZK
E/Bk6uw60rSHZXMOiJgidZOJ0NTou66On2rHFy9UgD4eDO9SWUZ75hjf32QulXlCVi1DXXGKncE5
uDNAyOzvpSre0h7751B9QKpRSAOIXVF0e5jnMTDwA//GbF+MRNduzKA8AYy2tlEdMFUoChZvI16L
mCXYHXFh2BOWsThEOhPBXR9f8o7hTVATzxSh7F3phEcnmcxP2Z1omnhPAveqYabDyRbsEKrZaTuM
Rr4WBHWxriwDn+CdegDKAMXzmCfVpySEHFtJH8wsJRyTEP3WjnAfQlgnNQHilHtatRMOzglUJWu3
p7LrTPO+CM1taNruphzCrUvbkcxodZtA6rjn3gIcW79UGkrmhIapvjZQSrr558CybwhaF0rXmQT2
nA9arUUYmQ2srx5j5NJXTEJBDYDc/Rm35VPRuSfZ/bQLca4xO/tjmb5YoNs4jvWcX828Y85dTm/S
p7NghhuQSuPSaLqBdkh3MGAIH2P1FDRWdFB+bi1LsCvLBn/ZENERAe+a4BAF5DHCiBqxxjS0mpxC
X4d1tR5GlhEx+jYB68FVRdE9GHJrW1kIPQcMEUlDQ5NcRvaBqnq2+jpY8XZSd8bFUStnbWtxrKPA
vO99uAizs8YU0ZqQsy+NWs7iULc2ppua6dA2N+zbvHLPvU9DWO9GeQw7c9oDNKE/DNoG6oIPqqyp
HobGpP5s4mjb37qTzPZdnv/oE7HW9d44Y2E2VuIbdamo7TrwLBiVVixXoGDxNG2LGmeJn5aX2G3z
JyiVr/5Kl4AzOQYhgKXJ7BcTO0P7GNguNkOuKM7ZPy0f7lQzH64DlspAJ03HMoKTDuB82dj90jiQ
h8XhgmRxVFA2v4pMqtfD21BROKhK95ds3p+xZb96ZXSJ9TzbjAwj4KiWDzqdN0QOyRLuwd4XzNio
ATj2SAO8i7vWqNjpywwHBiRW9WB7M1RgxKYAAQC6TI0kf1ypZjRxrQO20Axyl83qwUo+nZKkV/pq
LTLLcErYBxEAnnrhXBDO3igZlps6+yiEqzZ1O0tpWEpSyjyMfKxmRI4yTUkK+sDeJeqb18HXHzNl
0YLk6JvE9o2GH80HaFrWzEsHn1Y19RCISGYUrI0rVb8iWcEhjhp/1ffdRwvMZ22kyRNC2wHsD7eX
0cWPEylQUPKWXoLLcyiSXZn3HV5WKmafiPemTW4jyxFr0lCRWiErAfHcxiwosuYdCtGtUB0XG5FF
+x68VKpqD3eM9VD07Yr5/isHkXe/pYSdaovoXWPcVnUJ+maANyGZW9iNOg91CE5ieDZnfWNduu+e
lX+as9jCNqHXVvRARCU6WjuwKah/vsgOve+mDGM67ZUigT8NDyeEEPiFTh+rYOtMC53d0RbaJmfi
SH7nhci0XJThVpmU6E7xmqKtWkJyKrhpxrR4Qyf/jmR1U42gSAUvVlS6szCyHo2k5jwMpv4j7bQP
vTQPoauaUzdss8K/s+1hx2/fapw6VpkXwUAzwmGNTvdUwH/nqlEa3AgGF76uPYCccZeTNmycCpNK
35HlVogNFp0bNCgYnRlwoXFPaYVBZO5QIsgm+0r7ue3TIBVw5JfXyY9OPFbw5jqGHxurAu1NRLm5
ynrM3pWmf7gxAlrhoM0v5TSskkn0+wgxgPsZpXf4El5jmdS0d455z5DWScZoRyS1pIsECmzgcGBS
4w3COgG+7RC7ltV0gGQhGPOQw5HFL15i0WpiyV4AyPkaNCS8Mu3jJZL2BzsULyajFwQP5q2VRGze
TMmjAJQptpSA/Ihx2IKEWeT+Ev3MbSDjZVl85fYOLna40av4nbxGRspli5Risqu126iSASAHbAeK
Ps3xYDnWEih6zBm4BRSiWSb6imx8FLE4dmiYJxrzpLxjSTOAsvjIuxHVhR8MvY7YQ7HIa0Jb9prz
XpJPBUATn5nf8B1KTbAv9zqcjmKAPlS1c0vXtDdR2lOfBs+V5dwRD7GZRifYG01xm6Ew6fi9pU0+
/OADLLDykjswCl7Z9wcuwgl5CGd0aIA9i0EEGM1xn4AI1zdewAquV7q38VzzopcUGUbVHQ2XEAYn
LG8nrCKbsEcI52Ktt7RiJTpiiV0SaWRivwl1RdV6SO3heQyR8+VYLxYhoxXm5mUFIhvtxzawyxXZ
vUAHLagUyKmBUcaQ/uZBWGvP3jjSEg0nOmI5brLoi+W0Yxy8Vg3XQNT2chuYWE2zELhWnXCwl7if
22BaqR5ytcdBCBr/rIPrftaAazMcMmzj3muc4bGw0QgbRCEdOn/F8d9dNw1P0eqwwnjyKxE+WQDl
+KS1vIkl0nEAQ4+uPuBvzauMGVDOH3TGXdPHFzuhbCTZfTP0RApbPkNbFN0rXyvsm3FIdna7K3Q3
ZjYgF3URg1eKW7HmpOcjh9B/oCHFQhiS4BwnJCYFRPEQBG1eLJRCYY8rqJHywyvocOHnPUnd03b9
hP9M2qkgkTfrr7SxmooUaDSEVmR8xMxxW9/f0bUZFjYdyP0oIRcy3zm4vq6W0g4U54Kc16Tfe1Fy
bgsUswXPPdNHxEStfJVmeR3b3lhneEovE7F/MDP2QSanQzIpsTZHqHO4rxtdPBSe31KuB/1mHMq3
0q/TXYi80Cq5zimrf0qPnAIxa/Xr7JaRbXmYwvzNBWSMOz3bOoH7iW3+ZQJ3GkXyfRRy3NkjLCWd
66DvYocRwLTSrfFaGR3oMFoEeaniY63SvXeuReJcjX469pXyTwpr1xqja7KqiqQ9FoW6gw9d35kz
5Ge0K7bDiRz4pLfmIzPiAorOm1y5sH5009w4emashS6yY5WTtaZhHMwyVhK8B+k2V6baDpQpRaot
Jx8NywQOblMEs1ee4mk7lDi+XaefVn3dqVVhaC7n6fqojMzedriY1xqX+0Jqc8VkHmakHbkOxhGQ
L7AJzI7LJkST3wgypB2WLYTH2bmv8QHWB943d6lpBj+nF7akqENiL7tdmqp7Vn0m8Mw4lFmJfYZ6
eeFYOvQ8cF6xx5wqz8JDKTmCCQRfCxMGaBsYrxVPct0JmriaHupHXUNnZUyxOhdomb2w6FYTdSOf
yTmIa+9ohfFTVA+HKI1pOKUgYQE7EK0RPiQOg8MhSn9CMtsMXbeNx/QuRLLuBNrOTehFtGrIb50S
upIbLHuLWxvGFE5qtx83QNbAAg/0sDMTvos1fNWJeYoqONsdssHKy8Kt5yXXPgdhJ7gPVnrofOp+
cdObgYRJneyVzN9y8OBLh0417rw5Ph31g9Ho76TB9yCzYtohzSbUCxtpeGesh9YG31j4X06c3ScT
U7JqHqpLSh01uE9uEP70FFE4Ukdd5w7cFZmIyPdpQ5QurDfENwAsi/g0Ia4zE2dpjDUdAyVnFQ19
DUbCHYEFwKa6SLFQiFMtWdootkG6VIKmtEWoEw7Mm94f73szxCUUvLk+mt0pTmFqBuuAwKStTQFP
Spq18lDdNpaOGH90rEMf4xqv9eEk8vIIKRF1DvrUlpHxXwe7mf+WZUdEo23jlZyDCAkBI1L6j3lp
dGU67XtQnlFNPbhcx6PpTm8jSusFtvhjTtLRWUSWe2RWVa31yXqjTOh2Izf/lWPIfVPo+UujoVSK
DYeh9CyzIvnmaMKXYTfBjKI1tO+1QnCXh/eq0sQdWFqLNbnKT1KYAKmIEsHsnyEjTWkbj7F5yXz6
tVkOMQh6y5OKZM4kB2l2gYBxEWTDrWa22TIXerljolXfFvb692zYsMEU5RuEYy/MMca6hiKudEf7
5OGNXP/1myf/LbbNFtS8NohvaZiW/HNAtOTCRo2joZ0zS2sO1rHXXt66h9phWA/qB9y/gJgzVaux
IKKdsaK7yZDSUmCOhyoGUSIZ6KGF8zexFnASI9RvaZThrqpiAjN8iEYiNPdRQThHNNA0lTVCtWWb
F8WqBJh0VW2JYVoftm5qmkeZJ4QA9zZz1dR3H5xRW6Hpda5lO5QbB0D2f8hf09356vgludGmgSKE
NIw5yNIy/3T1oFkE0SKR6pLmhaMmt/RL7gXHqNGCZ8XYm36hz1wvZSZfYJl5qZLgs68HxEEhx3WR
hCWtq4xjkgYYeY2aemRtysZzDLoFF5CPq6pVaFPpHX5HSE/wxVCqHgIiZ3YY5etrYPFg1ODfzBzE
SEy6zQ2VxZussp911b8AZZ7BgLWxGqq+xLvLJKc1osfe1dH0NeS4pY21ckXdbqcx1x8aTbc2szxx
7aNhX5iSzVUWRn6fRP49p3YOfzR5bmQgAEqx9C1Cu/APsK0SzjDA+DWIimerX9glIR36/A/bHpZZ
ESVij+h/TrDBxFPENcw78DRpA+Ro9BpxSz952g+dohjJs35Zck6eo5k7pg+QA6fWp0ddUPyljvET
7q97q5C5umQinLxgPKSEP+xKnexmJQcXJbD/mpvBl9F1zmZwoGXVCSI7fya8Zwb55d+BrElsxhCX
O1AvmqZju9P1cyWoxSoITfBVZr/S7jtnspQAUkebCAKvbUOA/85l8ID5gDzIz4FigAPM9edIJNi4
sWYGfQADB7+BfvP9MGSWfpO64m5M7OAHTw5EecuqKvtHry6sVZ/AAvoOWC/zzjvmzRuRPGcDBdSO
0K9wyxjHfQO2Skk+IlctKuQIU70xCm7OtW8b4mcLumRplvZJEtN6ZgqEHt6ob5mQO6s+UAfkdOqo
FxOKbKvOLkFnoPFpzZ923tsU9sxixnmgR1v9Q46Dvm06Maw66GTXqXqHmHrD9ZkSWpBNJ8Pwi7Vb
IhYAJwjqLS+Da9qJ5zAPY9gu4I2CWbRQzaUz8z3olpAyT46F7k0MDDBrWT3EUzlDJ4uaPiT0cbAh
5Q/BEhJHw7mcvdDTiBQ61ghRpOWyMAJhPFo1zPkRzfVqCmAuKjnVe4hm2aXugEYXOIpXlR0JDrmd
QrmPYdAze0Yrfh/jByjjzffi9z/fh//lf+aX3+/y+h//zdfveTFW1EnNn778x0Oe8p//nv/N//2d
X//FP07hewVe8Kv5y9/afubnt/Sz/vMv/fKX+X//57NbvTVvv3wxp1Q047X9rMa7z7pNmu9nweuY
f/P/94f/9fn9Vx7G4vPvv73nbdbMf80P8+y3f/5o//H33+iP/mGXmP/+P384v4C//8Ycg6Cmt+Tf
/snnW938/TfN+hsSOMtxLcuyTYeykg25//z+kdT/Zti6pL2s2E5swW7DNtUEf//NNP6mm8qaf2LB
snDmZPg6b+cfSfE3xMyEeCpLmYZrOc5v/+e1//IZ/usz/a+sTS+EtTY1L+bXHU1ZUufpAWMwABEh
rBB/SiTuAR+g6aJQBzYU7tviY2DE2OeTeVsbjbXGz/5AmBZ89rY+u2leXNnvFELCeIuL5CHzXQgy
Vr63nHrYFMR4r/7wXv7z+f7x+Zm/ppzz/Ex93nBcSwmbZ6nzWfyxXOkLP8wCqQPYHiwMAC2s0VoM
pC0cm5bhHCFMziZwnR0gpxKAZB5dK18310oLr0XRGAd7CvYWXe7HEloYRvN2aZWkCxkumlY0DcwL
0vJWoeD3h+A41eltOW9Hllu9AQWgSCO2Zp9WhBJ1jIc2gruXlEKAGH4ZvolRH86ZTPynMomuviRy
qKJxvMql/uZbs0BCTv6l6yW0k4wUP6+/k2Gf/qe3aH4L/rUnz2+RgzhE5xLTbUUo6p/25NIacwSx
OcApPmyMuxyvvh8Sq3GOZZ+3e4VcdGHVCP5ivO/PwvKttTLYHa0RWX9ehA4JfRFZVfpwRKWiIT1K
/OPQ0ooNQ+1aDNpLjaP2iIXOu9paezuhDXtg8z/PsJRtPSBD7rHKnPC20Qt1IjRA7txkYgDmGMGW
KAfnuedZLFtL2sco6e3nCdHu1AbhgQWe9AopxUrzZXE3KtTUf30R2b9WLd/vENl5pMaSa6QMqeab
4P0NQr8/3xL/o6Q1kfqB7Bk2kbEC1BT3NbzyoO/vGCt5547E8qlV0ZH8jwZ+3YQloRSUCRqTpCOU
h+joyubUdJykBpOkybaK1mSWwHuorNvRMOMTKdkJARTGazJr+L+/hXOWtMhuCNY5Pp+r0bqo7EwN
cm7piuswP6RK2Qsdb/lucmEVKrOLry6CcyPyra8xqS8q64prhZmtn/wCX5HMf39QevHPLy2vWGcF
lKtvkxrbnqR6z8Md/XMkR0WOrdrJT6j1ARv6lKON9BGc5fGrSuAxmmkMJVoqfTeIYrghY2nfOWG9
7+avvr9FxOIAmCckqRuIkOzj9sgQDjk83AQE+UsFr2c5gl84w5apbry8/k9rgPHrkYWPzzJs7I22
g3vFtW3rTxc4WTjwChnKLUtHA26XG8k5COwLbwsuxlYCBBV5Q7fVocqTDUY5p0we0loAoRD12kO/
vKnmPTbpiWZoGueunFA2muF4Zp4U3RSyiM+gKLlwz0nXMYcZ0efHucWoycC6Kf0p3X5bt6EQRf+h
pHbmIO1f7l5LEsjsCGmy4PMS/7TAdVMUW7AwATf1/U+SDjluZsFw8swx3Ps+txQN5k4f1H3Qez/M
MXuqmSddNct7D9DTHZC5Bdfvb00dAB8AJnL7/b3vh9Sy+5WFfGTljYI2qAyfvLoNdh1ndQy6cQRV
ILc2mhuuYxOtDD3g4e77we7GfaF1AETSYbxr8846lKRSEuHCbwRVMt7Rc2pJqPVd8gQXFnOiC/Bz
cbEqT4PQg9nl+8vvBxvP+ya3oTcB4tHOXk+55vGxv1muusQ0Nx8Ns+i2GXm/VWIZyLed8AehZj8I
8iuvgqH7RZfFbvCwEpqMK9akxlCNcUbh/6RYp1OWPxJ3Ga0h8Rj7TBfWHgS3vpjElB4n6fTLit0K
Y057Z2WGeVuF0n/yLQPDj59fARzhtWOcUujkfPRm8fHXy4/6f3zELNKWweXL52tb88//sPw4LuYa
4U3QBh2ark1lX/3UjB/yMR8YU7zgmFE/fHzJdYCUvM/tw+8PElWbcHAXISA+MOUpjl0WTRuNUMMl
2xrYps65+X4w4tS5kQmw6LRy78LG8csVWTav8N2arRvZJnKFKjuMdnMMK/opeijLvVVL/SWYbovW
NTCnWqSFUo4c0dd5O99un3yYJS/B6DBZVuZHnO+bSu6aIs9OvoqYtJfFOohqcQi0vRbp1SEmygv5
uZi8QyAhuf3+YJfW6q/fTl3/t5oAHziDNeWYHEa5ZyiO/vh+Dhp5hVWOTLknmdIyGdGn8xm474Pu
kCqPjB4NKi1jeIKBMwWpb35w9IfakOIadbZ/bp1y1/KXj/96KHvm7YPXbcoGJd0MnXsEx7nNI0t/
VmUGHyXtxz0W8wUufXUYkY5vWTwPHVapXI5IYfPogkFjukv1wF5phGetq2GyT7rJYcI0zGvFjBcY
pzMsE2k+uzq3CD4FMAJRKW5K+TFatrWjhBpmg091recHZXT9sq0RsJTKQUbnZGfsxj4JvNWVzOPy
2LamWAjdwzVj2SQXapz18iF9Ql9xBIpvMcwLmlvLbg9hqavj98M0eQr7QPBKY8xFd1ZreDCkhkMb
DIs0dlqDym4czfBajdMW4JM4KTTsTg10xdVK44K0w7jQQid0qJHxGQReQ5cwU7cp+dkYXYr2Kmb9
oFuA7DXpOO09P7KWWA+St0ZPblWAV6RQTXJDZmkPmILubp1k+HjD4aUFyXY3+EV2CjATkjpiZq8F
+rnUyPubOhij6/dDPpEcQjuBk/CESNWz1bEfpTr1kfbuiDx7/+urTv7bTWzrNlNg18YfaXDC/NNN
bE8J3TvGbMugWg2qK+4Q+Be7qvDIQOADP6nWyI6JG6GtYAiBgIWJGV7DPefZ4ohZq+bon31VKsXy
S+ZaQ4yr/ezNTIyemJkYhfU20MxrNl7z2HdXcVbHG/B82p059j3oaWMbhqN78/0AFrCnn0v3VA+s
7rGYOex9OD3/9Uvm6v/z6cCm8KbyYvVSynApNH+900q6n61DW21B/xyYRv7w/YAShwmbZdz1hqmf
/MH5USeIxP0GKxMjK/jeIfUmeszwSWF1u2FgB8Gb3tGTk4W0Oju08d8/tTyr2zPwUjgsZfA0eAQQ
63hAmCZsxkJPHp2ISS7xza1X+nfdjFLTJC4ChMkDQ1O+RLZhoHUPXDZJob7gg5qnIWe/GxvnUtH2
RjdZm2tq+m3moemf5ak66th9MZVPUVc9kO3lL/Sw/Ii8sqAkLF/z+Lyvg/DDiXum5HSppth9pXWc
YqVb1Kr5MUr3paaiXYI215yvDFTkVBCjig0QxXA8vg6SDU3mOfkM7JgpIK1F5o9vZR+iT5KkZ2Dv
I3c3YdxgmXjYfHLsE9qveM+oO3vn1tlb3vTqNhnSuwzIQ6mtmzS7RFX3I6rULrbjNwfyq0vO10KH
Osz0BINEHjF6lzLVN13vnCsHvrrytLcpK69w/S3AJUF40lI3WkS2vwg0jKFFHt/ryC1bzCNbX3lP
URihZXmwrPK+I4pmD5cFNHPWvDYV4PPO6p+1jLOD1sIyL+FMI7W9jRxSwltSOec5xGNkgtXtLUAa
/dbopnuLVLJIewxc8j/hJpy8sbjG9PLXg99thV4QFoIVn80YUVjYY1AaQIWlFch6RpXbysieS1nL
lYE7fynJZ0PUX467xJySnSDNYNmyvwOSYfZcQaTUJU5fhjRT0BLqWSo8v3T0u9Zl+l/472htNc12
PkpL7Mk3iDZGGJgbvUm9vX/HWLTekDAwnFXnV8SWMdLT81vOPKxO9ILICH7MjGFNX2vdmoyInDZT
eyDJfPJhu8Ub068qhdLRaIW2Mzq56Drm/x3SJ88PDpkCnEcnd9EHKGNsYuMSu9u2AwkaHvl/qhh8
sm7jI6/MXsOgy0G3erhEWoPhdKVtySm7FYX+Fcyd9c7wwznjBhcL2t+qFQ/kA7UdHmLHKXaWUayg
Y/JedtPeKOCpuIAIosG6OHRcF7yfGpmsPcIql6Sn0dDPRjw9TVWXrWtTtaSM8n02RBvph4Fp3ZhV
6JjbTQ67u25AtgQulpyyJ7dx3tLcBXW+83IJCWxwVk0jALgNVfWA4PQrqbxjr0jEHmgbjCgQj73J
x1la1skPMBMVRqBd9Om+VLRvfcRhAc6YiSWkpk/q+URej1O0aQGOmIZ+Im/yQjM3X9etsW3g/bRT
iVM4ip80Id40s2cvwpbJ2HcMxK5D8Rw/hAEpAJht58BjXKZDeDvoDhid5xZWDXxt9wfze/rpRAdP
9KiLeaOSr9HQvgf2D12rW+yhI+KYEljf8BkzZf2R8sR7xu80wImrBcWHm+E2HUOYg4Ler1FyM48K
pWjs0tic9B2daBfIvYxgWueAyDWHWLiZRmuHmn6i9fiVoR5eALscH1UY7WofuUIFhuJOtvOkuhcG
0FzMHbqMPwA8moc+q8z1BA1wgfzOXvdjeXXzPltZdbcLzehn3UOYjKLhKEdIcV7WYt/rOOX5CUh8
N3uVgCV3UZE8TQUm2APALYc7sOoHCIPcaRkDEDJ4SedhSunuSkSfYfzpaOt+9lJ0U5Ot8RqJrbLu
SIeuNo1CFDMSgribVnnHOK0qewOEu3efX+HwJQxMJjKEU++1NfN9m2C6zHvL2FD8PVF6aCe317XT
YKud1cHmZt8P3dBd1MIzYc6ULx50+RtaMGc+8K8o4XnVRchQ3NCmFT7lvNEYTiH7R45QIglFTT9i
J7CtkTXdKPgQ3HanWuA6nb1tS1UdLAja9liiV+XPpLb34gur2Ucj4HSiy0iSEsUqE7kgP6d5rL2I
QAyjKPlj1krI4rMN4V7d4V/8gmOEbCLMJJJRKN16iWgEbAMoP6wipjc+NwXZZ7Bv9FXhIVqprb5c
2xV3rq7BoQf4IzeEwH/oMv10nDB5SWNvnYxIOxNA0iCML6rOHjWtvKsMCxZ2fK7q9ho2m7KXD3OU
7sorwnskpTe96jakQEz7ziAQTsXJZ4MrdpMOAwZoYp5uPYxDi7Y2PxHUtJRzuExd576dMQOOgUk0
LZLwLrMJYVCq2bbGcCybEDlIhCU/GZt6iViAq3KDnJM3Tup3mkO5lw8URODORamDNzEfdJN0l6jT
UmClyTUahb4nB97U4vhU1OWMeUYwb2ezAdNe0wASW0MLVmH4YThTuScerl30JDnuTYQteQvRJx1y
sXYr4qi4FbASvbs5/yPpEntbDOJnUDjVbcNojQyW9oHN9qnsBhoDnS1PVaidUAHhoRPetTPs/mxm
5IiSivVJEFOHzQCSWVIRn2uqcUXwEjKscXh0OHJtUpm/S6YwM0z3UQKi8IDcACEi5bd+UpAE1r2D
0RLD6qk1tDUftQfKL2uXrZsRPIlwgKSklVQZUmOzlcvAxVKFVA1veKEda6146fvBpSJxf4qy3VUR
KAgvJryxz+v3LmxvOjodi6pykLwNJHcB5SawL0QY7QTepsj4UCbUFSv0FC4jj0Ht8qXQmLR1/5u5
M1uSFMm27BdRDSig8GrzbOZmPsYL4jE486TMfH0vvG73rcoSqZL70tIvLhKZGRkebmagnLP3Wtl4
bnl6Xpqp1e+cZnasWX24twfjrNv+fRry50QftwbvMd9RzrpiYbJIAnUtBs1djlH8M56cm2K7ufMA
HqwzB/qQTRvYq6vp6GWfaWaay2BmAhaDeWwSd/r7F2NsuTVx82N/ScxSqulG3oon0DY7VSXbtBDq
QNJlxzydVW+NbhMOcL+kzm3dEytnDphJRX+tgbm/cVwgGLnmNEtuWuS5VyPXPExCTrv1P+EDzQoM
hjZ55xEuEt17nI7vMhVq48Lv20X+8ELy8YcP9JapRUZ2dH7ErZGeRxrrSRUn1Sai7c+eAQ8WB0XP
oGQ6uO91yZgwEwclU+fIkJDzw296JMjP7GbadTkiMULA5rzZwy5ZwG3wqicHXcu689yc53tufKQ4
TUnsXzXaOuNbXnRlLxeA5n4y7XNWlsU1U41Et8EHggUmmLxMEt9f1W5EFc9P3sS7NSVyZ9UGAlap
byvH6teOBveAZBatmrK/lbGN5FIdyhrsRmvr7JuL8CMY60s1S0PCqUeknJ1Zuq5GFfwIyeTGgNxj
ST/Q5DzU8x+MPecYDAJH4mb7UJI9rdvfUeDsNPpSDJaf+yl5ThqUKdITLx5KVX/oIU20SBQc7cts
poB4k7+W7CVXPXQFenjdOolAW2jRKZ8aCilNbgBYPBA0m3bG0Pzy4fWGnLuwZLTvg+6q/Tgdmpbh
QcATTVp3JCvHCbhE90JKqKTds4ibCjiUaDZY/OAhEBh1ST2TD7TXkPeIhmtrDdLc0lKooQyfJZ1F
Ab2KsKDUE+XNpORRX5p8JBuW9M6Xm/F+0MgoW8cY/g55Hb6QFN71rS33I7WGrC+KTaWThPRLI6HS
zUZXtGsm4PSxICiGzyb75V2Sd9p6GsgOKkGMNs/NDVV2FO1A/QCXOWAcyKIsIiwvFbRPtG6g3tjp
XXl85ZSaczgam9s08B7sAmtAniQ3WhIb63iCveR3pz71dnHk37IsMtdxK4g71djANSCZHJOma4J2
earWWMbUji7Xtch53dy+hnxLUy/QGRW0cXdwuEuta93Z8tHAHpYZlGK16kfv0mYbSg7yghI/hVAL
qFGxB1CNwibh3Y4macYxhb/CUtzTgq1t3zgIU8qC9azGBSeq6HFkc9Q7MJyDnoCeE1q9mWIeE9JR
/Rb4FFYG392CZpfTQfihkDYZ1IviJPJX5lCZ57khXeRKIvpkR1+l0Pg7veLxjcqNhkG7Kki58jle
WEYG+iIMjVUyDU+xnU8HlqJXsPD9vtAjnHahtwR3xLnQjo7s6D8zoyfaE7RUwlDsYI8i2BM2a6eW
XPMrnm1CoHaOXrpbAuMfI8rtDOcQqZSnrp0woMauw35EWSs6JNrSQ+hwaoknjV39Qut9rc3IqiSo
xLJUKLYtIA11ov8AWJIeNEW9kGDljzqHZBAAYFpmplcvMg90wvghi+QaV3RktCkE1shzAT3Fz1TX
g7UyTTBFE+aMITqmMbcis+Tz1oQXBY6G1tjUU2NwXPxPcoKBehaR+o1GATQGFTNdQHvEouAuK0pG
LF2i1wx3n2VfExvMdNAML2TfmXWB6VA5v8uVTNH8pwF7daKH9yyCjjOKexfR/NKc0NpmTjIuRsUT
MFzU/m7n2r7zGLUn9ckwzE8ThZlhZw53v25tEOvc6YjFJdeXnTKijmdZQrNtFa2MoVp2/lxfdO0n
pYUfnMBXpWv98Fn6LIGBvySmtUs6CGtaZV274c0debyf3v1WUqGhL8WKkbo+4UXmCSM4+dA8JaS0
thh4X9qsvAW2ia+TznjuoHJqNPMWNnwbeRicy1J1h9F3dqN+1s025IeqjXu5cG3+cgPuOhMKK91I
R+47ev8OkjZMHuWa29xrXVqffMIo0VDRW0B7HZe2nsG7mMLPNCg4msNPhxRG7p5zaSI3aesfQEZw
1CSInRsG1tmAskMbvidE3sue/wHNa5CZGkrYoudzIGZlqz39joPyPRA0fWTfntoY5wYBOW7TBuWv
yXpk9M0JVAHo89PnhJ1ZGM/iD8wKrlkTGrNNdwUQ/20sxPPwzMwKwy035IMGYCJi30UYvK82QN95
geY2iaZ/kAS+sN2lPexzuZra7E/AkVSlGxTAUDT77ldhDUTbarUPeh39Ud5czJsL/otkg1FvWGwg
YWtbLpKsTPeAeKhsdGJLPtgEU1sw80BLwnwUXKG+drG88Q0PS6/gmqfI+q/bCIlmxyNWEVCOSPAI
QAkGhtApZ9d08sSh5kHhMWOr1q3rXuIoYtRjmFwXWdjYBB363n/4NAbxYnF+i6pj2dNvI2OxYiMa
XxPV/+76idDRkBy8gcojPNv52Rd+XM3xLG2/ard/qYaqOyo32jSd+iJylm1zGAL4yj/qIiIN15Cc
nC9FQaPHDCdcqpUeHqrS9po1wlrUj0fer0wEtBQWYHSOsaeu0kh8ijH/1MqcRUOHuFPyOfMgNk3s
oll2+BuX7pOrrBsmGkTmNi8SzPclf4VNUzjTKoNjAXshuOsgkVedSl+kaDBjhcChAXrzbBt2BEkS
MuPYLnZjGeEKmng7anrNXevGOZgdliXtVeWz12rMfGOZNGX5D/njuuSuqAM1LXhoM/tQ1kHKDKqT
b08rH4RTBKYPf/Yg147zYmuhdmxHJtR6IeDJ0JRy2rbYlF7+wOyW8SuCRBH/n6lg/O30BidSzq+q
Fx0au3h+n2inCFoR5h+mihXZg5NWbT2tpMleAfdJA5oCLNxgPBBnzzkMrHu2zFKzN/CpbwGxV6tt
SerotNMTRgQlq6ilirKvgbN057xrTnpMBOVfkA9NUl2Fm773SZ5wHgluDW7tDQWdP2DYb/GkeLeN
7UOHpM2ZGtinn6U/YFduvAy7HEQ5iGFN8iMMr01PdpamGk9PFYwtStR8FF4TVJPrCQQ1OBVxoqyU
oDfiMGpMUQfPHR4LNVXiyf5PtjdqYcxu9Sr04SjZjzadotsdOHZ+KNvyXkb1WTNpPxMcPqc/Zwm5
T6wLpvwe8WKB+QsrkqNiChiZvsyDZ5ANz0QJo9bcQIXhCYHySNTmn5FXwTJudqUFZY80P3e/oj6U
1SxxzIDaJtawIRjNcwlPs9+/SgY2yLXUznkLDUnUwa5GW7vsDa885Ib5mitKQvPqyMwoxRVB9Eoc
K+DJLX4OpKhBX7qE9COaOTqQGsLOC1FUjLwbkmGd+WdoInrA/rTt0dfOVFsieURMKJ7Rs12YAvkf
RoFd4Y7rNEmtRWhytHYagvWD4jcVn1HPWIjvC67AQAQ6pYLjxSjebOeTUB5AfBKDCxSky6wKzCfo
LZzAmW2wE+uWc2k+iznZDL35YjnqrRiYFhjw3LZZGd8J53KSy/U/dUYFZLCCOS5tSibEsJEnnZhc
j5FmhBUwdc41mXlYXbGxeTDfBcGmqZ+UrqPMSSq6BiEFTC1mdNE5H9uoLt4TPfjpuFAOiHzeWgla
qUrDcZn55hPGLEwAkDDGOHj3ETTEaXYzmqo/eH1SzUpbGOSBc2rr+ndifFWSLnoUcBER5qsrofG5
aUjGu+MSEZO8oP2wtnQehcoqokzfZE8wWreDF/k7C+N9cNCH0d3buIr1TlCxHEyfy4/6gaQsXJ10
3WKGj/aJz79aZUbOT76GnBdaL3kGD2xoZUjbwXEv1lC0C89weBIadX8BeYvtoltgzC13QuNFsrWH
EQFxouh6LnueveZMddFqcLHotUau8/AbqtPYIGBne6/cSLlKhcmrnOmsmigZBKJBSnxG/HKorlB8
oQ0NTJMYHlBySDtrrRfDMTM4C+qJBXJyPuIYSGudsv6Me10/9vPDYNwA6ByMVcDEZYGkaImz8TxM
TbqZLNdaK7+2N7nCnzb0gpQA0wlBm4rvmGmAkVy02C+WiSLr6bF32Mmo+oVtlhFxjSaQM3FgPMQE
zsZRxh5D1aauUm/V4GXlOJvsDG5eC6DyM2Bz+oMBC4+v5e0YBJRr2IBqD06eMpZW4owYhs8o7PYx
g/IlhkuiEME1NU2UTw3XSSt5S81w2VKKeujWQOFtiveRBQIBA+dHr4Gaax7ISqsz6jLmZUAIwefD
zESE542XEHYe1d12wTvxT7VyPF6MRIcky11XzomtPywxFnxOTi0fL24X4Fcg5NZbDy1Ik0UW55pP
rmX8wSzmJ2kexsy9jkZ0iP3oEXEiGVzeQLbPlbNv+ACmiuiQMlrWLV6xm/JuoGNOV7+LjqZyxb4a
7A9tfs0n9qI7quD4eNVPbgc01sgRLQsDY2HtnhSR6i3Lwq9Gm/6UzABXPHp9GgZn5CyKsZvWN4RC
5aFOsl06t6JzmwwrT6+weKxvXaB7phszbdKme5eQY4IiPk9eb27DaY8ibm7an8ndvTK6ZsRR2EeT
GgQMIfk5SJ6WI1h2KyMtMAex/jh4jC+bETFC5wX1NjC5G7shDf2YFUMV4tVIYDMWvi6vZlOvTJw4
WEzXJQuLh++1t9kAW/lDdk+Npzjo05uk4y45CskImpBUQU6KasF47U9S2/zsUkZZ/CC3nQuveZZ0
kzk3eXDWXjKNkjr2SPCebfXFBgLQQ5iCGBjMG4ZUqF6W/MqSbKlc42onbrtoVQk5xOG4zGqT3E8V
UtZgpBUMii5b7b9x4PfXPueV1rfTsyyjX24yWts28ZnfzA8rGupq/hbUdnCUaI0wnnu3Mp6NuNia
nJgpUQysl9y5SwtchuyKPt7wiB2QDgZ3bh/Nnm097wErpGNfDxrKXt2/2BxcEPVNE+obnFVxWfAY
M3pHAiTNRUA0AqpfnCJUSxd8AKADEO6W2mvelwDDuQMZhY3DOtfpdit/hMtfMUq3vD92SAGwctUp
zoaFwjd3GYwyvJVVSjR/oPJoM1Rfg8D4qcH5zZ0x35thxLguMcBCZDSpjLJpfsU0CFErwtrLYZyz
G900HptORUuWkVGuVsrV+zPAr+wOIHFVcSq8l8U2a6r6zqJw3U1FzwwMOoEvMaitTP55blzpTkZ7
2sIdTeGkv7pgCXcN7B0uWJ9t1ti3OFbxPRKTfYST+e7WWnT//hJ3LmVki4d2Wh370InSi8+B+c7z
AbEHy+8OXeGzkY5s+scFfPk8CgdAsoCfeqSgtzblUcL46Eg1HMLCj56SqYyfIBTriwGU7m7+l32a
WQcgmmxjuq5cddhq1m5paTdmXf3abhNnNVRhs9L6ut5IylF3b/6i4BmkpJYuemKruweT5chf/j2D
aQvWRheHKDPdhy9/BSXPzCzJy0XD7exk2Bq+NUppJwcMr9O37B78/GxKGjCT2T2y9GV0y+rOM3X/
CHXy32M5RdvvX+qTTZPQirIN0qHfRcsHf6mv0t6FeWnThraS4ivxcv3kVrV6dnF+kGPMvM33vwQo
w1U7mJ5HEd/1KvTeetOAU59X2KWnTjzbeJpZYegbAHIcdGMxbGvhDHgdrfxhBryEPItwVQ7q/CHB
xSwRKFiXDHyXnpRL570YkHCbEeQvgo3ZObQ7FjsT/Rdw58OFHhJE4jq8TXjKWKDLT0GF9Idiw7Ws
FMKCxHKfcoslx9A5v32eqOebjsWH5hOmzo8g1rsXxK0G2QD5BFHQwIDTVOSn2n7VqjrfzvPTEwn9
+GDNWb2sMk8lai0Csmb7pZT5LDVHvyOZNKFRaF3Qf5RjthFsiU+WYFJuaf1hit3nMMDurWk22aGW
j/WgLjJmrdywdAWK4IzbvlkzAVIvqgmqR8KTkmGc22js3grDL0hSXnRpU9ozsv4wBh56Z/iKx4Zz
EzbAAFdIzgrMfqZNstRkwQOyqOMdjp67pyXFxdaI2+dhH64TmJ9nLe32QcqPnh+KD+wya14zmzq1
nGzeWwGUNIe1FMjwteGX/pvNceug24W7jLDRxlYAGaDQ7uhvnkc68weB/oihWw5+QZThifHKUx8D
TfLJ6y/daDDpZLrGSsVE4liTA0+s0oIIVr5V31J3W1XbvtJs/O9pfmUAvRkwUT7yNr/nSSkpBXsH
GxXnxmWItPDmkIfZBqdWZNU6G5u7Gr8XKSZrD7eoTmLK7AP9TvjKdkqANFsGuuUeM4+9R2523UZE
M+Zc4DJj5PWD66+/k4nU9m0UY51vHLgzXnY3xqbYqXmHWTjvUG+dvV0SkS6bweKTEF0Iib7HHBcu
GPewMeWZu5145t/WdXVDOVPvAhV+QZ5zaSjyBVTHTlYZYDcigmvf/UOxiZtpzMa9kj8Txgh2SiPa
zl1WsYCSThH3Ik9r1SUBaDOaXnAA7wk02nN2Hje8dVL37dZ1eKOWmoQz4Tt7EVB54mma+Itzw2g+
7LnXeWRxtVMZkoIZAy3b+Q1z0GmIQaBYAI6mDnOD1Gj7GWAlmL3PUV4EI4DAjWYfZXIblJX4leVi
VY4djpxaf0sNBBbsBwlBxEPygC4LCCJ2j99fioictBa8qS7Ln2QWWPfcDDT4cO8BQRbqFSkVfNMI
d2ZR/9ALaS6pef+2TM4RbjA6Ty6JytnoxmBnYlBby+aEFHk1TDVRxy5ZUW3RL7SpilVVaij88L7f
HJ1cl7QbMNspC34ettSn6TW/vasx9eU94a5s9SknrgIWumU4LctVmZJhgRgWjhkV8aAlwpcrulZ/
8iDfjck0Xs25Mur32m+tIquuIcONBh4q3CTZl5EZnlI7AUppx2ddU4AIhP064q46VW7tXmINFg2e
v/MURi+iYcPXU+V6ShqHVdxE3VITbsCJNTC2eVZ6ZyqZGVc8OmZaKxiAEN0lGVE+EYWZnoIose6d
O1C61cy9OT+gfPvN8llQIkkmuinocXor64Te66mElM0Mz+wXdqj3q4QrFCDrEUvGYO3DqZSXYKj7
TVGnzSmObc6dab+J538+iFyRg1hYNR3CFCsX8BAxMZuHDFtGkktU3JrresTfavBQ+RKU82w9tvrT
SDcVUZYJW7bsWFBAbt+5o49N1NK3+Pyiz2VjG/3ZwFa0ioLKRHQlY1ZFGh/Kdkz2fQFv5fsLUDyG
DbnJSrUnAAtIeu+58U/Xf8GxgJYxk6zLuZ4jzKqEfwfw6XHiYNBEhXzz3dyrndp7LqoPky3b1Zrc
+0R/d5NPbbrpBrrgJl0E8CG6fYhFcOFpnmfDqoqeapxoHG9TYTwxF9POht5v2tYQB63wBSt99Tqx
5d6GLq+5QBq4ziJk6ClCSGiX2S4k3oMiMnvOAiM/5ozIVj4Q/R38iuLqJ215tdu4vAZGtjPr5zAb
FE5Sn/ysDvi1senuhcFTRxnky+VBtKqDVZ7jPevoXq3++5xT9PaeLfr3PcFzS/MHQnYADzF3RD+z
addb9qEE/Hxg3bLl/2YvlAM7sFVu+SJ7vQMs7rWrQWTWsjJByrFbGKDLlPqN+xBADaBCz97AIYU2
VLlBbXYA0mTT9jKTVVNVkLD01t9mqRzXhTWC++TWc4zCmnI6tKdnp/O3hBpQQfPJeAXYpENXOojC
+YPMfhaxFXcjbJB2uDlMr0FS0621YpW2+rhS0slYsqXd2R/WTuc+PJaNeeHYD+Exj1JB9JmGKVPA
IFenyif00upXqzSC3aj0R0YN7dRzQFqqdyVn/r5sDQwGqCJ5pGAGO0W09HOwlrQmFlEnmdzpzLKp
gON0DBgdkapQJ5lmzOp89OkT7ZMNs3w2DQaJOK+K2Yu4PtKOdCrNqzdAqZuaUOwsxGk7v8QlUnUa
8sWwYtevGtxp/Mr0wdCTvXS3dZ7HhyLyPy27a4mfDRBE+7Dd9eFUbAkHiiXz1fJeeWV5t7rfZEPz
q8e54ZyGPN7Ukw0ws+QLa6blZABGMTqYtyZBo5sLSvvoCvsWWO1dlwgZgGn3z338/N19+/5FLh6l
p5lXeGfPNufjc2nntBXiyfsYJZbzAXAOELx0W9uV/1RDY3v69wlIdjwEHP8xnS9tIS1TMCNwbZOq
1lxN+IfodgVute58AkQRwRfSM7X+5NCNXkgBdMWKy+bozWWIyID5rrcw9PMRvBMFzb3jZdR3fb3d
cEspFkmVo1T2p54xGpmVULwijkgZShhyOSqsL3VRIhsZCp/xIqpBBtJzYANi2UGCTLnLpDnzfFLc
yiG+0llCxjJ/0QaWYShtp+X3L/X4J6wA65iZsjv6WEbqrq53RYfrhFBOuFdRGB09aYk94k70gfUP
u+N21VYOUUO9RSppxc17Rperid3s1s1fwpr39iQMcF4snYiyhEm6EYLJpjBT8spO/pJ2DXKG0CYt
U3QEW33ndWgVfGf63Iyvk93EkQMwH/lVHpo7kohznzNMrA8hvZ0my3kFpx+J8BmLwo3dbdoVzVs+
QI0twMlfyh7Eg4GcCMOtX9xbJsQrN6Ud+f3OE9HNlXgoq2B4N/0hfmUlQ39jSINDI94GgjX37y8u
Wo+5WWNuimMRguAv/KY6QUJdNVIrHmVTyf9Qtv+X0LB0SF1bUjqma9qO6Rh/efvkkSz0bp6PDJJt
ogK5VkWiWP/skkn7aJ2G4iYxHBiE/Ddx3MBX8bi4mSZTqpKaDS8YqPFkKOlFYKwOXQgoXFSiG+AL
3BJhx3DHUv5VE9bPok0HHk0IToQ+AbjSePeoFK5yLErEF+t7lyIv942C0XTFhtwwxC2kN7D/9x8Z
a/4r/dMnhkai5xoGWQ0DnOdf/8p65fZNWTVqUbRFxxTVKVaJN65EV5iYr2xstcBTj7XJ47XhIx6R
ub3Saz+6wu6NrxG+clr+qjmANFyUnlO/DVGhHYpKT1YB54uPNphXHt0la2nMV2POWLHg9wWhcwnV
Z4fYb8rL5mKYij1kVRMjLYar4OD4FlotmMkqe3MT/WBkrDLooPhHmMWEGTUtPjITeOOJKHv8+x/J
X+tL0tVNjLyeJfmpUNP7S8MnKE0zjDvey3AXkgWDpD9Opn1FBuf8SpsH9AbpgM4OmMcLI/oPb8Hv
/tA/vR786cLlhSDeLQyh/+UtaOUearwIRYA/Wp+pFv0YHGvfZbG3qqYYvJWhHUxWqqlas4TtF4QQ
Pi3It8uuaevd//wHMWMndMfwXD4V5j9/GrgManERsHH2zfz3UCtO9tE+6UKbRVuLc5seubSmdlcA
Cfj+k/+fdZf/P6wlm7yQ/+v/NH//pZW8+JMGUZv9Yyl5/g1/7yQ7f7N0Zg8eVyVPd0zqNX8vJJt/
sy2eJTxPN10gk1SV/m8h2Tb+Zuu2JTxuhEKnisv/7L8KyZb3N8vjOi0Fb3PL0T3rf1JI/ucPi6Tp
Kyl9WR6Laqbd0vxLzUK38HtVGTRwP7U4OYfywlR0Dd792RfFwYutB71FtawH+z9cuMT8QfjvD8p/
/ckOy6q5pa1b3y2uf7jVR0VQ9HiFbG716NBJXxGpjp/tsN4a01cp9H2aNSc7hVNVWK9+L970bvxE
pAX7k5i2d8gOXIT8hTS6A+GcG/mH67FmTx6c3fpCV3lnYZGHqxQIzmei5iimufltyPKPf3ihb3//
jv+xMm14/8p4oVHILUIYjm3zUv+179qOge/o/ry2srxxyQqciy7n1taZ3ug8GBur9X529CKWtYTk
HmfTvnZybVsX4iMYmp+9Ced/UDB8JmbgS5mSBxN+8k7ri52/HL64NiiKnyWPKAM+J0+jVzD54VKU
7i4UnrksffkZ+CE2xcxYA1U4RsL5E3iCfzCAhmt71qLfFb4K05k7EKcemlnWofc/Oi8UcI7Wjht8
giQH46bgKmiZedJk9+LnX+Ldzp+olfyyCApHoUIcQvhtFZjzOtfiG26a1icJFoHnkotO875GHbxT
M6+u/f5WONpxAogGuFklVytur239c2hAjY4pAUAsiOlSywB5Cfkg4O8ue1VcROl98XHbs7AOtjmu
tBU7vzevUx8VteGD5ka3/m6JbJnVWU4gl3PPRDmz1ls6xx2DdfKfIM5m/bl+1E3P5F5m2Ct29uAO
iSCQ+xIA0YiI6BCLedv7u6nhKkg51DvgmOwvYsgPQgZwJxt3AQkL9rqZRwRNQi7ZCRP7iafz1O+m
lRaiVzPV3k5awoJVxBYxANoUFe0FmzWsv4iJuYVWkcRNuQmI0M7oJh7QzXabm5O/SUdKhiGE88oh
JwQ19B1uWLgqLVswPx8Bp1fTcxn9tOe7vCeCB2yMFioZcjIq/LcE/4ZOvoohq79UGas6G4p1EIQX
U82pEP2tj2BfFx7tTeXoj6htStYg3Yw7IaS+2Yihj09GpvnLyQXHGITeUTA/4mcEBjIeSm3Z+uXO
0oF7uo4/G6hsLImNg8Wvipd6uVRznwgJ6dDQvnFpVKfFKQ2Cn0mCaSXQKPPoZFKs2ebBQyDY4l3J
mLAv3BWhxZaWi7HH3vNkqfpgy3KrDe1O1xJxoSlF9DOf+AYaVrrDsG9ZOGwYm16whh4yEe1tMpzt
NIwIAxHzZi4PUrQ3l0qOXxWcXzkYBnE6C9jtFTznOzRyHL8DhIJVKYqRoIWPvKSTcO6g1BGYOo4a
Rz4ONByaBw7Sca1CfALOeeQstJBjEawbA7XeZJkHBhWnTmPGFeUMD5SOmEmM2JPpBvKI3N0IVjsZ
PUbbOLiq/UjcuMYiPqBOicO3yCA20g/pJ2ticpSttuiz7GRBvFmOUn8nvbSi3E+eo6/3gGhNtt7J
uUJxtu5F8V4Y8jpIgoGD7Vbr1OM9lfHgyyHc/pUngJscdvMrXeYfqS5W8NunRrL+9NB/FMYDAHpB
k5DJT4whRM6qkJCS5447FLRjNCJ5jR+7zxikVzhGmMvTy3TUowAL2c0akrj1rIWNmUTMipJ4lpXk
Go20+dORzCIT36AhVBT9Bg4fnhMhoBQY5NoX+ixB4Un+WBfy0grmbOyEHgB5DzL3v+jvwTq1jN9p
OaTLLKVDwmkFAjd5TiJL2ABmSiyUdmQshFL7QdibaRa10IRlOU06JWN/K0jrousEAByxN6X/sdQE
ZSifDTQHwP7GKWgh9fFRz3IYhSVGYIvhnUEo0jfdtUGSW3ctlDJu9NwXA0C1UsA0QTvDM+MKDt5P
RD5qgdvHeTNK3mO/C3w1zFipkMwKm3iW2Vh1e62D8qcQ/gfmJ/Gkg1tdUPlCXOb4amkdSMy+gf+k
ShgDGw5B2kWsyQgf3R38GOTM2NP5L5HFC5zNwh1NQ71T4uAxGDrC96rJTeVX6mFnEhsNMwsw6LPA
J3s3OdWtXJZEBHyLjaj4UYGS5lUpJOEr7bvGk7xDQIyPUAUXk2TsiDPInuVBAbtM1OH7sTiqpguI
C1jH6oWlXsrrOc9NXzOBiqjASTREJXeOEstIR3kq488hq1kWyyZz1cqXTrE03JeyhUvt2LAgHcxH
mHxe21mF5Mek88knGhsiQlvKgdBRRXlQrk3RApdSXspVmuKJGFhzLVVDA232LuFfovC4qmchkzrm
s57JCGHY97n+IuPqq8bgVI0ZRVCUTnKWO3lYnqoi26eT/9FqzBTsFhEUXPsVOppik+CI6mdXFFeN
BZXOR06SeJ+VCKW8WS3lzJKpmiVawZiTzq15dGcRVeWjpOJYR3+8/fAM+dHqLqvWWV+l4bFqG9qK
TUJww6oAZguT4gfWqwz7FVh0hu5D+GSSkWYfEJ2Iu8i1PqEMxImqsrNGFn+pWoqtURW9DYR8uBJU
lKV7nyk0U2yiZ4suS+96PzBEUNnGdBXEX038jEjhceI/Ktpu3LY6uLbcKpdIWig8dhC8w5VVk/Y1
shiBZWmVy4xsmZf3zPCVRSTfFTd2w3CeXOfJqsHKOa1FIaMumL9hR9oQBNGgswK2zurxYBWCfgD4
yEUhR1gVxc0eumFBUiHfCKdCalT5d1dqP5vQi1bOOIAhdiXEMPnIgRCssiw/dgOrke6V8xp/l5m1
bGEVs113ZZLEhtxRk8frIBgEwb4qhqeCnMQiyYqXcEYgNuOvxJTTPlXc77m3XVpyjWcSMeQFGfhu
i5CVjf1uJPLTiOk+6w1Di/pHoBs3NXBdSWR4mQqimJ7J6rGMzV9BVCYHfuYUSmg31egFLywfTpBv
9zhFtXkpzDAmb74AfCyIvJLaw0wTrHty+zsMLQStAPstIXM35y5gZb9tx/5Sua16sOZ68XXwtBkT
EqLJCel3H/PLOFmghlN5deySM244ngG+AZeHYCZqufLd4NkU3kOjXUuVsXwtC7r3XMuIfzWvsqX/
SL38Zy/lUStBds2t8I44GcF/Qw4+1sxxhVTMgOzLNkIk+dxClwtsGoRvei9deJNREFRirAjD1OnR
SygmSktA+6hu+FhKC2PVXp9hbTVy8mUccbl3++Ru2z255zHfdmZ0mb8Z0/W3YT2sB1t/7Wzzinbi
TTUgXqtCVjcgEBxlJtclfcWwVNJ4I0hKMWQsg6PkDrmtHe5junhEBQWXGvvvdgzrl1ro4LmHeucl
1DvTMUx2uu+yykLfVLYbvyf8vGXP5iEe4cpSKi/YdG3yPvSJ82BxGGkcfGyetTfloOyHZaC9jIbY
PHMlecTELVeD4Qertuz3dqM5Gw7bb3XKHFFNDfcFo3oOLbPctQwCzw7akhVTxRDw4u+C0QM1jZYR
XQ8JIZrJCPqAZkPx3SzmtLLihMGDiF739H/djefSZpKGKBesUYgENuZvEz7Ry+h/1Z1Tb+GkuoRj
W2R5FOc0/OtjhRBhgiChNU6+slQQk6mt96R/ytUzJ17jmdv13sTPRRhsGE8TxDnSOdNzawntDbLL
OpJW/W5ZzEZV7NWb0aG3wI/sf1N3Xrt1a1u2/SIWmMPrYlp5LeXwQliSzUxO5vD11egN3DqncOuh
Xi5wgXOEbdmSLYY55xij99aJPMvN1rM46yVZRCll0OpzdFfMpc3IpXhNnOqjIhgQj+Rbn2TONV17
zVf42yIn/nIGcoaWqPnOjMzZY1Nr/XiK4g+tFL/zZuzvRe40Jyk3L0yTH9jv1vemQ3C8Qno3xF/n
DpJcZhAEufbqtazlGQurToCos/BeyUnnw5wlNnOe3CVRTkhxbc599eLpcvNLnjSMiepgkyeIIHLW
pidlti6wABdyPDAGxADCAbyCR4WYSD1GjIukuRjE4R+HGT35dJjANpvqHpPX0zpgKTOGieQJ9bO2
VXDuJNk0MpClRLMxk1CC7xuJLM65mByMZ/AuViwp8aB+L7hrGXbHA4g5+13TWZ1oxg2c57NbWScn
irxCii9ln70bEYS8qkj3qtZxTJXl0vtr0vv7wVz0KZgMtIDRhGIMz9J9zGWQ4PmWUmsEBFbWF3P+
0Ptu8a2YeNc03aOGfsEnSJDGRp4ycIxShKzhuCjvMoUDOqmCn3WVnlvRqEGrGwGdQSekz7kTQ2YT
d6STGcZQ5EjOADJN/p66zdnmMvaCCUorZCmSsfK6ba6GHL3g9cV+igQB1f6xHqXveU7UgyUBWy2g
B6/mt1Sw7cRSjSx8LMik01X01OXWbqsR4ZTLDzn2Cl5VrATDNmwZp9YhiN1615y4Cmg7R545tW+z
SG8lJQCOHj3AN4Go0ihPuYMmjJdHkCMXqDCf+fQAwj+vQ9FEGFXahCWNRJo6cqDIoYZX0o3wrQqQ
UmiUBaHkYSevH0OU/KmXDW86pb+p43qWcY4Kdds5fjFCXwKIvFMtB/dEN23uHdwKxdygPNHFNdui
ZhZG5MHQA+RopHU45TbOcklWxSEBj7SLrUo7GfCj8rSS3uU5aUJLGsEEaFp7AJ6wumOal4e0BYs/
ZBRsujn0Jzr1iS/wRjN1G1s8amT1UGCK66AIBAe/bJNbOph5xwEJ9WyOtNQfqUzafuIotSgW9m2E
HOP41hGSrPJOogRM7iM5sWQHcLKXzTEosScjskbm5djPWoOjyIq/FBwCuO13BY5KpBRvypJ+66uM
SFjRYaFbrwg8xaH5bjYEFTRW+cA2iPkOvdUa9XfJqZM9Dq8TNXHlOXnMybyxyLIhualXsDvCnMBm
g51wNMMBZGmkpkFV9N/g399xhnDiG59JQSKlItqnpjogeZcYwgGccRB5bkjKO8LeX71jJe5oYGkF
0KY+5eNhkmtMBogSJguXmrGilknejR7zWqcqZ6epoXIlcliixwJd+aOpSg3JnpMHJoYGS4Gx+Dqe
whjX/jwicJCSUb7maFu8OpWLoE4XLdwmxQqU1ZORkqyk9IIYvc2yjgAhZP+JPb0sTjDmZSKTOTGk
qThEVTV8EKoG9BI8aPWksGWZTUJw9fQ0ApzSB/bspLWOwjLlSx07XKjSY8SD6MSKyZVV3m00qDut
WSmz7EbfjwiwyJfgHB+XWSgV0XtlVdJlnRDkSRlSk4ykupRUjb2idMcVyRF4MqCjcrLP6uJ3nFDh
6Qm1TYt1SmooVW1wxCG5Flwh0e4Hi6MkB+h2D4GTqpAEPiiZnoXnlaMDifUYkmv1qVFUkonU7A+c
i2dlJiri7ztnOC0eo7obz+kBcT+8FTO2wnRGMtqQed82bXdjnEiOQo7zQZEHb2Aw+QKOgPlLo274
TaRDcgwWYCa+7HEUyj5pkIk2poTtWuiPmQa4xChB4JYbHLYthuc6HeNnMP4hfwbz+3C3W8k4cLFA
VJQYMdZ+7U5//1BNTb/rpCGDTg3tJMGkee2qLhwVVbrWKxINhSCHeCwHAtwGD5izc89j7EZRxshD
MLK2Wsc5Db3F4AR/uMqw99DpeajH7euQzuX9nw+R/gquKXFBbMiqRFqTptv7NNcY9MMYIeaVDUQt
xqAYMVA58rhLNUaE0dj8xjbwzDgDI7tjdCH++8csxTUqN8DiEptpO1aTelh81VAsv3HSC8cXzbel
+l1ovPxGiaNlwTB0m+v+vGTDeXVmCm8dmk+nfphTfzGSXHYdk/CcVWEbz1P0KJx36hMNERJjhUGR
bHkkxrZXlD+VRyhRnDf3vjX/1EPyYmxykNbEkQX1kuMgEse1WcM2lh+76pQJ/DORBbRKAIktm1DW
0kss09MDTotyXJpLL+qWfRWv+GR1DjHRdpL4RbSlvtve8MqS9waZvJQWaKLR18n+AgBxi10LYkWH
tQR9AM8DV6iclECRFC3Ek4aDyxQEPCQbhjkOi5Lun16k0Smt2bvG2iL5JE87d4LU5lebLVZn2GcY
8t4ZROaWY34sC8pXXbT4VvEICmihblK2JO8wQsLa9MXvCCIEusK3GuJVINfCoOAVScvhS1o4JgwV
RmUUHWpKcPhcGRhyG4xGU6eRBK0yOpMUw/AdciuX+Rd9fl48ziYCbmXgqO2jMTbfumJsPVXdT8H4
HvBSfONahcQicEfN8r6AWU/sBBSDtCEmNar2aMqEa0lJeUpL7JCaRmfCUH8q8YtwZOVqmQIhcWVj
N0NCSMgGxRc9j3sRZygNc4SWvoWgmW2gcNxm6mr/hE249jARY5IwIbvzGus8PK1Cvgqmr3mnKfKv
diBYrshNFn887UVFl0tOMxeRJ47W4eZoEaQLWefvGtJ7si4XIys6nrLFCNXM8jpQvmRXaK/27Pyx
nfGLeapkfmRaw7FsiD4nZsa7SShEUC2shjiTs5LYOHxh+Jm2i9xii3c7Ubpw9YeHmgYceRP6UZQE
pDSZbV9yBRvO3OiBI+hIVkgGvIL2+65mfL0rMrHvSTSaELH7qWDPME1MSuYW6AK/kYdLPU3kKtWR
UlHEWLeVgkI4JS55fMbdBkewTZMzPZllc/2yELAD65QLTR/ea+wZok6HcMyQHu2erBCtslys9iBO
sj4Lu7EP+1UfzokGriuDciGa5pClIzDQIsJ3qqPAnjYMQ+f3GTJ5ar+5a1ogIBOKmPNq2DRkYgIX
4vRhkMvH0aqJb4aG5pj2eDIFgsD5a9pcX2a2XMa6o3bMy2Wv6cpenvRPk95YkRgsYHH+qKMyQSvb
gNbWxhEdb0pjhX8vhOOVoiR+HqpdKokvEAe6C2DrZsVY0O0UHUyxqnAc1yTcbiSII44jDpFoyUtu
xSSB5RaBoV3hcpDMSuNcV9iTnC7M1AQlZ2e+iRKtoc6MOAdYFxbFWYPkUUMeoNOLmyG/THnrTxFp
kXWdvkMUxDYxQ+IptdJbuuRkDkvtKSw6WXOz+uKpSTv92K35g27axUNdzlepJeq0N76VZrhmGejm
Pj9KsGC7BHNXXHKE1Yd9lK8XgXnxUlc/KrKq0DaSGT9qdmxlYHaFZM3Maan/4ZJTQCUbIQupa4Uw
cdfRgnbR1+YuJ0arh3eCs+Rr6jqgJNHwjQANJ7jKKuA4AcpatItIqNkQxztqr03HkltgpyeSy8zZ
c2aerTqjPZTP2dZ2xXllNkwCYG2U3CvYqFIpAddp01ONWJ6RiKf2SEU1jRQdfJUSaEdaMfGuNUyx
Fx2eFsbAIGFME3t0SRhEaWMyzZAA7VDTKTuECvWmPTEcU7haVJourd5gjAZCLfSL2VACtvYWP5b2
uVvxp3mtDaSL9bo3MdydHQ6CWZFeBLIoGoLlVzoRdMVG9+YQE0jx0rZEFVaLiwU138KFwwb1Fd52
bo8jfxmDF7WTuYvXa9nY+3yVq7OcclmlZHhsNcSuDjtTq7/JCBppBXSsApX+pzXXUErzNOTZp9kU
szXAvN3C4uyDQrBUDz1gZyiZtZt1HOEN3XSL+AIPueiThQwNnBnLXZc+LiskTAZ8LI3lqvkyBEeL
dgD2mZnrQoqGY43jpYy7t8rA76KSU2vVhcvsFvRes28la3XzKWbEYgAtzBQFuWqVsZwPN+KWr0LM
yUbe+TDV8o/WOa9kYnjCnDJfsSgOVEAFK9QDjMfjGwCe1yERPjMfI5zS9tZRmkFLfVsIHNkta4uI
emVaE8/PtJD25mAdUPA2rgohwC31iJdxVF0nUZ9Mo37JB0MivefHBr7kLUsyhbkh42+guKi7YQo0
+VVZy+U4S6uPq96riOIwDBidfUKZHOeKS4NTOsZS+6lYeDnSpYDVVKo+Jx7OmPo4BL21KBc88AGV
E5w0K038Ra+va9m/r0JZDoMsH6LVmPZVJX9EqSbOA59Q8WvYCzW3iPDeN2p/r2eyK1N8Xz6WyS8s
GpWnWJrj6bSIFwIxDWs5agjpVlKGXdvqkOyM9DfNdEndupE+F1N2E77RMY38Rd6i14fkNmWcy3GC
m6FhTV9QWMfTDN6h1zWQJkYMjGhJXqRcScAo+ag+/rTkCd30St9rE391OcdXKR8Zt9RbTFuu7yEm
POcZq6JOI7yEcMZeSI6MPd/inrlIFA0t7mNdeOkGndAmLnRK326HB8ZjT6U/xHvLeMsicshmimhv
2mKbIB76PGwvBc1YPxHZ6zivV/jHZiDy+F1qhHOzqlmnzGG8SJrAZdClwqdlzclHVn0zmZ8zjCgZ
CjYXrRPa1uQxHTnrqzIu52xT4qLpwjPOfGI0vyJdcSX6Ivwj6pcaINmOjA0w9tX0B+P9fYko4WJc
cTvUo49TTAGSRGYfboJyziIpHtIcO3mzPohF86EK4uCrwTatbUbftz73wB/difnbDml6HiwlgnTH
GvzURHiv26VyRMvuQ/zLdkkPFalttS+1aV4mZestVGRxrHCS+DrzuJakyzrkqy+ZtmewcN/i4fK4
orbLUPiVMbC3bhjVPUlDAAPSkxx3e7kuSE6LcY+J5izKqfU1i3bcpPkpEV5h24qT0vfoncAl5W1v
7aO0eKKhlaOON+TCK/NE9lBM43yOspPVR67SGUloWvPdmaoXJ6+I8I602Y9gBcmYgfsiTzhg7zdG
L6M8nJf28ADoBg9s+mLY5hc+beC8s9Jx2Aaba5izS14WIRCo3z1xiUpN2pPaBslMQtkwDgQGSV31
yHP8hfP7zzBcnZqfIEvwoNcaXSWcbN5CQberGlDUDbk+i1rUIXJW2yuN9scq2pI8mOpj6DVurF0/
gkCU7f6uDmPir9X0Jq+bnI3IAvaeaTdfWvL8dr0zvY6NEdG9th6GgotvJe1PrarPBZgWu6D3ki/m
e7OwoMHl8VfEnuEisLg5IJu5cEz4FXDGxTomB/wW2Fbb+pCviP0iRu0BOvgjrXk6JeztrlX1RRhn
BLjGCfNsRKAHazZbYnFhN9iZciWv9Oa8B6QbKhixB2KjUyanVs57T0W1uA1Eaq/vule7HH5Dzy8A
wyA2kPv5s5WWp5IGlLs4Q/QGzI/WjcKRTLIf9TpJr7OsH01iVHbUirgnWiUPWg1FaSqq94c1Bljd
j1AV+mV+lWtsb1ApQmNOIDgLHBet9DJ2GM51YYy+3FrtgRjrx37ub0Ol/Gq2Xfv/rXLq35Iiwv9/
Uh9UDVnU/6yveh7a/Pfyb/Kq7Qv+0Vfp+n/YigWheMt0QHT3Lwor4z9MS4OqivqKsBAa3v9HYbVF
PsjGJjdGOrmFHfyXwkoz+H6mrG4pCIYF5V/93yisjH+n4SOpQqxFi5hUBR2VlaL9Nz2iYI46WNuo
m5PVAKJEQ0fQW8ciMikEyFPsqUdy8aszRsTshcPksx/JH4eEgTsskmPgPvL4pGuxuKkqsij7pU6v
yaZETwlgPdqGoI/YKjPIwpw2lCLnX+pMFFtZovuHKHtqpOSntQuGU0rHwKUuSfcaoRA8IenwOzzF
kLtbXsuin+8tzeVLQiaZK8NVDrTRmcOkNx7+/mbUNfAAaPaLuvkzOU79kMLeQCJT7pU6zU5LrhJc
5UBO5gBL0dvKF4Ll1QCDtxbEsvxVTfnlXx6D/4v6ChDwFpnxL0Iyrq+9JXfIiqnojimb/w2ai+xG
7SuG3OQYsjObM37tkri1a6uq0VXD1Ejbq019aZi+UgbRV2U01ZdknL569Ed9YxZPao+5GqJvchdQ
+kK1Ke1tLBIBs1XSZNflRXle1fPfL6yGVX9u4ovaVtrLDB+AAvSUzhwrhJNqb3oy3ytSlNgxU+zR
M4NtLpZ6+Pu1f3+J4rg71F3Q6fb8sK4VrYF63v6LoNY1kiFFg9JA0dk85+J1Mstpg9Vme0WP0ydy
jUps8Y6r1UZ3M2gH446YK/HGgTC/JKhZwNegiOLkWh9wV9Lp6I0Jm3w1v9L5JcLYLrRAXwbzpS79
md0d62IRDNjxr6aBKykxOpRRlU4ZlI65GcicMe24zd77jFK4NrZv2zvpe9rYRwYwAHDM9ADXPuH8
zM0N66YFJ8t8afEaEnhXMY1vBoZNdyI29fj3l3U039phmh+0RLd2OkIrbxQycnJjO/4n5YokrQto
e+Y8a12yJ6EyP6zgfcO4Cv/+sOS7qdcMwk6FpyEGl8B9hYZrdB3U11HnOc+akdbGkvrbmeYj01vw
4wXxKvRxEyzxA4SiLGXYTDJzEQDs0S6Tzvhl6eioiKC0FC6aOVd7LBUgDFsjuuNcdcVAjVQOzofQ
5vGsKSWdtNVQQ6hsRgft3lHcVAVqVFmWfPx7K1fd7D1LrgmojqXf05K/ZHJzsJp53mOWsi6apFmX
WZmfVNtSQ3ObEP39sDKPdUuTeRcz3KtODCE0+Ka+OElsnKchMBqBBbbspzMxGJ4mZppcPXFV9cYW
j+SWVkzdUNwgRfs1S8sZFKp9SFLHuhAcZoRpjxNlYczzqOvEVxGAdfv7K2yfyWG2GfknSdeFOnp9
T54wEDQGOYI0FcUHczLSUJsyubSFdsUH+bHadYuHvOhAzlpQjKXiOsq03sYUfac7f//NiSL7022F
Ji5dM5+zqW0ug0LKpVNSayYtnYR4csytaNPPcWL8jFALTvAD39aplC/aMOzVKBPnRseorMTOU54L
OC3tjyqcPkwVZiZFuxq3JW4ebTtnX+ZwK0Hu2M3mMn7Glv1kAJOhi95cxGYeVxFMH1ZYbNXy2yIS
wGic5ElfyezIbMs8j+C2RstpSWu00sDAE3hqJ3JVUHE/TY2WPKmteFHE9Ig9EF7dWF/s7UO8astJ
pydmqWV9xUqT7AaSYQ4d3fwDqQiktDC8hzu0WneOhlLQDTHMVX3eq4kFFk2vrYsqqZPPKE24VT9H
NPZx6oB4Edsv0kYO6NCNTK4j6z4oxI0qs4Cvt33DDIGYl8WSBUoqT90iwRMjVwo9coMLXRkplqBa
Hs5zPX/acuzcGdBRnFSzHUrAle5sNM69r1V06YKM1v/6XFyMzh7VCLie7Y9oVRrD8TD1LbyFdoRW
IZWZqupZGulpRSsZP3lulc+Owo+q57Q5t98sqEnDuiPJr05RZ8RTXnyuUAD/+a9/PjdLsgtHSWbW
WAUA5bo/PX1ksrCtD3quittWjbb/Z0V2uq52pRY49DypzFoKsrmh8IVOqy5BQyH2AhZAocO2kgxQ
5JTGABgegZrUbgtxK+yNmAjUWMm9muWSNrL9lphi9dFw0YkuRpaQGeQkhjlHuv/9MEzVhx31xnFO
Tc0fJDXUOumxj+0rPlF/cvQXqXcqT7UbDownx6R9r4v1vavth0xPLyUWRNNmqqz0RBkkpw7cb6Lj
FGxeG6V6VEYpxPfvrpt5sDPDNWFUj6iVLitGciIQUGJaqhTiXzg2xWc/rpdZLt5qp2pQ9ZHIRMu+
hG4wzPAQEbTamukveXuUKP1K55dKilMfMYDkW6lArSqdhWVifAj8zhhnP0PHYwvTz2UqYFzSy9B4
qqQcJMY4pqECoNXYsRhaFazwJCtObAPyVOKWKR8ik/R3k0YTdEFQCJQWkvOAGPgQGY6HgKyfjBvL
aYCklPYN78YQHVC+XzjnPBaxHsAWviRjvReMGqfYK0lSxEjKfrlcOOjhH3J2G/k5pwEHe2YEqqOh
QW2TJOzpiEYDSgG78zWIZzmU9yGZzmOBqIGLuF0IKqe7Bit+GMr9EMVAKZFErDVKPjRLvtqDxOPH
m9+NFa1X+ipr0qECqMbJwU0B11pNHSaKwCFL3zOBus7CVZR2AFOXoRPaQ2TGynTWpSTUZoXerR6m
aFaxT6Fe4/c0eNCTDbIMBLEWH6iig0GaPZCEF6y2t0gSB5QtPoOeVzNWPGJyCIUAMybP554xMYSG
AzG1QTvqntLAchxk9o35JC3Fa1vb1zFr4JEzRF5MhNRjEDf4XpcB3BnsXmRx1l1NNZekLZ9IeCgP
O1ODmQZwcoh+0NMdRh4Xwp/PTh1B3DR3xHDtUVU/INX2yZxlzfP0GerDSG6rhC5kWkNKxEBRGr8v
1rCJLWSNFFAxDe0FiaXl2J8Jf5vMs4X4lH1DLwIL7rkKMa1RCp9wHRcLlNGn187hmaxoOIOvZ1f3
YsvxZrl152Q6afF4U+3KL7Aw2kC8USI/Nu0hUaeg4Af7laimmxX2xbTLwEZx7zjiq4w5WAOFAqpZ
BKSG7gaNzPGl8eao22tCD2mS8ID9wXj/mdoR0NHkzLwH0CSgFLr3yV62pG8gz55dob6CXTqCrZYF
emRDYjSzxcnaQSlJ9zQ2XrO4u2zfJX1u1yykf+ob4lEB3bby5BTWturFD0Nn7AbHuE7tvEdmHnSZ
TrdhgfYC2pIqOs+2all6GsVP06HkH9ugaSYvIvOsJZRxe57TbrnQFHztZI2J7nov1IyeCuUtCrwc
OXGPdAc3RMs2Sis4pBVBSEoHvdm65HZ9bjL1gDiEQFOZdI/2CBg4MHihETvtEHR7mrnccB/t1LlH
j2rvOtk+pzPUJ2srVC4MkQ7MKC9ROx8jI/EJGqbnug2Gir/3uDOusih3wkx9EoyPSnfebjJNFgxP
gg2wc7GvEpRD+Iap3ZrU+PuPm1Tdm8f5KFZGHqJ83dZCeGCMYlu/e08U1dM4qdo2nBarfMhLeCmq
/LFMgHqDijFDoi7XyeJcqvgARINF+d7Ws+LE7vagT6bfrg5I7pKoHkgwPF3cV2YlxjOHNkwBE29I
fle2dFQTqQuS/EnV7oZRouBx3jUDxOmcnVbBUfMdKZnfrPlluws9+Akl5juaRrg2tReRJO4wWSva
6n2kIb3935j4slq/I7FFxyy2YJQ4nKr5o4uja0WHsivMl6gBvqPIIMCnXZ8ONxYJtyzVEE4qLzMv
TtwdZ5tchaUNsJViCYeEVf3CjMD1Nx9RfDOFJUQtgXgNuOwyZNJznYdQK3MBAlhDq82uRxzVoYDQ
2y7xURhcqQFd4Tw9Cssm6FfzIuyBoq3ZyvX11ZDHA5rmk6ZOe3XV9vTtP4zRvJQ0Q9WeWdzk2aUa
g4lkIgCj5y3LJUZqTfqJs4P2FArQfoKYuiwvUIu7PH+IopFwFnwmFhdzsvrQmnGSbwNxU1Ovdmq5
Ro/gD3BGRjy1N+fDmU73BwDGEGvqe7Xsl5QhpxDS0ersJ1ig56myiPX41LoHYgrQpBmebSc3s2ou
bWOeCqU+ogmFUFOd4Bwzcinjj1KqXmRJ8tKuq3ZyO4aGRKBiDFxUid/1Ub/kw4rGNZd1ZN0IOPRn
SQVUWo17enaEMu0X9FQ7utJE59nWXwJtBa0pIaoUWyhMDTUGUWiptABTj/AzAA2x85uz/hlv9Q/j
9k8Y+P640EAyONZ1Km+htH4iyME7uI+Zf3L584ffauOcG9n8guGkQ94V31RGZ0nXArH0YVeuD3pK
BIxUraeq0Q92BXynQEDMJB7RdO9Olvk1zdFTN19nXQCDkJ71obsjO38cpn3amc8xkV9Oovs5XVqg
3ii25fHdbMFTzo14bOl7luhwM2s9x0v1GzzEZ72+L6vyKote341t+9nDU2kT+ReG4xA09it0gwYJ
HUl3ufXcm3aw4swAELmnzGbWt/oKY3ZoGr9qK/6lcfuquUa+P+/itAvXSjpmqw8gAfCzpJ1Gq0Gx
hiIitxpeRyKY26c5dT7MbTzbSNUx/WkQ07UCjJygo8oO11Jm19prDva41Z1HdcquUn3tVPtRW4pL
7xQ0NLMfbL/HoY3+wEneORKbK5lR4AQ5v4pjynpYczzrHOOcOQOHFAXl77Mhdw+ZsnzBI701sfNo
sP5NaIzRgG9vZ7rKL5xx0SEqcCX7H41OJ4reV0fky07q7cHVMKeoaLB2Rs/hAXk9g+19XBsfDJJQ
hh3UbH5LM/He2OMjz8xrX4sPReI8PjHHrosf2rVXXYpRyPXd3uTFr9jhx4pqGowrfE3uqADzCXgr
+lQW83NwTNJ3658JxD09o/WaKwuitQ0DStA10tQr0vJU6DeU6xn3W/rpOT/s9J+eeBd3wJDqLjYc
uUL+rtsB0QXiUpj4TEW4UwVwD8kadgvYHpj/4aTElyEm8i5GGXvMlxnPVFvd0sy5MHBjruNI+3QJ
a2nCIZajSLeKI1RfFG4tDyuw7bjvCNga8lOhSsdVxZmDb/kmSp2VlgIsFBZzSQJO+l6XXWHNKCxs
BeQ3rDmJIwFikpyKaS+SlNffeWNItJdZYtLS2MOZGL1Vnr/AwQc9ILa+Xn1g+QQIaZ6hamyu9TFX
rF8OQLtaNzyjx1XCcatl4NwpPpKcYB2JVWbVH5XFB022JXoQKdm/xLpyHufmzYzHB6kKl0K7K+U2
gvq0Ysfto4Kz9AVAQLVHIszGVasSCw5SdBvFua0ieGpsLBlsZZIzInXdsuVYOtfNh47ccPabEo2w
BRpt1vmU1SwsBBm9CdbOwAT4xM5euU2Hjm+azW8GNBhaMpSROQeTCZm5JGkh6EY3KoVMaW/yoiWA
3ZcYEwL/6HDNtYsKwqoF/LJk97WdAVDHHNvz4XOunvQR1qat3Ah13Gsl5KFoAqKwDt9rvmLeJ4xu
NR56q3qA+9GGaMdca1ReaJx/MeXxnKhysRpXu9baxJApu8yjughkpdJ1NWjHXEaBYMHiZjXA6xUp
+9Mxx9niFz6jnC2Fal9vNvEOjR/Wip7xA2kID2TW73kST2AoHod0vClMf9uuPSWMGeIhDRoJIWEs
H0qCPerhdRwMb43yszNZIYkIb01c+RThQQK7vVZfauGAqI3g2BIcXnwxm3Nl+DtpwfwdyOPFoeJh
gI2thqdalWT0qOlB117auASDnGCX+yqm1tPy1HcYNVe55ZcJGnUO9GQRuZ05PxUVwg2V5Yfu6Ttw
LmhWlFVyd1LQ7YSWUOd9XkNuTsvqAKrK7x0kn6ztfjXpt5FmDCB75YMiFitkOZ57h1vYVDQEJKZk
i/W4hTAoRkc9kp1NBj3RCr107sLpnM8M75rEeLGRKHWoXvKxvDorVnNZIHPWHumssc0yVZLiG3kp
ARaPJ5S6N5q7aHz6MCmdizUW4ayBG43+6Oz76HXtngqjWY+8ur3bVNVVJux3nqcA08ge5KKnA2RC
uRYAbSdPvjuvkfSnElHQ5vWFcydEy1qyX2dFDgijOTZ193tSMl8eNdfE6uaUMfuYeQRGr0JzjYIU
It+u2qovWToTmxqi3D3MuumhOny2SGEbCkIYAJTNLTgG7SwgKErkIceS4pdmicgFKmeJKCVN45vD
2VTW+qMYkjAqCM9JU0Qaxat46NKvSRTe/Bsf5DGB69gbOIMcJEKYb7eF5kNnvDgxcR1A64zyeoGk
ewCrQmUofKX0Wonm/Ng6YeaYj6kqw1+EKZIatPomFLVmife0xwpQd/0fcrUelzJl9mq/VWPOrwW+
xdTXDOUuwZpAqSbCGuuDSt/BXThf5p0d2jgeZtnZQsf+5ALnAbsRzHD8kVEHCjmb9w4hC8QfudkE
9ztKbjohX7n2KAbIsOnyO1WMq7aiIVtl+sF1oDPrBIV6zzDkRoUagPy4G1b+gpXrTEfybts9BRIv
nJycV+S6DVhTSqH3fvxOUYQlcwQkn2mwiN1xyGjm2DjX8q+xU9H0bQxG9BGg7VfC5wtRXDql9U0L
3WjFqq0g3ytr9U1SS1fPOUA74pwU9rhX1vpr3MrJ0faANgddhN8wmzyyvpdzYpqE/cUF5iP6IYXR
j4DalMrLwa/oJb66aA7QbJ+QqKFXh56kjbpb8MoU2ie5Ed+zzdoJL4Sex6uxAXdj6JKsZYvx0yGv
SOLlNjQbPxGCG5jmdTT/cBe5yLAUx5URfVt9TcYva/4gzgb2kP5jS/2pY4zYwHKnKxyU+vI+TtlT
5xAR2sCTQSIULBA20xjGKo7IiMQ4TBw7yerf6s7xYqw4uxk/grZohMcCWIG9Xa8mKr7yWdKJIu27
gBE+TSyN4Sz7ijLue2V4cpJNsqnB5CHxxmkJOgbRPcXafeK7WjSXeVPRUtL1Lqlk8AdsQkz1PjiU
A3j5zV+VeuR/TWN5c6zv41WJ3ckYX42sDGttDurJOWpoNyC41WVywDO7XxHcLBmaW0mfPR1dcWas
D6bcE3Xi7DEBHdM+OvXFdEGZ7NMv/GxGG4GUVv2JNoE6x16y1RzsAESdkWaGx9QO2aKPxZwQ74Xd
rXaOw7gdpWfyCQsKW+zEHEVQ2sQIuM85rkKJM25k4p6heTqZgmSj9qknGSm1jaPNO1TXCktQgvM7
3qcOJtNok98roTVGR9koHvQahDXZPWjvs/8k7Dx2XMfSLvtEBOjNlE42ZEPhJkRYeu/59L2YPak/
u1H/oC7qIhMZCok65zN7rw1hnMSQWfOlIvBIF2Ff3WKLNwtfLq1THIGRbfyZpGmrw+5NaXNJmQYY
UnuScoKBRpBDUmvP8tdUG15qhTLIvud8LdsMi7RBKOlpr9wWM8JuoBLk8lvTKqtJ9D6WijMHpEz1
Bk1+u8trprtZIqFATbayWsY2CqC6JQHqODfTRtStZ7CXG2r5z2IMjloknFiO4Ov4UncIPUcw9oLd
C8utUQPEjtVJnBOPiKUelH0IzdZI6MdJJpoqGl2mPepgQgJViTtStjlJssow+gh+EpCZSyX+Jq1y
jAcYBAa69gCxaWPytC8qBCDTg3L2qZJ+Z6sNYWdRfmwG6yNGIjBlO6mTtkUmnASiNhT86PBwmbKL
Vv2EFLldzN3Y8CNqxD+KeU8ZB8ZsijwLlUybY2EsEaUTiwSdkhwwfiENfCSYW908qDgM4NIAU/Yj
JgKkBwHi8QkY1mMYwYR00Fg4IQeQMgIgs7TtAtDW6PGZQCmCQmxdyN9yJLCyTJqgt8Ny03uig0Ly
fcAyjMIlkSlSC5ZnWgUDFRcE4jVuQ08QF9es7jOCcF3t3ElGDw4vqyFi59gm7bcVrFl4ghvFnZNG
7dHoPrJ5nwCyRoPhlsvKjPKM77T80XtaD5RK45UG3llyBrxiALx9Z5q73Ay3YvEuSM9i8hDTT9Q+
jvETyNZlsSDqcRWQgoAdVfAsCfXeqinc4f7YcxQD7GXUSIxGw04Ke49ofI6LcU8wg+C45GMAQDmX
9hyRb0JORLGpwnsSSd44JR5NoB4f2gAU1mwXhfE0UG/J0sDsDwIBqpYj92LeIs8e+z1mVCGqYTM3
yEtwU616JeONdeVBhlWITBQxEoPSTiYk4KMTXtV6ZwWHRFVPDVAEo/sd8xidYdFtpdmATbqzJIn9
21+chA34wDfD9FLtMJFovspBVJHcMTLSB3iNlXBimisb+l7uurcsJ3QYjlND9AMTpH5dVe9NYyvF
7U5fU9sWaP3Ca6MqR3oxKgDyVEZR+DKr5WIuR0ZvffNazEhAA0wKinZKl4SFO+ncbBQTQhvjRXJS
XfdHLAGmmJ7TTLhGWbJDImAbOdO/1bKGRlnubklOk5fy8c8wSkdGdpin9ripxBU0L7co+itzHfkR
CRTOR+gFM/Nshktlt5fxggRM6sZBsyB8LmAJahEcxIhtuEqVS6lAbKylY4Tf4oh0cMsiunMSwjCv
0foHkTiKrPXQ0PAI5gupw0VlNceGmoHCtAkzHsXZOOf91N2ErNn3Vbzt8wXdUMo4s2ThcpyaNDrI
ZuIoOoiENQ/5KWWxshsi0tyxe2h3EaeKV6Z0tNAZT/9wVA02JaxFoPgLqKfraQx+21E5Mup8tYRw
3iLLVE+iGkkbwWj/WFvOxCDPQPqrcD7889dGEVssu/hK//nrP3/UlvYR99qr3kjNNRm1nIjjl3Co
v9jiYZKbZLfGZ0+6HX/EI+kISoprp5Aa7dCrMCGyUIIxmlYusbbLuU+PfL/xKccxrh9VVjdErbO3
B8sSOUkbiDepjpn7VWntmcMs3nDR34oZQSc5glwJtTx/tAsiimXh2cCfiOKV4LmnDGSxq5Wm6qsV
AIOc7IuTRabFvSc44h+/I4SUaWY+B1KNjCx6XBy0xMzoEot1rCz08m17FiQYGcIUN19W+qNiRGWe
OGUMFk3dM4HV7f/5fwVjXWDnOdWUwS4A/AI7bqE6momcP1edpSPIwmtIPszo1aIpP6rqgAcSom9I
HJneFM0hXiwfPnj8JoST+7/JLP4/IgtLVyRT1BRLNLV/saTqwoiMbMBXLgT95PRKzJ2rWdmLkXSC
r6oRp0Q7/REAIH4xFCqqJj0qFbjFZWM0JaxRjQWjnF0IcaYoSoPcS7pWYnYbyc8Sjbz/v7zc/xmk
vGpuLAX1Dme/LLGvVlZNzn/AhVIBt2oojqJTKyGB4SQWhGO1nIROpD6YQ0/EznnRxjg4oZxlta03
FXkTrMZJygwO+tLRrc9IOVfJRAJgtZizENi0Wv805cC/ADX+gDjBHVUDzgQ7Zy8qEuv8zx9I/n9z
6fHffyPp/1URWSqSJB2Jk2WhBvgXqCksZDNG7ig6dO3msUUOcG5aXiaya6DrbBOUUqD+N0pmrXoV
7wXNaJxAHx9pnjOLMHTtxgfrQOScLkpXWZv/5fWtKqb/qcLhm6UBbpQtCwrdP6//P97xIURWLMjI
71M+bGa/JFUWCu82Ul60TOnC/COWmJsbqkAc3fC8iHO9QeYenP75IxwC77+/IvlfgCn5/6rBVBVs
CTRJ6d9UJikSzN5a56NaK41eLwkDzAcSNTR5WI5FtWWx1z8n2L/o8/ZgiuRdGEG9Q2oKiicZq12h
7hslO4V6Oj1pLHebniGGZtXii1bXTCKS0bj999f87w9Z44VanOOUeJYGmmt9rP/jTZSrts0Bu2Mq
DK+s1WFYAJr8+u8/Y2VT/fvD0uic9JUbCP0L5Z32L0laSfBkE1oFsSTslRN2yMjbx2uRnYdu2yg8
Xms8hZ1qrxjQUGsH0gcq8LimDE/srtprglvp33RlpEAQKFWoXl+fOpAEHOe0taGdtr8hiqI1qMzE
bIUupsTFkTgNKC7WH7q0VeM/STkbdeV1Wr3rEkJzJeNVX1qFdGdGNI5m3DjmCCj6KOIvcwaaNHkZ
xTzMWaQRlWdCp4ynzp5HwDYDP6FTr4qU7jUZ9bTMLDb8iCMZBFXgT+qb3YAlnvCVDQPBNQX6iPId
A0YZ/dmFuSdd0RJctv2B04bPK/E1Sh/6tJWsr0w8dukxvkk5LoFryhKjW3J3hAygpdMrRs/BDqvq
QcVThU9lMOwnK/vOWvmuBB1aHuFgNc0jMfKHtJwaBPb9ra0kL+0CIJgr3ShFsIfT3mRiSSCvHndH
QFxY2ukmOiG/YFSFN0qkpGNCAMNt75CEXmxDNEBJTRFSq6wt8IHMUH7kawpsWO3WzaSyE8kBVJn+
TARBmY5QYKxJA3rr2S+QOI/Tvu/nr7bMRkfWk9aWH7FSb6f5ZRS5YHN+XZ0tJaEvm6QkZAO0mNG9
cT4dR/6LgJrQAtklz6fx0MV3N0P+rkTFe86kuSv2ZI8KOptXsXU7Ns5Dm25JfeCULa7logR3bmsn
WJJ7nlSXSOrIsnoVgvlSixjUVAPqgyMV57XpyHmvsomoo7Kzcuw4jAfTZ228iARNyiN2LIPbZHnO
V9IK3+wcGQSWGLuqyPSKt6l1CthqR9GnNpysKnGz+lxNLwluVUHZ+m1hOQHMi17O93U0uEAaXYte
c7Ge9VBjHL3PRFJ08MCWKL3NaGegr+Ars7ajvEfIEHZlEDLjep9Iiu1xDQr1syx/tOlPP0MVympH
759Kw/JrqEUtr9GXm78ggQqdPGXWJuuvkgxxJ7U2Ch6jIH2emWE2z3nDHF102BPYynipatYlfQel
paYCuJokqresS0NHW52uq6AiidxUf53JUJNx+WSMQKZLaJQ+yW+2P86feUqObfE2VY3tkwvVEv+C
IdiuwH6sES8LMiUyolnQpupbWP6E4ZW4CUKdt2n4F6WOqd5l7UAOX8qKqFFeVOj1RBXU5D8qYPUZ
TdoWjUKCuFyHPzMOzNUMavDF2EOc9aKaNw7tYMXYc5lfZI2mIPaAWHAqr14kJnUjPrLGbfhdSh7V
AGRDLD4mXoNh6HYBgCdMfwVSmCIcYGRJMKqiSm0/BFU+8GDaIEjstn4XCDStje9l9gLRxejpEPap
G59tspGqfZ7E1LR7s/6Z0qOxXApsoWlyZ+/tRtWTMb/KzWnOoYVy0FQikeLrnWXssPkdmOhAEZFy
5ChobA4aDB0h2k7p+1zPrsFLURnpCOpfBDskwz+FpM1znYHKYWlzm5uuYnenqIOrcw9H869VR67Q
QmOqPnrkuqpQbvXp1POFtI6oKe1iYTtIuQ2GqiXbZ5obe2GyFKE/y4o3vPq6IuKMJVtVxj6YvBIc
5CgscObqZ31GyBNrJEcRcFM8ah0hfuVYTGFUsgsDrJoRHNt+uKn5X00vNaMWk/+s8TRGuls0PEQX
KCU7vnmWeqlp1JPg27It7NR9eQv7Z6KF7Kh+ZdFgr1PHAInrAOcFsIspA0TqHz1Wj3jGYoowPh16
T6xeNNb7dXBJmeWJ463sP7qRbxQeBCWtvDh5MXBSSeULc2zQDlW/Uc2Xim+tMPCuLRQSXymCMb59
GPbcVEa6cpSXNwnBvyq/Lum5dkS95E27tP1vmdxLllAEdoL+UnHM+6P4TD4eztMOgark1dldl981
rpesP1jjcWdqF3K/E09X452FyY0nLSQENnwaGp5KeUuL7VhY9sL6GyqQW2avhkG5aEzEDXDAtfuA
iiHof2kPmkXhpAbspmzl+tDxJHaI+zg90nQvk3smTG/pV3jWhqfE8EsOrnf8P3aKOWjiECcsHhPc
b9Ez5+qYR6MRa/r5OHT1QVen26Lvipn5k7mPxFMxw55CJnzq4m0inlFqRvpRZwWh1rSzFXgSohzM
TNpH5tVqX7Poq54eVvsm8Ay33MpYaEleE2lz1BCtR+vALiLyGOp1My6HKb82+cPvIQpk3cjMaG8K
L+nAFHV6imaam+rHIBhD2BCxYddgrSpwBrrhz/xHtNVnZSvyciDR3EUFjDlrwn6D+9S660wlp1XT
wg1eDT9mfSFvxDH5sDJSq/DiMbc9dhAdVOzsDbEDfWfaxFbCtfBg2rtUTG6cILb6iWpYDTURxUzZ
AxMAy0L4LU+UaU7OYlEX71A4JCO0TKiLyEivQ893sCpIYpeseywU0p5d8s1Qqg8i1f3KrCG9G+Jd
FTQ+cjz2UtrzU+WXGM42bH6bekIfYRcYXMYz45URHT5mZoatgCXtfGCzQjyZow/P4bjDV5yDKQkr
tqs3IptoQgcr81nrUZDxJEG4weXeHJELVPVHk0g3sbtM0q8+JFj4fFV4J9NrD8iOvf4RZ5DdyOJZ
ovQhwcUIFg/nT4B0Z9HcWUt2Ubutmp1qpIwkY75PxqOTY6y9wnHUr2FLDrROkkP+K8MBVWvrnDDM
ksOs5VBF/IEXvVb1xCU1UuG2R8LGjID83m1TF9wsDGnjNZZz77vVlMyOOkt+1HQICVHpLcFLJtyU
xRRIWpE8F3ljC7a/tt6t53arlRphSjARA/yfAtYaeyBtYOXBfKYnWdoaDHGZri0i+fb1pU69SwQ8
p5EeEfkkpXad42uWWN6olZtgcPEP1ID5S0Isw+xNaM8kodIoC+44znankyqOlqFfyDJ6n03GiuwB
TRf288mPkcG2flC99PqhHjETxyLmKxaf/WVE+gjdgLcl2NI+9ewa/obsq4d94UwYwyKgIkpm85Nx
5Ha0Tge58wWWTijY6m1WfShL5wkxSzvGDkQiVaQpnKVGYLQp2FrI/YnYkHAL9Yf1P8j1ZDfL73Me
2QkuxuICEt5uhF2WE45ay7CiMg3TU0AaaBsEGw4/NuapZ+YuxMNtZFENBV5L7bn0tvJaFVuysnTz
z2oOfqneK6grFM4KBXWTDmcCB95mNnnq8J4y0o/MkvlUv664d0Qe/nBuZhVn/wJkgsl6Hf52W51s
K7X8Q1qBV5ZnXum1nULD09Y8/BVXnOCL01nklBjCl8LaheRDRMHnspYQ+oMFH89Sm4Veg742IGA+
JU1WfUN4YJMfeR2iZptC1WRP/Tzinm4xdyr1XS8IdSheLCBFRXsT5eWKKWMb887P+t0Y+fKPaXyS
ERKJ3OADSIlg1t2wbN5Qe9n9RNKCCRIvsPYYR1x+eUaumKRjxr6Tsc20Y2YptqK9iNqrwE5NiA5K
LF/ZFVXAzxjBhZ2DGKXB4BfAxLUC1OhJRI49wkcUcskhTA8Mx1AWY2XR22dSFXG1sCDyzfJMaJ5c
7iqCdACLoqCdk/hHDbVfM1EIeop2w31idkBK6GIbJLNWSIC7qHe5DvKp/Io7XphUmLZwFr7yQWSk
mhyqqrxH2ngXEsUVbqJ6Ak+IPbgsbs3w233h8/2of6M7eLDIDJ7UtNpP0JJ0DDsHfij+yvzRsaDF
lLPF0+eoKGCzVkKHykJay7EDQgczNml+MIdzT2xB220N9vn9UDDfJOHBMlxGjiR/FtnXoI4he+9D
yDZBAH8Eloi7tSqM5zGaWdhMxUWlUyVYnhOPJlvqWdFxGCoCpC2eZWC0Oi8U74VnlZlXJuSDkaKp
CpYbqJoTdJxYMYnd7JnDHSGr5eQq4QbUJy/xW5c30rG/Yctef2aN4Yir2a0ftnWQX+S/nDwMQUd7
MlsIOI9sH7c6QLyY6pgTjw5AEzgLP5rzeJpfVpNleUvhjLA5coEjON3ikyiEjsVjquVm+VMLFtZC
96tFfkyxFxwJOU64Edu/cKPv8qd0n6T1aXzSSNaTXYStPSat+hqWOMZF2Pc2upkwfU3wzSqSG/3I
NQztnId2ZsWQHYKXujk1zXuX3iIn3wyOfJazxJ32PDtXhcQV9kgn7R5bl7m8TyA+E7JqbNzd/Qg5
ksogz/a9vK/CDReOrknnFqOBJU62ZFjP6MTZzG8S80sGvRAS8Qc7FsO6K3VvQvIw3uaXAYiJXGDg
NTz2Y5ikYNlQUN4iOLgKio9EgoQczhSN/azezRDpoNB5cEGdIjV/pKy4StHyAViTIkY7mubMhTJu
2EKtoN3RUXIJBFi1L1HZlWNU21pP8hjrE6MdSGHt2otBIFFWCzvTmNFgWbtimO/9yEFusDlkxIz/
1m8zGsdw9AOA0Hp3i8WtmGybeBOb/pCcyvlbGjzeNJlTj12Q6gH3ICHPXcyNDB2RgbaM4bp9i5Xn
tP4JcmooF+9bYJxIrM8bepg9itKV5BUjQAEIvklAndBpMYklmYZfJzsu7XbovCDdzdJZpn+sD1m0
dqOCQdl2KMyH1L4RpBhVZ5ZbUwijbq/pR9HwSVAT4ofUbPP+pgKTymjVPBMkZsL5dTenjwz58LAv
SNtLyBCaLwGCUhMC0TEpbsnTzBRkeqtzr8qOxbBR2fsQmDuTA3oQQO7SLgUbdfG4wdkckqfezHcl
YcD8hBa8rA5o4fGTrbKjya5Muyp3i+x1mKJxowgX8hX4XkXjvuc+ydCv8vjj6nFYpyUKit8zLrkm
fZi04tZuCfYj1O/a78zPrNsAa9Mkd2j3IMvlzEVPSpaNyuPIktJXBF44E4onXgjGRl64Zu0wIcn6
Ic3vXUi28qHo96nyzOBDwadeHjRrYy6ebjkAT8R8gxcXP0RH6Fzr84YJJPUBK8fi2F4ZvUSKCz3M
t6yNpP7Vw60KvjrxVRfPYb4lb4vKPBNda/ku6r2E7pxDN/eZ/YQnI2B171V481c14VNZejUZH6UP
JnrKgKlu9Bmvgbup4XWhiyiPk+lrBs05zZabLK4/1581fIupfZXY7kIZrYJ3/rK6LST9qRxQccIY
+jTK/UxeIMXCD0dAVPh0f3xGMvupFWBDw8xi0h0tioPDAGlvel4bY6ve8NKCcIthgB9mLa49/bgE
tIQgP3C4FQxqtqEAAM5t3pXX9oHKOhC2Sv3KXmmoNz6y6oVpFNKK+MYcyl0PDjCdTiEQwHtEzSEn
B10A3nYAUaYmrt9XPh4jrT6nkPAIBxafwu4omI8Q+S90DSP9WKn66guPQCC/t8aBDzFPdnymY39M
q8tKAusB/hFcduAsTWKXeYig3rKe584WQczIm5r/1myYdChIJnzaxNxE6WE374w/+PkLmOhVLAQ0
0mu1PaztcjpH8pEvVoPDzyFR0ox+pa2eYh6jdN+UOUX3Bi8DKxWp3fYJwaFgePyJAMfgu+pZuWyG
9m2kAMYgsm5toAGCyTqg+ZBSuLbP4GP5aKwv+ZO3Cgy4iEFSu6AGlowN5wYtdTnUW83PQTqOXgMN
BGPGwr7IG5OtYj0ija8dlRbeCoQnfBocrfN8XpCzmhu+KpF0koejjoUIZxVWlxpisIOikvfa5T1h
jz5Ymzh6soB5OMmz1WyRlTHFqH9lzZWe1Rzt4RkfnY7PIXZ9A7if5jcB2ZUOlhCQ9+Z8k0svCBBC
sO2kE7LFa268k2vX/bqVYJu0pQsYPrC9TnpKD3z7eRt13Tal9YjEzamZZ5K1qbzg9pWZC2aqrdYP
l/09ypx4JS+A18Xj4UYtImm/FHcmDhOyW8l479yeDWyEWsLnZEJ1khcXnhutYd94loaNzOjLhPlj
5wsbnTvlDMRqatOZQhZtyxfzRz4IIdgwblxgZ4mbZGIcy/MKsyF9UtmgQsH5EQlkERzEAyCeeM80
NIszCozNGgtuPU0AqARE3S6/NVo37HKMETJHUXSHbqJyebwHth4qsw0krx4LsHV0jJCYxkzwMmKU
yZGzZVRy9K8EADDZoehmgBdQH6Kg5DQAjIvw0E5kmtNb2n4xb+LJx+3A6YiKYJJupXhmgiJ8g4ck
SIExOAv66G0+aV/oLpBbDvgcGIqmhMx5+GXpWnEc4bHO4GzmLkDNFGdmaUdfEpKe0jUHL2azxIrv
xifCLTFKm77z1/qZp77CUqW6NNtIZFyf4mY1V5loarQ3Gqha8IQRd9MO4WDGsHnY9Nn6+E7ZU/NH
TdpFjlb7K6licSduOfbjCjA3XzSdhTYgP44kMI1eqV2a6Rj1l6bai/CpyiPb1eY1eB/CLzCpNvCf
+CCne4hXKLy+J/0ySl4VuiEyXJlKC7SEfHWJGsr4hsUXiQyZA16dkVQ+B/xTfG4jv6a8ogNKHAnE
jo200GtM/dK0YbJrRbwQiZHkpwa5qzeK8DIa9ULml+Chda2MY86MSCx2kkUOwWTm5k1rwMNpXbps
r8VUrGmZ/DHGs3lSUTQHbXzKkkBw1cUwKGWRgNVPkdrSV6GFmD+SGX7SvC3T/dDtG0bRqYhrq2cL
nBSblDctIO5bJ1Whm3bdx4whBpIWZ3NyiYZtGXhisV1jWuOXerlBKwrQAIK3na+ieszShOxqR8S7
ONxDGCd4GsG3mTFUkbpTqm0xROYdaROIvPZGdhIO7ctSPZEjOZICaX2u6qoS9KGLSrVSYE+gJj2J
Gt3S1gI6hSsLqBPJXaGjb5kwfo7BXhKvQe3mO23jqHcyHWVAoR7bAAbl7I/r5+rahOj4bgY5FJ2b
GMdee4Jp43ZPolGdRlX4xHdDZLYUVa5oVr5S8vi74lVhUdhxyhLzRrhkgEtx1+OLbvxiE/s5/+R1
aff0Fma8Q38+avjej6nBd8vnq1+TRrZsZ8Nh/Wco5Ac6jH2ku7Rza1++MSvK3tCQwqoyLuV5+LV+
0ECkL913tyF47VM7d7Scd/lG9Wd+IDpbvpd78oigQN2UH3QMUH/UD0bE6C/JB1+ELfpf/aYfHOOJ
l7KtcCPwht+1H16QesLkmDy0n/EafMCWIcCNFGQ2TXwEbBHosYHfwcJCQ0SSvYe4T0lAx3juQGKM
4AKBJFYYZBGIqwt+lp+e+RxyAgtVq0f8AUkQi+mxBkCf1FT+CroCohJ1ALJD4WvU8+dI0q6CSdC7
ClBxQMM1TvQJkUH2dNKxNhHivRhOfwuihSFkyANR2hk5p5sx44TAWjs2p7E7OV32kubGPs2yjVFS
5xvuDLg0GC0Sk1/MW5O3Xj/GzM5it51S1gD0LbK/FLj6Pa0zt8DuNtHFUF60pSCNXSvdKBWpodlN
eGlivDDI9HoBuVwSnHKoNPr4UxofppA9IQTHPY+NYg2oJic5UrsPTfl1UUKQZ4YS6awoBxhOsfit
cRc1KsS0Wy3w6Vee0rcvtSncpF7aZwpI6+BPgzHUQEMj4wCJYGfQdasr/I6ZWMaKR5+vclmjtZqY
1QqKfrDoN01Bf+BidJYqIg+7PAvQ8YJqgl11qIUDZKNSgu3szp+ucF8uOdoje8Zr2r3nKOvAQiee
vGwJpY9vGQWM7hFAMgd28Gb8hd+40FX2nnL5uuTnKLpp1TOVSYnoX/B15aObiweMn109vOCA8A8a
2Cyi5yE7/ZTpmyYDdcCRS0hNrW6aajgpRcddmh/xacZtcJaU4DkWq6sOw6hsoyuawD15hPeI4kJU
G1fGfGDC/ZRCTbfLWvpVDf03nZd9InYcrpP5047rdT9Z7LSU+nlRIx8VAhdlvh0Ay5lS8N2a0rWy
8KHRv4uTUe9jLvAmGsKnqAXmKkWW4g+mlh7FjsumZcSsWSojUjQAFhIqJ55lZxln6A7otw+RQSe0
PFL9GQyrYEvDOp7/rMTXrsSV3JmOnJE/CGgwhoBMvlHHBJyc8g3BglvET6c21w4NmakKVn1MNu9B
GH0kAfh9vHjGVHkVU4GAPY3c3iaWPfaSslOQ5F/dFJ5bpbuhw0Ov1zwA7r8DMr2nDaqMeak5eQ/Z
TB+WCLt8ZMIzaRO8cdTA1rLBZK+NMFQSEvvYrJQuvhI+890yie8Wt6ycqGjhBXggSMw+WC00fXFY
VgdH19O0g8mb4VYo4ZevcTvVDJJVXmKfcm3MHCg7k0lt3P0hirJ1xoQLBPwOOVzAEG7lp0G2Y6/6
uf4jHQalhIAoExd/lJha468cY0RpnmE9BQyKl5oVSmeCGG+OGVkJIdD6sPmWC1wVlDyIVeyOSg5p
BVPYFuhvxnCKmYLxTCEIc5g1N94dYhoPaxmrupl8V8tXWX+eApPRhRrWq37SFQoqPZD7P3lKNdLc
TOPeZn91SzLMUtiR8WXEULV00N+gLqMaqjAjRybB06Udwf3jYITIGoyL3SPSCw1sOLCn0dlHbmhR
DqH6gMXJ6hFaBsQbcqdMsb/F1vTgPpWBYUxYdRfbMh5regECH565vUr04CYvkl3AXCbIf7FfySTi
tNA+iaEZisHYa906Ix8gmLVvPHXdTO4RHJbCxMPEDaAQ2xwQNmCsyO6QHzRpX430V2mJLfE/o8Op
GloWG1HOybD4raX3dNlRu8BWUSSbeNeh31EIM+VKuBfbzdxtRb5t4fA2NrhOJgXl9ITjRHH7+Gkx
yqOoGFxGjNx78UtRX8kXs/vxRb9xTRiFI883Lj5VKk86feq5x7akZxg5BR6AOnkOdTTUFdNKCt2R
3avKJmVqr92wT5ujhE/J3Btl+yeo1FIpAK/Knk9F3R+64qNRj74oYRniq/2oCQqdP3r9jRCuQL5a
zXWaMXZCYA5O6vyhSlfTPGGT0PNDiTAgIx44/FTLn2wEemB89R3++s/JeBhMIZaWBU1x4Zuaz+eY
+x45tzqdx3mrZxvpJ+19fTz23SWXOmR02JQRNAxXUTlH+a2G7ZcfsGVjgwBPk+NE01gMyZofqS9h
vhdj+Ww1LiMLArbuzF9aJhaiavKEcg8TWlH+WNKRAwIdtFcAQyvXtsU845qw2HLpR7k5aPmt6M5q
jyjktVfOiXLi2Va0L8QFIpeEOH/g/9fqZ51AjJHJ/NNKMI7WV5He5/YWLruifmsCMNsjE9qXlJ28
+Wk1rEs/UaowEMo4J0LxLC5nsfyVtO+2/CmovcgRYGwnfLbhW2i+ZcZ3BcaVVoCu1KTso1pT49dC
+SZkCN3Qz8jwvp0W9P9EQPG9JZsOrH1rh8BqhBAK40tivrT45SIGujoZFPlnEr3gsBemU9LslC54
NwpzO3GAaVPpVuO9ABfClwObBLHP78Z8Yn/VdscFMc00v4bzQ8seenMKzUtu1CxTrpl86ti0TEFK
1EVluyLGOsvYtctWIrq8aKiBC2nbaV+m/qyO35TIAKLbM64p0TowI9sFFUN1MrJHGMx/WZjaSf45
YqAoVaoiGndT+Qjb8YnTmlItfDElineUKi1xVgWibJHJWiy8VizDU26HeF+PsISo1mei1C9DAeV4
+GzQR2QpCazikwyRWtowONM1DjlB/k1ITqnGV01k1/KZdO8F+Q7l2rvLOYIGXkSJYSTVq8O4rrKV
1lW0GZcogFZM0enEcjRpQ8Tx5NfFOkjgJVI2RgGQwsKeGYjiqc3q6EShJ819Yx9GuJIcZoSyzASK
JbbAFKUels8x2StT+N7UDC05zx5SnXmmup9GHFCXeqXpRySp0k0gM6Rh0d/E9b3pyO4uYZY2TegT
G0H5okmXQOgwVJs9FiTVCDZyKiVOSoI9c0MYDIKFEmAZzSutfru2m2WN2VuefzvIn8yTZOp3qAXz
twpdzxzYqQKhNgeYz2zImAUPXe6IERsrkqXZOJBjn8+ap+ebvrzUwasqHDkDxPxQZSiUbkWwLdRL
ED8r6Vc8+Mq0UZKTFvJl55kJ71zNaXEN620kboz2JTVvGRmpzXgjWsFIvHHs+51cqyt94hRXlXEJ
IjFEH97vSoYhwXQEC7mt2U70NWDlOeGxGFy1rJ2khvNZcx5mPBgoUrA37lqOsypQVG/umNfKAVfY
kDIJDw35UATCToAKKGZvS1TFbyHp507P0s5hzYgjjhENd2rOSBQvVBE2pPKGblnRX6NWU92up2NE
y48f1ddFOsjHaB0KYacgbnJHbJQ0d3xByGea2JUKmhqvxiQ694xBgFaItSv17Q3yY8XIxvrAtbuo
HyjQLHAp0UcOPnPRAgYZADdmFMlG3m6Ri6TUTaGgsZsSXtTmFpLFKCjNc5ClD9DUZXaTZYtsnqD3
5aA5CEW/neUK6nxwEj+mnuJ7QrmFXRGNuO5WbonNlOTxBkWHX4l/8UC5gxtSf4zXdhC4M5T/w9F5
7TaOBFH0iwgwh1dJJJWjrfRCOIyZc+bX7+ECa+zM2JYtkt1ddeuGrWeIb2tAm+HlMel79SvkR2up
dmznIBEfPJYMCgVaKu6Xv0qD+Eg5KNUJ5qYrOKGQkgiiyhDzjR+lYaOgYdhXEuIgTrFEpjKnkoDE
52vFN60LiBQEpbrzvwITgwlTlc6yYjo6CEbb/eqsPDmgqQkEL9wgVHiZcQyq4dGyRZ+dWZ3JPUDK
8qtM+iv32AGKVlUISfoosPaopgZmSBHtsu6iGPfOuPv1MTJPWdIe1QGJNTlmDUp6UxMvjCZPXQq8
pD57X2YoqeNvXbdMKHzqYQR6YofUR+8HhLKw8RayK05JQ6qLvAnVdqPMtrUM8dU2h2dEYRTWB71k
c2xk+V9Y599m7W+yttyV+KwvKrG8mORCCGWESUK4U7mpsVBDiBCIceodss1OFJ1Hv2qXndH9EIaz
JBhhJaNeSYFmgGwU0dryVhJP+EEASyIFCzzVajhARHiQBx2tSvytIzM9V3kA46cH/egsnIQavtcK
P+qSxZmP6Ef4MhzOsXPGKZrqCR0gVKH8LVbFw9BJBVLtSRYOfcWpii25AuS5ZE8hwTlFeTIVWwPK
STVI+xzvBN9KHUKeKNSAK0FJ6cBFQY+wkrKYlNUGhxakv0S9EWRHHV8vkJJjPW02n3qpr0KjdHux
P5d1d2sDc8sza0IIQRKWlM/mEyr8ySrbtbZ3FCanDZtqhSgXU+PlThzpzTcFEAdNR1D3i1XefvW0
RoOxYfkzehmciDAFOYwZ/8FeknDfAOWQ1nhvfkIJH5Yp7b/MgYOHHLLIYHwJ+Natyj899jATAARM
/ryEZhSqJJluy6aOnl2Gp1go2SKKNgKZxA9dB9jloy6/Mx/9QsQgQ5uuWCxcFeEiB7jZjx5nclgl
mPDAjqqKlUQfHlO6ivQBI8KOhgq0xlhMCq5J/AbmEYpDJP8prPKCrgaHoUXA/N9iHVAIoq3rjG9p
rkpCPFKzZmX1JdtT406QD7XOWs2EwjQ6NTXCUha0P759ubQneBZFs5EU8SMLNTcYOZImM/n20t6J
52QP7MNtGOjqQsXHlymP9m8mz8mh+lNDnhrxVpOC/ge9OjDHajSGq4DpbejluxFGJC89/zunrhwU
m5QZDj40yxgdZT0Kn3kZfQ+J+OlzRuo8REZ9USu6P12l05GV5reo7ciCDoBDN75C6N+4PFgrLEc2
pYCV1mK/HpAih1f+OUeJAPPwU6jnzIPQOhYeOMlo53K4Q297DnIoeTFQWul43lnOz8Xw6CmnFOWv
vqf9l463nKLcy+TRGT9gduyr8l9bO/QfuERP426yKMOmhyq7DOYEiXL1XSZrq147Yv4nNFvMlNXi
rsh3Sj+mfw8lwsWoUUjcDtd+ra8Edtnkb+zfE58wUQTHTtIGTMOETzULrlQa5yFrnh61bUKYUJxH
30UU74T8I7MICmCm0YoKNlbxY6rwHYmgCYVwQFc43QKFpzzrlUXQl1/zp3Y6FTXxK8pTjwNkWGhP
AaJaPBPjGq4IsL6coX/NPoas2iJ9VT0G76R1ORma0WZ24KpDABxqcqO7zb5kzBzZnFCOBoxg4ZOp
EK8ZgfuEq/IEyBWUh4FmopG8W9DfDCW4i2yaUjUScJLRvMOGM4dTV1qfGr1vFNVf1dySQ23TiwrP
oBguKQGvd9zY5IWiew9LbN56Fa4TiM7DLWrdFP8OkzpDZg9Oua3zljXV9ryWKAfSkrFQzntVEfaW
BjZ1PdEunnzIiJPr+GhwFuplayPz+aCYVexnWMAuULauEg9k4iQ13cbu2oAMwmSAOMGIgGsBBBGM
u6KRbbxgaLmlgypXDmY8F0mBljPpB7/Lf1rarrkj0Nk/La/6yEYF5fcyMNYZQbdKQnVBXh04RBjj
dfRX2+Y12mbTtJd3yaHcTfgeC9zgbM+AY2/tsFM7UPr2vTSfpj9NmQvUV+lDisV7jdtknWnPmk+G
hvUrV8qRjLdVWlrfCmROLyxPfoaUWmNmGstfgwmRRY5AhBuHrJpH6sH5ygCEy2YRM4r3KgjReVC5
iLLmkcXU4hUFHQOdooSJ4cR2b6poWDlKoER7v9AfbA1eSMd4nPgAXlrlcIQPrwOqtNK+6qFbEeLH
h8XJ0r8N5adO/6FIWqTkxcR8O0CBO6MOvgddt4KWBhLCxCTvScfASFCqBayqLDvsc7djVmRxfPoh
3DPjw+pyg8ccb8w14RWLmc+UcDRgLbsIrOAOX/p3bPmxlEHnml2Fm27iup+SBlujTw7rcBUQXlpF
/iGUPQftqpuN5Sbomk0U8FDFay9psJL7R9Qs/TcmECkDQfGkTMOu4qzRp1c267l/KmiqhfbTVJtY
qW1DoVIgHrNpEG+DUUjwvDCLIYURKJDesFW2khS7JimaPb5mYvJPzx9jw2ZAyEVgMAy8J4wgglPI
IVjAJZAakFZ+/648THQn74JkvFwTaiChAaWf+YTDECfbuU1ipm9JoEkofJf8b0laraSjLiZc8kLk
BYCaJWwGaRc2O8u6SzlYg8gW2wNG+3jdu5WALvhgMhSLLnOojIR6WUW9qVZYj2cdei8AnGCmqENF
jKGYZqTZ0kwB1ojZXwBTupQvDfKmAPYB0IYNN4H5GSA+e56kQLJzEuiDXJxhKxG3Gu8UGDwTx0yQ
yXz2iVjOIPJ39NJnhtEtLrsceWGG9zq+rKH6ChkYABjlL83b5vhFyODQyAtXkFGL6mOSV/T/unQY
tPtY/3KHOWouaX9VpQ3cK2NyKlSBmMcQXWbsRowwysPMP1kVOWrLGz5XBmiEsPcqA68Sfc78dYNK
w0uNwQaqTLWRl0KnbEnpPKl6T8QYe6SrUcMzESkhAoDoK08FL6LajWlLeGvZp5R9Cnjop1xCEZY5
97avj3G2VkXIXusJLlyHbnQxfz0gKJd2PKvZsSM7+smQo0/dAor4XAdUNOotLiweNdVcNjXqT1nv
dVwTrQPnycSgvwr3ueiKs6PbpYfF6WUDe8le+5CM+/zDU4HZxmBgvUeMK8Vw2BUHBHU2PiZLFZa1
FX2P4YfVb9XrEMbn1irOemX+CTkzlYRBoq7yZlFfnY0i+iubwdaMu2b9DvWrRh+c9mJmDw2TMrn7
iRhs4M+H3wk6XtI5/8WoXdhgPBLAE9z2egKFkpw3LZoUAcqGUDCrIfBB/IrLm+5xKmIhtJQmZb2a
jGqbJdnGMRmxk9lG8fNWxJScF7AHgaxPmdVByA+8OeutwUgm5UbFmLLAH4HjTZQQrV4bkm/KDYm+
uI7trfoU0tSr3k7Q96q1+hV01u0qG5yG9AARpwK8E7EnLX4SwNASKAtRPgiWrj6l8hmqz5yLC4eD
nVpMf+oWRiv4oxHE5wIqiAdoZwkUWJ3TlQsTqfvIq1W4EDbHrDKr6yhDgcm77DkauDz04k874nln
0nKpQg9bhsgYrNXqDz/+FqOfond0U9qlo/Wte91fIldrX9Icc8yXGnxlsN0KUySTupYcIDfspFNp
DnfB83jmv1WOxCEWFisDEqYoYcBA5a1S/BLFfoyrFAmU8cJZlam13+/yNP1oZOmQ1BFS18TE8EqD
W8Qj46/o4WRG9XK+LXQTh1fycpggVocSU+ClPnb/JMZMfXsdLf+paUDKXu4WfcekpQpsa6weJDoD
zTpZdM2JiLUYEfMHdh+OwOQvVR0/C1d5ytxHZC+u0Vyrq6iCFRe+iY8jieYa9z+ecgiUa2+dSzZH
X8EqoMQZhzGh37v4rtotBQazp/8L4QQgPkUOrEEMGzPops2bIDX2/EBe1h3Ej6j4h6j6yx8GGi2A
DOAzaBzUbZ64TXUUyxBNGTxZQOYUWVOn7IK8PSLH3LaEAWEFJKI2LprIyfkdK2IWgtH6FHKR7caw
KT93CjamlkZvZEn43TLRWXFOaoZ5yIP0PMT+OZd4y7VKkyZt1cINOhR/xtgth9buuxYbJswDJOlX
ESgDuoBpCrXRaswDfasVur63CvRvqQyrxkxW8A9jDFpYdf7M2RBkSHGm0jJIYjHlcPANLJdUEfA8
QScSoeGGyxBtCnFXMt7o0tDNtJaoJF4N62mV3B2m77CtIMUwL3caZCAhTlFEFUVD9JTQJBKkvJF8
5tLsLD2T0r5HGZL3kFMQBrFhycXPACodsH9FUbLN0eKA8UgMXDT4nzoN84ycW5yR0E6BiLpHYaSH
+eIR/Dqj6SsTmXVP88whN/Y6ADA1Q8zWNeLoY8z07AZAKaCc8aZpK4oMqtmCTZ6F3i82MYHAyl8/
GOw/jLfI4ToFwIQ9LVGjCvx6BEngrjd1QEK+ePO94aqa+Ap6FAgpboUhxUwBi4sYW+rdetF7D232
+xSJPS7o7eqiuGdE6mDvfGqlioBKbS3P8ZJauFuFQn5Pefd1hy5HEdyeKOQOU0uRVBKvURydaqlK
MUINlkTAkX3y10qveWYRS69+2hjB1ZfgfJjx3kurd0CjUhTYxMXCMfMAuWW7i6aLonefJU4FCiwH
0zriXL23qnbr19ErbMs1hzTq4qUxwKOBw6R23c6oIfBhBShS/JiyCPljILZuWKjWbaAI061jXt6T
8aHkp7q8U2cRVIN17bLsjUXEwo034RVJojy9LZKTlEvMU2JOJ01exVguWvDKDxG3N6dOgySxVSUX
FGNEovoLw5F1x1yMAMXOdEw8KA+MrF+Z546VtfQVl2h2Lq+yajbCT9TYnK9xWe/UZm/MhgvYDtPJ
wMHAKzv6EsWTJx1yokymW/ALMZst27SBs+weX4+7OXIGTW9kTktObf2BKHEpQf86WxR2ePWAeOl2
X+qLaDkXauXCWEBdMbkP5bH94n3ge7nykCMuqXOM6cYUK8c67uKF7b6e4LWU0SmEWNAL8QlHamp9
PN/cIFQfetrujCI/tzJNQMhjpw5kr02o3IYbEXLrXiUmxez69WSMe5w5/7QydaKkihxvGHdepqTL
aiCJEunQtjY4MU0LWwgpGa5EkD5jAftpsdxicj6rPURWCpaYodqkbuVpIM/oZbUOVpXUG1A/2fYc
QQu/rSnfRVEM93boI3g8FKQYwpAO5grAXMyldLfUI2rdHnskD8NcYn9wTlSqoKAkmLm8GbJXq6aY
RXM/jg0SxWvD4LlpN42+H+Rjjbog6RFh5RwSg/cXZ3270G3yNoE3l2KDVyX4YFuWawMQGY0ScBDs
vH44qNSP2HQvG/FsiEel2eiTHQrHujwTcc0WnADIJDzDTuw78AoWCNb0xA6rXUmZQP1gQlj2cI6z
HLaw7SrC1RcDbFxFxC3hNRuREX/nX+UOvY4qrgSlu3vN1RzT/QijZWCg7FcKtvKMED0NRyLq3+ZL
0r6lSdwWIhK1PjkICU5TsXY1ElQIbP8HSB16AWySdr/wyHLUbD2DXxoyGhDIfrMBZXMOGXRO3WPA
KS+G1hpDyxSa9K7o5iHTKluFRTEHPCqYM1nhp3kxjM00nUtcbMxvWJhrUvNSNONSWHDW3tO5mUTr
QMW9CudLIeovo6MvYvq3wJ8GeBoAUMRiy2PrIokNaW+3CoHjCbh0huZQa3gwWoJpe25umQtohwhx
RX3dqt5elU3MXoJFDINEQ5E1ese8EL9GsX0IJXe1ruIvnweFywYDSFrixvWD5TEMuQZjEfWjUAGL
VRyAlXFtFgF5yx8ec/SYmXOsAgbODIgohcUU2WVXHTIUmgRAw6egCD2FIzK1hfSAtBhzB8DaEQvi
Ssu0JNwM1tWwrvjxdkTeV6sgsLunotj1X3zlafT08yg91f7qizZWVmSwmmiJKuWaVo73xZY1CGuQ
oaK4ygm8UpSmnG0bUAxqJsYDQDdTR96ho/Bf6AiPrkMfiTp7VdbHLjzHcA5b2Hc/bfsp50e/OHJt
UKoQr2Ap9NHaqmgenUY04EUGyiB4wq55mi2055wtMYSlwSaIGEmt2oNou1H58oViaZpIZix54RTS
ufG+cv8g8nVgcvUbKlFTvn31wFzK9B6QwjiNEEh++Cl24OSG4WAGnt3DM1GIlxqkdShv0/gGaWIe
hyjvEuFyAbP9t5e3CL2z9A1j28/dOH7EGJPPYcbXesKRHKKsZbcVR/tCzkDWwpcOJ9HwPgThBb0Q
VkAU7OoBat2/0Zd3mjqtyOdARrBAlgvslNMaI0arPrS9tuu+iVE8xRW4rdNfi5c3fHGxhurJJGlV
YBETlZekXofSWtKgb/9k9S2q7Ep05MlGwEAKYuSF54KWttNxkZy7gnWPEICZn9sARgXCAaWfZE2Y
wp/88aqTF8D0JXhigAogMfOftg0nvATYQoDvHE8K/j/tMVjH3OsGwUdrFtHT4V1X7N5wW4lhYWaJ
x5FP0SdfZGNVNXac0kE4EWHBRb2XHu2lzt02AM9uF2JFiLldFi7AIsZ5MgS5FXHLOZ58Z0eg70XN
gWYBgU2z4aBaDfRZGDORAIvYmZ0Vyg4EgIpQdog4jUOlm/KXFgteaESeq6jLiX0TqQTbH/Mv5PJ0
3eNg+zileexzf8SXVbUrZU8dW6GCAFnOK2XdIzwTf7OeCuCbGM3EA9bh/PVS6TKsPLFG8b6jLH7p
mn/OUumh6WspU1B4E8iLJn6G0JroPY3PygzsNqzWsgw/tLR95EimQRrFYdTHlapoy8GzdugCXV3y
HLO8pwoExg8cGQBcp8hxZlHAi+MYJvZMFcqOhnTTaQTnYZkHsGqljJH1zwq9oV7+ltKmGH/rUHEV
fUumzirBwyyi2PXFN43UYho4E/RzVieOM+kn2Pxd9tHBHx0/TFjjDM6ME1AoUJr0ozOVb8DkfX+i
RzGTl1ICddcBE4qmYUr8J0EsGYKV2X6P0A0aCWux8t6jSlBG5jVR4IqphS95A60aC+kZfRKFRYgK
LojBYckkZrO2GMbXxhMqVIo4KHUyyM1R5yrhRF+CQ8EcyYJjyxrKn1G8a0Jd82zdjMeSVIZguRKN
VaH+5Tq4eZPDVcGjoNFABHYtdAkyXDAkqdxSq1YJl4viFJNYbUE5rNRb45Wmbhmt9VzGiKFgBEkh
kjOAREyXzC19W3ffiMinTVnHbtgPfwk5sOa4RqpXCvgn/iuIoO1eAxatkHhoSERcCwGaf7ByvvYx
1j/MFD/BpE8qUoNjPLCXkLEBFRNPNzUssWeN4zN5seeJIaEkns3goMSfKYVfywGtDAOBEb8GjAia
8IJ1bn1WwDD9jrZlgHb+amnPxHGjAWv28om0J/AKf9H12w52aPryRxs+g1ntUVYa/ZZGBeRf5JUl
BfbLB7iRKW80k3nZUR5OnJCq6IbSNiRwT5L+LB5BM1oLAxv7rh8R5UDyWwOLDNlJ6G+q9kwDMGTV
7qoV5COQ/nzaJJKTBhgwHA3lN1H/igLrpeJUzC6JtHuKqi8F7W5ReUjq7IvtQ0KijlReSf1s+Fuk
/dI2yJTCiHOsEUOBde87RrExiSao0qVf7MoOrrzb1bDU3NE4A69xLpvotfyl4l/nhlXhPffvIfgU
gjdzfmAIOTlo6qr4BxuQ/S3Jl6a8ptXMsQrNNllEZ7WP9DMMi8A6heEj5IhDgKFVyW/Z+aSco4sT
SHw6RuVBJJCS3M/yA08qi7qKYYbAen0m6h2LVygmo3KppiODaCCBgweM4x3Q1jJsAHeekWwio/H3
ETZRTWn/0PKDzDC0u4X6JcWAk8RO9UeQ9y0GDBNrcSO+FVwCe1w6t8XgStwAb86IBvGG5wPZSfPW
UYdjxP4eZXtLcEf1UEY3AjuWeB50TECi8q1wzDccQliCt5i1fEkFT8FvrG2r4ekPJwPxLlKjzkQQ
TDrvlhwMk7ktGlhqj8a/E4jHtt5RPdOw0MtQ0i1UAnvY1FeJZmNIwROwQk+Elj4SGXS7IuxWyh9p
K47XIbsOybdePPywsolf96I1MohKX6ucFuO5h3+GCSqXjjABH4sWV+u3pgWRhd+2uyWmq/S3tPuE
24kBx6XsHE9z29KOOqy7XN9bjU1xoO2IcZLd6GQAkWwZb/T8mGb/Iv07w0NX3sjyOisOlkGANQ0v
fRMUV7ug4SbbwtrRNpal2wXrGhm23hySIqig/MNhKBDUWWb9jfGuE9+BJHFnVeQlBnHdU3rCC2oh
Y/9hkxf4NvMMA4cMZckUVcWV6csHz/3qyMaQVj1EuwfBU7O1bxZ/gwOr2aaOn5AIuviI7VsYOFZ+
oaf1A8czLrWGRyx+VpbAM0/MybGJ2URryo+8/I68g9e9B0pSXdwyhFXUc0VsQOtSYq+a3IHX2KQn
chIhohbmV1duWPitspHxkpQcsz6L2lvpLxbK7rcPf1GgyNon+Sc8AcQei0Q+wbpFY4sUe5INlOfW
HTEvDCZGXwCU9bQKaJkqragATsJDXoXvCDZZUDwNfVpmLeulUjniaNIGkj05GHqjW/ed7uZEacch
FZ7V0aiHtlmU65JngsnlwCAyzdcS65VWEoMu7MT6hVn16xptCKI2Wj2A97FmTJLIGcGosv8lk69i
Z5rekIFVPzPM6SjrPYh6AoDcaFrSzreaSxul+S4PNQwMSOdBUyUDCyNa77V2mI0AfBih/a1RMe9s
fB4e8yUPE1vdFX3lUh5tVRux4id0rsfjsiREh6QALLyWFa3LZCJzA9IpQlj4ZIbWzGMilH+gklYr
brUAN/YADWudBu78ch3Bra2I0aAxLrn5SJPXkey/NAvENZuwL2o9cuVF2KWJ0s3MQMJAl7QP5C9w
gmOvVeahbRjDWm0RVDIuLPbe8K+QDKfUGdrXLUcpzhNxL20ajRuyFxHc7UeaEgw7ZbifYdoAJ8Dy
qp8SGC7qLD+EUg94mHIYACtRU04LxsCNchXFiz+tBabQRoIdegMdwyMfAAYtKUaJ9q1w7OBOQP+W
c1TD6cG2JmSb7glbCkn3roiDqUBrHgo+GwowIDbPFl58bJs88kZziglj5hGZ9G9x0Fdq/ZNNmElM
ZwyVoRmKVNTtKwh+YxKs4+aYw9PqcoKKWfO9uctUAbZYc+oj5DOxYwgKTCK3gRtnmpj3QetvU1uC
DKZl+0Z2StI6ounpUz8MKfzkQ0hievsbalurjuw0pItsJxU8l5ts/MO/XYthHDLYJiEcutxh1N4W
Z6tG5iHpezQheAHEOiquhHuTLLsiupqWt9c72dhlVqBQI08atJpnX5g9i94VefI/vcli3BmeDVxy
hQOTFa3huf0c/G+BB8c8UIf6wQZ68UHHIFOW0OTRRCGaMq46+cRpDimsffsB0ypoZWYNX6xmBHRT
IO3l5K8DluMA3rrIM7F/zDT4PTt5XFMIMG0ao43mu1L77ECOKaKpZbxiEXbGYsS4WmOWNpmHIbnS
V0G/Z2LkDxN5H4f52Wuyl94B20r/yDVaZeG91i9YICvRsKQTk2vEY9K/fnoxHmVEdxC47ilYsXKr
SdWFhEyy8ach/BNVwL3coK5kJdy1jxH+18wCL1j/goh6Luk3wHu7uJFcgj3Wg0lgUoCPbGMjLtUl
l3alDw8C0BonjwWIwG0KylNChEgyQwQn9sSp15d91JByUjnzw2gSSq2b9EynwHzFw1bl5ge/Isxf
/j7ijGTgwiDA9+XbZgZL2EL5rFdGL9pN2X8YOFQ41LKDuUYemRU1dPoTijpTOHPjUbgSjbNohK1X
nMEK9PRRNDdL8tda8PKad6suWu4f5B8kYxjSTRoNCK7t+nUKriax6tCKKPQFa+tTduFQ08g6zfTK
FF8akyLlNy1+Cq6mkR+m8cgVaHUnZXeEfmiW+0r4kJoL0tk0u4l4kBHKPqnr3P9naScz/zJx6sGI
ySQPICV0JTnjHoFve6sUYA37HkdvENwFd4LmouUQwg5BXs+/Rw0mG4KY5sVjGJ+i9AW4XrXMvWC+
pdgY6D89k3gl/9CYjElDs8T46DgFZ7WenTZ4oJK/PLsPxPAyzvA90jMC4v/iB772iyJwpQ+yR7M9
kg0fEyTrwHBIbz5niKgLPvknEtWhHMDdH7608YGvCtXqlIpUOjiMNAcYszD+cOQ4t+23xghTeqJY
lD2b0Mhl/iUjIV8oPxRrAQVMxUeOebGPnuB/Zf8ooFNc01B5MEaP7cXAsBV1/V3HHBeDEcQPjULz
w/yTJTQ55aW8tHf/TlRFvfWP0QfFjvTbQixDqZPg0L+JIGiQc/CXrtMtwmLWEpQwXZvhNO9NA7qK
t4XTreBtb6GXBo1d7FfBRjjJfxUBVMoSJLf/q+c+Z2PMdCjk7ptS2Q4fA7xqaPoQa5HHLn0K3HXx
0QIv4soOW/4ijghuadexgWIYi3EK+M4CgPIEUWu/AoldV6tik+xJaF7S/4IpxWtubEuXq95Jj18n
5/bQQZNbpvfyCwH4w/8jmwqTIVI4EXDE18lRD1W1zjFUU/C/cC0s/gxHgNJ/SG/44HeSQwoovp+4
Hsd2S2+JaIgiAtguFFxWKRffStZCsZPVPRKCwlp2V9xg3zGhTSvWquG7uQnWcCcGM8NYvr/I34gh
mDLpDulAznDipFWKw/Scy2cDFwMMKbAURcnvcJtEdhcpPc0sLIYTIGi54/+ENNf4XzEStK2/JVKc
FAVlNyu9BqhkPVCYK87WehvkH0L/xDWcy/wKwl3a3oMQx9Ct1n306D0VHxuM6DvJen9NDNxKK6Rq
cQBw4lLK/3AT5IiLd059l260agxQQ2MVggB70Y0VrIqf1rClKZ2+wp/6lmG+Zyxq7wx7t8g+tfTE
2M1SbYvH01up3YotQIJUbtgFmJ2hQ/BYAlQwqaG6C0iybNyq2iCTIvCC8XzxnNjdA4ccI2SJoLJ8
7/RTxuuKflr8MxYnnItcfOLO0ceYH4vVJLiAP/0fk3qQOW/b7Uc75DdHLx1k1zjbNIMr/GJCR4fS
ILIONz7cUcqkcUbcULS8sHJdpkdGVr9Iaes7T661N21AIeI+ymhDi6QMN92H4LCxRgcVN6pASDQ6
+WnsXyq+NoyOF7j+OlA56MJRHPP+w/yMWlSAClWBbVbPGmLtXGy6VHyFvwlhZ0q4/G0oleICRx+b
Rq/G7VfaRf0hknYjriLyllp3dmprD013gAxdtS9Pe6v51vLXjXKkJRmv8aN4y980+P4jeSqn/qJe
GZGBoaLaJDo2XaysM1O8xrz9n0beEGzuVZBCKsGAr23Lb65H5+Q2I7cO2wkFLdVB2ZCIOBCsFdJg
L5N/Po0JgCsOlhQNRx8yE6rlZb5bzSyFb+13vIDTyswXYOy59S7/rr+Fl7cDVWkWn6WAewzJCWyJ
gTAux0zK7EBvD5UBR6kkqgGOAIXceOYsGMf/rYiIF5uUnf/bHVmh9h9+Ozhlr1QwKEvnHRmZDn+c
s+f/Pwhlhvo9gLc60bhPE2YroR5+wqlSUPfrXybzjL3XpD8555gWDuJm0INgOQJ/Q/HEX03l0Y8i
f+cLQMF9Ut4MFmrsF/m+H7VjPuMgRGhwl0UVEo5yT6vqLFOH4sLX/gkQXCAIZTzC3Ol0jjpLFEgf
ctBeLH02ehia2BV6KnP8oa/lR6kqkuMrTFgl/Dji0qcPUHC58Bm/WGGtHktJ+IWevCE+ZCuA6wXS
vc3ueeMtCsYsAiTxrMbFZWowLcjgvrxXMiOX+rtSwy8NYoeJXlr560pzaR4k2J5TvfbLya7Sd16d
C+3eYMRjHlPrlnGsSP0dXKsyfsjxILVFmY519i9uY0jwe8UDLaQwVR14hRLghofhrYm1yH3Mz513
Mqt7YqyrcV4Sjcja6gF1apDbtRrcwC5GTCoKjQZs3xoQ5AEaUwt36o1BgMWA/r25MpXQ4s+xuY6Y
MTgJakFeXnjojDe9eXBDDR83PwWQWmumUPdA2pIb2cEUaHsNWzSZ20dGIjeNPoRqbPKxxWDekUE0
GEhD0Mt7BUpV7OqO4auBtOgAl4otElmMMPc+5sOayZF0X1qT2Rllfl2cu+GMSywQOKwWEz/+jpSO
HXJoRkh7soYhxc+hGPgLIBTRP4tpTyinqXMaQDLGZ7JEO6yGqFeAm6yPqdWpxwAXCK2A57tsNWlR
xnM0GMTQ4MYMNIz/dUBqfI6kFadetpbwGUnY3mBc9JKkWeGtaxfMOXrcUPIXMDky+p7Uh+Gdm0cY
KrqOM9cOkKs2H4qxD4lHuepkZiUXLTpb01OXbH8QumWf4azyCeJ576heWus2286kJNG5BFD8UTRX
TGdyN2uh5OCQ4jTDow0oJqSXEHzyo5SeJfCJIIdYq2wB7QjqXFs5bJHjO2VLbaxP8C0leWM1OTB/
6Zei6Yzt36ju+G74qWbwgGTDYw0eBWFJ9A8R8ku+GWk+IAlQYBa9Mdco040QHjVhQz81lkQdO2Wy
rXB+RYYy2oV38vtPHOo87yHB6mUuD18Bxvo9HcNd2+E3Co2qNZ8mFL2QYF7N//YwCdL6nQmMRu6h
r6ybdoFTzzFqTnJ39wnz1aSbwJ7fyRhoJDR/KwPoDuwzgs06cwB7vGNZOditN/Q21cWXP+TxQK2g
MlrsPnUU1IK56YQtdLZipqNiaIDXDn5B0jFG7yPFb94pqjc1unX1yUj3sbCHK59JcCp28fSBUJIg
IFUAy19irA6bDF0Y4VubOjjkygUzvq6+EMIq9hsA4fbYSWwN2obgHzgVVXeOhfuwIcy1CVA92j1v
ZXRWQDcpmxrvFq1cBhvJszX64zr7S/qHaD087cJBxXGGunBXVvsWZwwBc1ZsaMCucMcgfiOIrjUQ
a2hnP9gF1cWyM13AadscEFlzf25WC3yIIJfNhEZyiUkHhLkIjhUxefIKATUWPozTaxwjJ5jiRy89
hNOeK7REkE7JYqnfNQq+bDPmeJMeC3kzlODCi+gwA6hbGUYAZ3qGQ7udFlt4IB687UnD1MGdaaFy
05KvfOJr5lAG5ZeOaui2ZvjbI+8Z1mH3av3fTNiRSdDpp0l/Y3WB9Sk+J7B3QY6d/zg6r+XGkSyI
fhEi4M0rDeg9RYp6QVCm4T0K7uvnYCJ2d9bMdqtJoOqazJMh2iI4u/Grxgm/nYbV8DniPaufFKpJ
f+MVww9WSDMfc7Zza8i1okdiS0Gb47952AP5jIbSsdZ2B2Nxxycnj8z73HK86y1RIztwJVLxYl7D
a0HVwfROlZYE3lpooWYOQ8W3SM6SvnGSS1zu8dqyTHMV+cjoFqOwvpJ88B/kR/8bq0utHCxjmQF4
LHaIbExlu5icJqjGiZIEdEexZo6noDrYK18+eNaibhcOORBUOiLZ9ZBvsWfpbmTuJUCAJFIpC3OY
/kR+fgbUoaov/gijeuZ9q6R3nmysBnmImEdQkDDUcEikYFK65qwTGIync4vdirNEr/dl+8H8th4o
G2jET4FYazaT832DAYxWqMzBpW+Ytdfhy5HJrNhiklcz7FRbxlFJtEeKPh9JkHCY1t446MP4Jigq
GDqk3icgkExlHgEhbW6biOKW06S9phtec+XyLHrRFikW75wnnzB1hRD98JPDETBn5H9TyC0Cpo4R
EST6b4eIrLDWCFLkeN18ariXWe/q/8A8iWFJTPJcz5bG4A44fXNz5zFn0MATA3HhcEXUnExTiZEO
TSBmD+WDnR2npo+cbMTBxnKEBed/xtbOD+cAzXpwOt7KVjZ6OJFWnO/uTYtDq1iiangBVEpJtbWX
4LJk/Ak4M1Gn+vEa7Y2BIkvmnOZ3QryZuJST2i91HYTbNndlpHvVzinXCmK3wLma9dkwl16yohRN
HOpwF/0U93AfUoSvEEkE5jKL9yTUdOZMDlCxsOA4CIo/eaGgjknozBAJQfkgjSyU5r791f9FeKwM
Mp/8t400IiTgaD4auFAQ5e0XXDuoGTyLiCe463MsUvN6/B1t9PFqsfPiND8UiY9wwGLnlw9vvfl2
2aMxfEbf42zT/AzrkcBF7PLNDL2/+eHLl9DzFoHUr7dBQLon8IkdF1Jd/JjsFEPaJmOKuufu5cdn
+j0USI3W7BgYTQSVFoJWa3HZGwoQoblcv2vUut3SQNfDPxrGRKxklxS1oX31Wm+Gn6y4W1Bo6Z/k
Q3NLuLe8VZ08bWIOx2eI5yxcWXuHdsYcrzIII0ViRdMzcgTwsgDewnYnwMy9r817TBuht3PKBH+o
GACgSNhpzS03jzb6uYLvvmcOKiJtY6CGxxZbMNgMKanHcBOBB+0ch/HLP7f5zbVDoVyr4XfsfoPm
qKnvyH75UQJT+KtnDV1o0IAS9jo/ioxH9ctX0qXMelhWTpa/79G5RaqHQF4As6XtpZlEVcrP0FmE
D2XOOs2RvtJ39DEI2QxnOL1AJmjuAtgVw1tSrw6QquCl8LQn2RcOLLRcDkhRxkIqSIGyn3sTMYvG
sWJ3ITE9mnjmFYKhAJ47Gq+lrvgLWdcXlMRzNLUzagxwuW1m1Qu5eHQUgKJ9jySydUX8kNG6VeOk
02GQwsCVLVeJdJONUFMGXIr7jNwtySIGCg9kWT7Iw9BCeV45jGnuZv+uu6sW7LJhwtAs6hp/FBBK
lqbGePOkcyEfq+az5opmJIaQPJujueVc4fNAooIpitBdXG1My+QzBRn/qjhrkyFiaVwoYO3ybVXP
cQAcPfzZMDTzXt/1VN5P7ty0N8AkrviOOedrUOO18qk0t2r4l6Y/KifhpJJRHSKAGem8Wn3catq6
DrhwA22ekO9hsAuv8QnYJpl0rtbM0O8qGvEuj5GXQvWLbYfSQ2r+ejpeD1gXj04bnQR4zhQVfMGE
RfX+usQ5KAI8F/fwb4MIq6CfNh0y0k55Q01qPmX/lhVwgfDSlSPEMZBJWn3V/UeAdQpnu18c0C7+
oArsXVgdnvcTa0fZ/pNo7wMSLuA6VvqJABEt/ZQxm4Yhk2f75eVfSv9DOCwC8y9eUYwM/3oVo7zx
TOpm7rApg/IyeFeg4jJMiwYn7VjehuBn2kbxvMDrnxW6M5ciZ+vGqnMt0ZwIPs7+F1pweTVZLun4
BTMe+QERdKT+dPqtQxHW1ncNJJbCvrxAVhFYKxwyck2V3B17sKGNeUqTdSIdNPVsEpSY/LRBsEgx
hCcNAHBkgcAqCrcxMFo4pDQyd7HttRdLswgVN2WTrNGODj69HP5P3NyYilAD4FUCwcK3YMEkqbDb
6psqJuAUygfQ0Wg/UhyP7duvN5bhossrKN1D76/R8nnqkaBn8yiV2LAVhDrhSqr2KswnrYN+Zx5l
JMGq3671KHZLKUKQQNx6Vc67Rltx67FkzmCjZqgUvODixsilwQ1G+zTbDc4tAkyff2YJuGkfttF+
HDa5OFjAiJmQDDg3YhoyvpCJqjv2j6FjxJfwaJynZyKkyQ6aflF1f/QcQDayRat+KJwePOeS/D3W
JJIZSFnQfTv9A662R0GsLYf8W6miRaM+INEnzcambzef2YAodvwMa4OlzcGK4XzIfH1FyuPxN2i3
FhIN7JEmW7e440OPxp6Jc8QNmPA4yKdsknLSmXWVdrLif7X5UUINsSqUyunBhF2kOxPLZ0AwFrOb
g0yHZhCuluvFhKMR64fsVDYHuMeszZuFwUtSp99CQliY+S5mkFb/iZj4CipfxeAlxl0kDWvF/Fdx
lFkOKDIU0aQYLzMHl0L0b/S+PQ6xIH6bsAy8+Dew3gQ0bOTBZh4Im0v+NdMfZsDStMDC/KymSxiy
2ykADtHTIKaU6V05ILFk1YV0kks6RPPnLzLmePy3yToyf4ZJq9c61yI4C/J+h6uWvarsFTLWGV+W
t40w0cfkAF/qHjXLK0ndnNCN8SvC4oQ2hFSJyjto7MAg14mzCNalfqcl4Phpu1tnuj2KA+1Sp7if
fmHaZhxpQX+urGuYbVXvNlYHTT76cHxhECndDXlJikpHunzxl8rn19ymFlOuTf/r2Xz5gBipCXcq
UDrL3xWkNw7ZU2Ky5S3g/JyMZlkhlCUeca5Bnmfd5zV7j5mxBwMGgf3equc0Nwyesyn91rgaTO1r
i7iQD+LuayCqJgRNV2aVbNIpAr1lkr3LzbVsIW145NmJyM86fLipdLXVW4InqTQWJZwVGsc1058R
xLFyhSSpkb+Cm8BZyKy7keNp3koGHNSuKkbMhJqp9rmc8rmxwy+tHlyk62iTIKWUV17zh5ZxBq2A
D4jKWBHMIZZS8KiNla/TEB9gY5fJxqckGAD+6uWfCNfEO9jGMczdwVxX8geBoGNCVUt6PFw5RNPG
As+46WPrWmJ9FkjnsBYqW8M+LBznNx9khDuzVKfgZI9jcvrxVOJrGZVvHDO8q9i9TyHzMWPVp8gh
Lr6yMFA6O+TV45QPXB1SP1+uoDO0LmX3CqmwvdreeobYyMpFxdRQyuoighsqtcx4mTkL1GC2sh7K
P48mqNtUUNW5SO30OW3qVLFP+BkK9oiy/GV0QIsadlsKf0N0zkt61+aoBr/mwFNifNnZd5Z+KhqG
Fh/zXbxCx11y+A+SPwtOTlqepawm/pHY38qY5VKDl/p79If5DEVX0j8K4PotGMAwseaWj7jSHuaa
p0Cm40ZogIsaEK8Fkrr+r7EOvaOhRsdyPuJYOHR4yBoTdCKMNC955TxaPsIQ9RYRxlpNQYybgMWY
YVe07j/F+NdBgG4NE8ny27F4cyc9P0P1tJgkySz8bb4INDXEQfGwaOPNdhDv2mfumgzHQHhhclZ4
l45zq6wfUW8AM6EkRUeSA/AzG5CmW0E2zE+NPcxh62yPGR0b5G+GnVjOMqIcjepeZ2e8EnMRYDEI
N6a8UoIPSwR4CtnWYlMJTFCGXG8jgeX9zNTuA5uqCAF+of8q7IwF4uCiPiCJUnRwGYLfB8qDL+9R
LOZUZdKJbUSv8HaAT0JFTXxfOI/RKRp0e4Y0VyRICcwES8Q9hLJO4EVEWjZCCMyW/IgYmwPOeYe2
NgDX1ufMJglvGYg8F2IloxbEho3284rAbVrTwreg5vc28MNWg1qzHv6rxA3wqAiYX5Q82QzEYIyR
Rkas4RaaX1yBYJ44VYTPxOSkUr3YLD6m+BMh0XWS01CyBYu/0wZJII6Oq4i/De8lxovoX3X9VYbb
VN2p/SWXrnGBhY7VDZdbBJtOnjCqdK31O6AtbU3YDkglU9IDZGgwlTXC+d5YBQ5RI5yHmU5fC0Us
/Y0/LEZ19jJAkqyvGvZcbbHqsWNR9BV7xnua82LFGvu/FhginLTOw6GN9/dWeu9lVy/cGExdNJnq
/LqoFh5zE6mid08UexVhf0yB6SCHIuJ3NyI7WRsZq4d6ETgQVl272YJnmRGjabE7Xfr2viRileFv
AW6mq4nJFasScZjM/IIanGoxiGc6pVhKHdZzsdZ4f0yZ2BZiG7KN7621qMMN78Y2eL9ZV+xNuOAU
mNrN96c29KmAhohOir7JIadr40+B9neomEUgY0djuljoiC0KGhA18lCT/tYynLkIu4XBK6GRugDG
P0Geu+SaJcuVlYbFahOLh9VaXwbfgNfR7/vzGA55juvWrLNrWX7KBQDIutzKwXRVYjr0KI5qdHLS
jty+WV5R9GdXp0V0dO7rZx3+SmKqMvkDD9i0WSP0346DI4PgjQrs0Keef2CSol/h8maBUmKSNYHB
NM+s/Q0TSkekHrZzrUB1YmpgpYmwpruYJMkYjsrGEfuRvVXaVSTWjbOOuRUo8uTvWT5us/ogDbt6
fGnkJiKzJWRkOhwqNOz825HMF9JlJfCjvE40PuRC6NcWkCHVjAALEdHlJHQfCuNnI/ky021RvVKS
UkhOUpwNU/6WpMtkM3bHoljbyhRy9BoMGtOt0iHW29v+pg4ZSnPVVF/T8dqmBzsijRThd/STsjpx
+h/h64uWA1KPj0Nz0uDZN7tA0dl9TieD5od3PPSzmAFujEShrg1m+95SYGFhRMSxXGs/afHRFs9i
TFisomSArNtC7SUFDamvYLaSzVin5+fILh7DOWetqnVf+fAZ+uZCnvIzK3mAMN58j06Kug9ns2+t
vRadNR+9Djw2vrC8j90GcrYe9idd4vwav0T5mif4tQyGgGoyN3CdGvYtlgDm2tDhgR3zDqoSDFeM
MfjLoYfMRnRF/j6hanXww5a0jx3ZVSzBPNJQcxS1/4KyXZrRTwuhKB/ugSRmHfTdTmfVt7PMt5Xs
seQNqNkHqKkN6k2vR5bJ1Cr/DYCU+Tjk6IKKJ7gKRuQowBgF9eKvBEMz0Es14cmOHrM63Tq4N4mP
R8Xxqw23DJmUEn9UsIRD3dxodbhFSMyAqGAT6aU3o6MEpgRPuocoBRFbJaOqj7R4yxojEa53G18E
tRbf6f9PPsmbrYkoIUQVZYuPKLwK/TVmOISdLylBGjtVpme5P3DMKuUh4wVj/SdFqGlxp0bymbk1
6QQUafLwhkwoNTs7+W1OFeFqGJ+ZHGMYLyDhAZqiAP5ScDNF1keGHSlaTW5YGmcAwHyk2sv2ormc
P2xGjP5lqgDl4AaLZ9Eb9M/IWHgdTErD8lwXfz2KHt3cqfJLCdkQf3XJz5jlIO72mX1FiMIcws8x
y27JaY/qA91RTUdrfhiovsd0ypl+auM30SBZ/oVUaqeJbeiwP2q3QjmBPZ7ASrF8CfQ/HweHpOWT
nmyWP9qkpSINkOsfAm+cGZhKpPgrxWdgfoPFUSweoQVmzUXbuz1CIpKP5UPXvS3UONPAatNxGGu3
3ICDyuuWUbbuidWas4WZ8AEZE0ivYPB+ZGtPWj1aBTjcg2XM3GzcydkN0WmmP2ry0AyyLlc+7vPx
jOGVUi6YSdWGszRPbi33dTU4dOR3X2BcOTAuFd1dY/cAMUBayt0VmUQX/kOlHhTLWeDvGTh49SPB
tSWA0KLILBUT5yKzG5Ct9tbNbTjOwSdBgYWCLL97gyQgm4QDqZUYG/h3Jzll+j4iHdA7duIdAqZL
hy8+67nJRFMQ8VdnDzK/XVXHLkzokd2w5aw5bPmfS6i+NSsbQfWQI7zQWCMN3nPkNGlwT1JIj9ly
wDCcMlbJhmdhgrBDXkQQS5N8Vc5HbX9aUnmU6xHoNnIl6iqFuSf5hT6Rbz6Jb2uY9nFxAQWhCZcm
AHZVEDCkZlArpH1NPYHHA+xIssghPmT7OvXdkGMjx++nFZeW/BQGlWn7VhC/87kj22Xh5CmXFqcf
0dfO1shcfBPYdk28BrH/ibOAQBNV3iFqwt3kTm2CA3Gs2rtUMbXYQzFpb2a4VNtdxxODmshKz3K3
7X5ynI9+ynjqmHi8L9vK2Hj6ja89VzYB5vf0e5QWWXMZxqWr1nsJTH6Ag1XFSmFh8eNX00tAshEY
5mb7v+gBYWHHXc39h06djGuFVGMsbbpyZ6LOm2Isa+uY6xdmAel07RZr7qrM+NfJsDjsz7A6s4ua
vp7B2inAfrXmbuVUviljrYyonPRbbr94GHeyd6Re881d5zEi2coln9Te1A//6/+GDXsCkdwKXiNZ
AkYlgVMTK1xG1snq1BW00FuE09nq4Bmq/0yIg95EEqkp8snc1GGB+5a3aEt5Dq3e6T6L4CrpD0e9
dj5PUqTOZbEAKQcDXzoI9Jn4v900j5ea7mDt9pYpcEaPJuM7KQBo28rZtlW3qOAAth468GzeddoS
O2dl/wIY2Y747MN7gcEFYURifxARA4bqGujnEVmGqb6dhFppK1+Ed7ZVXPuwhUbnqnp8JVvYFCYz
JbLL2JcLiITBWWH03QQ/avB0CuZaQb1TpX1U3hMvXlUAGSXyKEuM70v8MQ6rY4tlZDA2WFLeEg05
v46ufCbaUu9Omk1zlTxalET0CqYM13C4cYqagBvDcmVNc9QWxd0/1URj892Uz079LDJyAk8O+nbV
v5WIvzLX6M5mQ9qDsrRDYHqJ76qDv3DAO+tkdMnmzRW+slEFqfAs0ELxU5UoIjlg0/FCjAPq4lUy
RrPNdMFAhFlEpAfiVLAoxxQMKmNzSbp0oTDnkTEG51tRkV5ysdjH4WokAWBqhI8Lkg4VQG3eryC0
UVoGMF1meRAeIrIGGtfBiKsIKPBrX4UKKBlzQ4ijFduzXjla8GFGtF5BVS0ZJ60SJ1iJhOOGq76b
d3+FZUEvgdWX1m5a0Bebmy78s9mld0DY0vohM6opqnvD113cu/ipZ/HCtHaRbC8VD8dxtyK7kPGn
/pua6VyDhORntKWowaZOf1YijKm8xA3p7jRB8B16NghRFRdyV5OdQwhkjVasM4a73EYbNJ0kE0ne
yRQ8THn/kWovjQqqyKP7JBXsW2M9aSaQL2i+MS+cN8LHSeI+KROKPtijaYurh+nPy+047FlBJj5P
EbOqOsN5uC1wQgRM4N++tomRGgSYbgdBUGB+wXmtIDi+4OOT+5cZkcwGvFNawiOETsfDfkA5SA/X
kRnCF7fsmFdL0VVGy2kf1HGLsS42cX1ROoeXySVN9YxiLllmMiz8r6pY87Nb/jdxWOPo1tW8VX5q
9SAh/Q7x0MdbvIm2si28rVKuiwGWJUsbLBal+LBlWKiUW2Cf9+08IgAtDIg94qFwqcdzA2v2U0nX
Rn/qldXgbObonEo2wRzJ4A/YqbHnkHRttikY2RjOqymIN10E7bbyYa1g9nn3n4V3CCOQvcz9ZYS6
eGdogltkMTk/PwEmDkAU3iLxr/Qeanc3BfwLu14Z6a9ibJsCmMra0HeCiF/ZILuCGQ0qMzwmHyb6
MrQXafRoddz/5U2SPhWcasGxZ2LQ2Y8A0g0wXkZeHJKd9tn5mzhauV2Qkyv7PZJQqbKrH4lRKUzy
n551YC/UFFdEQcOloUynylRAjU+Q3Kz/57TndERfgoY1SJiJ7ciOdCWawoHby4s7EGmazoKGJwh1
d6QcBpp60C05b7q6arAEG4DafQhsVoBumashN35CZNnRl+8c2hK2YPjhkTMnqa88f1X11SGJpva2
TYUrgoG7fdPif5JxgcRAXNhGzzxC+rRVDhdOmACvJjshmVgMudp/ppeA4X8EyGWS8jvNPrB9PzW+
pdR/G8UzRersUF77bFyZJzexMeMIHxJtkxNAmhDWh7KFD9/JzoW6NgyyHBgeD0RsDvfeWYvhnhJT
N17VdhkYB8PZJeDc2elELrND5jpCb+YlIqnhKXC2jyha7YeZvA0YQo6crBvm711IVtG+e2n1uYeu
UDzU/JRSURUrJdyk1aUSVwUWT6nNBEe3ctOCp9SfIt0dKKv0dtlJAGNyt2KRaCN8H4LHGN6nrDkv
/5DTd4szv6luqrXP2NbOfP3oY8zM+j+rY28imDVBg2u3OZbKXn5WvbecRYRRegQnEzxRXnTWp0GL
dInZXc9J2xXXPJzUTAOgIDbRIYo748zf1LbMrNgs81Oc1ehJqQX2ASk9kUEoh1mZHilB/XiLyTSK
qMvvzKJQITC463EX9DeJN67cTcZmTPISuQIfhvEX++QJsyF6WN7Fy2Di3CLv3XLnmSoKghY7mSAs
oHvq9bXdK/WmYyeAXBjQpJk4rE+3of9s2Jtm8TVrGbmkP4HyzUNvaB8VMpzAAia8FcEzYOE8tCfP
vxEyqzEOsOMn/liwIoVFgBcQm2baoNfNt4pu31kJcGim6hrmtspiJDX/ZPXJWtMVA/Pslc7oDDdj
bxz68kl2o5KdIWKTjaKaZ7oK2973zsuvvnzpH7nbcbQbBuQl7iQHU+nxzS2romm1oTDSU/OrQzx2
yTaegdgABiyyiDKpkLPsWelixMwBOAtyBOxzZtAEuXl+g8sw6wlnkC1UqjBXMzVYKP6jrMNTY/Bi
6Rt4FkH/G7jQhiC+nLz4mMtr5Er0O5O4udAxG9LRLWtkUDGel2pBl4h4Z8seH2cbBgZ6parZcvOB
oWIjCFAohAuxbO+sCBE5EAYQP1gUIE+DN8v3ixE46T+7fz2Mg3PNarJFm8pzUxtHWI1oR+LxI8sO
obPDF52x5YMt7+NP39HFpvk+ZZOfIy3Snnb2pJ9Rc0DDBxWaOQdOuq61FYvy6Wg9+SD3Ai6J8csi
S0XBQxEZCOv0mQPaVzh7j11vmfI6Ocu2uTTxh8xMIjFPZnTuoh1PvztOqMx5ATfT4NMxufu+EvnK
rK6PLnkPkuqY+1s/WJPRJun7ye8O7hDr6OwgFeuuWybJRdh7yivg2vMpySGYm8CKkl3d8eH+GRy4
/pz63E+WAeJkTDwZ9pOUjeCSwNuBEbS6c/RT5lxSYKEUcBz4WnHShl03brtkKQ+EAyziAErtAjwo
EcIaJkAsI8i7EFUEDNqcT5UI5tz5NKAQmimuLdhSBZ6BDSlHKHxQKXvtm4mBi6yS6aDI8SyuhLqp
2SvWJfzGWdqtB+ch0aoMTPhr4+Za5TYPnioAG6PgqsNUedN8PLh8TfUiTZ8LFCcaRW22ohz5VYqT
o2uLMH0G6llDgxWUKfATnsZmWYq3gqgbUo2Py9KHwmIr9177kxNsPmT4nixzpTDlBaiIJeE22PtU
Z9A33aX+no+duPiYz1szr0l16JihI3Yn5ZGPh9RfVjo91Nn2Xg37li2f3SP1jnfMowrjZFW30tnT
OALYi7CmUeOTcZRbnynxtclP3x4Vh/3tSAo7x1e3Nhn36aee3V4dLUYOAgytyXaEhSXn5+qni26T
ZC+McbTt6oGJE1k1SzM8kLfQZDg+PpTkbtQrq6dgr85VR3Rl447lKxwKV1TnPkDzBOwMNSf/LPQN
3Z/Zkb/gvLgqmPJU04qSh1fj7iGB1FKXLjoMOB01T62R0vTTyXvT/5fRnyahJfPWenOqxcv3rr1K
kA62CZ61usHJxXAweFTxRcG3KJVPIQ4pknhlgJW21NrfHtmgY70kH1vttkxPIbRrFeRzFGoLDYeT
w4FPlTPwUVkFaZDeKy7fcLnI7fsx25ds4BLd0K4DCLQIhdI4eKfSEJVwzw0g0VX5/0C+sqTUwFd/
+eOXzlZz/PCDZ6Qc3YE9moFzJFY3aT2iDsWf0urA2w45RpzmklbnhpdF0fdVfS9pF8oMhvZB5UaK
f0o2MZZ+sNvNYJ6nnVKNs8PueaRvdXPqQ2xYRA+rCh+igRN6hYxILs+Y7T16iyHZKsjclGdGPkHn
5wR+U5sb5azsDuFXxpNuI7KDDWF8CJYrciRcw/g1AyZSC1ZHS7bbs0A/NeUtlg1QLpvKOSrcIGAg
mfQlTL1yniP+3xWQ0oaLx/bvioOceuVY19Fm28PItzKAkyD1ZX7mkd8VT4FOFiGGJ2AVcnvNi9+J
gBeA2cIqlT8VTO15OLp0O0jDFMxXIQd/+hyVR9HeGlTVymay7a+dUw53JEaGQJZjPmlOoXB5HO9F
+or0q/CBHT6zYFViVcrbqUE1NCQ/7mIMd5q5h31DO6gnxUaJGLGrr1rD28JwzfqVcNeqc6okOzzn
2bsxt+mwhUnSqeaxN956D/qEEGhWJPEvIYFoFwiwSdR/AY8k7fe0pcmxn/akfk7H7bUnCazRmEEN
aH8oly03yQ4BqxvWpkLexcrBNoc1m0VAGtjYkYRCcOXMcryLHdzK4ruMF3b1VTDMjIN1j1qjyyye
CvQOh5yUUpoDUyxoYAeZ6U2HYNEkuplYWtcUl1iBaCnNymFL+a+Yp4EFtk6SYHjN1dUUWKpiOlDu
qomtgGlX46jnmGU7fYWBqc/2oZ3QKiJ/Y/CjEGwnjka5dSKBKv7UEE1F/rp2SaoL44ycdlkYL+hN
GPxD1nP4izD9qcyt2IRX+xzhte59Zs7BLx6F8lAIepLPiIwS7rVYoNlGALBCTKLZW99YNOPVal1m
+kzVYOlR4SjZJokvMdRXY9WYkFSQQWgf0STxiPKFHK5mcr/2UDwYfDU7rqFQZhbtitKtx+1gygRG
g7/t/sF+tKy7WcuzAqtC1P6yei70U4UDcbzWf0yYaX4DtMDaXu4/Gp2/h3Gupf9Zmbws2k91hPnz
HNJuroYg8yRsqIzUhu8mcI3JP0Xt1LDAmTTokkUOSLZXxb2FHI6ZgvUrvSadkB4es+Y8pG+UXwR5
33TcLDxBbePsCpygbRm6hqNcYUUxg5IqSE+XzMKXvgkIdgAZVPrvYRpP6p8e+F0pw0d+DRrAcZi/
nVXLbBqWuvfgD8XZ5EqY6wx5XuDq4d5AXljOPRUeEafTBTPh2J1ZxoHw8jsWF24sgMuJjveGkbTo
51kXYDMJ3FrZWFawBR6j+4dE5cjInoX/NWifVbmOc/oFEFkOCXTsfYFGcHQh4iOB6Ik6psgwaGOc
Qp7Wsm/r8UTYHG4S2X8MMOwYsByVio5VU5oMADNEBwL1W20xU/PZhcjgvGyG+/hwWFoqFdgZ1aUu
akGtKbxhNWM0PcWSvxzlXcTOCGQQ0Vr+ijUWsYWh5jbadxpg/0aLFCY7afydNsqBuOUXWoNF6XBF
q0ijrWpXDIvGzm6OQX9HcIZcM88skexSQfVRsKwq3S34K/Iv0pb3g97uGQELhNNUirRplQPNE3Bp
v22l97S7RSqJkNFmAwIDTadVIpIp10k7PkzR4aBc0YWDdZ9Nv32BCCirTNSoSEkt2FHEZnCnBtk6
YbeVmMtS+uuAG8O4JsyDTYNF9KWHfG/VeB+OPcPtONJnecyx1jpSQ8DaC4nVapRdKvOPl0BI59rH
GxhuiKNKMWMjCfJeOno5qbqZpJMRIJGWj8QXxIOw/1HFsqk2WXwycoKrsHSqEaOMF1K0mE6QHNHG
mpSnbogthUWKU4Di2rQl8PdmYVanCkdNTJcFF2neJtOvBxT1f9z/RqNPVBWqv+oYRa5SErRFB56X
E51I4O1Rhmdl/fOk44hE0GK5rfon3ehm5XWBXFcZXOjOQXYCN6b0eD+WBXYSmC6MV1yGFPRNHkuA
SmBKJR8xgujMFvYSx+qsYg+gLPCVarLrhCCACbnp2eEglkddM9wUD0+p5b113CwR1Awl8XZRHaDZ
neSlzibkjYVJjNTaYJhu2evGPhT+XiVarf4zqM2K+tZ5DxKqyC5g3hENHLUqeBlznk0lmI6UzQwo
VVkRNzYBfCyzyZ3rR/ThAm4Vw38MN3u5+PNo/eMemxLeR1btnjzvNM8tMXmavAW1yhwBKBBXujQg
Hx9+DIGLPkZ1VE6vHFIw+vZheIUJCEHO+ukwJGSK/ROislNqPINpoSP/5BUPabvgumnlvUrQK3eP
AzKGQE+peChmcHEIDdiXxF4tQGIy1IV6aRCI2g80eckYhGRGIyiTjVW9lXvO89AnSq0kx1d13SSH
AkXUQe2yu37JI0/yPOiAp3UI2ACUZZCJMumtwadKz0H1GttykWPHN//Yz/iDs8yIKhnla2uRj0ht
3RmYJvb+tkcnGfMZl+0G8tbSChj+ZOsgPZQK43njIyjRq8WwiQVefYDKrTJsbE6Ygl+ubF9aqqBa
eRUt9Rcs+/Qoen7e4jgYyd4GL9KvMoLoeZ7BGLXNzjI2BAvH/QZnhyEYZm+5YUUPucPtlWVFqpwT
wmVO1XVbPeXQQitWLytxtn1kY2gmGLFo8b2q+PQZd21UWwwHu7RXErpqjxzJGL9qlrAxQ1qK5U3W
zrKM123dWq41gJX/1jhVJ2UOxHhN30mtA4CAJBJozzS+zVkav21xKNYFrjBV2nTBpEeY+MpHLbmk
lurWFOCGBatnvAfxaQp+M/nwBv8ZBd9sGbXu3DjMOOFxAkXxXxZVd8HL6wtvnnFqV+xhqvqIisFI
4jm/J6KEBLDXJPjsmyU+rJLPrjzqxMQSnMZ7Oi06R2sbWlw01YKjfuA/npL2c9IgJ626TBXuTu/J
/q0sf8UkO953AnaBdKj1VzU++vGKQ2uT5Ju22GCAn75PvJu09MoXfOY1sVSRYCCxpCQXCYktcwyq
BRORJDiPAmusdm8RaLUqLsRla5yYngZjvzbVw0SogKQSE8T4x0DWE7Jb04rp7RqH8SsJCLP31sLm
mGy8uS27A0byCdAarYaJxbSX45VWPYXTr5NqBWeuTjZ2xD7eWTIhsR2yNcwtnhK7vUxqGQRvcKmj
caLMGKbxUnAx+O9Ovbdiawagse90eiyiOlqpYqMp8EuSMyk2gYOSjgDh6pA0n+kY8kMhXbklDua8
8D+azqs5dSyNor9IVYpH0isIkQwYjG3sF5XDtbJ0lMOvn6Wumofp6p66AQM65wt7r+3ZYi+X4GzZ
HgrjDXA17oGufwpsUCMc6yPWDtCVLjMociToC9n0MR9xGPvKE7omzTzl2N864sqtCzYcYF+EWUfD
ll9UFoC95htiFjVnNzBAEL+iDbaxdyJtSdo/AtcbecqC91o9ZRpbf55IWBtw1TlvenBHpw4/dZgc
0Sbo7GcSnrUq4ZsDlPrEhxHQdhgK81LT8BNsdeOCcZt+0aLSkZMhMWLGcLID150kgMbHRtwdSC0W
zc8wfI/GEzRJlwIHwxfa75pETIJuyHVP3wL51Grf5iLeG3eNtpMxdRy16wSlUBL8RgCHgTDjXMsN
j7VV7nxLpxz6qrsjTVhSA8B4sZWjGLep4fNupke8ocHAiKHY1ePoDQORU9Oj7Gi+iUcwI2sTo0IY
S1ITfYOAme697pEefmdAe8KRqvEx6b8yPcQYMeMnyTNMWvfQFJ5t36jhO8LRs12NIzdIDN+Qs49x
RssZgq4KdBw2rZN00JQ+qumca5B42aH3GHtSHENJPvugQ1bLmM8tjIOQt0xsFwV0xo2iUPbbDGtI
dTWz50VGVk3I5x1C7mlTwdTFp648gx1ZGfFC6nrylMhZSeUw984aROoD1Q3fngpRKEMqBEEplorQ
IQoCvr+THPqPql2ZzrVi9MhBHHR/xVNeBn5Z8D80ZpHYzhgcRgHSj3KE5qlD0HwfRtaMI9vkGKkS
y84yeimHb61CAVXHbFIBK3SM18xdp1/wocFn9RzYXT12M7UezoJmURhU7oznqgU8laV+Z31WQbix
NHXThXg+1fFdorCawo8WItViFOSeZa81oDFAhevy+xicz+U9wVE1EGwxzylTG/5abpcaqVX+3Uc1
XRasg5JJN8cd1zZxs+95u9DhBgi2b62Ge9EtUZWEXzHvSMKlJ1knJkRNQ+tbLX+pqoPjlGFMZjBT
DDAxPaKD36xGnGrYW/D7yKkBJ2AFaqZd7V6MxrzM41kpOWnY7WtReRCJfQJb5QRPTtDdR2nyAvGz
EOzD4Mv5l31IvX6Dd09AV0c8h03Wmwk4JjXFU1Fhiak81V4P2b8ldgZGVGU+MHU20EnVRdEQrTxN
sordh/jGpXtolv0LnnmK3hFloso1vZswuzVHt8MlQzb1bnHYQw+iOmOP5VakbsCiwI9dHLD4mz3b
zZgjfjdDauY2hOqevIj+Z4jOpYUR0bIZwCGjbzOvQymU9Hzjwr0mWRyUa23Y9fMElPVMbPOIFXYT
x34rWZoCY+ILSjtg3JV7ikN+BcPqmzeDVaLT+SW7OSyaHffUq4VJWGn54vqEKkvIPMDfE0bc59l+
Mgf2WMq/Gtt+B6nxKHlCGJJyIX97A+vc9GfdRodU8fp5KzkqEtyrqaFtRkLik3jWIc+8khOWVu+i
xvyCZk6C9Q4p+Azb2gpxdRPUvRx8FV/DsX9v4Y0gOaaymsKCVtZcJxJQYfyl4t8dUYMuM/mEdBUo
Vp6YKhpWJHn6tpjHExh1JYkP5VGHxaMBn800AtRteXWKhU0BacMxyKcpGXZO3sDOYGY3mkbZrk/V
TRU0u3QqdsgFikD4dk2qWAYtvUIm0pP/AlFwE5UqNLtlvpKsAImJ5MUtToHzCOhp+WMTtGGENsFF
LM/Uu07xbHVUUJ6sPlPJ35YgfE/eBZePQLDtBCyWEmg3s9mypWgY3qlopoMfs/s1wdl34JtkN76r
4OrCRPgadYV+jeMHCZTyoW7uGe3guOMPASntFSjKfC5OWXlW7ivfRrNGPrfOh728wNRUvrsMd7jX
7MQpQ7G3Cr8IRjD84TN2n8AN8EYhBwVGtoqeDE7IA5u0F4f1AoIPFsdYrLAk/kQ4rUnXVG/dDXmk
Ds5rmzB1pcfmJFkzPBk8HXNicWCH5ICQoSZHJejbvzyyxtHhzTzXP9z0CiXxRn1jdMo2nyLH0xiM
rKEPOYfyrf1NsFQdnW37MZIDtMLyG1CmchnCT+MiXS8KdkCvB2Fv4k8fMty05+DoBLOwNTGmIw6I
Dfxtx883bCAE3nNP/So3+jfuKDgrAIVYnq/8gXW8n/3AfEmvgOAbfv81L73mk9mruUm5K56rco0Q
ifHOhlGc8dPvs0uj+DrJWmgXrY0Zrv32ycBleog01Gh+uTrhkdA3ZrpSDwV8KL//63d142HIJUna
U97iV0IJubjLGy7b+aG+jfW+4fSkHaR3owh5sHmo8Et9u+XOfCWeoIhQFfzJHT/s1T63cs1qz+1X
Cv0fz4C3Cl+R9OiMkLxcIZTHYx+ujjS2a+0bgA5/lYmawjyI/Nt0NtxzVGWztoFSw7cjFse0PoP8
So86khyUpNyUVETpr9b7cUdIHmcn7midcMMtlToB8zaDBJwzTXKqqqcYa1KNXwulrNcMu8QAGLYN
xq3Pi0jESVNvhdjfM+2FxVFmb3sBd45ECaJeID+JA60uWl5kPRurGgFuZOsB3D8YDF8lQrsKl4+W
ggO2WY99wmWRaqQmYYEQ3fqYuwUbGBJ2AaLGijYWcTk1CUq9pT+bOcyZbpMRiTwpIIfSVyv+UqKW
qKWGZ2+6uA1wPeBYFfVnyOH27NSwz/QRPgskLD4rBzrgt2bi5cRAZJLuylqvwV4leIdM49jlZ7/H
/xLzBmGbgnJ8TsiVDZDOoTxb/pXZfsNewgxQTV8yk34fU3tSVIgpMGSN6S6Jnurinjza4ZxhTIJk
UM+3tjxArRnjy1x/sKbLauQUNNszvY5ePLNxyDMbZTCDoxdo1syKOIfJiMSs56QABVigMX+urBe8
wnhi3BbHC6dr/4+3Lcsfk+XV6cc8MKWiFFJ5DoLSgAfKTgUNXAkk34iUlwFLNWYDXk3JDCJHfD7W
BB6U3jTyKeLaqXdj5fp9rL8Qc+gtB5c5fE7poaGCnrBeBLH6ZAU9G6zgt0D+4/bWXVTK5OXt4BP8
oSc4WOXSZzyWuSqfLYtRIbezAF5Ua6pHpqWfBMPdsKsTymr88wvQjbONGSryzl78YX4k+WQSpIru
8S8Z1mYqNosLiM0VSynOY7Rli0bVaX9U58hD3DJ7QE0afGjBR9+8qDoSEiR6L2xneiC++jHPeKzF
10jmh3MyeXND9Z6SQuEcKmrK5NY7p3K4pFSCU/6W2+usYsLWHd38xBxpSP+F2S/9NgPgngRviF3V
OeyYEDjPavhXK9OrX7JtD/l4mKxPzSteQgTSYMPX+UyiKGu+yAc3OO9QcKzUCrMjYvX0WkA/GKDQ
43FZdDdprKLs5ArbpIO9FqpxdqUrLqE97nU4cMpsCWibDlUZTIcBxPg+TI2KwUgBTG0CmdpXW0ij
CAEY//XZAgpv+ASpxfIl4FoqNToxF8aFhf8yltYRf4Y3iKNLyzQeOVuY6z8V9pmZaqccR6QhumZu
DevFSYIHANCdzMTdSDqOLXYILRMQb1RKZqv4ERgZIVAQGfVHBPWXISefI7olpxoq3MMZftFw03bb
gskh8kH3D9Zaf0WQOYnLeiZNUF07BEpuVNSsR084fkmVjBR6Ohk/9UOjgzvxYqlZ4+/8DbQTTvD6
ESprel0cOJ/g25qNN2q+QMqGZxzjyC+m9PZH3OQn+TTjSYJ56jYFfl9GJ9Weja3+xrBu0GFOUXOv
+fz64IbyAd90s6SXr5Ryi4MxYATwL3yvvtfGF3qeFI72jyi9UVCdrfSjsfRMayCailhXYOPpJ6k+
cKz6FMpYE/OXKvBQSSLUx9dxhLwkt2G1xfXHMcPGzp8pSN6AnGTTwfmkcrGjXw0LJOZCyrZkK3qf
uCDUKVgJYuuEAbxCdNRdJjodAZDIVa1TbawLzdeLX55t2Og0ZFSms6CV+tbGtcj9HiOIYHlKpeHH
1mWCTckZPdgfxJtQz+2ZwqI83sGpIG22nQ56tU2GTRkwtODW6M5uhrLLS+z11CM+3DkzbAa/m70K
LVGw4EjKmpChfFHbVNUH2LgusbeqHmFM5+Ixn3vl17WpdTFNWq+hgf8cPXUHj6JBw5oFFAR1dSd6
jqUWZC+r3mZtfqwWiVHnFuB1QaWQu1OHz34XUF9QMgIgVMIeKKlC2DBT19wFaxCihF2WpBwRBb7z
l1mddpXgO8UeVkPCNqFasW1SvCU8UbZzjOX48ZUzpJvwkymZA3FD4ZcReR4nyfNsIALD11O5zC91
lgBcX454l83I5lPhm02vlL9N40mjJ13QfrLpXvWGm0l6TUyguLMJENCJAUnC2ejJ22XIdnUE3ymW
XT1j5ErMOwEKrdBoP/jCM6pmRfwpO5RYFIlE4KinbjgorLH1uwp4OFU40ae9Fmtbg2nyRKueJfpV
jf7G+JuIg60dNzvbISCImywqxEFNyk2OGckI7pA6AMs8JbjhUhs9iHSMDWnMUP/eTM30a75yfUv2
L+sbNSifglQS2TcdI9ZrEYD/xJg3cJwuvZoDY8IJjj80NFDv1edUxVCi5v6tsPisRlBgge4+tQx6
tQ7PAEemmrwa1BYTBTY3YNMj5KLckuyRWpSF2EEdxh62ZXkGik2XHKqu/s7M0XNb8KHwfFVotSag
9j511mx3qCb+mRRw1sT7dQ8B9jsm9FfbogSbnxkO0mesywQldCuj9203F/su0sEbIxXDAq1CYce0
reViE4JfjE37IJZpWSo2aTY/SSrmMJivET9MPWQ75n4eU8znyMJhUUMnivh4Enp9GZ50nAYOsRcS
OppmEQnAn0P2bBTjIDJqdEJQ4nrnpqJTDwsd4CT+c1n7DIFRUlPo0i/qpDIOqPvVdL3K1LvL1deo
6iYbTVZz2NsHTM8JxWMSHqqIlaWlfLXpTUP60JLr4DBotJuD5tjwws4z9uWUDkzTh13Wow+xp41W
8vRmylakEg9iqa1HOHRs6U3PLUNMqjk6eU6y8M+JCTnANayr6k6xxmcrFde4tvzASE+CV2Hghrbi
i7Tkbwh5IzG+IgaVMqyORYguhHooiB7eIglWAuYxBtKOId3O7q40YYNWpZ9Qdlvv8XjPnNjriQ4h
qHozWdGLa6L2AMZV2EwIJyDzGovfOfOUikVTf6xxACqZg5kLFVM5M78ULUoie62MfyY/zWKLyxmw
WAQnty2mhr8I+41hsdkF9FokGrEECwHSIWSIX6kg8EDPNExoDipgHujV0WmVIjqabCKXP79VWFIu
b11WnY3AfVb7k7LoM2L1ak7ZNqUaa5ZV3eKhV/269LCZXrji7aa6hfGxLw+mAwAtYLOLPHHDVHnX
sz6vG96ucaaBJZnH/pmwJZSOtbL5vkVoniZW02OPFmmgyNaxls9h5BkxbV9T+g23a8z97vTpSUN6
otuLkfmLmIwN3LiSSyOrkXVoqW0e9Vjdk8duvul0fAPni5NS46s9Ng/tX0g1TZCKH2HrH1r9ybau
Rqws0c4B0xIueXeYd1HJxohdFI2T/MItWln2sUVBgeEgJlm5tnFhOOhtW9CuauneLC2x1uz6cWXa
LfbWhG6OIGUUC3wZTF9tHirTJBE/4+Ybo0vX77vilqjbhBzWtd3GAF+QY4v0GpjWR2OCHslqse1a
/MT28K+2DPTAxYh5Qu+ep4WDAK3fiyb1XCautXLbwi9qS4P4NftZgsqP4Fq4t3Rrk1X9KlG+Z5PB
iGyomrWRIzmdAy31XEVJvVYjs2M06UKqocMZxBCuLp+LYaK1J0yqzbp7WpocqBUO3BnKB4AG3qyL
fet7/LCWrX7FnYGwysyQe13GJrUPefVoRtkzXCCo3VWao0GqG0tAQLYOhU9KtRq1SXEop+BFH6Ov
IqxedQuvTSA1oBnKTktdvkHRhmRYJu29+y9SxHYqi4kGTUKKYV2sZkvnj1CpNTMvmxkIktvnk1O7
bdP+d65YhGYR/jLdGX/HULL1SFnOo4nRR2jdxABoNTV34w4uiMIQj620kZmwbhea7wIvH8GYuoBW
yDEVzLh5dpLhXOGeV6jwUIP07YszU+pkmE+QXBLXCDbFZXHGyj6zP9kMbfkbDeMS9CcStUNJrgKx
H85XNlONdfhjkJ6FubkO4mwHyGow6CJ+ENWP9QkwbZO8kBXHuB5T4FYM2Nw+kUvRpBDsAq2AwQta
uUheLAR8RoYKLDmN07OrAwOMiLrR/kx120Kq0FkeyzzYpqpEgA1BN85tEnK45Ev3yhlyrkcf4qaR
fteLomeQ/hJq6KnJs8Iwqt0VKDxcrgBVw9iawgJzT8sloL8ufRazZc7WyPoaiv6AYDuOTpZivFao
tAr0WyQJkQkp1U+1zNBd1cLPewftSK98M7vCGdyQqkNEQw3rZocfC/lg7DS/7c46s+eROsMvUlIZ
re7xvpXDXuOcKFG9VuZ7kj6U5AXWBZd8tfLBa1gV5GGk1sxzhHhE8k4U8STu4DGTGVADuZ+S9KyR
3EXyyfcNsS4zZ6va3BLmRnYS7WpM+psQrbjjlIB8QuOk4oIKyhIrbAP9/hVrYBw9qvhflTyP4jDQ
qFb4NuzHgAQ3yaLd4nRKe/QvUe0pcl+P7wl6wRHhd68/DUw0jfZB1MKK1JlaXBdPZBjvNHyj/drH
Mf+Sj5difk7lDzPaxmCQg0VbJV1Sh1h8qokFDP+xPxXWcKmRj7HLEEdn1NDhtZ92avxNQ/3hliqK
5Gknkt9shg3Cn0BizL3q6dfDHTK7gKLd6Ttv5vJthzezvI1LtbyIgBMcsBE9Txm4N2y2AC7EaW5i
8jU7KDeawppSHef0JpQflV+2WIGYg/Ozp4eZ91Cfk7U+9yDlCezYRei0wKZjnCAPEtE+ID0LIzwB
zrbsvGY8ocSNjNYbAXxUAGmtKwXYOSHPPHtJ4fK2y2DOZMwXKa8tc98Kyx38Phc+RroM9H+wp2Ua
BB3S2GcOxGEZr5l4q9DRtDcM7gVg73H6i9K7Trhp/pLOMdYwy9P1e81gnlh3PA/KpcapT9p1/pNk
H737Gmp3U689AJqBBdtq2s3VIbORrTCWDWfMNb1yrpb3SNllw6+oP03rRZfPyhJQ5cCPM9aJX1Ws
ipMf+CnUvfah2tbNe9LhSle+yUvdzJG6wjQeEDuk/5oAc7uPAgYnUe89R4mKhNVEwEZ+MNptkpH9
jKwXo37pWLI7jBxB/Ir0GLNBF31fAE/TIAOQskG8EIpc7CdTdx9KH+TLFh9vkzGq3WNdqVT7gGy/
de5Bclbo8tgaqQkfcUB7zgeqZ5VfqApiQUhpwKhQT6M7islNZbeBEVRB1RB/lXiJVLwMrdgxwp3L
Twd/JHzCinXdwQn2OeErhHvWrGM9PdwoeHBcT0PnnZ+gi/i4q23kBjkzZoyc4bwHLkcqQZrs+BcF
bwUCansKN6L0ISpWhr9kfWU+2194W1QsbXBwq32V/2n0NAgkswfpUmN+sgkYSo/s5KbQr9J9yu1f
7xLySkaWH4b9PcM5aJ/C5hb2v15Q7DoRvwThYRg+mIyL6tlgAmzx5AECHn0MSEyU8ZAqvFfjVSN0
sPyI6j0ZWOZR8kktmxGNAXjMNSb5ls713oF5p0BSdF9NhFgFP2Mf4otI/dLYc35PYMs1nCMGUQLc
IwxqM7TtHZcpGFZ1BPHOT56jepfnVOPROUa83bp8s/V/TXPTlwHwpqD+0f8D/CtXQwkvKx+IGysC
NioA7cvysLR+qK+YC8wBvvJdNe1D+z6Nt4mAjsRqvrtjjfUB414MyDLkpiMvCfSqArk87H4Hp7xq
sf5UDUCNKuvZxEqPg8wZ910C3l/3evUWssJXk7dIsLCllARIsEFyOYdfvErDPQWVtlMnzOAjXutX
jDp3+Vo7G6c7Fij+jfxs4QLvOm9QX1WgKwKFNAEujCzVg9WelO5uGRCg9q1LRc+xhmY9+lcBzc74
9B2BcwWyU+iA0ucSnNHrZ2V8jfm7lFvpIpaO16VKq4v+SG5tdaWg/Q0mFTzAUj8KSt1Dy/CFCRgx
7xINVNv0fKO4EF+CgqOsYwJiEJ6TU6PF723VsSneNgTU5XU2rQqRquB7K7ZjGfP/Gfk2WoZeBxMV
hxSIg2uTS7/Y5+xg9qNIG0iPNmtfySzKRK3dZri9B52rkCG8ms3I6OHtucr3QtKChcQENEHtQSg3
R/huSMjzm0HlldoOTbSezP/KtH/hpn6NButdGhPvStTcqMRXGDXKawjAkZIcZ3+5Ns6mu4r+8j3y
bQRX7+qTIDGjXhflTnmnpbPeGcuNL+Frn9OE8HyAEcD0t/YZ7w7aFodCUPv4QJTUx+LmapT5fs/4
ikTP/3YCjMqEuwFIxCNAjjtrU17zAYCPIncGICj2tqOHwRVdMgFi5D8U9IORx1YGvmYkV0tRBg8K
nR6qIQ8teZR4mYbugkwaw59tBiJYMY7S3SNWka+0Uii5MH5Q8DW8VmdV+ySrqf8QsW1Ia8Xg7m55
cQUvkVOioGny8r/qK4GWKjcpnHpsHPsArt1Er7XKiR4il2E1/voszUMCDl/N1m+dbV7rxwrL/xpx
FesglFggUpKnhoGr+Ww4K+NdOQvwg2KNtZttFQcaoYZA8NWMgJCV/trp/nzvrqw3qn8OS0QVwh6S
glXCfoAv6YrRr8uw2+t/5N2qCIVcg7RgWfiPF7S0Hgj0lKXkyS5GsmY07o8sI3jTunV6UJ+NTyLW
+OVsrNWPAUmMBkhklYFmhiCKBXCNdBOTRU/TjEei3wLcwbxSHepvTYW7sMJaxVtFaUNLneA8yj2M
KeM7p9nKqIHcrvN0C1rEcFcTOEBoeGh9YaPxtZiWkYNPHghrj7b3Gb1W5qKAcgD3hDt7vi3sVWcj
0XJDZ5Eev81dNn0rhFVLtcaoFskX+zfonPY7Eklr9sUbAy2LsMSv+GQiOPxlv9hWG2w5NnyRlIeS
pRIbG247UJzptRpWWuczSa0O4oPChrl//mX7KGgjtidMKpcwyXRcLQt0cBxkYDc3+5E8WG2Am/hY
Hot79WkypcUgLqHDg2XFYwDClRKDuClEbzalGR8ZM3jGpr/lJ5+A1v2huF/CEWMscFtKbQrnCksL
AooPhO7RI/1nvIevoCTbl5wYyZVEqsYJsFS25CZ58SERG5oVyL3wsCrk6z0L/nXpUtZ4XbhwAhr6
MIjiuO+CNXNZ8k2WD0DQ7CY/XC4M+aMHWAb0xIwq4LauB/5yePxowGnPPYoD5Lj4cGnymckxcgoE
+fJrizEh31EiKx7oBljltdZ/1drveGTDxuZH/rIM5YG/cSPsXXOLmxBVKU23rW1YdA8J6N/VMilb
85OT8EHG7vL/g1Lj+SWMLKQJ7DwyLkhodSDEI6slFlknV3ajmDtGOiLdoIFRpY+0oEbNbnz5iHfC
crOQ+8Q2Mve8OpLNN9B4Q9QSpb4z6F7IkbPXxLJN/Wbunhn2N/0GQ/F2scuMa/zTfM/m+RzoiLKf
tfyBzx+hnkleFB8M90Bv7FtjFxZPKb1TO/7gG/jz6wxoM7NoruPZ+B7yQ9K+xPVr6U4wS9izvc04
bpy8vasE5a5nmHQoH5GpTGFyaKz6bPzn5Z40IKvo7CaT/CNp8ia3fGnY6SCfzfwe1VvP/sd24Uux
zBuDb2SDHSQuDUeNXxQBjKgDdgGlujjtt0U4oUFE6xxDEoIaVO+0JSGzYYKA5qQL9waGRtF+dBoe
9ege9qDuJVpfzFxyn4TPtgRRjOcTMUdFzdjOL+TVEIy0sKU2afAUDX8xmq2x3acaMj0396yJAMm2
Zgay7WybEgxJf1aiAB2NiJl8X6OLSqrngOUks1X2+k3WbDuVssFqAcNPft93PJEDVjJQBORQH1I8
5GU7ePACYoSDHe1YJpmaROcivmjdWwQrX2cOFLtvQvAkMg3IGRtNHPuq9oJ1zKEJxOAqG+tb7kAs
msgFGDo39r7B2thOn6rxg9uSSbWCLpANgNPehxr3G0KrIYT4xRyw6z3VLLG9Zv1vWxDeGYzdIxqZ
TYS63OV9/5E1iGP1DvmKFW9zBtypwqjBnHe1I+nxKQFcngcTYDGvaxnfTUpyNWqsc7FrfKUT6g2D
4LpGyZ+iPrrYsQFlMAIm0xNdOIXlVR3EuUJLKUqk7k2mLlZCbi/js59+HUqQPKnXxgwWrI52EnF/
KrlmyhYPTiI0r24bOBIDMpAmelKM/GpXY0NxN1zzGmxFPbQwFiqmDEWyc0SC4yeAY5wn0HSjAWaO
TC7zEFzq0u1IBAX7k0zue5lLrlkdAkzORiSlhkHOyHAvwOLeDgRUATK2DYZPWaUcKtdkm2R1EMLC
FJ+rS51ZpYl6MUWOZ0KrdJo3KG6WU3wYCEcosvaZynGeYyvqswmlNnvkzmJdjBsz3ycJxoGhrsMP
Z6SaZEs/iiCFvirw96voHxDGRzbtUaGq+X5Eex7WOd+G7h4Knr+uRauF3eKtqmLQnkb7HYTyXxGn
x6ayHp2aDYc2ZV6VaPl+xjNf6BMsC9XZ6QjP64FgMU2cOtPYGW72lWCDngImL8oyuyLvw6nYl4bI
6RgKDKtkAf8XOl9sW78IzfxkayH82pD4BXEnJ7XDWxTR/dHGh5tQAGauYvW5CiKKoAB2RzZnLwiW
B0vbOaR/uA4Xn8ujW7lNtUkV9UKkbAAyDjy1BOynWD3ePrZIelGuC5vXE2bKg0u9alSDpTVlhxkk
PMDjex7ZnyHZea76ni2/sFz+xJKpZBZoycZljoW6Z/oOkuInKIPPZBLNk8jJP4sha2CDnOpBor2i
4mvgn67tebxoU/wL2hYqUlchjwrdraujAnGYN/NwoJeGaJMM7Yelud/BKJ6TcpcumQdMD10qL54y
OcjfjpRR7CJVaPRIfrN3fVpahoZ2KGALl5lXRxMUc93w7DbUGXqJvGEKl8sZnq3DxVG2LX1jhDsm
sDnJ0Gt16bQEp93bFinbskSRMbLUFme2GiKGqK0lCm2QZ9HgochTzHlM9immXHkzVAKrmQswtSg1
RqSm6AithCKi6aTvuiHXVSAh+QQ/LlFmqgXFus2U31G36HkEkI8QZmCY8ad1AWYtw2VDXcifoHGJ
pDAQF7oKWAO3vfeayoSvNjAvMHAwiliQlRNtE+Sjw4x8M6wXd2IJq3HIftrRXodT++in/KE3wXuo
m2+vVe7+y7KhPqumfdEa9xHbBfvSmQpoSHsW5IE/Sedks+Eh3g41ISO/XVIGvySUfBYVUlmyRc2O
xlYn0E6gLlArWbDRhEMaF4/ckqTIkW9YaBG/V4yHsJivcXcoR3s7sLOqWWCoQ1h56fLj5oJgEjM2
j21K1T+xLk0UcP3SfhFmfQj69SioILtcHX2rPIRmTVutUerU9GBl5v4GwMJtRx6iv6DQ9c1sQjSo
qFDzwgLNYjFYZ8dvx085dtYVQvtghAYQt+AHCodlpGOVviVLakIg+UHs/HQuRoy9xkaJww+ZmeM2
f0oZhBSU4wxHmWAJAzaGU1ZQPpxqm3XlqaDhVGOkZaAqZ/01MqunsQu/EmLZepO+1EEPBHCZhZCo
HkZNS8i59ulOhSeN/q/qERWHT2rB+SGzf0A3c4XevdbwkuoGFqAkz3xTo/AOxXwdQyZcQ0vHbXRf
o66z8pUFWayER8VAB8N4KNdIGax9yjgdHeK4ejZjjwReStvul4H4zk3rr2HYBWbyFku9g+iA2EeY
DULkUIU+z4I/UlErpjmqdbyH24xkMa3lcmqsR++GocfpREjOiDmBTCDgGAtaLXqx2gAghlVRDrJu
tFRcMwHeokIjXdSCXNO0lLhqEzFLVw5y0v5iSlShtbgAE3GWOao2hQ2UHZucUQMXOVmJcC9MUp5p
CRxFW1ObmIRWOGjwonfVAqtc9nAVFKCSRs6UvG4IaJ7N7MGnA6U3mIA6cW2qw2uSzB9ZNd+cYfjT
SLrKh/ypi0w0Fhx6Zs2VG2rZh5uX8hoECC9n04bKMc/eQM1v6+Nrkit+J9g2ZiZ9ix0a1klYHOEu
DxA3XLCgUbFdmDojQYxcTu6MK81COlRxVI4saDxVRYo3hvnRLbC9pOpsvSz/Zbo9bZQsx0NTmDUc
0JCJPiv6aeYCtw0M17IBBaYE4jeK7CelN/K1ZJG5Dd1uSfLkHzDmymQwLqFstqXdafdhqLNLp7Yv
fWyNGlnBUXNx+km9ORqiqwx359q13F0v4vHDatK3LnTKv9j6rStta+d8pfrSCa4FJ+22jU11rSCl
n1rNPSVK7iwdqYBtx6GBaP7//xC9eZIpR7nu5mzZzRJ4oJV99+7CS27d8LtxFir4pVJp/lxLC255
hANusKrkq4csW43RhOGCyKGGyaeo2N/bqoq8r5Sae9Dj+LVy+wvlS3msTNe5FDUhwjzLbDxswVdT
m4192NJO9RmpINFoYJuiptJljBeDnUlbpFAwDT28hqpA3dBLIIwynJY6+nnMXS7jHIBF6NbZVeSY
qOKZvE6r6L91xlyNdINX2eCImywp0A8oTPTKYWZHijZJi2g1lhcwK0IDrMp2YJO+Jq47Pdjyo9hi
p63NtzjlCracYXyOJ410ss4QR7RK5jludYaQUxbig7EilbUY6UnUxOxU9Ncm6O1bFtv/gtqOd62A
n130LdOItle/MyGCmxJhkGaei5KPCuz632dH8NNzwV6X6aj9b2onyEZmbjDupgFL2lHfzjl3eRVb
7sWK72VTALwbUzW/zsWovGoO4O1csNpOc9AQSEOOBGddInOuWctPDfIhXFtDqylvMwcUi/G6eLKN
ElJ67BB/QVCp2lTTuqvDcaNIknwGUTLq7ZbcAKn02dapJElVGcbmLgjIrkmLwzjndwb+2VtZp+MS
jU57Gin5eSrvPFH2KbFb+9RmM0NqWqe65xqUwRyiKOIftrrsO9M08zW7Ls/UcQzSODYRFqjfDrL3
AA3IwZWxdo9Vcl152akvpsQvGtSK02DWRH+zkXIwUBlUhKMKaEyuwy6uX4yAdliat//+o3XIMk8b
+xf/IQnPE/pBZ2Bsk7wN2TA9xJCsG0ezjk7U8xH/j6nzao5T6dr2L6IKumnCqTWjyUGjZPuEsr23
yRma8Ou/C7Trfb6TKcuWpRmgu9e61x0cEbTPLQf8sQVFXW8P9k8C8LPU6X5KPHNTscrO2fRTaEe8
q777kK3c5iaTINMnrb6P6ke+M+qaajNKOg4MkrNF5UDkiUOLUJoxuBawBGLVFMfWQGyc9hRIng5G
n0RmHKTLRJ2mlstNLKg0nOQmmiG5hU3ZoSNbnjk5tuXWGvJTjtZXzr2PfUT/cPzybzbFHJFBDhO7
HqfoM0/NO5Pe6aWIXSAVw/feF42cHjuL2tq4rnc1tjTcciN+00ZPIlCvvWdjZrLdwiQ6NxPkmq44
UHr8qqZifp87zP5T+GBhMfrfS/835at+74vxNCiVbCM9BqcBLp1uomxr4/IOlqxAr5YHJQKvsCYr
L58icJywhXZfCevSRCi4WuHvgpkLk9TwnLSLU3pU6d/dUOd/3Ehh5i0gg40JMlH0l0QwU90M7W2K
qEvUSC+kK3few7Lxd7aZFDz3odmcRzv79EdEEW0hhidaGecZ0Uv5SADBhqx784RdvdYCvaQdeeO9
0DZNsVkzsXeTnLyLzJ/ZeiAzS2e85x1oPfqM7iItW2xco8/2IgMOkoN0oahZpOfY4tyMjXqdlt8w
NSOTBVtgMtMyjFheOoqsfauMT8sVLflUHVPu5U+BmK5tGhYgjiF8Yok5WinIeJhHD6M5Xje1B5Q8
NFF9zqiePLac/VB4uHrpnBJ2cjeZr6hFpvEtlHW99eGMPicGzIW+ZQsJbfNl8TDMConabnnpFGlb
WjJhj1Hl3RyD31YPPmE2tN9yiKp3Y0yrrZLNrscF+jyZFtG7EN9cpyA+PY3nQ+Pw5gYYH691hJfM
IIt/h+CvyU74YHSbnbwpBJOVLuxC2fxCDf/k5wr/7z6SV2+eWswTmrfaq7DCclrjR+aHjHrd8a6n
5lcyyQZqJkHgiRuCNiYKODpSc/HclpANsqgqsU8Iuic1u8XeEJrOygV2aizsGJuYcJ05IEmibqrk
zilovvD+P0Q/WYze+3hX0QK/0F2Q7jYUkhY1FjspaPINZU/7jGhvQLsMCmccE4uYdRRcKVliTmLd
ZmxSX9Kcqt3q4nrvNQiSZQLVts+DkNwKWC9IToJTU8ModC0neR78zr0HVdnuDMr4b3quydGZopzQ
xzlHDtVI/Fg74kiTEFFT7ubBdX1JezRXsodlnDdk961rIauAmmfKU+UHp/W7DLvFswYYphbYW84W
OKgljfaxviA2EcxEFmksMHtkivekXvgUpiImFtKZ0ZcfqqF4C92oPCROxHAoTplemlRuwoaWboe9
hQdkgn4rsfyXSbW0rRFBFs5cPSuPN6fF2CLsG1+TypvOShRHs6iHlxTReFWX3SMoZHmwIlg/aedz
nPcQN/tqi0tBS05jHB1CmVm/TecpSsL4QzruPlS+giKX9ntHJ+MhdPp7jZD+2vvNL2vOIWX1B6yS
g4McMWQI438NT4SHyqwQGMIeuUd+hh5l5nPmrvd90hcvthqMrJT99eKNxYvMOpzEzNje0RL+GFzQ
c4es9R8tciNhGdPveSLNUin11LhafsrF1G0uq+GcN37zoXElxdxIm11+VAJpi7u8hEP+HsUevrpD
4x9drACO65/MzvQRw1TZfgpwmA77GgOG9L+XYmxQiaZZ9NfzxXz1zBPKrL3lmz/l2CP1xNKRFRsb
pyU3BAqiQ9YHL800OGeQN2D/YYElshkTy//bVCiByQXLHDrhQi8uMQa+gaNlHr8OEw/HKEzv9nkw
w3XygiY5uWHK2CYExMJEgcYsEVqeRGDLE76Z8rR+GWZJvGtEBjZSVGe1vJhZnIHdxVAfo7wf4OC4
F12VyJCWhi8wlYcOHJRGedo7J1AACYg3EWs5mARD5jPG3WCjLcMPLStnYlbMajwjYBgJq/DRubih
B32m6VH+Emmg2a63Bg6YrqNA6gvDfbHxHV++AN/pHpHW7b4OdfJU2eOh8t3uvBaftTk7EO/gLbGc
Fzg+J/xxKYVLzcWtukdsuYRaAT+5QYs521xml3jEEKIvneSz9DLYBtTJO5DzrpLt1TFxM6tCxGDr
lwZm2gfd5req403iM0lNsdw1esr//+Xr75DEOV0NmXwy8ZQZsF5sx2w/z6jd7KGbv61l00x/cGFz
o3pl5NNjdIGDNb4zucTRD1aneJfAX7wlEuz9oj0ojuX3chwWaYE6lUZ/D+Gk7bq8cj7cXI6njDSq
c+gif9C4YJqZz0fOJtyWU2Rouo+PXh9SBZcDaHUSFzgJBvE//PfqW+pBEc1dkwMmbdmYpggDf9xp
vxkZRvmj1Puubtpb6mHjnNnRNYkI0iMVxTyWSmF71j3qGW6iEYiGMXbT3EWd2VjOY1rMFwE7AUWR
8bMuynY/mz3PIPS1H6Wbnue6ek66IEeLU8j3WBGr6gjvBc4qSHzELEcrnGSiziNMqVgcpCSkycrw
UFELtKOmzMZX02FA6DoJRmEh2i6VDPZtyJByhN3N8TPOMC/jyJf47MFj7d9ip98ZhSfuQw+twtJN
tfvaeSzNU4cep4uiSxqaxpNbd/Fe5xYTLQM0RdWNcQkGy7gY7hAcpqz507V0KT51xFs/AcDblped
hTIEikHFPmRSb6RReLRjLIWDo5tOyctacZYSO0qQHQvpDu3zyJ1bT2xXyvY50yNS+cpbzOj5SM/C
0g+QIIYpQU53vuia1IRsQIADbuc6gINutmG4t5Q6xWkJZ7DJiF2c56ckc61zMUtMAzObtL2BrLRq
+ZJzb7r4s3wPGjJm+h6PpGzxgVZOPpAr5PibKNU5xgG9gmtt4sPR2XmOUTI+CmQfMO205hS9gs3w
zhz9rMQfdPzttAxZu2lxYFgqftnNJrbJ2T+ikOHNbOBCrzc+Mbs/haluwm6NkxlH1NgO9KxhIXaj
J7PwDk3TGlG8U3IJxmlR1K0fWHUQU9etVf/f/ioC+V2bAdySmhK/lBidzmG7CDi8C9u0dYqt8NrX
mByt9YC7uO644OSbLo6ts5dNiLt9ZpuONhMS/JpmeDbiGKuhntAPZx9PbYmLA71IXRd/YfOFe4Pa
C4wktXdhmOfcvcgqz0U7bqcSB45ibv7+rxbsU0lB2PUfiY9RcwEyeA4smq5M1HJjdwI9au8yVS0p
JoLZDggfN/Ot72DFIzpN7mmEEVLchLTUdFi7lsf5ONqet1FQ+91UoY+1s2dPdagnEmYOka1xbsT2
FnWR2e/idL7RY/Z3K0MZUObchgjyAGmTithkYRyjKfqJ/yj00TxuXpI6u/ojAVMxB/CmH/H0zhfJ
ZDtebYvFNxZZ91MyRdfo7amxrTe03tlLgnoEKLgL/AaFd0/2T9iQNT9P29wOHMI0rJDUIMVkE+vf
HszlBcO1XxHNpxfUDbb8HerMzB9w4YKXavmhfK+whKamiv1daRHMoYBjEVMTuAI2pmKLOqMMHPDs
XLAiSnsa7wYFd5IrFnpMRfJNWgXwpy2JcxJUqStsYTE88krrkrsStijjnoPtLc7tbSROdmpbp74T
CIKqOiUqfjaX05+eIere5yC6qRQFwNf/ApX4PqZFcW9r/m1mS2Wp9bVT7GuEssiPeNuWB6E27JV9
BaJ8Si0IkAPQ5dNXe1f18PvWBT+jMzgCAx3ilh1U2bGz+XrsWzlu5KTVMbX9/xpqTEJoPpP8sJ4p
HRdmWy7+gfa3cERgU4l4uDcxbDAR6+9J3ioOLGzspsjCKVq8tJlHWgnIIK34CLc460aSVDACd5bG
PzJTfLSYJNF4EQQSFpN76DkeXdtWVz9qo7sL1aE3guw6Tm55tYxQ2XtYn9URP/7x4hikJ32VuM2c
fsZh8/61nHETwECmJRpWVzYZdMJ9h8lNMiJH9dexbmEvPCam3hnCIAY1c3M8BFz72QIzIwa2aY/A
JmdI6uW+7Sl017Z81O9zhu/hqF840ZqXmG7kYk3B0W4JUJty+wfpcxGWrwNrpGnVJVOwOTONh0Fo
s8bDuDm4w8xcxkJ8GGIdIJYjyBOakFKiEjLNo+SV6XFgvTHsDuSVltBkR27FMYxn+1MVgMb+dKiK
LMeM07DOVh8jaMK/E9cTSHzQD6Dj8J/BFACd6Y51l3Wntbkw8uD8dS45ASU9CsHtWOv+MVUQT9fv
be3xc9I4yDvO4L0MDCLXc3l98TXMYzlhge5n7sf/ahAx2cx/ZoW6s7PNcxiwewQejrZfu/tcQhTW
RTQRrMdOFDnW9yjq9auTpfevWyeG3Vq1/q9+nW2z36pRlc1ZMcEd7d4898sPX1+awaF3XeImHScd
z3C4qOo8CJZzVNXP69/hVyP3UZzdU/blG8hHs006JrUrFCF7DzUioMPCjuLN+SZzcntkRiCnWhxy
l/rDqFxzZ8cxKoG+vDVFnL+IMkwfYQcBl17Zy3TxYTqUl1HedVjCaopph0kxABGWl+ZnUcMod/sC
iZwhve7gTgxsnowOZ0NsKKac/NQxDE9fRXZSY0E68cg2yngzyhmhUFlnH2z63lM+huQx14JZSaPE
PgiZsbaz/SPQJjL0og5MnCDy9OCkPYPXurskNQOGbGrkOa9gT/iMjrapVT+isP+dMW27DcLCjsyx
8p9ti0dNw7Qtn0iOLs36kCh/MbfxfxbhkDICpRdaAUaKRNIRodSd6rI9r519D4tnLXKYqgxbgknC
nYUYYD+D7TzxmLJf5qkBYBNSeTtKX2tA4B0mXcRzLl+aQt6VTqZrqHoNr03iphy3klANlR/CovV3
Y4li1pNSnTojuRkxyEkdlv6l8CzxcMz6tRLewKSY4h34h9h7ZQ7XFv/xmI3tHA7FI8a26hFhhNzM
kTyXpg6Jem5xPVkmBW2NLjVeKC22Hbnf4np0MPagyG/mDgRoU9ZkUHSRw9QkTVqipapf6xNO5Tqi
9VfY1GWQvvJFf7QsnEj/G1aG/WpUIaxmFXsQdX3YlT0jwM16nM9Oj7tTgmyorHyYIotg184DZ7s+
l0L5fxl9o+0tm2DfKISZJbGgNxE4JweDKgydG8jnHtxj126traABPhsT9nh27TP1s5UmqJCyqFBz
eFjXsz01UDGXuM8oy7KDwj9mTsLimCAKP0cTHJnKow4qkcUcerivvl1Fpy9U2nKn5rm0EByrbGQU
b0c/k0pmHyKEnaQaSP7Ch+uzoq4B5DsxhUs+jLckhcH+YefxjwwrSAOTzNcp+TAKC0X/BAY9flfU
j0+FQITYhWorp96+GmH5R9RTzVHApcHR7DYXCjGRLpqdRT9+uqa29q+AMTQL4V2aanrY6A0YhZfo
DxhRP1UKUZa9bqLFMKdbY8DjHYga7VT7JzJkse8mC8apAcWtQftIQB80366ebjmIFzo4m4bXMm2P
uHeREkOQ/6SZzx+eYf5I09F4VrnbHGds1BM3Ci5Opw5hLfO3ooXRFfSvTFUfhSQ+hZXqbyT694cZ
+nguR4a+RI0erkyDH0g6JiLAlt+VB2YHsdn0dlUaoIg2R+hhGWzbfAgoDOckT3A/gwI9L4BOv+A7
6588AVUrEc49HCFn0yqjrtECxUvYCLktR8his0emBG04Qwfwac5dtjhX5nszLfzNMCK6aZf2qktG
MgOASaD11ktBaCwF4dzxkQipGQf8ns0FlwKrGL6t36gyN7tnsSL+x/jp6oY1MwANhQl0uK8DrKlY
EEMNymGXERHSgYPvHaT96inuaywZFJilXTGzq0gvj+voBogKFziPp7ttupgMlR2nJjgzWlWTUGDP
hiXtm3T5wtxqWSsUaHQdovQK2CfrhSxK71lMUKMi0xfneGoWwO7NjkR7U4qURhFmelMbl4hS5m/m
lb+DjsKCgtPbjX1OzrPtIz1qSZZqh+Lgmw5ey7y9b6EumTgCjm4H22/QR2k2apO8RTOqT9WQWrg8
1dF1sFk1CVuP6Ghf3eJZkHZ7mTMPQcLkp2jfUG0HyLeYuH2bPPcfD+0PwC0aw4JFvDPdqDsyEcN2
J6zJ8vVJkl4LjCSY8rMs/ruwZheY/9qLOD8qrJNmX6GTgTDLpLE/GLr9MIZ8/m0kefOoSwnbYmmI
ci8xj63/XGq1jJEVXKKFNmLYhY+mHytOSpZf9TSMV78eDxr4AHdyEk084JkNlXiJsVmvPrKUYr7x
6QNduyLnGxR/6wQkpjJh0TuvAnBwG1x3Sp3UjykOXvVIqlw8Mq/wCOIuMt0AcaPA9ut8j9B9vCN9
r659UOjXQcmdMwprby2nHiTm/tC66pi43HQANHmvhp5BkKDql/2wUfHq0v+um9rfFTiLkOuGPTws
gm95X8YHhJE141lBaAbW42URxzcXUTnGlcQnLJhO4xKhzQEZHLzwF1tvt11/VNtDInNjoiOnxkyu
fBDSlsqfYtagXSm/uODEPsZCevc2rjRZXe53kN7svWGyYqgk2fTRQLeARR+lK/x5DzrkOgoZXZgs
URn1eyMhmsJsPOzLbUK0UCkZoaFOdSbK6+QQOlFgtSt13n1bL6nk0WMi7vytG8uid2cglhOHR3eG
IRyZsO3F73B+YjqETi5PqhMujD8sA+Tbq83xTLIE+6mkN66IBi8qB7yMRDRZ5Ajw7YycPCiIVoGs
L0z6+b2feqImBvsUKNu5WY7/KCDHkajcimvh4Ji5vqey6LCJ9OgA6Dzkxc2Qt8xLsyoXU/6xdPHU
kI11lqQJ+yqbT+QjwHFtsWc00m0bQxdVVLufHRaK5FeqYyZbe29UDh+rbEaS2MmTrD0cUjZ9brdP
vmt0GGiKAsVrHu4TDEL20bCIgpeZadjJdNeFNIqidet7Nn+hYysm5gZq2JvDa+rox9RHPWGgQKen
5UsLpdVcSuR94whbq19MOJuqx/ISkwun4lhRQ/9RA2cvBBL/APOMc9nCO2vKMRzJeaaPdQtz1hdm
cKgNcJaltRkGXMv0rEv4/SShsaTFe1F3zPy1OnGcSaIYhHGwBfLnXjDGM0Ey0SOEbCb0E1Ka18qI
yU5cphQVxT5GIWWL6T2c+gGoHhZCcNEBhHGiGW3clQfIbpiMOSWGZOVy0o3Yk5pMlk5ahuKkHLdF
VI0FdNpNsGH72dpzfve3luriQ7hsbJ2ClO70UXR10MqOlNUbZWK0mWYl+wxcYSv5p6oVsh5yz3bU
PiVx3W22I0yKs6v1iDCBOLqzmhmAIIIebgdpfiwa46gTL7/rhaZSGPYfY5a0lOb86Qkj2xdIPtkU
AqK2PPxZRi99IFQnL9bjm6wl5jLp8vuUiv2QVtn3ule7xnVCFITGO0JP6OUewbvD3J3ZN0DSo994
FwAoUGtSPkDnC4i2SUr0XbV1xMGqO01YDG9CG9bm1MmHWwbersix+J7b7JIW1c/YM24BCBmAWfJa
WF702yXAwjaHjZ3OBB8wMIRp/s9CT9k1KiDyzBhf0XqZR1dWDz+HVW+W744X45DtO+3exbB/Mxaq
2scEHZI7CeN9mSGErjB/B/Ax0MIFNTgYNbFRD/s0guyN/RYj42Uzrcsx2jvLKKPLx2OR+yZlBs4k
Ua3oU5Qf7vyoNPDyJbJL6lNh03N3IHDNyPoJHu0y32xLizPUFISEc3Om5TYlifk3WuZy60stur1N
ykidNvWPGNYktupoXWbLBssSIy7ClZBIMPB8dSjRPGVzGvQMmKfR+pl5BpBH2Ezf1RThweu59dP6
WFVVYV5hS4CG8lGn2n0zWO9XqFbHWUEJ8vIaiwmksye5DEdJax6OFMWM7dyrVvmm05gs2I4+au1F
Z1NXP5w5woFqqNytNAFGu652tmjY2sta3Gmcnu89MV62RwhFiTn0fqTyeI6n2r6sR4pNTuhz6Abw
Jirxi0u0raEJ9PVovVoOFO2BHha2r0F6PJrxbTunBNlgzH5unDGAhpHiVg6JmvFWS2SChFzUZHr6
qX2ypNqE7qM13H1fFtaxM507xmbRRQ7Qy9YLULaW+5pPHO5eOD4H4G/f4cyXqr25LoKatdOzoRid
/azpmJxS34jhww5ktXfyuDuK0QP2pa42CAnf5NAGnjqja49Bi5BPldtB+O3PUDHLZJPB8y6T3iXM
h36nYM0rIwDpWyu9KRqfbGCoTbFg9uDiJLws+EAWNxlG0MzorezfgTfWsKKR5q4XZRgGttamnIZj
L6IXc452gylMzOoCoqHj8vQFUszoYbzRwKUcVMwk4uzH4Icf5vSnaZIf1ujgvbT0DmzlwTHPiEUD
nIIuMk9qJ41/BhNH9JEM3dmj+CnA/mmO3WYnO2y3qqx6GbIUOxYIB0xXItjlC4MgGefwhFsqCO5C
DDTiNn2zi/kzMhCPwp9o0PcPtP2DoL9ZN9f+4qMVh2mJc1ZQy09/BpLgCV1sG1vGvSfLd024n3sj
C/JfkPgghWrAdKf8VaXxFmTWxWa7vjVjUX0u7BDL9e3Lev8a7GtdSWTw7IxqZ88P02/ZHTmgaQ/Z
QnrDfPbcObi3qeU+QAD5sd1Q7kqFtBxW2HwaQEt36YzHSu1X6TZp0Cu1WYwD6Qx51o4geq6X0LSo
34GeATWzoAYLRToFMRVbazYNw04xXvFhE0g3H5lKkJGVTTOWnv3s390wZzRU4lmiO4Ghm1duJzeo
DllkYKiLO+NuratTL8REckLlZMigODrzn9CQ6Vejl9b1ZrKF8RbZOHgKbXm72tWPvC69WxQ7JNjm
2L0kv5vCGy5+jfh8buCMAfhQpcGLxtp1yp/DMEb93nvtKaqoyUpQnHsNlUybVvQmBBUdpKFLpEp7
D4ELFn9mkrhWs794NpEFDazNBz7047kN9W8sgIcnbE7nU6IT4yTNQy/F8Mwwy0TbwUVZUEBj7LI7
2W/8ZmRxdr+JlwNW97TjZTRku3jhfAyoleY+GX97zneKIu9tckNuQqBuccDsyTSxKa8GzX0FR9jo
EbO4onSRHS3rHXLGHnJjdghUSmhQCO9A9d7OmbG66wdzeg683IIN+ib6DPg4FSm6W+wbAAE8x9uU
NN14pFLwAv8gulib2NBDnOxYpX8rXIuwbwluFfJ0h7nPyGJhrkc4P54GPOC3oLYM+q2QSAIVNh9x
Us57YyCFB8baaZzq4BRH/S6xy6OGOmTvFwpjK3jG9Tz7N3Msh3OfDs/9MqBQYddsQwtGvF9b3b40
0rudoglcV4td6ftgDeNJkGD7bA4mrnU2YoMoGZ9boOj86TPMkT+rLhtfQidbbHFwcc5q81gN5W9r
CLNbjNXjEtS7PtE9IasnVTDjbTB3LmFx7N1yuWrtgE3xUlUBgiCW192hjsLhrW9zDOlb/dNlB9gU
6fhRxFh7TsLIN1mXLE6pTnNcH+X1IAtFVj1rOoj1sEhBAbMVnEJT+ZEZ3o95HrghEpbYR8YoeCla
TA3blnkCMTrLWVl6yXyWYjpZ1ex/VORWQh3Dvgat0jLJXAEy0MXPFWyc/UhtclUgJg8SRNKRVW0B
hNhxtQW7lGidfYHaYJum2nmqIjbadShUpJCbvDEXuzHxEzIZDH5wBGTd9vgFOV1YbA0x0Ejngse4
nH76wDdo7Z7X1sWYqvKpq6k71y2djsW92a776FzCoQxS7xOzubrwXw648zRnslDwWGFiUGNGpgpT
vtMvQuRbGqq246H0h348rbe7lSLbYEqnXo1/kkxB2S0w7LYcsAY7xmLFbIO9cNBOZQnpKJS+9Gc+
Nq2d8IxNFvtEWajup0Vq2sYbM2cTiN4/mfKnnB2SoANUXRlQxdGfEFTZAq2Zak1S1xh3bNBep1DG
FjzCxKTHT2DGT4RmnlPo1nXm4jOfx/tyof0Zvk9z7cZEd0ic5yaAQEYaujgZZdd86yOHHrnwv9pU
5bniDpyBACek+EbsHBAc4RoQEvcMfg28DaAsgx+PJtbZXpXeq7jh3bhld2BdTk+2Cl85/uqliIhP
nZp/DRKX4Lk0qpdpjMKrLKFdf8EeRd/g4WsM9es0lMVzBMfqQ4L7J1bFVDGK4rOtk8vXgCa1UYwa
5LMlpjceo8AK8KPwQI2VrK88cvVr21jLiBU93HKnLDMeblCIiAgMu/asg+lvORT9dkKE//BH813l
s/k5OwaTeMjoul+IjFnwS1HY6dHRl0p76hKnBAgMFgwYQ1nXDFv+Qb/1sDu/z5pYkxGy1reV/MKd
ePPxquOXK3CkEbMpYVnvXg/kwMgN8Z4Puy+JVY43jU/iiqyuPoZK6WSCtC0nMBO+nZ8lw21o8wk+
7Bi8AR7AYB9IYabbyFfkT1lo4ePe/yommCv6l/RqQih6HVgPhAxW3wcbLhNqAYoNVyylsGy6R463
r0gRuCUF/PK+NRSWBn6Cclnixw/a/pzaSIuzye2OZYUkfz0yYRji/OpGGGSYJrZ2RH0EeGXG8pNO
quewSJHMKygMcVjN+6EbcUj3/I/YGL5DZN7CCiDfaJy9U7B+V13WNoccBQ4pBq+RN7yHIaYDOHqo
1yTOnrBbYXzUZ8h23XY8jIXxQ2rNvJwCBHIJH2iEFbcvWhSozMFRQjiQ12vylcq5rvFwN82DNyZM
90BXYHGnt6pFEJ/N7muFUKcZx+kxWfU5TMnAVD3sraobJFZNACsFOeUV1FCi60Bl5vJXFEZHEdrY
PMQ5rqu9p4/UMBkN7MGAMz0tT3WHBwImCvVCuGoTcTXD1jnUNsiX40L5WE+1LnOuxhBeY0a0mALn
EKaXuqoJI+Ysg9wuE41b0VJAQ0f2N4bxN3MIQ4r9ucW/bMAGywmOOoOvI037d1mr7FB0MKZlYobf
q7wHosAEzVD+R21H8zHA8gXXZetbthInMQ9ONjSV/2QehM8WNPitkMbfgSGv0woHqzuMmV9aMZef
ZW+kx6ht3xsfeWQ6C/nZVx68/bFDaWhKLGeWMnUtG9b90fAZKM9llG9V5BkfaStB8kW0+1rcssRN
A/T/gqYEPWtgYvKzTHZqSfHnh9guct6me8+G4re2OoSHIc7KPQs6PZ8vE7i1QdL0vRi5WY7ha9G7
6WYKCJZcWz9L5L8aPsOhgCFUsDytNJ025hjXP3z4st8uADblA1I5pCSF1PWrbCgzgxzSZBCPxOoO
TYMcHNey6ciqfJ690T4XVGbP68PWNC45Ghqe2Ew21mDhE4WL0a0r0wRSDeeQCIf5eV6m42Xs/LNe
HacBXs6gzDzsYYnbVBSBKz8WaKf6QoIcyLZw7AnKWffrNiG19QvxLv2YwYXq5Dss9vZbQv4ikIt1
bUPDPUDH0wCM6KbQ5C09Cyy7HDV1DAblDf6zWeNa4IgsPY9jYe8Fpnc36MDTFjer+JRW98aI1CON
mKK7nXe1RIcho/unKQTxTCO2yHmDPcngoAaOfW/jTQ65kXn3EjN22K+TWAhrh6Z+8Y3x3i4dXhPX
H/hOnam4qh+iquBmpgradp3TqeEp06g0eEdzyHif4HfwQ5RYg9sf26koqDHLBidRxg4+eaT5rPLv
AZoxM8zOnQ8Lp9YuMgm0lM9VX00/Eco3GgJ1kAJ/JOgDd8OsjZcwAb4snW3bK2NbycBj6kmkx5zj
ttlbjX0fGo1er6oZRVFFhS8VnnVBecLD0f6mHZ9rWi+KmOpVhlP+R/ZIYyG2LNJoAqLYSJPj+ijM
mMufHMlo3prH7DYCF5AaEJ/rFuenr+d9mCPjCCJJ9EGQ62cHDOm/oxqmZ/40c1vJ0VkEfWvpwPmd
Q4eRcIAqRsqNQ00EeYfJgz+BjmOccTTDHlp1XAVILPAjXbF8wMfyECXmpos0MlzT+e7MWfqofJU8
CLR4WTD0fIpLnBLr4NB5EdehsAiGkfozNL91Ux7dg+TFCPP41s8o+rIUa/XY7vZzVcknT0Kn8d1I
v6IQaRlAoVDLLGru9Sn/2t4YAMNghjLDIfKGGFvfjWg8DKmdvLRxs5WE/93WlxhGZeeSENkCjW9z
Y4yeO/i4z+Pc9UfPrcrDUBJ34qM+gjQ5ndc+o6yDfVEa9YVpGT2XOVGl56F9sBvmhrrV0btFXp4F
wUVLUYJZUbEpQWZ9WXcgF1NRbmIi63foHaVo8PWtTcTzkw2BQBt6pw2453GL86rp1swoh0V4kkdp
/hkV5d3vo5Qsz/Y5tmDNV3Ei39MKy5tgzGAX4i8bIlX9REWQb2qCh+3c915inwHPiijZvs/MNoRx
BDOLxgAPMRkG5mHiZOYn4hNbaCSfFInGaXGLLePordDWu+2SYl7EUGKeIJPm03ujQ3EPPXVHE2Ku
1H1ISFciITap1crHCOViz+g12XcyAP6EI14x+drSBHSbqDW8R5h1ZFn4AxQvRJXfIg9jjskGwell
VDxhlOJ/tJi09EusWutW747vWRdVSolLaOy6xyEdXyxcjK4N3padYYXwfSLspwQwn+9jktwwTQah
+T3FIxIafCVWjBtlFH5mBZbmk91hrjSAFEWx716iWFaX/9o21xXHqfU+fH8IP1tV/T/Gzmy5cSTL
tr+SFs8X1RgccKCtsx7EeRJJzREvMEVIgXl2jF9/F5h5qzOzy7KvZRlNKikkCgTdj5+z99rDktMk
22pDEtw4TdB4VcNRE0fVLmPx5jiBgLj2GL8RTBFXpKpW1cFIjFNh6SSXmZg5iWLa9hNQSJt8G2jU
HgDrDA7mPEWIOU0lEi+XbcIvkLC0aOx3T6yYMN1a3e6O+py6hoyGDrs3RksP7TNvOirLIUzbpcjM
8fjbe+8mI9qqlImA15bhNe0QZOacBxe05yeoBXOARKnrD0Psh/u8zV+TfAp3fhV/568JH5ESqbsu
NmCXOLJ8kfSbV4M2oGvvqAX0VpGiasZYTdzRfnSaSzpXfCVRP3vNJZyur6MHl9CQea+xO10cERs0
Vxlm9UrLog8Xx+oDOz/TQUtPN0AK2Vfzwj+oyBmXYKuY09ikFBhdNnF6aKDKN9V0QF4Ic2cK38J4
yn4Ir/geRIJL4cxK7lHvSEdpsvrQVok4xko/GP0tviqqv7uMerMw/WkllXwVqE7sPHY+5ai/zBMH
MuLcZJdF5TUF8R3cndDad5yruFA5SvOlUbMT4LQmVh3k3MKYZ4JYaxKytaZZG9rVNGUVylQ9tbwn
vyKZySqZXE5N4hwQblW7oU7d165PECyLIPymt1q29wyoz11rwNvv2lmvJAyYj1Fxoo8eLzOdAT7v
g5jsz/rJnZGKXZ0ZKzGYHQh0I1w7gpycGhy230DtaiEgHInf0LsIvUbY02b47SZ2pYSVa2R4g4Lu
2WJ6frBKfBBEsOIBVtUp6vzunDaEUmPrn34vPWoNiehtZIfviS4psXAb/KwQpug0kZMUFcSmoAdt
dTN6M3uXVlSaJSevi6ZXUKi0OamcOZ4vu9n90Qft0VGlzdgca0iSMC1DtPOoS+whBULSJ9fT830t
6HepLhAIWAp5nwc4UubPuizLj3mCG4Gjqf1SoCJdOoIp41j0EaAYNEE+xnLhSu33Z++E4ljMR3Uz
QsxpGbwwCQeWPHrUo9Z9FIQ+RiFnoryG92cnwykkVzQy8XRYIZPmwKLPb7Vtsc1Ckrjq3NdgSvKG
uB2fYnISMcEUgGayKDgPujmcOiZfBDln9fG3JoSfvic3OaGyJcEZXnoQbWZti7huD5a70ce2XzVz
95H1GThU0P7W3gZ9CIYCRk0zUN527TayWv1sC+9lYoT6Ekq3Pxh4D/AwD+daa9unBLXRXV9U02uQ
eCAY+F5ol5wdh0BD8dkgvvGCHMlmY62Z5htfk4h2bJvpxzFQX6dZh9hbBjJAAIv7QTbdEw6Wd4U8
cyXTBjO+3WovQw/hmoH7Q0e4ATJ77FW1Mq/s9CDRi5TpetZEVw1Yo48Li/u8rYG1FebK54d2Tjug
2sl2yU0+YHiRXBY1hA1TevHZy2o8L3H61nzQbxtOKYKM3/ow1pRia8kK+0RzgNAFVWg7g4HcMunx
IIbojdfe7P4LpV1AVenYkZLahLQYBA9sDN8pxzDyN9VwcfB9pUlKUBSXz567cLGZ/NQTnB1F1BvL
IR0fboPKSUUelNviK6OX/qj1kmE5YcSZDUyyG0Fq+p2zSxHr7vChQ9WatjQJ0hdRMj2vu6zb3FrI
E7ENXaszCUwTIFJq6DYylcOiKBJAlENe/Oghsfh1mL34bfMGnn+6szszucSuFp0wvzmLRT7Y4nsA
TidnewOAD+DXrazqRIgEod91cwn1Bl3u/Fmqk19pDelejGa1YlFM2aTByGmF/ugPhfGMHEhtFPO8
1DOydRbBuQ7J4hoZP5P/OjwTofTumTMdCqVK0z13+liBOMcvPkci2VP4ErNLDvXKYQHsIiDxz51A
DFmTRoeS+YoelG5q/5Qx6wr6fZo/M+yrUMzMzhix7KcHNFeRi876Hhjt4DNoPtsaGJjtYP8ctUfU
xysHrTc9ZjWpRVMiPE4WGlLklF7SUJHJoU6D+7lIznH9fNBrGmdDZZ+C/NOUOM54shXxsmVnPwia
Riu6MjQvOuAPNWA3lblA0iTOGKcP9yV/BssrxSV4yoxqCRrLtmCsCq8kXMe2tq0FKhu7Lpz7KTO7
naHaRyOmM9ELF61FLV8rDx5BnZMGNXGcxznMrilz6+SmvbYAc7L48st//PO//uPH8J/BZ3EpUkAu
efPP/+LzH0U51gBt1F8+/edTkfG/27/51/f8+V/88xT94PhX/FR/+12bz+L+Pfts/vpN87P510/m
t//+7Jbv6v1Pn6xyFanx2n7W48Nn06bq9iz4O+bv/P/94i+ft5/yNJafv375UbS5mn9aEBX5l9+/
tPv49Yvn3q7Tb5dp/vG/f21+/r9+2dSfnz8+//r9n8j2fv1iev9wMPN7nmNKx7VtIb/80n/OXzG8
f+CV1C3dtF1DutIwvvySs1SFv34Rxj+kLVEcYMzUXc8V4ssvTQER5tcvlviH9Gxb6pac5T2G7Xz5
f3/2n16+/345f8nb7FLgpG14NvyO8rdXef6zpGkwBbClY6JEYsaJRpmv/3h/iGB58wz/j7A6IxMB
MPiggg4YOdNywkLJEdxd+h75VhiAiUyCD4sTNoOs1lEWcAp9qu2hufPQT90NA3kOgRWeKwMiHikZ
4SLNwUCEpbnUy1c5jfL+Dxf39z/ij0/aMP/Nk+ZiOgLZoj1fiD8/6ZxFpjbGEp+PZZUrlfVnK8cr
zzmUeuazqTWL1rhNyrnbcxjw+juYPCTxoJP5X57Iv7t6rks5QH3sWaY9P9E/XD3OcoGX2wTOgeFE
zhmQEF7awJkmpUcI4MVWVs5Pr4emoXmBWuX4vmljTz///mk4/+Zy4FtxbFMI4UjzL6+hH/p9E/jg
2tJyhOtB9nDv0262J4/BbCB+WwL+tAL86epLbr4/3TOmiTWc/wxbcufo9l8uf+dzNktMQGSNYbX3
pcJF7Yt3raspAhS8NhPNeT4FzlOso15og/G7yVDpODXEPYwGNwAozKzvX4E5tiDID35IMKVAsyrT
HgeLYbhENY36Fk7zCLuj+ShIGixRyewMDamyk00+xxEo9kP00OlVuqsTpZCYeC96O2j7vKqCbRKT
IcCclxqrwq9rZs6BkwljhuaeXvW67ypW5DCJ1kbjSsq5E7aV7FDUwC8es2wan3olV25uuavGDf2j
nXovqgWmnxrZxY7QDGWpR6xPTxxilEWE/tH9qQ1Ep/AUfjJ6GvYmUiDuvUvVK1LazeDkx7GxMfN+
M9JmAkFOvncj6YTGkCdHbYJLFvrJXsuYiU79iVQd+1SPHYRgU+16e9hqGLgXvcxg/qeIQfu62Th4
O+4zAdgFgJG3ScmSUT2qWtuITr0O9lXgchgg+9V03HPk6IYNL8M1cccNTvCUdMVTKja9K8KNLapv
U22Sey7tV98klCFt0m9lh7vC6R2QQAGtpzEAcuMFLdGRgdataTqTzc4BB2MKmgghx4OyPPTpAbFP
sonzsz2UF42AnI0qRLP3MCIN7jgeKi2fdpZUz4OjwX6o/Xu/0MjOGZW+R3fdc4ixs3tn3tsStE77
5tUox/albHFthOZIXqQ3PioJWyUsOk7p3gxgVfVTgXr6fuhKE0+hiXCQ3NKAhsqG9j37dutHa0vX
gq0t7XAD+5lkZRru6w5/2kYLgje22JHfb//0vaxDGMDwhmk2J+SW4D3fNZbdPIC4TSFEr70J4G8j
5pi9bpkl57AM0rbsZsdn4d39/Vvc9P7New4/rWEZnmva4rYk/mGlKXKJq6mkRhI0OkUa71pTdSQZ
+CAEqehsR1DJB9W6lt+isqCtTSTlPQqWGfiyaKesf2L2sYs7L7rAw4hmcJaOW5WHAi/bAatNtqqe
9KZpWTUZ5dOh1rfBVJ7cfIwOrbv++7/HmNeIP+47pgmCxJGW4zjIJQ1X5+t/+Ht0HbxgD0EA6Vyd
L0VIhoL2IMccYEclUHM3nVyakU1qD7kpbodecyoQqvs+Evdk//dPRvzPJ8NESZeGrdsu/znzgveH
J5NiD42MoeKq2emcHSMIh8amuRvboDyPmQX+MDEExmAeQkGiXuKQ8qc0G25QUKwTAuaBf3KqBXSQ
1+GpjE3S0i3e1717hJ5i/Cgtjq0APrxLAI1RA77qM2xaFV1RHKdYt9ZRLQ69RjRyVznlI3g3DYEW
3pN67qQ1yTDBitZ/SqtBX2T1/qsJVH+l5YSNpqXvv+Zl8zWbivoiXC7h318ew/qfNx8vl/QM/FGm
6Vl/fbG4nwd3ApZyFxtTs451kxozbY6a0nTYshLiho8jk7akDgnZ/hEhu/v0YuBnbtGzLyhjkXHy
PPsVtOaJuiHNOpAGVZ7O6D3yPmPXfIpG+aoZI6h+pQ0PpZtnpNlMj8Gkg2Fz7G2pULrpcsgfKp/f
iE3QRStojI+uf4E6p8ZP9AfOWet7ea3TvL+3Qm99+yzx1bvtZeOpVjAZxtBh/ZmvqhP5GDQD65yH
cXe0W6jGpqWAKwdw9HuXEdSyCp3HtB+yZROPKxPxPPdi7b5bYXll6jV9BjV0U2bdkymj69BnZ9q1
DjPMPt+UpqQvS0tgx7SJOKfaFYD0cQ/XEaKwSW9xkfc28VKDVp4y3eDBbaIVS7O+1jvxs4hhtLoa
lkVeE+x/SWMyQqXjRIDSzJpM3auf+HDbeq/8bmgoWlp1KekYXYJSxkC6xx1O6/rkMGU+aeyPELCR
ldeimv1d5rIB4wBFbpLbitGdYkJTlNJdZabfkvfI5TGGELpGJNp1k5nms2oFZ2rhPHozBt/SkR5q
rM4oKLnJK+PpUYsLOBeZZj8USe08SAXcjOZoh2KjxQLcxA/AzepH0IzutnNn8tI8u3Vca7xPffiL
IX5J3Szrk4kn9GoK1nArMOATHHTJMEvO7BFz/ijq8UP9/S3u/rWiNE1BF5n610BYCwCRcv9PK4BD
N7vCxwa3w34Kq3DbVDkczMQrt0VAIkQQQnFK8AUYpc3UCO8ENhUmyJNnfiJVKVccLAjpiO1jXE/M
O8KSzTKLqIAdG5Rr1yZIR0TwCHpperXc9qFoR/1qU3hfs6i5QMXO3iwd16WOf5WMlmkfRSpdy6Sn
RdfRvq5tQHxjNo9h5wfOwmu3ztD6peRsNKU63IAFaZtDWMlIC6C4YEGbPqwRnV0XpflDF84ojEwF
62b82rTAqTFvhJuBGmR9U340RbeQSVS+jLGOTA/6tIhNd1cNGm2e2uwPXuy+yJjNBYNrs8MtlZ0S
R2Rr5nXcjG6GqnhM7WU69vYqHnooPYEvGCy07bfOJbxDz6wX38qRhutu/dv/b7fNNiLi4TnIHBh7
qmv/t2r1r8Uxr6xrzccbzxLSEN5fSnSamZk0ednRcZOUGhXtq9M6J39Ad5RO2RxLip8rC4BwN5LZ
AeobEJ69L3YQiERdo7rL8cOZI0jA0jPNx7+/8Tj/zbfWn3ZCS+imp0tp686/WVwtcBqhL1lcQdLP
oyr3mGtmus8TIocok6jZJjDrPYE2GxpFd1EjgldiZSKW3+m5kg0UYATnt4caWduemUKxrPTxDJPv
d4lWjGHE9YsHu4FdNuQ+jFaTFZj5S3acUqZpTorxmkr6znWpiz1cw89Q+IdNlpHzV5zHFlFtBAuA
/CWzehlljhihKDY3ObmvvGRTepG9RiZJOMbsPK3ILPRVDSaomHWVPZubmdVLxLhid/vs9lDbAVTg
lgLOnzUEReAa27gkHMsPKdFxMfvLghEXROmoWkTVkBHK6cDV86VatmaWPUBRAH87tHtDFObSzlnV
Wid/JcPjmxoHRG19We5bQ3ZHGlT9erA762pSPC8APXmv+eD+iGQ0fEREsjipZr2Glj0cSkZkjNAH
65XIkZyysqHGMptrbcMB9nqwY5jc0udcftc6eyuRYipZTg9VzL2eeETUO+1srNPMeB9VxYdtlIAg
Ct/YisjPie+hQVn6/AP0ZsbGYNawdrBpI8AOxFKvjEU8Aqn2Y0WAXyk2kWPphw5b/uH2kV686mFb
H8rSIU3JrcRGmBb2dkQWW/oH5V1u4ZdXdUB0D22jhYOF49F32lPB4SnII5jNKt5lQdPtPLeBKZxa
5kILowiWEqPWRCqSGYbsZ1cQ50l7imrfN/daATtxUDI56KM1rYkON7fI2atTUwJfDXspgbIZ4YH0
vYPAIHJm84T/O8TvTaGB+aaV/ZqUaPX99oqaiZ5dVoAfqgHWK98h6sA1Dgrr3+H2EQ6SCQ+VrkDR
e/4QnHkJwG2DZxlN1bwiCLSPIwULDJnKfECOth6KwTszFDw3o8oPsxZkLJLy0Gi1RXCCN0DAyooe
UEb9OblSnfqm9cEhlukKlQq41j74ATuRpqv1EQXVN+yzitTBsR3QrnmDuC+q0NxEWtYtSXzHYLiO
UFJdqHI43RE7jneLjs0j9X9+popYWvl4tZqx+C79AnhpM9UXBtXhMZTNtLx9AYudQH43hI51NWpC
hzSkEQz8SoEIM1BbsjZyxEtDkddnrQgIwfYVPPIuMRa+EUV0NaNh2dTTuK7wzW2RFBJDpfnIzn36
lmM1WciKO39VuZO+6bOCMGmNVHstxzp2NzKvgblpE2zMLGEp7N4G7z0G55lgCvFi+pxI8a303n/C
DKwfMEgxsmnRAcCwaHkLuP1Z4SDXDeP+9kkK54aBGXKK0DbQ2pM/tevD+PhbP58i+T7BTHln1p5c
NEKAOjUzfYsAfzzomhz3LenyjV442wxGDbj2AYl+jeRhwla500zs4T1Uxy3umY7SOcC0jzhrCcTG
3ItYOtQs6krMXrINgb6zZLdbvSTvtabRwDk9r9bwfeK73jHSn5DVmhYMjO2JXZmNb+EA/4dT0V2v
Bxt4mw2OSTwLa/5c9IC5+dwpYEL41n5/SHu6SaSFNVhv0JvS/HlAGKjOwspfArfL3pGRzKgZWvBM
L8JlHVvVoXF5y3muduIuKR6FgaaSIp2FtiqRnle+6dFfUN4xKeQ3PbJNCudxXKtEFbtI2ucpMYgo
CLocJziZFqaVTCfHBFWGcaXHkMlMqQzZ5U2bwoTR4CCrQ1hZ0dZN5M/ba1DadCc8XuNlWWfBtfUz
wofXCXPGN73URsS/VbAaevMnjAA0BxBYtcZ86ehb7pG1u3uF4JLAQRJh9T7wtlGOvh6gJm6kXor7
NMk+xtSR966bxDvep9DreRV2omx7TtlyeHBJWcmtfHjpPeKLpZFVux4h1pvHlhyN7kNcU9EPqHZR
EBSPadOyLqAWsOh0U2kqbTfHsQbdtOjMXn/JK3kP+mrEbCQjKu7homY9BWOye2Tg/hLdT/UceoSX
MHlfFQ0xwTeEy43cyFQnv0NTq/ud+epP9Yljz0rTjInsYFFuCh1ncQKcQxQqf9dxNEl25HM/n/tF
bBVLzYF0j8zmCKOhWqEedFYqj/ujBb6dIVByZS8Arwz2vjH9YSM94CPct0+F0+urpEQ4Ba2AXhK8
f6MwaoZ/BtTTxL86ePKY4gek1htlyWCIhyGFkzl5KtuEfbgbbdu7jE54SnARkXyHtSObNH3RcYzf
1JB9c8jqqSgmpk40P8HMqkPbJ6+mhubpzkGIcQzGMdqpQb0xo/5hRZ31hkJvaXgtkOIafmNe2eEV
DLlPWVSStsC1W4xN7G/bGqAOdNNgm9lQR9TYOmurdUqsdfEB4w3hXV5EJEUuIVEl7p6qqyfYRLJA
lT5UITd69+0R04nr5A95rJBX4Mox9Q48xjD6ZDyQ3aXsim2pfCkjG9+UVl2HWpHN5oHzlUpzF11B
uFCjtQdv6AdWB8/ZFEZkXVNH26XNSNMXERHkJsyGClXrOG/Tjq0dYjz0gXTfE0s9m1FVcj5s6Grx
fklt2RzGtm5AJLJSJ8W4JgrMXXt1TZ5MBgs0bKR+L3yX7lY98ziH8TJhrV/ZFRpxUvFQMKb5XmVE
F6siREuDJ+GiColJ3SrnpDVz09aifrHK98iNrcema+M1acrOVY880DuSobXS6B4JvCdRPbn3oe0p
MjpK7XvdoX8PGpbKfiJTyMpp2uRx+Ayk/qJkB2sv7eM1EM2YK1IOpLHPevWhEkeIpE9RNLKkcAbp
7hK7GJniJtMSN/QeNyANCaHld8xh4Wo2PbqOPj44zYhLpUHkWZG80DH/Pjfiyj1ovtGsIY4YwwPG
Xu3iWaN2FuUDZP19ibdg45jTHarNfFXOIHR4abhjw+wbh0MmVlG3NEffWQftVO69IfhIoewSSDJk
2xoEIUlbIwzYOeBRsA6cQiMYHpksnyoXQKyOohZFnB0zaLN9LBoFERTk6d45Lko8MfIK6SYxUJgm
hlOWf/QjqWUq00jYZWa40I3JIdtdaWx1Mtp3UzGclZaQXybAKttNOnIS4Jxqh1l6T5theHW+VpMs
X7HYDvcTSbEuhr/e0NBQao3VbZqBlBLLcz6d0ijuU6I1LlP98N+o5NtHson8rWKBit2Q9d2gk1bq
7TOy1fxYiFoDv9B7W9/IPxIkiZROOcEdbvUt6+YUcUz90Ka6rw5mwH0ltJQbK802N/XD7cHVXCBc
qct5LDHP1fCtHjXz/ma8i9vwB8bFaS37xKd2NBA7oQGyuK8WZQmVzsCAn/E2viaoHXaR337XsrrZ
2o320xfJSCxG8mHgWFtm2EX3ALLrbZtDV/BqorS8scye9Bp5HBit7liVxP6kSKo2WeVmRzcKxEkz
wuEuHLzpXtnanHvaiZPSiBgwybb17AZnS+Ec5ZTH14yU+bj+dI1wzisy/YzNLggudPhhA3SOtmH7
heOHXIepU/4tNDiGa7S+5v5GtaQN42+D0Q22UiTlMu6Ty6hhwkzNpD3JSamHDrX27WL2fejsbald
DOUGZ/YzsoDA6CrPzn6EFebIaCpWZPbx5p0Rb2092Iewdk4joqTREsYb8YPIlZXR7ZNOWevYDEgI
05AtrOVEayNi/IA/NjZpgOuEi3zgP4vWuYdeQW/J2wC2VOz1cgq/EjISxNN9WPkkgAxFRx+KyyB/
mmPlnYU3FYtkhgraM0/QQrhuOGOxdSzlPBT0trYm0R9isu+NJlvHAbbd2PQwdFsme4kMnfcYdDaZ
NT5Doq9RQRCTVaInaAgQvCsCB5zd/DAPX3wjU0eBzfjg2NaxGdrmXApRnDvS4Ap/zSntsa3K6QWl
AYpOIAWMlZeVHZh7xEYGWTF81KAnAB0jhxW4vE0bp9WlDJ3yt4ewig+xCtW5msVIOqKCVW1gGJhw
oK/S7lIODhGVTdlCxHTeo0Ymb17/MgWzAM6BmB84tBBa4MGrQcxCvaROtpXHL2wJH0Fh5ecfljhb
URU811U3Ls28aq9RTPRy0VTdkgRQb4W1yQIy4zrYTIyUs0lOOEhFfvXQGI/J3IOZdPE1LFJQekzT
13JG5Xk5sQomu0MVDxaYtFitWjF1LxTi30hjcdWynnLnNQN4vFYDUUW3T3tbi1lMcRuqrnIPRRE8
BRKNvAqMAjmAiZrHqXvk4um7V5SLxsnq5zKBCBNwxAN3jqmw0FLeBiak4n2UBQ/xbBzzII+fx/NA
HDZRiFIeYLB+yhj7V6NVP7I0+tmEhHOMSRIeOk+2i7nwX1bmnEFT9Cd4HR6BJzr1oSjEnne1SSGj
W2dPAH2LS86rnN+8ZRKF1gOscWqKMrefDFN715FEjQ4RV2Aq040vs2BlJmwBtxLKVeGHGcb5Fo1v
swxGAU1wyrzHitZVP5X1S+XHw4UX9iwNs37JmDuRpMeB8PZFhjuejK0lQjf9VYzVY4pF7zWLYdHB
ltrHvu7um8TLVv04JHc3oo89U/gQQf/omkS/71PizOI5s4B5ybGeNOPMBC3cx7OGM26j8c0yZoNg
BAJAEWVO13oaN1mS7vmVqALjqXuqc4flH7X+BsFrc05DZKSxgwzFpzV9QJMSrKJMT95UM955InxQ
RJweaX6HKHwH+VHZEeElhY2Foo2fRD+WeBvyaN3krrYA3CYvndW5F7vI471T8v3a2EEsyuvqLApy
rd1OLrow8HeS++qkVT/Rqx9QpWL29JR99TsUOYUec0ALEyRL80Oj/G4r3RDhL+j8qcoP+fxvGOrv
eYXfQqaJ22mgAYC+EeFMi2u9p6uI4bKrGMUDfOrstIAlWS1uQyzaLKRB1DGitNZntdfoW6Q43aaY
vl1SNhF8BLTMQQhSC0kNAVLtLmfu9GLWrbUg9MZaGDYW2LSV2VOlOUvPrptXaGvtETqBfschoMPQ
8xknKzdpo0+6yR2UpdR51CZClvIAjE4APIbMFjzpGeq5JLsOpf8pfQzznbCzhzGgcZkNayMh5Mdr
kRE4Ql1Z8ksiFbhfrwqw7zKfGRUjKu078m/6gz4/uBZQXOwHzs4BpHFHfELzlgfQO4T7jaFCeIau
EW/QcJZwI2CDk/hU73ttGtZuZUZXPTUe+hbpYKYy6u+6mo6BTqRl4aAOrW1FVebXzrkJ0cFyNAy3
JIo8G1MtNtgMiPnIZnBj2NoCTgUa+lgjQ1afPKRwuRut0rnGDjv1qJn+6b/BtPihQDKrVDwblRzf
XN54MyQ3vxDkXCHRNsdvURx/2PjRLX7EnUfO9LHGlXxKIX8Z+gQ4YsRjhGj7p27Uxcby2BXrYi1a
VJW4yVY0+DqMOqGxAWCBEZ9o9lUZjR8Z7aiNX+j91dewIxdpuTNRBpKyYLRwkbT2nsbEtLR7kZ4G
L+bwGqjhafSKB60TT3B9xcXxjPYJeSkYT216rXrOh0VdLiZlYUSVQTzrXzmD5C139HAfNZ1+gPep
XajHvvVaJ4+2BigPHfdXroDxCIc0RIN9ShVvZDGr4kOsVGdAg4sq17NT5WXoPXPc7H19qGkw/8Tx
ujJDl3BQzXwehg86nd+lNpBNr03IuO1/IY/p2XOtPI5bNMZ6cBK44kwIPBJQYmwY2HFtTS0TVoB9
FVrjWxnhdlCe/xSO910wFPcxFn3cgO833bpPIi14pSm66MY1mQHc6IDSu0DHy4Qbx/IBg1nz5LpG
F3NntkxbEODKcxN48qzMLkbMPzzMN3TN2/9N4axbN37DMclO72vIBHu3St5vpKQqcNo1YKeE98M3
1Rb284CNMawM7NmS3hEXFrkpTUwUIk9l2stLjN5noTlcE6BH1QHZQ3dHg02tkqFH8p6TU4fU0d6V
M8EDWxEdyYrtrUAmNn9WkO/T5E2znDVNq9Ge3NeQb71ztKGmvgS3EsJnvdMazTh5mhxe+VEJ0eKu
Thq8XxFMEEZ0n0RN2yAxoQnSVyBcS1PkkuRmfqhz8qZaZK0oi8gACTVt2gFjjY+Nn3PrGAMBJwCt
xzr74XTEdBu5sE8iS99Ck6kMHq+W02clkA7WNFTgYLQnM+u6E7K2Yh+14xbRnUsxioivaMZ61TPR
RUNYWKvUsoPdfPVKL3dolXAJ1ei+awDkn7Q+V68AG68EE9HFvb1R5geEaGwFQe/sqWEWqCCLT9PF
MGbVRfZsYkGdSWY/PCaS2xxL2Hbo3R+ZUeEND1v3za0K525WTe9lYwHRcUj5SXPjPjdi8EWCiAs/
SVj9B4EqpsKp6rE9nFotHV4tfCTsuKs6+Oa3PdR99DgAQwdxgIfww4W4dm8z4sAQtGSOAIsmcNxg
n3lRenJhQxLBS70YcTbuXqXBGJBhkjrcPiKhNz602cpgNecGwnMBQjq5TLmmXfvST07VGN4jLqfC
HWqNCpEUNw741WlA032kvbHOyN55URmCcD3SH5whck4MoUlTCqIMEaUrN1gAiq2p8+obRug8WYxd
GK1OF/T09pNMW4p8wpYLJGiPvIAvRif0l86f48tBf3mF/YEmWlBhQ+CfAL+NCdFzI2kyL9bAQEYF
aTtvsM1CqxL/UHSEnvjuByWd9mSjQloHbpPvizhn9ZI5HQvTytYmZ0XuCInQY2jPCX7iJ2O2lvAe
1HuK/Swj/8eBkuH1dvOqT2/K44CsuvRkDcq/VnqgLhF5pLlMNExuwXfQxeHewTZ9zlvxkomeaj+m
H3ZXjkgFmtg76ThHKRNwFFme9DdqDMMnL2ayS6LXMvS6fjdOLf9X371qZvvSRTEUPdozT0hPV8HQ
1YuSFfitlrl37/uR/pTChGRLrIbD7VMjypxlXZNtStTWNTQj/WRrZIDilBw3LJ+LaO7L3h5S4W+d
yHJWvDDxXTA2mSAENQpXJMQRvDcJUlWq+hvGz3ojijR4Dnw6P61FoCWQBjCLdsNJZe45e8TUYu3k
KB4UWPezJj8ygKNA1l13a8Skc/uut21ieHpziDyqGbFSALzJDu2YwZFs4Hci2SdR12/CGNJrWgn3
EuCW3XUDDalYwIrleWwaDqX4LADm9RKrMWlz3jZVNKEY7KyCrqwOihrFL4KlmcbFsRGUH31C44UB
7Hhp6InemcaINj0xH6luVjal6M10k9YjGcoJU/2bs6FKXXVsWPitfsKFGmv3WdTiCbTNtwzj3zHp
R5pF/bfbJ17Vv05Dd0vbOEwdYCRNKMRjlV7tGU2dCjdKv4pQvGC7u4DUOJRa0V7x/P1fks5rOVJk
i6JfRASJ55XyTlXy5oWQ1BLeJCT262ehibhX05ruaUlVQB6z99rjC5iYOvW857AABzUNscnlRkIU
MGyj36c+EEGODDa4muYf0RwneKiA2pVO8RINprkyAO4GAzXCZXDI1Av1awIp+l8Uz9dpbD8Aappr
yKS/BCWKM52StfLJyHgxvV9v0rhstLFLDqBTmNaBaNnZwnLADLGEKzHpHp0RKZPq5HyQFvFZfw59
eiFn3fbTsPWrZ9+r8gd91pvHubFxnUIP3GatJx91AuOQwlQkwg0leO6hP5tLcf3nTYsM+pmEfx9F
eNPCRYrQOhId85iCdFgkCl7FUNVxHzInBZIZ9RX7a/48qE4/6FIP27Cqo71SoX0cp2Y+xSaguQp+
UaB44SlkkCy4jWIpWcHUnBlEGwTy0VJUrzN47w0+Knn6w1Cohfja6C526Fqij4D2TD1BGUwcnEPH
1RZ5fmfKjx5bz9np3A9pOfEjqWzxIwkilKydkR3tIfOhNDBDlHBNjn8fbJUB3Af/j8WN/6InY6Ct
MMGPxhoBj0s+ZRXBFin8NQfPmxRAKdWY0+IRhXLsoqXazl6ZKeZ3bo7gh1bRDpIpru66yjXgtP8/
xkY3v9ecnLAlU2n3ho6fcCDg7FCwa0tXhQ1IwHLqFWVGfY8J/8BaCCd9CTI1dcGvlaadnKOZDFvJ
oh5WgBoZzVk6TAcMgB490dbtfpjaT9A8a5Kzs3ra2WV56IBho9pKL0JzUzLBppvZCrJcO93Za9D6
3jv9AuYwocIxo3XS+Dm0CcqjFAnPja3/fJaFfjHjJNoVIZLhNhTdLfaK/d8GuifE/ihcJubSfTSL
Xt81BYxC4Af5WYsgWwoDgahVVTwBldCDbKIMahILD6TxVGjC/fQd9xTCDSOuvltTncn3okNEVXJX
NlwYR2UoeGUUtWo1F+4MqGbyN/pQQpfyhog5P5RH2FtnhwEkVMOkONZ93bJbkNDnRK12XQkau138
wyqjz9MyRhttJ26oQJOtBkRx32f2s/u3SPYxs2Jc8I68Rj8KZ6g5Cusa6fW+s+03K22HvVEhYeVO
4LGpT7C1IBZyiFfVnRP2Fz0FPlpM7uPf0eHRe69ibEKCXupokkPIDGlicYv+ep+OYbwuGMHeTZZ4
EpHqDn+fhY3xmvKoB1hrMYmTUfb2/68m50mMjXHzPbSKE5Cf3QzDiug6qKixT3i0Wcf/usziq6nx
yFamXLOxKW88s7tVP7H3Ntty1y07qrg8D/gukarxXnVJ2B+IuTx37M1fhDDjs5+ZRNQTMLCThck2
30VeaCk2fX7KPQH7ZdNCVdwMTPAZRdVfTTcNRwJWqxt4tb/xpomf5hwri413Zb+EvvmSCdPetwYa
IMnrOhMMBhftrh8r/VpSH19xkzmn3E6Obsqd2BGWe8rhiq6aTIfEYksd/mkSvhtDglIyIf9inFsC
Yyp9N/Jjbn1nnq+l1ZUw2sUD1ELjlssmfE7rB2oiggfrGCGGmSZ3lPRq1w4jUbTLp1WEsEnpnrUT
0yweeTz9jiUiPV/E87rzLG3jdWn/HvJuTWE+f8nZmVdUXuUdxGALvF2L1dkQ2qEjUmmfdnZ5Czkd
1okkabgl/6Hp+v5uSCUbNEfdXHcadwZ+/3VWGTDpRyNcD1Fonv8+kGpjnRM9avDZyc9s7ML9WJs0
rnRMu34U6asdtYiDEwaBf59KaHl+yVhI6x9VkhXfni5eB1/HAhq508pbyvFEzupjqEsKrSY7/BFt
3HB8Z/kOfUtW5QUozQky0XSvMmu6txjE1g6Fu++3d2OOFCMHh477JZdrHpIqcN05O/vLh6Qo9E3Y
AGRkqxVeVH1xUta8GPUOju/y2d+HGlhV1eCwaZUrbz7jmRzb1Aqa1nAX5u7GEu6w8yaz28JshUAo
hfEw5bO5whEzMMLze9IidfGhR9WznP3uKohLdRZoZYreYy2g4Bh5Vz9ZmXuGoCuvf59BgENMoaXW
CtPNdJwNJ3CBrbESt0yEeOjcthbZO8e/D3mk3rBbx+ToJAjejGnekVSEntVuWzQ4BcS7To3jrnKM
5MEqMLGFCkiXWZ9csngUnuY1/VR87RM2b1pOLIjJFvM46LQIla7DkAfTLdt6eiz92YMTSLqlRc99
QMbgPbLZM/fJYq5qIiJVY888i9noH80ZdYFVOj+z6sW+TzSN7XLOkysDB1I3CiR4Tqw24pbuiy3T
oVIqmMoxZ5tIDfbHofr71d+HPzAOncpzjydiW9oLrCkO+PsgxWVEQGJrJ1o2qnaKaJWfLssezY4S
wxOwSsNw2d6ldX8qEY6kCXbRv8/+/n0euvq6ynoPd11aPgAzAt/ZgAft7fISGSkrfK3EIjzBstA6
u37KAYSvwtTqdmVpEODhusNDyKtCkoI4R/EwAJ8nf2LOLqUstQObME6Ynj1WX/+4brHWU21cU9R5
0K4JySTxz7rPnDncQ8chwVCx/O6GuzhSw643pQrmuoiuUCPKddvOPZp37zzwFl4Mx0kY0M1ghOZJ
A4OBDb528m4Fs74m74OlBaRl718opz7QQi/e5yKXJ0b67FQUeC287eO2cxVR6PXcna3lQxtBJTZH
5JNhY5EzBoDWqTzFa8BsSzQFRIfZrBqeDBbePwuEEhk48i4XwG/6or6aA086q2GKMsTjW6OAsPxd
WeznDwXwcaIUuM1KyAxIZJZf0q5hW9Ndv9zCd+PyrpM3h4t1D3okBEShGbsSGzkB4VyfDMu7nf0o
T5WVMAERDJMIrBxxry2fzz4b8cFi0z7oGs89q55eMmXhqxX2MeonVlqTyi62wXi17RFDL5EmJHjv
YrDhgWgBfmMAIYwscErvOBAlKln+Z10EuaCcgtruH3xORMTAkO93LCEYIWSHrIwfsrG4RhguvIjN
rOK+9SEJo1STkwDJmW1ANtxluBkIoNv0zWs7Mkg4s5a/jbr2VaCuSAud1q6H8dO+ZSxkJqKRY+Ll
kXD0vnl0eq9btCpBklSrGg5o4fZvaHOODbDfPL6KHjHW9GEx4C1rYE0Wwcf9yfM2g/OWtDT7iLg9
IaB0HevOv1Nzt4fQx/uufvgR4S9Yd154iuZDrN4q8WEq48YKkAdOvBHML6cyOvnVu1VmGJyYmYAk
DWNs68OxSCApphmTia/wMjf7rJ63QvC0yVvadPRZDIWb8MVGTcsmcuKViMVGRo/VzqVGm2k/JGHJ
SKvovIdVz/y/h/3Tyq8WUB4GDcYCXlD63a7tv+1mOrqHBBO3J3j8FtE2ndHwjXqg+/FaM/yb94/s
YnC7TMme5+RZF++4F/ZtfhT+IdTDlf6XiRaukuGenh07/9GzvsvPYrKQ92MeL7HVkrs+HT31kZnq
7Ds4MXn7OaY3Tdp+E5WoowVwHiBUr11LrZMOBkj9OBvEQWj0qohUTdbVyq4vOI8Bxc47NWhUrMBW
qRpGpzsSdRf4YBZGNGKzPq1ixWY7ZwTcoXrTayCG0t3PQm45OFYJj3+VZSc7MVbES7tww3J4ECp8
DYXBJgj1ZksTf4pTnnv86MBAsLQnBwIZd6geV00B+dpkrBlm0Hsw8af1E9EvTD7KiCYlPLDJ9UR7
wdEPP9yBz54SjJ3GTD4dtHZjfkDBpPnOB5vqBYi8Br4ckfPDqqb3NpLccOmFa19jPJfCgKJPgVxp
n8vE/InCIgow5okRiEa80sw9zNWJPYH3bIzVYQJEVmjGxgPMSGIuU3uO/OwHztQGKdQdk7etkRi0
ZcQy2CARzUM3Aa9AuuhHoPSji5Dt56CD8E2i50ln0xJdohmTKw4VEvWwUe+LnEhjSV8Z9e0h61Cc
J9E24hWtpvTd4Uwb5x9UYk/ggU95Zz40HcFV/vRZ9hws1fhE0KJxx7uxmY2veAhYo/ADkWOJs/sO
rQ5J0dbNU0uEXptt7JHc1TLoMu2O86HathzspVYd6kbbwE/bkraJmDZdSwJakbIMWKLye+JMj7GL
OytkHAfMU5E3AX32WFdi7YfJBqM/KrV2NYXV4+jUh2QgWBy9TgqZPGNAl0UXGRO6hrbNiTPEpOmx
JauxJxc98Cv/iLqwGHliIRI/4o7Y6SwgmHjOLxG7dNYrp6KMZ7KO5G9SwYZMffOjrDXej/GSJNE5
1eZjG/t7F6x/Zs/3Fmpy14Fd2PGILLEDs8nc10V8qDhgrAH/s0/S8LQliAwB1vTC0hhzoLL3Dpyo
VDvyP835rPOn3h92pTRuYk11ECRhsRojMjzIatPs+LdqQ2RXNvHFLhI6cH0l0eemfUFjCPxOdI/M
KyIt30A1w8QxMm9S7TayXcjbxVM9I/mAVj5ya6EXDnINl6hMSW7kb6UeI1UHxP+MmLyl2DA0qK1c
XLnFCoYBZ4t/ctbzxzAXb30U7RJWWTroQn3uT+bk/st1De7f+2h/Vk35Ncz5wS+4LQ0oCmgHfiOi
ufti4aNqJ27BKyvOVVL/MCxClSZ2PuSiMHmdZg0UZdxjza6+M/Mj6yHZA+vsu/qawG2m0PJPKFC3
lhF9MN0gF8zhyWSrfpXF7RaQ+5J5HrLsYl4neRJz2ZJFJ3xG3z1wNqPZ1GXz5TOk3ffAdgakEm4H
tKIymPKyfGnR4MgJfoLRbuK4vJgV6hzNI9Wv2Zd2uRlaY20axdfAEwjt966NQI0TmMKxso2Z4vAs
zoR8I/N2x62yJvzgrLnN3mdNrdXzLaokiYvlc1P2twKpHbf/ORH2jVzNdWNUW20Ua/KYmWm5BHjq
P7nl7rL0MQJBqEiJSgayz0K4EiFs837awz99ybJm57gIoscrKkRPer+D7u/ckfVpS+aBY++ApDQA
A0hmqNgqZWONLlHcLG4iKerDXJW/Dd8xcv+F//IIUPi3Hq0NTyG8u136hVu5WmPUYaxYGkcz8h9m
gXA1TgBKkvhkSm5iNwDeeGgYARoWEF6TaIpWsY3W3js356nIeqCzKYQB2ntNf5x+IhBxHIzyPg3z
FydJKKd4fomEABB1DKFvpZAz3IIQuCJGIu3wnNbQbrnVQdbJtxWbZPu1pEUTEOKsvHhAeZ0/+aa7
trvsUGZyl+pEpEMDS1Oyy6IM3k7D88nMnCMP33uXUJJs4fcZ2YbJ1g+94JGE7m2teS+93nyiFcwq
9hZkAIbaL6Cic103G9uNtvbk3KsBcvo87nNz3OqWvZni+q71iH6dPYJVlFyV0z/bUGsr/J3gZHmk
XycFbMNE7RJlbwdXXp3Yf6zTaluhl1Q2c/4QZJ73IGpyf1D3BlBhUS6QJAzLQEr3WZ8wcRPx4DD0
gCjjzim3b0oYIMN7YD84uh9Gjajgetx0MFaYiBU9CwHIKrN4HyzIf9VgXWVixvx+TCURbqD3wWnp
6IFqY9wb7Hh2oj1FXU1ITUJBW7BpW5NuFzOhbLWZb3fJPp+ghwy7CsxVSLq6BS15JDpZr78Uekgm
aRsbrwEWK8Oet7UNeztsJLgf/WCTYk1Tl62wiV+i1F0Z+ZdD995lwC9rwk2N58QcghDTaQMCVRYu
FCvwU9xBDSdK3b2UBqVNpB8aLSGOLyZTXt+2bYOPIWct3V+dMnoYUdCAUd1nBHsiGEYknaDkbbe2
HFYNI2E4uIGWlR/K9pE/a+lvY4UctP5+qPFKZRfdJvstY6IVV0fVP4Dtemjd7hRlaH8iDjy89Uis
YvyQvUouehc9Wha6Fs7zjsQgbDjeDykJKPWZkgWFnzHFRLNhwWIf3fo5mu1k0zX1dGiRq6znZvgc
et7lmf0X+zUXXVmHy+Ih8QCvdwbDLACLMRVSqOqc7IM6mDR7rbNcQEAItc2NWUnjvSAf3Y0vcEtP
xSzvilDC7xsYLYzVNdOS+3qsbJzc5kuEGqErQfZKA7nVxNi3FBCKAcGuPJ1+eeAXKHv+VVb1SB5w
Fwxs9KJRO3jxWG9MWdOOtAEjKb6RKaeXSFh7W267OLp/nca7g031i/aqwj4qgBeMOU+viQxX4yQU
IoZKf+v86Dlsyjd99B4JGCgFaTMa1wvsKObG2PHX44RMq7KvpEuCaqvSEU92efaQLa6qWiao45nT
kzkbNdk/tOTR6qVl/LVovv4JB27RmEBOQqacAIMJyFdEvTMx/23MBGYUjCDZ0XjGRrzirrWnXBHa
C97ea7Hu5O6uxGjEln9hPU/aBok08G8BnhizzAYeYmBUJvEgRcXf0/Bvm+bLLdC4azEJb2Y6r3VC
7bQ8cja27x8iR5HWOFMyNRRAgEnTI6u4EWh1LULSRgVEqnlo3pz82QXoBjwMVXfBeTTEtVq5g26C
OYERPXmvfpRpCAabKRDNeSKqYZ2YZrtSVF9IODIePWSvTKSKmuk0gqRhhbKRurHzy4JyfvLJRmbV
sSY8aW3m2cuySjZnXZBLP7+PTMF3iOPfcr5YvXwPRjTf7IFOGbL8TxJHixWjJ+TlzEJdC9oy/SgZ
vwRueRhdKt1ptj91kMOm3lz/FnEJIrt6tgViZHb4yUdrEiiJlJkOYhAvUzMRN72kgDgQBCeyVdfj
sG76hFuytM3VrKmvCm1+aP1zxpOnkucsjK5//wUb4zwYtZMVFcfKKT67aHiQ03Su4G+uJkZ1SQQD
WWiL1EGg2Uka700j/KplexYwTbhK3f6tu+ydx9y+y8cDwg1KrNA+4XiBXC77XWMOb6MRTcxsxZOL
2YffnjwWVtZzN7pIyIzcDGIBWLvWnH1VjSvCJJgWMrRb6Zn4Lo3oaZnXgb4hozZhWdup5h8JY3Uw
IgA/5CimEts8eWK6N8onfSSyV0/IIqi8b0JCiiD3b4amv4IEwmyM7YJYFiRCqji6HdYd3PKwKVmL
ko+FC6NXJFK614kMdzyND7KvIRIQxrLC48eO9ZJ2WCGThhu7Zl4imfOqtDhYVUhpML3CIHZX+WiQ
kqnHFzuslkokJ8YxZFSC8q/Qy59+Clua8PG3cr5qAxTUYNvdujHVP0IUHWZvAFr3bZY+52Q/bFnq
fGSInVEKIOrVTQ0RWcwp4JpfU+4yl1V3aYUmwdeK6JhfXYelZpen3GmkK2SE7lQIQBCI+OT6zHgs
EGfpfXZXmeU9yycZJKb1EaVcAzXg8H5ksWhrlg2qZ91nFMohD4CCOf5KG6j1zKH7TKsfPa+HgBMY
gyuu4EDivWN9grt+OlaFLU+Ejzx5pjasNLhaIJar9SQERuTuxWV/sB64xXqeAwsTdcvUhUbc5lgn
/ytIDfla+xRvZqgw74fVLsynTyLqn9mb4x7qv6lDxtX81bALpuuRzQpf/Zeu/8DtY1uuzwS3a3YR
6NLbD3k88Y1hvZFLJqSsPr3SeVF4l2F39HvCHsFtIREKrNm8dhZqreLJbdpNfp/Y2O+kxSNGgCqN
mqcqjd/7pHvxrfu+5cR0ircsi9CH9IDDwWtSTpUFhI8WQZKixE70m6vZzERauSvm9FUqcdQS5uzM
lfGMs55vXP2spEEEVWRe6+X/PVEBxljYQYkzvovZCOvlp+3Qv4ODajd+yjN5ypB7OAxmoIrcutBe
/FNXwUA3S+loaiu7x7Ucx8Pd4LnAgfPTPCJwRQSg2ePHiLdy8LuLir1jSGKh7aEqcK2braKNiPJ9
opWvvk4aq+MOBzHi+ABIkA6fhsIL01eLZ/sSd4u5xIE0pUy1noXnL5OFAAIfECfZfSSk+ACN3ckG
yvzkD5uiyx7KkFQwx0KktKTA9+F77LtEcaBzWymXbC3fSIM69iDrW7eshGTeadZbw7NPTd+Dt8QB
TIehv68L7TLWuDtS5zEutC+yZ86a/dwTK5Oa4jvEJDA4/dYNWceDMS3GkYmnbK6R0eBvoIYwx+dE
6E+pN5+NcH7AT0VCOg/lUeca8VLe6npW+9Y3iX5BUUziFG9Gbe0Hd+QzbveWQ32k7QYcuyQiMAer
dU5jpupOYj3gavkCwfeQeShsseMPYOHhMZOntSZMcVrJ5NtJ2MxHM4lY9ahenKq96n6FoMip3kQ1
v/bxRRXOQ0GViO9CM7lWSKPgPpgeZGni0U+if5YgK4rgZWxkg7MDCIRlSWiPImeBDCCGkWn7RtuD
qoz4RwqOiMyL/KCqpENBFbJWau70Qjwnbfe2/JMK90UD1822k+mH8+j41bbrxAt2rU1ox19EinwQ
M4uszsy2roaGZBi0tQEqvif4wC/yX41zvykqHnlhR2wPLcbfzxAVWDUrdR8hpszhi1vjZeg5o8Ll
daZJeowa4pxUf/UG/aLM9DBFI51H8dVQMMBIv4UG2lelNk1MpZKRfsCY05sDNPNrU3J2MiSrkuFJ
K6pvk3cWb70dhhD5MgzlHFqPFoGdppkBslmuac/ucxqu7qj0kv1ABT3QoMEx9b0n7xOlhSuz0H9Y
QBz9ptxrSG+8KH1wEvlNvcEYaf5dbvKWwivX38yGAmnqlxTRhO4q/xpAWQ+e+O7TJFtXChJq1tEn
IhSQ7W6k5aJwGjZQaBhYF+pac70lsvwSHSVXmN/Didl2imGWmM9V6DPJqE5V85bMooN+rKGzSeMn
CN5I0azv5XvUS+Ofn4SfZZgeIAp9u4aJ/YlmZDQaLZgKgVVmJiXR7NYi9lYd6U5BX8eIX6ldeRBn
/zx3k8A3JUUlsMLxrbWcI2/oHa7bg9lHJYGDIaXVMG57U19zi+9QdB/nGaBHtIzlrFYEdWmCZIuY
N2W88XFOQxxZHy3EZrPGLtMbHRnUrn+xl0va9TMqdQOFeAZbzmPN3EMxVOWuXMio5kBImbJtejf7
OmbNr8BNhqvWeDNGdmcwxHYN+YatVrM6sUziePgt1AsMAsvuzXTz39HG9CDwB69U068xeU9b5FTj
ilrv1COeZUd3NpzxbKQhfl7TvjdjZscw1B30DLw/EMWJUXHUNWfG3uOuqTu0b1oJ4USGvPI1MUJ6
5oBNGRdYSu2dwx5cTqYzXqsHbA6KUpZ0wNwlccUneh6SIKispkOHaNT0LuOkraeelmMcwq/GGosN
swDAvyWp0Na4Gu3C3sw+mw9Lzh0DU3RuFj02wSRAw6PKjQ7ZgQbH3/i1TwRrRShaC6LDuERtdrPj
5tOI+nCVo+JbRx+4yK0gtMgf0mwEBAO6h8HEr1no4FYoUTw3/4oK7b7qlnA+psxI2opaWYytry4J
fWswu4B8yRnReI3x4i5hiLehg9yU2tCxc+spI1hp1yWDt231eUFr0F5NY//cuRY5G5WQG5cV88lc
XBC25hyqqoDzXZDYGRX9XTzX9i6WHCYu8bOglcJtzbxv5RcHrA00SLnO0J91IPJDlexshMS63lWn
Vn5M2eJM6KkP/JqvpBXaYWyTUzR2KZUdhMzZ+pgr/av3rZ6ThD8jJtK7B2MjFUWdFbv3ngh1wO1G
SdizONXWCLRhwvU09qjLGXaOBhk9hRP9pCxYA6/CcR0x19P98c72WWabbDl8/mzmtJ/gnxlxIbSl
xCpC90d4b6z4+eZe4MNoKx0+7EorrF1hli3eyiIJXKv4cNrwBR0uFt5o3pEYX+6mfFhGCR4qN5DD
VQsn20d/0Ck6q9pDM8H2rn5gcmVsunb6UaDOcaMsXyDl/tZz8rq9AR63PNtSG/nW0l+0bkfA7/sk
k4SF4NkISodztx030zigoAcUEhh18qsX+DRk+WxO9pFqm17cktUmnO/S0NB2SpvI1dURbmXTSwR1
JYCV2ncUPmVM06W19QO6UmRtuMwkFyKIoeEZBjSNbdVTtiyABepqvI3k2BrZITJovIgk4OWmFS3x
5MTQXGJWqYjDKanKUt90Fa6jvgzhvxuo8PNXsuyWjArx6rA/tuAb+FGirc0J0EwFO4D1ICoXa6RL
sbohMEKaopY8FbwA7kgIAIHkTIUuAp12PYPnvTk9DH1VZJ8qnI6GHsNvj7eFzj7fbO8rPG2h6Z3l
Yv3hiwvYlhbb38DuFrmro2KOE4ZKeqO2DieiSeQDSsVjzjihv8Z9SxZLBrAQBRprkiM01wYtGLae
OBPklzhv2Oq/vET9Uh6++0n6hZ9gZWNSTBLWFgnrsX7K+PH1fy4/2yqM8mPXIfYryS8xW0ZtuoHH
qEC16HZQbWxMnwPyD8gAN4nqdKXm1SI4W//9biLEN0M1GWC8jBQbsCZiwV4AaUQV6awd2FqzPhyJ
MMSNhSBzXg6n0o14LAnAot6XXhnpOkrMg9OknwS/pAzg3nNSQIQszyEAY11rnhCU7SzqxH5sL9I0
13M2v6ZZ92o1cp3QPeJlpTen3UbHPD4CZ8bWMKYA4dJjwRCR22D4cKOYFEn1aFgMlboB2y0huIHH
ln7VFzEOI3xGAW2DH2HWdR6LMnEC213jCSXMVuJOrrhVRNs8GjNhYN0MnMizycAah1vb7gBNgn11
80PVZ49ZWTxbBuJEbXkBBxNFO+cvjIKSR2/ymRP6HrRoOnFapvdzmd8rZbyE1rz3bHmbRa0FnXGu
M50L2CCjmUERTUAaOAN/pdDVy+R8G33nB41yn9o6RpCTs2+xSAivhHkKuedC4IIhM9Wu7c59mVzr
auRYjaaLGtd6mz9C7ov50fKHduiOUoUnhkUoF178LKY8wGtjJ+6LPXwQT3o1nQptpnyqy/JsRFi4
626rETmwEgP0JtftPy2z+4DtQ++XMoppNH8zLXGUmpdAW07VrdVHFuUUtXA93GWbpknvRhXBPa7I
rkvyddzL62wZahWl+kuDjta3xRqLm4I0QnWchBSx42Wm9g20Dyun0KvwljAiD/J4vJcRd7ZT29Rh
Y/ieegALxb055By5s19StxZT4L2XBGCu0gQKVtRztyUTc3Au7mXFJpPARh/Lbo/pXBs+pBWP6XI8
S1gZR+m791h1foWsL8qbvsHR4PN2n9KW9RzrHNSxnbl3Y3TWFulsmFTcTwhbz2nf8zhc3k1bmHAV
ZPYCsI2dCg+AwOMJx5B7wMXj1k+4sz+6LlKHOkGJE0LpAyw3b9JwAxnV22DwJMWn8PZtnV5sSvCt
8LxdNcUnw2SiNCt6JOj4szzn3P4piKoACN64BkfBDGTrReHdqGnHwQWgO7viranwQBusJuOPrG2v
lMHk1KXUSHniHY2BFR4nN0ejszPs4tlJ0QUO6Q2ozBphxO21LDVyxEWNN6720U4QmlWQU7vxVf+W
6VazMch+DdJGkig3zR8onp+Kknw4rze+CwDzrHvpJBO41/ZQUVR4zq6vgTUNVrypwuYFEAy6Nlx7
pxJLCOpdSNEtAeml5B4gfzToObowgTEfnsmSMZ1vbKobi7GX8Mn0wHIEnx9pwPQpPYa0TpkG/WKh
VWZ9M5N5LTMHTUJsPKdWQtmSRW8Mqz65YXfaaEkA/mhU+ZqV6cqDJfrXzklT0NANzgBHrlHZnKLB
a9gHItJXPUsWkVYIphknYlkPpszEx10a73PovUrr7MRspEk0YOohtUevyzHapZQP9bGdpptX53Hg
+6D5+piQqmyZIIdPM6las/i16wHHhc27VpCs3GjNye28V6O8Ri2X0FAxfWp07g2ULkSme5fcBfLc
lyZIQ3QmheQRodk9z7iEpa+ZX7Q82U5VuZkhJdG7tvfuJE6RzTFEIAyC90A33d3gPecRxOYaAnKg
av3TQNCUZDWVRTT8yg509YJRivTh2TO6yzC0K7fnq9h+lAfC1bPAcM48VRl7NWYfOB4el0bIN5wn
1P1Gf98Xzgq4YrWpw+h17PIHn7QuxFinOaXqirssEAbE8wYq18rlmkEyypAxIn/YoIlMGaEURv7d
9yY2aDwArLadCC0mMABDTY/u7LhkWd81pCQMXoErsH2ReL1WmKa4rgnMmBFD4PNVH7BrPrRpQ5xG
EeClcgaCXvWGB6NydXx/Lnrvl5SAH9/xz1ThZ3KN97OKK0JG8bPkgKUMjUk5/qLwCDKXExsAOE9p
/hqRv06ZeMKVQM3uVJc5Mn47dhareCo+mG0AYhrupsbkT9Z4bJJBvoSeeUKV54CiDoxR8CoU4sGN
BKJXBh5DdoIPt8TVFovfR51jBoLBEpcQsfN07emEjzxZ9RmmglxoyPNSqD7Ra1y1XtAXxyEf8DvJ
VxaC16nRvtC80ZWgSvJfe5zpse8/ILP6HFr3u0ZPNPvWv+g9MWimtYm5myQ0dTANiHnjzumzN/KO
MnCMXAeuAUZ4bL8SDngE48nJyQdvg048XMFrMvaFVqVUUshWonWavmaSKxM0/1Pk1JRUame3nK+1
wepJWN2/vvRepGNS8CSGTi3pbPMePWiGPaNr2y+fNb3WWevWkvddP/6wELnoAGIA+ew1UbPiMGuW
03JvG+NDmjUlJw1NgDW5JzKKKsqoCNsqv8dCTaMLwyWGZkcicMntLCdk7L2k+h99ydk64QbXdmWM
U8VzWl6HVHLIaPUuH+mYY+ZIlvIuba7vMNumAeDCfFOJLjk2LLMHOqq9HtWPjsxN6vK8QBIEn2pI
OK29KV0bvdEGUmc8iMBwzff+UJYVSsGmfjDz6i4kMDfCfrVJe7cKwlxbM4Zt1yIrm1X45bsos9L/
ODuzHbmRbMt+EQEaacbh1ed5iDn0QkQqlZznmV9/FyO7+2aGEhLQKJRDrhIqPOik2bFz9l67AIgM
mDSgCM7PBXEBq8FXs7DFuuQxqwp3cUERluExHSuCifKTcotvQ9FjKdSp1ieR7+mPMq91oOG6TIbT
GuL+GLOoxo3/p9Wiz/Zg8y3c9NaWFudNH20h3nvG0srBFFdTxpMApGsOwI3SnK3yZBM9cI+xWBic
YHjuwmWdNN+6ji02j9mYDEk5mxPuw3jI/qO05Tm01KUq+TV9jVR0o9O/Y5yeV5kuppqEQAJsNxtC
gqroKAI2o0AU8qCH4YsC+8hU2eDXTLjfNPTYC8+0lpxhd6ne/2Dlh6jh34VwQQ2lzCw4LvqEFh18
jZm2T8cLF000cfjqJ55aAERogFtxZiqzY5EgywKDms/0Gp1NQSnsldchq7WN5dvpYmYObnTyfM4N
7OBFi5RqI6KWEALHXw0N8UIEROOwLy996r41IZnPaMLrULlrofIGZqAzrSrgcQmWwX1tLtMqQgZC
1GroSpJmM32VKa66pxE7VsclSmtHuLTKiT6ujKle5zTR3Az2AsWWBsHDpp9I1wvVT/WUcOI/srls
ApU8ahCQt0KfbTtTq91r5cGuEyHdJqxasngyaWgdw1LH9J0ZyToua1xwkdXvWpt7IbRzco5K+Ufc
9d3aMWXBYTAOyL5lNK170YnBX+70dwp4d2366s8qm7J11vn4QwLxYARy3DU1jwHGFKjGbYscXhYo
7JKJ843jQ5SrrpkomA73dBc8ijtGc4fCSbULm3uxHN0RZtp8tvPGq8wYL0cMdQ7UA8VaNeCFDURo
dho+dZIGBjJ4tQJkI1Z+49uLVHSMVgWoMvLdKa0WAxSehV032StSxZbWKpSoLpAI/5oA7cs4rfvg
fUBqfogFwF/q7WVkF/7ac6fpiP6aLkaccOJwzY/AJBtFyfE9TPJ0Qd+JIAt9xNoy5kdLWzWiCrZZ
0nIL+8pbg+iL4GIFyTMOOSYcZuxvUcS3p8EBUYE0kZzApoChBNCDcwSJqRzA9Oo2B1YsCjEHfmNx
3ms1xNeSYeGzU06bzjYu2pSkf7EybeDqyI+IcJqln5X92cvi72HV0joK+NeGkdPQNgZmPXNs3Odb
5D4pviAIg8CpzqnQ4oekvEm/Gt/80nlzzfd6+KsEQnr6m2gal2/49TV8vk9S6GjF2Y1PXRmke7iv
tJTj3FkXdhMeJe1WJAchNGwvL18MO737AdFqFf9fS1GU2vXzBR19sg9i6GPYbxfIw61nRkfFGj5W
dWb8TZOuVNwK+XTI4PWeukmqmwHJGdhU/KZH0zetnqyTHZFekSRiWOL4NU+fL1NkR0hl803mycex
TpY29BV0ZkSr1BPnxD6zsyeNdoNVOu2He0OoXX2v54JReQ22X2caAUPFYLp670dvi6uHb+Le9u4e
tO54qTywV1n9RkGGQL+zjGfCJLzd59vYNMot6F7Ww3aSe12wyRgmgHYq9cbeRKoud6OVCNqj6qyP
cbnPrYLQGY+kr6xpi1M29uDZpLtHNYRuFXvLexMfXZiORBwR6UMO1kJJ3TnlDvhPm+2AliFVeC/I
tItg6ixUSfY82mPF6pa91yXoGoAk7UVM8u5KpZG2gQkuH4b4LOp+hjH6gpmDo5/d3AOPYHpvAVnW
73Gc6Ksi6opVSkzxog5IIyyIti6nOvsYdYTynYMpyajy6aJDoz7QNe2YfwXOEbcEgtdIUipi7Pgw
Nfsmo7S8J8X0JCwLakHLbo2HQbBxVUO0VpA5N7mB7GYgLnBnDbBDcoM2RGsm1HuRvUFUlV8jN+q2
rhZBPnNokbtkT13bmV/IyAT7ao6yyW1sdwtC7CGXDRmL2JMwYQ3lKq5MdGbI19c4B3IG4kMM4d+X
31stTy+m4SWX/v/9iRAcd0/R8fffm2Yy7TOLJdLOh+SYpFi6ybqqX3t6mrFooj9dpsNds0RW4Bxj
kDBrlvUZLlO1O6Je8ej6ZfKQI35Y92UDm9ubQuAbgdy6VrsdrYpmIViaMSLQjqMPTyONAXZ+RGwz
b7QHpvMsAra1gTF5GhivjoegNGR6zekzXFZ12twwrRR7nnodMcxT6TX5TdYFDaeZE+xHT4Nv2/yk
ELhxzi9TuPldr4CNSjWgNc0L/k2NLgIk7VrjFHVOG7q07kCvVZoe8+zeOySzTWoIL1Fc87/nAbD4
NkyWHvGmG7vmTNmDkPG16BCx0RyV+1EGA4DuRoXkaJlIK0MaNnjGVh4pOSaed/J7WNOtwdu40Jbo
F4nsCgF8HVR6uxn0xD7jAQ6XppjwucUpbFcYECUNIP4YW9YPAnuOOBDHnW2m/YszQKUqRjmCPJ76
F6W0d9CwMO7GLtxDKatIFrLq5zEfZ8Jc8+r2QluXiJq3TuylrwgorVgiZ9QHuTRVpRZlBJslli4O
E8PdFa55V7PdxUjybOt3nD5qd87JZRiBJWGEkdH764i/OnY1iMOItMlb1GnjyfaY4ghvXDET8g9G
yXi9T5p9Y5bR5vPriYfvqTkENyNMb3Xu1Rcj0Yg38C390WTRWGlVnN+C/uzbSNJAoJX4PuA5EZdT
7pjcE202yiLb9pqBVHx4cTE+PWYtYxSS1YPdIOmk2Fo8rGjgYxrsvSuRVN3GyzQX/Z0DuqFP6nXr
k1hXtVp6N6r+OKB45jiSMRP07LNkOxrCZx9+3MOIVgmssvFBXaQ9i5DPZ4tqTwauth1k4vD1cJzx
xm8lwdoqEkzI/68BVLe4zZTjHOtg9mYWBqlhyFmmut4BeMI72lrWdqBJvzddlIdox8To9fh+0Ru5
QKR3oz89u3jOt7o12Ef6Bt2miqm/C2wZiWO6S0XuxCTr8GzJ7M3rYvNRjTEWMw2nq+ca6al0ioyg
0s1UBGvVETffXI1njoV1cposc9j6WuceMke6uNCzBhJDP9yUV+CpsCxYfRyREUWuKq9mbZmPsRWC
rHuPeQP5x5gxocpWhl8iIEUKFAzsa8o11kqn1eAxpUZSM+aXuDQe0dfH20/TU5Gh1pEuPavZ79s1
dn0NQHHlhkEzDbNIYI7VtiMYA6OtmF2ljDKbyUaJL7kF8oRQB9cvtgo/M1NV6zaTPTeW6Li4DT0A
16UHpZlBxNZTHAxrUie4KjaH65JZ9BzTbbXxNcsjezeMdMSnlvJTJtUeCh8JaHFFAwMlsr6zrbmb
lqIW6spOMdMmGqufGQsGh7GlZQv38PkWFdO+gjd5V6oYTnZadudMz4MTDcglIk/P15vXsVPj2S/K
+ap5+gl7TrIpjRz1g9OHK6NBAqORrruUY9DjKOYbxunbbZOg7Y64JNZAfYKXPIcgk/owc9rQ9F+M
QfuLG5EPOsskfD/pT2C59M1Ib+/uIXkEbzSKF4KC9uWob70BBXeV2PHjEF57PQf5TXg53gVYXKfU
6rItJFBODTUYOBD7EDzBIj4IL/HPzK4fa5/byoiH8URPpSdXHJUZaDz6GDNvigPPxlEmK1EP5nWS
pK26bRIvG5S84Jrb9EVvFTLovtmYlaKtJKrhgDVc2zCxvnqzxYtWnblhXPrXJ2OpLetdRSNKV0H8
6pDqoA3TeCaOrhWajy+EiFMWt1NYzNjpcuDzcUrKW+8ZzLz9AK9YFb772OtsYalRGA+dNV4LYHRs
UXSz2xwqmUOUL6kjhPxhuyxr7okoB5xXNR9GZedXzSSqNeByddMfvg5S0HLw5Xejae3D1t9W80Me
jE5Ig622dxJi8C119gBfjyNzqksJN5ejqCYP4MQekoJ6SOs5WqqOdngSN/1T5pqgk8KPqdbrVwSV
6DxbAGypjdMnt1CKhcMxx3aM4CVptl1DS0EOG34v80xNmF/wEXtsuyjxM1viuxNhcP78Uyj58mhz
WFERPjcyzI46zZAVkpL0G/X/Kw2l08ikrxklHD5VInjr6NSy1Pqx1BhJaFN8GKB4PLZZbXOnJzRl
0Vs3GfRWGjcXEssqtofRhXUD+dkfZHNpC8e4DBKkt+fORjVyCh4DFvWprZhAKHBUDU3ahUWkyIM1
R5BGWQtCqE5bmOICI0TkpR9kWJxS76On0527DfQS289I8ZnVMWGAErc/RpriB3DKdeYXpL8JlIjO
wgDCW7AixKlMk9yifoECmuQff6+n86La+Pmwz1iRF2UI703hjly3tmM94t6AEmGGL6nSFMMJcycZ
4q2sUfqH0Y0i4IfOpTXj/JTnDWIThCh0aUvAOrOUxc1/eLGrtubUOSunq4GoCmJkwrR8yujWQ/o3
KX2hGiAPJtPx80VID/P26DBItrLuVHhk78KVF+9TwcyqaoV5EQXyKFw172Or9PcRGd3SRsObVAVc
3+hzQ4zUtkfYd0sCm2whp6/fwAu+hGMUfUgn2FpVvJ0VTw8OPAOSc5CFQ319/Hw3ze7IIcyfPt/B
oAYaXz8XVdUviNUuOUpnKXPKgmljkJVPbZSxGNv4xQJ6Mne7sRgSzogpzZ1rJj8RJIoG4YYKKkZN
lzpos4pjJzvjuaK7LOmcntzAms59FOvnMrGcJWoKInTHOmaYn8RPKtBvbejIHwT8rDjIYv68u5Y2
fkQt7VXaOhtEN/hxy8FjLltVXIT5JUMScRwQ7mOpqpCHG9Xx80/gLikSwgF4LX9PHEhuvltQ7f5C
uadJ4y/MO98ZgHo3ti3v4BHbe85E8wpAT59JUd556IOGwW6u1mDRoiswA3s/9fXTOL9zEAIsXFkT
mSii+q7H05+0AfMXZRBYWxmBtYvsMH5NClBGgE7Ki2yCZyCXHD41iO2DJu03Z4yfKauxcyFLIbRW
u4+CLESazRbSbMnHYB7gQVhLtdo7OgTkPgR994eaRc2hrBRaxpgI3vklnl80OUuEkE6vTbeBuTwx
qrCNWu1UppvPVaKFq3HS1e6Tt69FBRmtCNx3SUQs0ziUew/iJpNDlwcoTdUOn4g4fR4gRMN8KS7K
HP7/VFls03ayaEY9OpmdGh5G8CF6g6OxTsFS6WFzj5Mm3kVOFG11TyA5HPKPTCESHSF23J1QvfYM
AxdiUJKkymQVNyHUEy8Xh9IwuxWZRup9EBmCtL69i1GoS8d9wEjDIbE70doNZg7/6tajf46sbqkz
C7x+vqQO538rcml5dtqP2HaJBctEe4daV64aR1y5A08UquNFL2O6eyTI/KEz6NYT+nRxDP3xszTN
Ghv4A5Er2gTLStONAzqSdKb/0+lPx3e7rX6TJqKI9PtXpAPiMdvSBYkOSvFqz3lD/8gTsvqsS9q4
omb1RLMbi7S7ufNt0A7NQ6cnzYPWeu1WC529nxjf4LPv7Drp9mGWxUfG6fdkPugRzSgYiPG1/e9b
kmg7DvDFn1lxsEtXfhR96a6UNVpHWcXuNXWYfcItVvshY7rfuEWMEcSPz59/0luX4jtUPKJm2R20
KeJ4kUUnl7PfAwXm94pNdRvmrbuCcAHEULRPHvp64FeZc/NsmGIBlMVlqj3H6ClTVm8tq3tv6chj
04Tmc4cGbW0wzROsEOcsKsxVMkTO6teZGV8TPaQpTWELSbUpoX7ocyjfP65uX01eEClgBtAGnZ2S
7cF1xV80BDRsHzgaf/3TjK/hUPw429SJGqQ+thxH/xIO1WId5gBBDFqGn+Q7/PqFcuLme15iYQoh
3z+MvRtsA9l8KxoEyMqEeTl266os/FemEr5zmxjrHopSmPtQJt+LOEGj4CfuPlIk7Bhuqe7FNMRz
pfGbYCvraz6hNG3bUbYFBcYwbd36krLVR2lvMxrolm4jTj0X58DJOSCK7UZRDHgncU1O93xfprbh
2oGZLIrXMc/b88gMb4rY5NJBVssUcgGOgkrbSEuJNadyD5HLbUx09e5ZZbkqCDRal0mAC0528V6C
5PODIdzaQfmXXjMLUYiEl32jGcvU0+ig1uw9uSUnGgkkkkVlfdSmwiXernZRZJknadjei2VW6yS3
NmFK79ekQbOmity4vdfTcMVn2ZZznVxAcS6wvHJG0NUmrXWPsUl0lkJtjCDQz6ExFps+gvNa5fg1
dTchLKHsMOYLrPO/vltQZv/07NNCZiLuKGnquvgaqBkLUEfCxOhhWuJi8kLryXdplbThZsClhzOV
ErWFhXc1gMTt9GakPsGalGZOjRIwW9F5Kh9s0rS2XlEya0wYDXYlZ9K6ZOErhrG7NaDNUYMguPST
6bWyo2mRESOwajMGLGBzrQOlbXOm0+Y8+SKiw4ya1AI4jHk6v7ZNk+1VVYVblIXuc10Xj+Cq2u8J
+kmD5lh8qadIvKGCDjFclskfBiI6A7RKp+Yugldr53GkzeAExrHuUmbVc0Cei9NsLeAO37AAXo3G
Nxe0XThW157+EAklrgOai6JaBU4NazDXj4CXIbkavnZwpkI7dOboQ8Whndj3DqMvzXEPltYSZt+H
PW6CdB6Qkde1DmtzWkF8qB7w3lWrCYOE6ekClHnaXJLGQAUTClQNmFqT/Gbo9SlwwuJZtJ54aCpr
SbvP2XcmeiFMF1dmduGzWWrl3jCChA7egX7OsCUzh/onMPsdpBC57n3GE66mF+z7mAB91ozH0ByQ
UuiBJHuAPyFPaq/sxM6CQ8ROc5zsCE6tOf76DpNfo6qkZZpSCIuFT3eV/EwK/MfyV5imaBGcQ5BO
9SfYxOLzwLeu4XpxwMCx2/bVzgSEizGQwMMYpO2i4Yi2jlrCi1vTty+5ps4hzLpwTN/8CSG4M32A
0hjH0juGdrobsK+fxkZbwcxhDkEwTNbo3nUgmSTVZXvSwldTeO4Nh73Zli4XTJ+t8pC0Ahka3+oI
YIV9gIrzpilo3p3j0nyBFM/42A/Wv74eal7D8s+c4r8TbLkec0guEYc64HVH/5J+qpPXA30YtaJb
AgH1pTsetL7DoyRtbdn7/ZsrkKl4QdtjWQVvZ6IlvCCVPVqwm082l3pXiranb969Bok/orHT5QUJ
b7TSCbACQ2j8aPAPQKIEjDGsVMDXrOqxeOqsg25aLxg6NCzz7DyhLp6jFa1MsQEDpoF6vXkTWKUo
Ke6RzsOuCdxqZWAnH5gUoUrFxCuUsf3gh+8Y5ay957ohllwRXWIZHAZdZn9FonVWGiOv34Tofq79
X6+baRqsVbprc9m+FCkcVCPheXGOBYWZPOtTjYPZz7+V9ZyANR8BVJ96+0ToR4N1/sxB65B/9ADe
Y9QzkbO0oJbQh3SyZx7YH3n0HlHEGoF6QU5hLPtuk7UZFIVGOAt6pnhibc9dFrZjrBzSgg5Wj5Om
1seJC6Y8xCPYmt32XVU1Ouyc3KaxI8tM8AEppL+F1hxFgXEsCTlKVA3LHMij9Sg6bPwdYCqPzgHT
OTPduqFrbD3hzEMo6488MtuTMJKVKZkI6rqVvXDkuGmxKG6eKWCrZSeMQ/VD24WXgqP78tf3p/ia
70WdwjJvCFdHWQXgZC4W//G8xggdddn7xVLqYXcaOjvcVzF+6SZ2j1kZYp+TQcrsGrQoIN5j7o/9
qW3sjySPYLmHdnUXSRUuvTxm3ohdAnJ3b+1QD/825/G/PikBaXPBCiSW4urfn5QZAeMOrKK4BIIB
+E1AWypYpm4knjy7+OiZjZzaMrLX9DbMNW7cfUUMzdWd9Ecrs9p13ncJ7ZzoG8ZTpjltyqS49Mzf
lH8/FddcT8cwWP8cU+nSmsMq/3E9vRSrmtfU+TKcQCrpilCgmJzrlV+TpRnghFgWKT6u33yLc5X3
76eFTpsyHOpN/iuML6tMkTWyGuFl8LPKrTflAedSmh+QUFpJeA4MWbkxuqSAxQIILptGYy8H9Q7N
CtxrrRn0LjBt/uZD/bz0SZhWrqv4RFK35ZfyrovyqjJGwBqR1exbu2zPMdD8vU9zaD0SK7ILRDvs
iyRqkL/KfT+2z7/5BD8VxxbLr2sJpQzTcYh0/feX0TQ6jEz6k8skwvLoQr7G1uZB9OBHSSRV21wq
Wp9xt6eBwrYZDK+cN3edRdwL6WLmbx42NX8NX74ml/tCdyzbdoVjf3nYnBZFjJGE5KkE7TmwunKb
xW2ETyux35MKMD5SmL2ehemZNugT7ELxCgYWenkk1TnWJvsAyPXVSrtkzxlG0IqIg41FqozFsPwI
myFgnudCAFa1aNeNCL3b0L0IFfQxZ23T3FPwwbpjEKq8h0Zl2l9OeW5qGbwQ3/Y2GQP4ijnBhgOY
BlM5Sk5D374Vc4vz88W1wb6kliLlGp7hQ+XU7jqagltC5+BiEqO1yPQhfJtMJI9a3fbHz5b754sW
Nj+kk3q73qz902++558fOktQ0rDPchziFPTl9lexGeJsQqjgZ302Z02uzcGsXxxEQXuA7tMKB3a3
MMrCPeWknXvjkD4a81jZCTKaJG+cIQLplYDcHHF22viPX38+8+fH0xKWYzgwt0zHZlv7932oZQUk
q4kjQYm74OzY+X3S63YdDCX82KFlINFk/qoKnT/pWrUbZw727usKicgcPDQUqltbLbWJk3beNfdn
0z3l++cLNGoUv6Oe7z7fNvlLCDLRNJDvE93tP/jOe5Wa7EcD9DnYa+4+LOjUpXIKL7ZuHylOnAvd
w9/c6uKnY7BlmYZwCEgVHPOcr3WgxXFJpw8RMsxKDywQ0dXySvfcQ3KObiO+rJ3n5ySb194FGtae
GKX6aM7/bBDTBwbeNywtnGmH5P6b7+LnApWKTLctC7WkxMn/JUsVBAPUAtzny5ZpwlnTahdoOjpk
k3Qbnk5jrQVyOPFITnsXoNWqpOXZZO96CiuI8JLiFEzjdGp73bygpsmAYoZyWVmOPIMyUud5bE8n
zPY2GZV+mnVAjabhW9R209rCAkobJVQPQ21jXQVKvAIHAjvGrvJLw8Tt17/rf2zullImFZSpTDLj
vqaLlpWUNVOWcGkb1pIIPBrVjYEuzbC1KzLvzdBW7kNQQvtE53gcAi0AKPMWp+aqDYv6RMyaeemH
Bm9EitAFAQvprCJ0rr/+mMbPX4lt0AOgGLP5tFR7/3480gDBEnflHB+PkYTagXq8GpuXyWNOlZKn
4Y+5cWfAIu5JlHLwz+OVzaK0qGLvkeKIHlGeQ/F3YkVPC8aNHKd9C4kWtDEvigMZTVyJesMlfuXX
H/4z2vzfazoPNKcdk3XdoJr6svZooUYQeD0ifqdrDWoWSXjbDk+Na8sTBqc/MRyBd0HQmFRE53Hi
F+csLAnpjnB1/vqzmD8/dBwImO+y20mdPf3rhYxl7ArZAG+qzilS6UWeuONL76N/cJXqgXxjcdTy
5FA7Irl2vmMf4ba+6J5LjzUKjVNcOurutgKIiO3/CTBH21tZNedNB9PaEAkwubI9febN6RPPUG5Y
7zBsT2nHgS6wu/AtaXUy7kwoInGphlOaWu9AZO1zW1QwZ9EJbnRyEDd+UjMi+v/49dlZueed2cKg
f6m98J3FSVmlybIynB/TpOwzUcXejgOzgO4iNXiIbrGpAEDc3dyQJIsO3auwmKp4rQq3eREw0a+K
OQkcPWUXOI+aGhnIq3finJJzTGtkWWshSKn5bR/m9iGMzfbBEsgbJz21T6mjql2VoIb0a6Ow17DX
1xztAyk+bDIv+lE/SbTkOWJd+ZtOoP1zfUxpPJ82P8t5yp5/P0UjHyeACZ8tvRZw5FRc49L237BR
JSczBaHvsLttPQUpi69uWBpF/gaGqTnrU47GpE5IuArIU2iGKHxzuxo9kErOwdwuS0YXDwGobqVh
U4wJgsQKEu74ZYejbLwJJmLYPvc5YrG6IOLMWLLIrkkhAeDvmQbqWJ9orVS49wwnwkrZhX2pNb84
EJ7hg41q9UeZ4soF3jps/F6x6DZOdvFlQ48DVIBO+oZW++YL/qZ3osafOtMjMQaf2qLM6xptpKju
oV0UOwe1Xd/Ws/utfjL12N7HkM02Rhurwwgxwc4D870wPWtrxS3ZLWOachYLGEYyGVxHQVzvVTpj
cNdE1k9rLmAA5sPtcLH01osbOh30BzE9Cq2QK7z81vbXt/B/LYWWzeZN59ik6S7nSuIfx4d2jAlg
NHRYu0RUqsKz7llX/alnGPoyBDfbWN3SySi2dTTE2EKJMJCDcYekZj47DOjarDpgWfUeBtj5EJrd
W0JQ0TF3kOv1OLA+39FwnBa//tz/UeHYeENdB4esadg/VbZgNTHjt1ARTcDHFT4EcyiX7Vj761gv
wDLyVewywJV7kat9EEB5qGumOTUw2qWuWe5xfmvP32PceT88p0fK0YwkelUGGeeY/ZbR2CJoMshj
6PTG3nomPjFGGdR83O0NZtaj8J34xgy4nyNmB+wBxjczTCamFLU6VBLnyq9/afVTM3Uu43Wps7sa
HPk++9v/+LIYHY2pDMF8ujrh2D3shmNIIvCiG/12XRMVuGd8Fp0dj9aJ0wf3oZNYdCv7gcmOvvqM
mCnmxFNIPSHs+ELh82OJcXpSm0PObMfMRaOQN9ial+Cew7Wl5/F5Ulg4G3yK9tqIq2jfD+IPGRg1
/SO/JkJpCQWAvPdgVw8pIxBweAfu5XJfdl2J0tSut+PokbdQ6QYVCQQdN6CitPSAqC6nu7tqWZCK
+GZ2O2Qy+qtGL4luG/4tRJ3tb+73z93xy+7pGLAsHakM6mPzy4lIdTXEGifLllYUmuwgJCvoIoWb
G9TBLcxoGva0AoC29/B3tLh9RPQTkQPfZQ9TOxmL0S/Gnat14b03sC0J1MGcTWKsc1Vk0wQif2Ez
kru8kXmfHw0jRirQddGzU1XRRnfc6dh1QEncUuQCfpkINrnP8PnzGIOR0133XmbACnadlfAweH+2
l6tS5jvUkh+f7/rIcAk49cplas+ZG5UudgQ84N+aG0c+VK7fPWz/US+5Nv1V6VomUFrjyyIRuegc
mYlDMKjvJZrc5zZvcGYYiBM+32Z5sVOh395Kt2dV1xy11sDn7q0itdYWrfhd1oFrS+Dsf8OmLCsd
b3YO/CPZJ3ZvXXwV91d/OtIxhkzABJ5ebn7rw9HHS1Kt8whQGgL/Ye9P5LZEuo3Ex/zNLyl+PrtT
nBsO0yFlS0d+PdN1nmVlRWyi7yjktA3ipN9bofU2qvydm+Pv58OW40OYd8NKAgs6+pY3HDwbAg1+
7uk3tfTPgzYLBrSLmYFKFVvg14bkoOVlyPrEGUBLtlRT+aOIgvAqJ+zxdYDQKjKrnRxG/Rik5Xuh
zHPHqvCmtcPJm9q3th1PlTVIdmVXrlRXEtlqSAQPNA4ZW47k5xJ4Xvc/IAo5336zUM03xL+fMkdY
FAZcSGVx7PlSo1oE2eGZHPHYtzC7UWY5G8DwD2PZA8YNkuAykpx8yUhs/vtF+VUP9rQolwNYKJwJ
RJsGIBXsq2Ga1Su/aXcoEYXBNOJtaCrMhpMLKPLY+BL4PjHdGyvK7KcJPGwBHO9RT0i5GTytvFia
eK+8Rj00BMosSrdKru5dIUV+pZLPN5ZhCBwsU7OqGx53RM2ktfopXhb3iQyC/hLm2bhNtNcy6fK9
HzngOszaorYq2mWROQ1IUc26x6Tq+mFDOD3j9t8sWtbPZTZDNHu+mtwPNm7Qf2/Sg7KqYkA2hi4Y
5DAIjhltqh3of2g3CcZirQe2XEaZBMpe4ZBiWauPn1klNaTQrTfiyW1tiRNUL4PdGIF6n5sR2tSE
N3O6JRo4aU10IWuR9X9yMcPESk+p6o5kYtV/R2UiG6bU0kgazKmlj//7MppZTwzovWUUsDDTtH9v
IiZ1pY0npelD57mJOIti4Xm3QyhNZMx9MGqh/2B2yUPZg5kmfwNjO6KhCCTfEaZ4uUyQIW010wWI
1fkufWDnPKDbj2K7WetVa65jw8FyXQTZhmOkcYb0zapA9VaHTBXH8nECP0vkLTCH36wU5n+sFAyS
DQvxlEmn7+uIxdEyDy0Hy6EzmypHM8Kh1hrdxQyHbt3Zo3FHewSJYN1auOZAwRRtXx61gpAHja8L
VJOYdt6I22SKgSM3fZl+t8XakAMoTvJl8Ry7+omfm66Cqqg3+WgEdxtKiKqm6FobLIUom/1Hgh6g
SKKKrnMbZsQEFRVM6u96XT/3EOcekuI/jmKB/Fohxg1hiCm+BhTHbnK3nPqPKHXs93LWjwSxax/S
IpzdnvGe2wyyJVLvQ+W09cE2F0PdorE224B0nNZe/3qVsX7eltjFXT4cuxLUVPXlAELfHo4RuVPL
so+2QYfTq2604UERoXzUOhh7kP8ePv/KtwuooqFFvlFSU1mE/lkrLEG2d2Jedd+4DuAQiFkJb8KR
fxVIq2AfJ9YmZoC3EMy2FxWb16EsbEi0kXcu40YszElzr50u8vOAUX8ZTOn0QVP1QGJd8mL0mr5r
CPRbeE76QVjvcDfnFzu2vkH7DIjY6F9iPfiOJjW7KtIATgNB5ovEW5HgRSpSUaOlzJznihSHA/kH
1TqwRL7L+q5CU+r45zxsvEVS69ukyOfzc9t+YxIaXqCM7YvIQsLmXzXh/+bIT5vhp7XdFZatJFcC
UY/19e7nIezZowH31GPV7XBAcR6rglE7V/Ck/NA4O7GbnVKMAA4hJGs5aePeHnKw6jLs1ULnMGvI
W9v1AJ3L0twN/0PYeS63jW3d9olQhRz+kgABZlLJsv+gHNrIOePpvwHY99y21GXVWQdF0e5ukSCB
vdeac8zZxiQGlS7v9Z1ElN8PpZK+csEeWcVjDpnLAI2mWcswkrrycUhsawYzNIqd8pzrOJ7CzhJ/
KAPZ3UD+t1Yn0jDQETlJTAC2+mIkyECquWarZk4q4w4o+0pymyrDej6O5UPD20c/EHdTAEeE/A1P
mn3GxclMRGOuQohqocufGLsvuTHDvUHmiv/BwLkh+o2tdNb3ymI1F5e1eh98ZsKVchIDMH6brl++
ERFEoSQEijJH4sRuFNmT3xf+uSBrCOHsNz1LdJDXmvZgYVFkcjzD+p68QutEOq9EEDPGhVfToS85
p4ufA3CgsSHbm9ZuF1tuwZwW0ae2mGbkbWTGKjZaEZ4XbClchnXkNHAeb4yBhl1GzNQhgaGboZaD
WMpBD0XQvyLzaKlpmVFhcX8xu/x1an3pjGE3YnjZdG7GVXyr00e8kveKRrOQ+ZfV8kGDpc/Fq42B
lcfpYlNC3gKoB47jnNhRKuWHbk6gZTZitevLSXNHLBCumknRRc4rjw+bdVKWQ7REtI8qHwUlzadD
VGv9Uy54uoivYASR+cSE5JvR0fNSO6/rWPEM/zs0ovT698vLfyzALJn/actdV0TV/2bVKya1HDe9
zrYyU86kj8MKaVODGJaR5NSGMCwt7sYXxHZPZMkCTZ7Q8AhV9bNgnXVXCZqx5wbKlqblz1GgHBBl
lN8AuBDFi4VW819aGX77sutSS/WDFcM6f/tzAcY8hGEgzTmV/bHx5neP/XGxCZTNNmMGuzMFPjRl
vYhkWCnYXcylW2IpsQQV9w9xP04s2psQW1tuoYfScZJwA+rIP7RzAlmY+Rsphkdk99HySAgGgSuP
lHpyKafnKh9hmfcGMqdxYoSdPfz9REj/sTS3DFrKLM3Z/r4fq6G61SS6sZyJMJrOpjJJez9kCIy3
INyOlpnv61yt7zRbRGggcAgxx+57FCuXbJIOnZUYd6Wv4svI3HBLTMjMrCkJTdYqBK8urKDa+tol
7UMY9vMFTfj8pKdsr0ydOGj+zVcxDpUj2SvKMYEBtWkR+WHh4UfdL/8Ba5If9azSnVCIOncOi58G
FuxbLV5qEeJiVeaYo8bg5E9ydovnmis8oiiksJgCTEn+xoZ5NwuC/lkbX4YuHz2tasydIugxZIje
zcW48SI5IclvaJxWBYTDVDO7EgepYHozoInixoNDNdBihd5UeUBuOkc2G5TgCBf3TSjjQUR7UCAH
JSEq6m/5bCqw7QOBlaOU2UplSY+GLXb99Cgtj6s+b1GAFKcym1PukshACOhMDkSf5I9jBRyAuCv0
ZEK2BFioDvEk/ad8MTQxgDgm6Mgdq4YCVAgqe9niR8gg+kLI1nRK8exvsyhfAOVW7czE8tm0FuUj
jb/bjAfdRUY0YoSQSEVS5vErtPhNP2iIA6ZQIANjYKIhhB2YQCN+Vhugnn//tL1XqxpoE9gDGqLM
ltc03351oqpIKxk6lCrX/X7I4VOMyqcKJrqdJnlQudgTB3eyqtSTjGRifNOnr9KCumplzJPFSAc4
AZGwKTQA0UM+ZF8TtI8i6qXvQa0dU4SHPwUTck9cgr7CLcVF8diUwUQI8IgsluusDVig85oietYw
sH9G3DVuGM1pF/K85buWlDcju8AXmQ8io2OUIMvDsGrng5r6OlwXkRaVFpPc1dCUt+i/uqCgSjfP
dIK39WrkypuK16ZqZkJ6fOuLoi3OzFkDcU8WyMyH/mAOvnIosHHlG5G0pg8Wb9a7XhZvM00FpnaI
TJZB6p97mhD8WdwZ3LCLrnimX5ztBKNvHI2uF02WfDhJLQmIRdG/dmLdM6ke59N6CIsQS1Z47+Xb
KN+aejl29a0PbqJ0pSyCqqTrcKnUQxNcDeliSZcA0+Wt0WFGcBELIRJocNSqBR9wsFw9/CqEAvwm
IDiO1tb1TwyGRz+zsPGEiU57XVBv/O2vfdUhnc7LwY4rplhL6dKDEj6q7VLyWob2mGRPVD89RdlT
IPyuuX72/adGfR7r50p9ztMXqlCfs+mFitOXWsDbAInsUy68UBA1NkKd9QMRSTAMLUgPdyssXKKs
rC9ZhroRY9urrqbhDmtO+9R92PaRxXf7ToNNBoJZ1LKyjK7iTbNM0mSaEAnadklHIHkgFRwvHUTJ
ITuO1kHhTVKPHFvQ1NHJx1xGzlRzaoQT6VzakbjBujw381KjddbzCz12SjUvfn7pc6SGV9PESHSl
Zoyi1rW0rlVxq1lWz7dxrXm+mf5SZXX3fU4DPL57y2PpHjCXcFLekycdjgtUt+ypaTN1LyfBScBb
BXlZr/ZBaYTXoEjQwGuSW8h7gYbcQVxgdwehPxikzvuwEvnMLxUSTmId/PRImekxQclNSIR61CvC
xU+BfyrFpRTCKfKzlJ9BYU2QrDBUphcKmK6cXjr90riDcrSSa6Vfpv5qJNdSvw79NSdwUr8m6Y2K
0ls83ApjqXC4ZcYtMW5tdqf08V5nd3Vciny7Vnbk8Z5ad3G868VDbN1bqZePFnEdSafQY10kqFxt
CMczwe4nQtwTi6RxQTLEwIXoktxlAUVG0NWDi8OCvNIHLX9Q1pLyB8o3IJc9mMadTxlKP8ykqnFX
k3s6LCUmvyvXbr8q1W5WRMrMzViPYXtVopvQXFWFRLArjscsuibtJYmuUXuhgpbd8aVTz2135lh2
5yZZCkMOAip9OKlrpTDJrCPtQSqpj1F9DKMjQ+J8OAz5IR0OFtFA8Qey8PcqGfRQqAYkmn9sJa23
/oQsgB1WhyqyTjksHsMiMZ2+FQdnxMTxOE1dffEbi5eTao9M0IkhWzR/9dB1BE+oBMPTU5FQXBzX
p9YDAUDKWVWO0aRZpMAbyMWhXpBg18/30DKbi9B1u0pCpB1OsBFTyDEARIrpS9jUW11KzE9xzQCD
b2a0W41Iy/NGBop+ak3dY9Mb/fr7IgvrUG8OAcrLXQK4eKMaZX9dDzk2vWvUq4Hbyo2+mYrXmZXm
pVaq9IYBDA9M8l1Xq/RTNzb1vsk+ED68Xz8vQ3Y0YrqCmllhTvPmCt+Q+YvYu9hqs/YUJ7GFYGje
qQsOLRrYuooTWJi5rvA/5Zcw7xv28OScTKRwjdn4KOvas6lpyR27W6SxwVWSzlHLToN1DNdrBFB8
RZdHanHxwb1JWq5rf6ye+c0Rg0uoSBh4vNvimnSCiy4bofx0Yee2c81dspafU+wrjqpi40iyUr+R
0QI82QpeNNToYDjobRp91tLo6Qn8XWK1DRkfV5vUh2pJEvj7OkV+fwNlBERbBsADLgPz7TAoNuaJ
HQWwo3YCIVzoGFy0wAy8ToSbA5fGuEwdXTjWyM4g5jHokmLaJgtbGjaJQFLhq1ZltTtInQptpidv
YchOsYU6XZ78z4Brrm0xfzR/eS/T4a2lcYZukEkCOug3igFmS8Hc1Eq2jcXax4sGPtDUyEVolJT4
PXibWwavw15rj3kDzU2vJlerVHSgmTGdclPwakT8WG46YpYH7ot/f1PfC1j49ViYqEioUVC/GwLM
2KEJmITbFnZ++Qz8m2itoY5pGfiDozYKcmS2fmdfJ9IQk9hF7pksxo3MeNGcvohRB+zRp6dXqDrj
XVAZnqWZdDtH+YMd3vsmJL+ptaguuG2vIsw3366M1Kuxhu8ZTssltkKBbDUo84xEq3GmqXW6MY05
29VSKyNHI0AKTxUe/h4W6Swv129kCsvwSbLbssf3FhLJWluTcZZUeRnDmCBEuh6FQphJopMhy7kE
GYHbiahN0HeEDZss84UWDiNqyZcedTVW7H5izCULkUUUhpbvjJAtygen6D8+9wqSf+SGDKxVdoV/
vnAxK+mcoqPb0sfuj10Rm0RdtjRexU0WKd9jxMI7bMn4e3pH83m1Zgo+6++/hP4fVwiFixorIFRE
74VOKTIuM5WyBagR7kSZ0BoI9V6r1UtqShkcYHvSkmaLSd9QcMGG6TuUNPEzWRDfQ+KGf0CaODTE
j5waEe7kwA6XjjDUU7lVvxVkrtwR9VXXpXGy4YskHscAudJUZ8MjWG0U3q3N9bN0SpW2V9hMJ9zM
5cUKOoIUM7zt09IuacuOTAkoyUmK8yGs8G3Aa96bZivelFSxnoSqjDcKwndc0rH/ZBgMXhrFKvbr
n6piGzudv4nbHNGW4ZOeiDHc49oYewF5IrY/KsZ1DoVTIJbVi4FdRspCcUmYoUcXSQ9oY86DCGlx
ErPKQ0hiPeiVPiHPJbHu7ycEw8f7a7bGrAYmBJ0PQ33bpoZG23U0nErQZ4hR5sA6myr6v/VRqXZ3
XWHZulTaIw/ckzFIje1SXbqf231veaPl8dlpdzKR4u1Sg+JavjspS7F2gplKXgPbFuw0JWl7EioO
uAvSfaLhTNbb57E8/ioxOCrKQVsrIeSuP6BKpCJ/r0hLadKeUJ6pxebmLepayaP81gs6z/RpDhMK
746KOyuEMLl646qNS2hjYbgkKM5IYdjIRx5+V230ou95D/CRFKU91YZ7X9vP476ODqYGgvSgVwe1
OvTzge1hZi6VUN0xTI8R6UrdcQhOqXKkEMr+qmo+KeVSxXzK5pMBnYVcUKgk2ZkCTxJDw/vgFK7r
gTd3XROFJndeLmzL/PDPL3bexGU5QaFFsdmMVwv4y6WSDiGqM6xhOKpiRil3OuWY1wrzZ9Mru6QD
dx76UXLCd1ocYj0lpytoo8fY/6GGVXamn5qd10dCmk7HQDa4kfvJQS+izwLenUedHDA7NFrxYZ40
xa7IZPEqVhT38oR7Md8gX/yEV666FYVR3abGqrwwoiNspEN1CwL1Lk6gvFVrSQw1O53gtuZ7HJfz
tY0E8YYAItwYVql+xsiW2mWeohbK2E/N0TyaNr0PddPyYkFtQShMVM/I22cZbO0ZH7Zxjo3WABGj
6rustuA4IECEt6d9jXVMpjIWA1shjXyzKjckbL0btuztnUjynwRqW7c4q1EsLs3qAssd1tNcQ2QO
LLrp5dxT76lI3jXWy1xwicpttnqbGDAJrQZEA7yFJpKVHSZIuGU93t1E6YublAkv7axn3yOz/I7a
F3qY7POWfLR0FN8NGfCYMvbmVqOZ2BpWEeS/lC4AtAQ1yySid8jgE90gJr7Ok7iIVB6CiybatyQI
AQGK9ua0lD/tS2OPid2MD1itx+YwN4fcPzTSASB7lR/74djk7FrxQtppfJqHI05fqiThLD718sls
lqqC8yyfqLI6d8FSNYL1tfqKi9lS01rKApk/G/5ZXo+WT2TSOSsvQLcEC2LoriovsXCmmvISSegR
L0N5KYUzVa/VCmeqZ+umEyzkNPydtQbpTE3E+YVnxJtqeNbDs1Ivx1Q9+euRGQdlSXBl6lK/G+R0
f56MWNxWVlPcM4K/CJ+e4kciPuUNID75Nmvlp1KB43XM6WWWpy44WeXJ4MF80hAZWye+9IJ5staS
s7O41jgs3/h+WKod2K8t1ejnMbnw/VrCgfRzpp/b5BIPYCtJEz7nySXSz4EOVmWpO9JFUzvrawnx
Zcm7HLZSf5a189yfx7Um7awY3LLPXfq7RuNEVemZHIbWOCGRllFJF0uFxWnyj9TgH1NpKb8+mvXR
iAikhYZwUNg0sldcKysOM9B/YZ/gN1b2Wrcn8Cj6hE6FWpeg3sw1F5df55UQQrlbK66quMiWPrpF
LRuePy9wiihxmzNwPbBmfytRH8W512K5YyenG4KNbXtPY1M8xcRSrRXCNSCoDaPW4sFbioSZIFtq
9N3ZJxbALRQ3HJbCZC3gs47cBJKauJTe7up8N1U7heRbW1d2qrKDxPWrmhTkEJnP8MlcUtgN3a0i
T0O2U3pEEefAHTX0W14UIspcKix/FxI6Ch15q+318IAPL1djazfMAhBZuYJNkUt7qpT2EK+Tdh+1
+8DyQiJ6eTmocsG+tF4peRN31NQbfJeafDflzqa4AS+kWMoPXZBwVCPutHZHxgkUvIhg6B2l8UJ4
WcoO29yv6hqXmrkX8opmiZmEOVhPMKhD88M9Cwu6/zhxrDU1ld2WgUryjf6ikvReFQigIwaGDvR2
glVCljZY0MCG8EAplR2g6ZTsaGCYaRM7EHApDeBnOl3mDIClG2fKHPqblKQ6Y+Mo6lLaWgYLM9VJ
BCdbqyCaF5DZWqRedVwbBMeAqC3AZ3JIxqNqzWk1luFOry018mNL/gCNC2dgvIF4GjA0u9XcCZHx
gZ0j6ZZEY8WmWKdTY/O7+simoLhZ6la2tpXIDAcI9FaCHbVWANE9WIp5kFDaZmK34lL1WqVAKqDt
J05OBm2CxW2puXIGGihs00mgGBzybGhiUZPpAKUteRKqsOk0a0nMPyIEJM6ifzAdig4MFa0VmA4e
e0pZi7Rw1IMtxCkHfinJiJQcOz0imNiZYsciadayCyRPk52pNhQWZULaY6eFHZHbF9uxz5KBHN5t
BmlnSXXZAqpPJ+zBW2zWvmcSIkGQIec1sOfUVisbTDiK3RjWu2QDMAIyK8OFM2w1cEhmoea1mM5M
jZO/JOjOG/oEDjG2zN2UyWHDlHIGJ94iJ9DI0lkKj/tic+eUcbq1paq18tlpNLDlTqc5TbtUO5MZ
6kBhldaamLbh7I2c1rSjyAHLEyhLSaQLjvbQMLKy29zuc0wVNqIQKLOmijJxW4vLcdF/TcsxN9BB
kGhsWyzXE6JF7bhfqhHtilA1balC4I/4WNpG4lATJ3RYjgMlO/XgdOtx5DzK/CYQHvmtlqrXon0V
cdJpYpkOkCUq5m+C0iJsPdrpkqNKjmU4Uu8YYN56R5RYQeFidYZyqW6tOXZMywYpiQQ6V+1UtdXJ
Jtm8be2aAGjWb5xXzq6Py2wr7el+YCbuxK3Vf9AdWCWAby7gqoX0R9fwVtPRkv9coZZTmWbgc1Gp
+TIuXlUMH/GGh49+rTj9MGQeGQchgjNTdDCesDxpJOVVMO4BMgzfZ/WVKvOd4WDhmmK6H5DOuUkf
sEyFJIY0Pbz+/0OKH2JrGK+W8Zp0r1nHv+Z1Dl6r7lUKXpW1yAADf7oSUD8J6SddfenmT0r9YqpL
+eqLwWP/mQqnZ+uQhvd4em7S53R6BmJrqE9U0zA4eAqDpzh4MudHTIBa/misZRoP4bBUPDwo6r1J
HjT1Xiik4wA6LouMzOVINx+TSSAqo/D/ifUofyb30KvR792QqCCN6tp4m+Jjfvj7rfQ/OrYIrxij
W5hfVXpfb7pIYt8A1vSXjlduXNUSK9d6mFLyZooUqU8xIHAeJ/lFLHUSNVtNOlZV/Lm2uEAT8qLY
AyskUQIt2ZDaRLJMEr9OgF9sk4SyfRqhU4FmXsuKtNN8GOdxsaQHFpl479KZpZiVHDNtFO/rUw0/
bgyYk6S6hhbDBJNcEwFFl2FG5uM0jtqmZRec+vELCevakdCwfx8iyc6XMPe5kja9PLAOJeEWo0Rw
qFvBfDI7clPTvuYaAjXNBivraU2ZPdeouz/4gBvv2xrMTHDzMoJHNcBY7s8P+KjLfiLWMx/wyuQ+
t4g0C6OZ9gR+UqO1z6T9bLE+WYp1y68KoP5aeJ2WYulCsW7x0+XIuoVSTbu7sHgR+t8rF1SAkbFj
5UKp5OKsKxcWL3GyrF9Yt4Tj73VL7+9Yt7Rr/Vq3sHQp2ABHXjd6SrksWqhU82Kq3Afr0sUPfi9a
Fv8bBNYon3awBqE1GeFpPRQCAljfqTrkdeYkXDtAYOe/f0qN9y0JhV7iIhLEIGVhk/nz3UyI1m5B
Q5ZkYoEgSWmpnhqku6fJvPUoAkHdldNrVM8Id43eDQhjgdxszsf10NUpY5A4GbYVfDavNqMBnxA6
syaV1a+tLG1LoJ+2OhedazDiYeiJmZHvw48wXbBY/3tqfb6ua39bAE521j8gqPDnKE+EicTRrrFy
mPsd+R4mgdXHnNOGN3lCqf9qAWTeZvH4YgXx96LRYmeOJ/+xG2QSNKKZaYM2mIcAygsjaP3Wy0hg
kljMn+VcUI9dv+Tx1nn+LCIFPZvf9Yb+WFFZyRcyi7/63ZR9H1v/1NOHf65RFqzEjTJH0yVYs+FZ
kYzMt5WfpUau7laT1z81sRI3iYpCINFglSOwa5yyzcqnv5866Envl3xITtDcipxBtqBvzp1Ik1Eg
zL7cDpJc0o5WaZQZcnHFFNEVzswIwLIrnbWfw1K+Jtl+rWwkS9XBpEzVjOXPUYV7cDcPuxHplbJU
P+wsa2cmGIJcw9qR6KUmKHRdpXbNaalUd+O1htDr1hI0VsgexaCJeO1h8LTCU9ZqBg9RIIbKufCK
wRsLryd/e1iO0eC1hRcMnhp4JcLBAtOllxZ8VVzAMsNaoebKoyuVEwxLaE5w0tG5N+lV49erXQWg
ae1akyvXbqa72uQmuhut1Ydeu1YdemaxVBl6/eDhAmkH+gF48uTCw1BcDt5ULEVjJcVfXCwV81d4
EYEn9J4SeFbvSYEH9mtE/BZ4fbA8CDSX8tWlZqSAlQuFRgMabxe42GM3jV1w91RiEui81ESQUb4b
ut0Q7rqQvcQHY6H3iBDaijr3flG3DEm23pK20tRI876SATW3yLDFLCFEIM7aR4n5VQ6V1iMdwHzU
jVhAeDNHj8wYSJIYoszTkJYe4gr5TSITXVPTv/0CIfDY6IBMwpbUs8mYpWsYfLbIFAILOV3KqW9P
tHeCczhzOyoLK3wVh4ETFBJKWbVSu/UlMHe9CPEB6qV+NZFeH6qmpS9m9clzYKbfl//3dNK2TJGM
K2Jj4p5ydsydaIGK7dWDrJVE59JYKjOxOYr6V2kBXqetSUxGwIVgDidiY6ZA+Rxowg/MBu03JqW3
IRO+h7E2PxQJ/6zalckN8KrwkU/3fasfjoLF7Yj5LJKcdQbyry6QQTxKanYib2ei916nTeGhRWcF
CjB61KDPiuG0q2pr/lQEUUmXB7ADUco90vAoIb8IaVGl6IqHSmh6KcIGBq8GIavXfFbyYX/WEoF0
uVbxP2hfvbfogs5VVJxa7Peh3K96tn/93iEns8QhgkBNNUDrTYG6HTOmnYJSVQcwgbBdxngfR3r/
gJTLcqXimX6geicFUviAa/Pe4Ids20K8LWMm4rb+FsAlJeOsJkMiwDjEj5GGZXHWy+g7egBzp6VK
Tkg2lNrIaisvTkkyBQCeudGEHyMFQL3MpGNlyfLuEgJXjHkDsVWGidbo+1jXIrZes/W5TdW7WVvl
BxYYlnPvrsIQ5rgKiypwXPldS7gN8rTJRyXYDrMvVtsAvibCUWGyTbGS8Gl2wDeLRQoxqDItHw6d
wr4z1IlbXv+g0FDuRRk4CaIFd1Jv6Ie5VypwWoVlx3mWQ24NaDAsdjZlOSAoa65dNP8gx0TbVY3R
HpWBZvn6qJOG12JoWldvyXwq9PgTEtlp3xUEjpclwlTYjceq6P1jq/YAQPx42OnkTtPqTy3QrvTr
NuvDXMyag2jskExn5mNRWGPhBqUgOswwNDKQSu1EYHHOaDShF9KAeF6fm6a4tLELhfa8YIjHQsdl
wSzMMcNausSmD5h10kk7CpXwVoHc3gZ1TxIH6urb+lwnF9YVe67Q/L8nYnoGSBAMAjHMlhxZ9rq+
yZVW4nXaHe16yLAc9DLZsKQl1WUenTg2yruYkcgsigQoxkXDna1rLjWO7mOoSNUNbjnRdyNB5qkl
7NpW6jzVL9onSSENsC9M3DXaP1FOLyWdQb7XUTJ6gyUaGxycip1PPS0sTerhf8LQV5QFwdu6gdIW
ZD/AjzdSEk65iB1GxDpaMKuPma+wH48Zc6U6Iv5EIOpvoUaSdkdSXifLsDUt1iZ6E7/qw2DYo0wT
uWOqDzaU22RiiE+NWQe3XBHkF9X6qmp69pzBow4iX/EStQkPA8irw/qITvzvR2VWWVx9++qXJ8bI
gDpUbWnuy3IenLzBItjKbX+Ev9AdO8AvxwwoOdkws+USJbKB+xd/SfGS7HqrnfZzwuoKAtwn3Hbn
LIzx1Pq9wiSx8cEMqVNyICVEhLYM/Zgw5vqbaDH4bCbzMkUxIp0sby8mC5L1p2rKZtuswErpqdAy
pJNUvCdaK6FoVPtNWCPkFuCStMH0ZIgoKfCX3VoLJ6uuzwQC6U3BVJvtU8H2s1eK4QCmbziw4/39
SO7G4ZBbfIjZu3LD5dXe+7ac72YnfRfURj0grZ7uv55PG8zxhXVaf1qfn+g3mVFLjIk6o8Niv9ta
6XSLsMMcJJn7+KRjhODOdrcMA+S5xNA9UCr/kAQ9UY2zOJNgkELo3UTLs9H6bEhQTyqh2Fod3Qap
CO6E7pUpDKSVX4emn3e5EIAwK7QGYRZDOOxqqGoVwQdVRMNY5NLGXHQkCrrsjdGFknet+qw5WyLb
oGIQPasdeD3yp9lXeeN0uV0w4cahqvbrD534E3iFthenTpW8QF2W/4NE9Hg6fa6mMHsW8mDHjdx8
rbHFVWU07DOBmTU7yjiorCOmqLjfrE/NgANO66GLvlSDCaG5UvvQXiniwwKXb5gB5kuS10BQjdWV
vw/m8qNpkXBTJergduNcHduq+NEtxFU+mbnTEErp6Is7Z6hN4miy6rpSv5nryG4fVSrSErK2AwFq
tY78etPqpYQWB6i6GSrBvkVgsGEOVd5EIqOjtO4vrKT/MYAHPlQK8eJALptTQibYAcLBI0OKBrCX
gRk2B9kVNwJAXoWNcRbquWvxH/Rmmdw1lTS3s5XHEY05afmci8q0QZoVMLiS6FIqAZbHqpuPCUFj
h5n0P2AkE/rDmEnG8mg9ILFmVTspM50y45MpRLlHkKh2NoVaO6u5rBzyon82pXY+CpqB0ZZN3Baf
0Xw01gBKcy7IENfllzLLPlU64vOwlRPapz5bsFJFTjqGR6Vo6oPY9sVWBXBjw5AjhLT16Xm1Jskp
pEOwdilEUFCRmONAUSqkWVXldG1KinqHpavUAkwdwOZagPjovWEY0a0w7GKcDkpGWJtPDM+lL/vi
IqhJcDEYOEtbQs67WSidkK7TzrcapKZDX+5jg3ko7hnDC4FJbnpVsghdrX8fOnK+Nsg1ANxr83Y0
g3q5U4StV2TZd3X5LsQE0W/aosw9EoGba6Bl5EqzsmCCEqLvCOJvxqj+g49D/dyrekdKwxS+VNHe
Lzkbk2lMDNXS+ddByPxa2GqZuTX4DuyDoIyJlS2X9OcEHt5c1EdIlf6spRd04Z1mq0rOh2KrbeJk
/GpFYUhEZRPeAhroViRoh1Ib/AcEGSepAasrCb22g7Q0XsYFRD9N82ibHZnL5izufaOCs26Ow1ZI
1HwHZqqyJ6OY6OH6yjmJs72UdRPNzf4fS2AzppYx+NxFYYF45EFSAuaOseofigAzEtAdZ4zx9yQd
QWiSGkSPMN8ZJi1uhzxs/EdkN9/EJDa+aUEONDgguri3yPVbUk1UszdPMuRPuxqJWxtD8UvZWsWP
plZJbzfC19TvO8fXcUqmmrKVUXhwggm+yDIBU9D/DiUZdMe41EQa9bHuaIHyfdbV8lEdVWUvKaRw
FYSKuDhazWMXCQYfavlhlJDDFpGBwhZnj8d6M9gkTTx5H+yW309rCSAVDTAMMvvld9oLUqh0s+1I
ZQqRal3CWvZ4S0VbhD1pRgWDke6oQO7b8s+SnGphHwDKkxPnCshAms5VHH8hFLXbVr31WDTyFxE/
+Afr4FU98Gfv1mIhDCdPVxR6Mm/lcjPgFN9AfrZllUyDX0gvupbzYfMRZrN3ex7VODwOsLg8nU99
f5RlYiAR0Vja2FyB4DkT7YKt0rOXnzHgOiG9XDtJSc6LSA8C5Bhmdik9BKNLZIoIi55Ff5YVxB9F
o8o3Jf4BAw22gjJsgElGjtiqP0zLB9PaL338KmaMIcsIvQe4H6l+ChMJQ46Fd7syQhr15bRF+T17
Mw4ImgxR4cK1iV1Tx+M1NbKL0WBypNKVIwZgRpi/hlbK7FjjEwh0G26WozfVs+SP39NyEj2kAspB
9WGaD1MOxXYAcoBR7fHvnwz5/QKe31DngqvoiOpYw//ZAiukuTW5a2Tsy6DA+Ub6BapthDMwsHNG
BJpSo+JXqk9dn5dcGObmwnfOckMlZ0qUpsFrNlrSZufUeow+Gm7tPtRDwxWBQd4ya3qWVEyyWiCR
VY+/LLx0aRVeyrQyPhCn6O9mtyaNIMzXuNl1WqTqmxGglKfw3RMj35ajpD6RvjkrPyNLyx5jhdgq
I4+ScxkJt674zrIzOa0HWWIbTZy45OmD2d+q9mcy5riQGu08jhL5SXhCfVr19aSle2uQbWPJSwLz
g/UNv4JRRKKdKi1RSTPIZpCuq4MokKXPxKiJT/SZ2U5gNf42dbfQ5DIipWQizdDlH+OMRBc6fygj
0vYnTpBh1/Sl5JRTKF+yhvgdRfzFllAqkwX1wN09M6LoCdKpWxTTY5Mlp1boi0MoR+MLwd8Orhfj
ORuSz4Im3KIm6J9WT17v/yTrsvmg1yJJ2tutnyliOjAMFaglOud3sxYzUAOBKMStVDtwrw1lKWut
CBY3c+F6qazeTequF3aiuvs/xs5sOW7k2tqv4uh7+GBG4sSxL2oAauZMirxBSBSJeUrMePr/Q6lt
t7od3X/EjgpOosgiKpG591rfGhVvyv1Z8QyCSFsyEZdyODikuxxSP4qG7Sz8NN3BTMrTHV5eSkei
KXd0GwnsjhosPTvD2YkZ7fXOTvaOswvZ7Tm7INkrzo6KxC5O94nYcUMfN5lgV7ErxK4izlmlS7vr
1B37Q15hlNNAWN25zQ6vkNLsHNfvsp3r+sq1dN2PAr/vl8L31F2rj3zKnT3d9lBLU03rAbGaQq9l
kAv4bdvXE3mho+pCQm2fojDNT3NTbcrer69VlD4FL7vme9lec320oaXOXpV24yqKLaJlhdl8n3YO
kXF/8ZK3/nA3QJkJscLmlkDnWzN/R8UqjXBSwskFOlmfTfVsgDlUl3LqM+IYtz4H6iKLARkWameU
Mem1qn7VNF4OrEySe36u5LlGBJMdELVF51aee3me0MNE51EuwhgFJnp0jsxT150SxJ54frvTxNvZ
UhkgSTYjREBNR5hjU/VrqRXQniNSQCrpFykgNeWHH2pAtik2842rIHBgPpftEQJqpKQvgsAmX6rL
dwgClWBRA7YDBC+/cgi99QuHhXenxrus3olxZ4+72VpqiPZjxUhyr4979VpufXCsvcNjfbDqQyVw
x6IEPaSo8a6VdEeKwUWGvuCktMc+PLXhya6WkuEJImA1n4prCXGCN2Qv24ylxvysi1OPLic/t/lZ
5ucaUU5+LodzkZ/TYRuTBDOc4+Gc5aRLnCO0fARL9mfRn5Xs7LI7BhbMiyE2Tw3bkVOZDY/COGkR
jo2T7E6huTy2pNDzdraU5vBjnwznOExHi2d6OuLOQjTa/0sJiQySQg+JGBIZJOHF6CHDYI8S8ocY
cuD4RXbav8SQ87+UkL8VQ/5bCdkMvpH9KoZECZnDo7oqIVM6q/W/lZA/xJAoITWi8KpfxZD2fxND
yvmAZxklJKWQSGIsekiUkKijkqseEmlUHf4khpxRTYmTda14BvF21sSJ6njaJ1/91vCs85RDWMqv
5nE9ws3556+xK6Xop80MLzGHzqJLnxHB6+/Bc2DO8xYmXLWu8yglSsjRH4rcjVbRWDlHIlySC+rr
etukUcXaM5KwqGNa7paQd+BX5g1ScIOAyIogI4NeHvlpI6ynMbspXIQEkE5Cjw6pxRVXZl5j2e7N
FJGH1ZahxO7Cihy65FvjejaPjjIiqCDj8uzSca/SACHcHPaeqgAFUvuy3Ni5Ej3PjguREC/oX+zr
mKj94UZBqsDCLyMUHAOPWD7/m2YrAkVZJ21D0Em/+VETcxl7U4TbmSPKl5Dzg9wG41aR2wYr/YSm
eSkn9dxr0UQeYJlPnAO8wPQYFTqKR9uKCmACEA1Y0Kvx48IvOh+2GDVpvmQCoPn6tRLXHzs/w0qo
+YXrC24215Kub3V+yGHa9UFZpbqf6z5n3UU/vxUFfhcfwAEVln4U+ezpksjHfp1Ffm17M2s/RITZ
i9ul0PJr16pDjxNAqG4zLMfMA9Rtibf3WgHzYQENcamceMJmKc4MFJnblkIXjJPT8ghomyLWlSrd
LWxq2FN94rUUTUvSZyuvSrxHkAGkzxkcknRPc70pBdrlD6nfpf4o/f5araRD4kvpD9NS3eQ310e8
G5rlJ9KfLT+f/NHy02l5I/5XhRPmDoLbfKNeSqv9KfHn2gfnQQEq7oVHtYKwNW/SvIFpfOeVpWd0
nhEtBT+rdrZUom0jqtoG3VYpl0peSIhtXYRwS0myiNsNgdoQG5p6o/Ubxu7UbC8FcZwK5DYB/Efs
77QlMo3qg+14rVZCkPRAb4zSc02PNBDF9CJrKbw0Ycj01o8KPw79hIvlWnXnF4UPOKG7lix8/IcD
e3PNnzrf1fyx8BXNn7kMdN/sfHJDxbUmnaHpyil8yr2WQkY3/wVXyLUKG/mdV9kk4XnIzi9J6A3s
EHIvaT36ShW0S3sb29uUq6RbKr4WRiBHbHhUGMcjAeM4PBE9vNTYb0x1qYx4cXsjIU5ei3yvWG5j
Y6sMW5ImMnfbJR7VJAyvl6oHT9HJvPRc3dNdz9E91fVGLhLX67lOuCSk33FtcLWQscby4APJJ32I
lbKUvmn5cvq1qsmnQC0Nlp9x+XDhTEtF11I4VtW+O/o6meK1rzINTPyp9nuukQSLud8JAjg8VlqB
sU54dofRzCtKSIykniylRh58TErptsgtwmrrcu7mMkmWImYF+TelNEvRKviLFfsPEkIE7RjhTIdF
yuAI8TtlRTLloyInXHwgYQ8OkJFTFYXkrKsjYQn2xm7r9HT9cMx4/MdbSEnHZoXf5X7Wy24tGnb0
1hA+100dnHud/MiMVNkv5mJCb+2YUYKlmOtIcRCXiELuR/7Uk+FAGM2m+0Sax3kMo8s11cqKupDu
xqaAxXRowojmctOKlWUrryLVu9vOTYoHI1to7vNfjdb/CJARmrPAsxnsMdlhl/jzgu3KIMwSxSHH
W49iAPIat1gjGHzbsp/i5b3rh3RYl1CmqNQ8RNGx7w+leRD5UsTXxvq+X6KB9067t7OlHHdXdLtQ
3zGISWH0WUs5JA9He4cJfrWv7L1nsBOLSZtfSswHez7M4kD7eciOVJcd++6oGku54amuT054Kuul
OveU16fGXSorzvF4TopzA0m58sLxHAxnxV4qzS7xtULaWv0lSC8ilRHh5o4Ce2zUQcLS3NnAulOq
YxAew2ipzDx0/WHoD05+cHOOXPsOTzJ80nhjZHvR7jkf2i5xGUuVsE/qpejjCGspm18v2ivjUqW9
1+JDbu9zJhTXGrMjods9v6A4DN1RY3PT0XpbqsI7XNPaPZnzSa0PCbCeU14A8jlR0Xim4uKsLDm1
f3FK+C8CCwHHDHISd2wmVn/AYmtTMQRVRvo8PS5UiL2SsknJzZsoGJRNX1bGw9goJeZW6ApsgZ5t
dNOziOfbACTnfUmEiBESbJ7pVePTOWxBUMLlHCDtb0ecpTddqB8Ky2ke6V+2j43C0mU07cWeC1as
GEExVtJd6czli6gzL+nMj1bGz6Xtho+wGSXZI0uvKGhpm8QfZd733wr0ipMNuWPEIrXAGejthrX2
Lc2avWWyqLWDXt9WQPjWcy8VfDx1voqVsdiklikfeZna7LuH59JpnwiQYLym0yOm9YnPMapt4GxG
e5mtolrHxWx9FUF5iYxn0BnukujZHeosvNPF4PiOzpmwKwzrdsqVYSO1+CUtpHPGQ4n0WuLwrRT0
Fk55nKA3YG4Y1GcZ6QfQ3zb5gDlQpqnE2FdF9puu4BYKJ+NmUnvt2EXqeHt9SGqCCis6XVthBgRa
pKAHO1kco2lSH5pae+H5GQ5TnzPwjC209I12Qj3xMNqTCjWiARtrC3OlsXQhp5OLlLbLD8YAyCLs
YvkgP/sJ+K8AA3R7fVCmMDgY62So53UXmPORBpn5UtlHdsDml7INqsNkjQJhZxi/MdJ5Uas8u7TR
eAOSs2JJHdStTkuEFHgoEmov7wQtx7swoIMWpDVAkijoojV3SZ3MJ30oi0se2CUODqyMlVnaX+hf
fWiKUbyP5XQgtCcE02ydXYGr4s9vBv/lhEzrZWG4quDjdOyDP6+ArdMrdm41xCaEk34Xt+hkghlj
uQDg+aVQtfd5hutVKYmF0UhRHxI2jxkY5C3hFgr+CNePRRQCLLujtBxVJiHoPY2U438e2uVdTNJM
7XG++0YQP2Sl5rxpKabgUiHFuh06945xyMdQiXNoPbnZczA9O9lzEr5E16rbF8MGWL1UMxCd7efl
l7T8oiavU/JqaF/68bW9lhxfuZtlLJJDU16cvpQPjeXe/vnzBuT8D3t9tvlIPvE8A0SEuv3zEzfU
xOVaE7bLXlVupB313qTOtt9b2vAqYLeSiQ1fOe01GKNjBqDBoQeq9YcuuZWVgMcjiRDXzHILSRkq
WavBC5qAuEdx9M0QTXhbJaG+DhGZ3TSdQ4pjAeNZqjAULcs52boxvlqDYUPd0VdVzfMROWjFCY9s
70NHeXNBx7Dj4OSa6HlLuKr1EeCSXc82bFOF8KRUay6m3XKbMir2laU0dlaQa/cyDx7mNjFeOn3a
5Uqhvmvim1AdMMVinsi45qEt6+mUZ7ZDtrqe7xONvK4pjZ/QE0dPbnjXxnnGCYscbz1N1vYoixu3
QwxdELC67u0OTIVlD2c1HvMTU/a1qecfRHuOj00e176VcmtkXlTuTKGEtxqvwxWURXRhJhZt8LJH
o6vm99Is3/oW4iRt/ZZdXkSnrWsaXy7e4k3UV+tOQa+6TrKCeDd48F01vdnxUGJeoJE2oupGSHvd
g1wfbE1PVumARvKvLpXfXylgHDCP4bVhLkH65NJe/M2pkG/eVYMru7Vpj/VuCpRnsx8+oxkIJqH2
3RlFREnEnp+69rCuOoQZf/4D/JF+wEiEvR4/Ahcr97rfHUtDciYbDczD2ogDvAmhdWidGuNg2wSA
OLAcFBbN/KRiW1qzcgln2MQdZ2SISPVm0MNNT5g2GhOxFd1r3uJzzFCbmGyzh/AdLmYOF3Oq7rs5
3/35T/6H9h0/NEuSw/YMxZXze5VbhCKz13D+r9mkIlWzgQjFebDqhGpxxDa+o1aYzkqHsfr6//7P
+/i/4Ud5+6N90fzz/3j/vawmGYdR+7t3//lYYkbM/2/5N//+mp//xT/P8bssm/Kz/dOv8j/Ky9f8
o/n9F/30nfnff/3pNl/brz+9sy3auJ3uug8IkR9Nl7XXn4LfY/nK/99P/u3j+l0ep+rjH7+8g8Bu
l+8WAoz95ddPLZFt+oKf+J/ffv9fP7n8Av/45aH6Gv/x6z++Nu0/fjH/vkSeQCTgJuISxbmEPw0f
y2cUTfydvJHlg6yUIJuXYMailG3EvzL+zktCBafG5ku1aNX+8rem7JZP6c7fbfjiNrxPoAI43O1f
/vWD/fQH/M8f9G9km9+W8LoavjHu659ehhgYruGkJvItevnE0Syf/83LkElTE6dZ/xnXRe9pOv1u
GJCS5XvRIABdI5DuIbbwXCMS1qe1XDBuTdxiPDHidlsRin5h8zRzTo/zd9SS02Hq8mLfWdqIiyVi
h6SqN4BvEzoEA7Jx88GgdXao1TMrXoyYLWxXnRyds4W84EnTirWVKSyziqavHAP9dAroYJPGmcqq
aa+IwCkQKCmK15RE3bW1sZWcYJ4IwajojrDg95IEI62zeW3WBAWHo5k+QhvQtrP5Psp6ug0aoh3D
8tLlynjbt/lzKkSD9Xp2b+oQWeyQwY/SE04hWV3cX+dEUxakp5yUnJNQCY1vw20zONDQJLFipFLn
mxEZIa/AoDUObffqBEBR+tQAQzFa9CzKMPjeL98fPqh7gz35XQWstW8a9lrA3tpjXuOGUM282xIS
kuwLZ2g3faNWJHNoPVIBTtBMYQzAM/x7UZTfg6jq9tcfuUrSYxPJETO8YORh5BUNVcyeaqqX21CJ
byrwnpeIu+bOnYJgFU8E/oTxWKbgMM1uJVHuHBjUKYfrW9Xy7qgvnBo248GKGWCymRVFX9UN6rdK
FBNSs2m6tIYgx7i1LcAH+dpsFJ3pcHebtqSfwkD7MgBR9JMce3w3FOo9dmXmZGpPPudk3LLng9sT
dxyvu7rdXfmzbJTHc86WhPQv4J/cy7SNqYXyh2bvKtxroedupsBEqnOnFnO8suLUfIE/1/plg+VO
F4+JktsnHX6pH1fWlyF+NdE5Q2V4b7VRAIVcfkzD7bhhkxuuqHZ5UlGzeFEKg9MK3GhduDX+yyVV
W4/tYE1uursN81Tf2sQfr69/RcMtxM2P3wb1TrQnTaC4baVDh7ZGXcZxROU2EgQ7t+6UXUrgyPH6
UCUW257rj2DOuN3qRDEPyYiLbar77n4w94VdekoYIvKMlcorTEX7NurpvrTCFpKOiTCCUPkA6usO
VBZsNLwoNwS7NzeOiYemy7gGYSoQ8B0n04HLKdlAzwxWZTFot1Z9zqbI/C4bhyj18RgMdfJk10Pk
5w2SPqLwVlEyozMpmEzl5kqVTnSc06K4RWuNXw2DJU+4qS9axoZfUPuO1D8+hUbH7Lixu8OPZ0Qp
Oppyrrybyxr5pB0l8JfT18ECRaL07LCUXrwXOXu9H++Zicaoew7AW2NlMwHNnkH74N+MtSdAKYVc
XQmczeSiE+qTduvoMt6ojFcfBmSCqF9+vOMuH4b1G2+UvNNOMSl2cBIfCZd47LQULqyOVIWlunqF
AvAGTbjk+JF9irFPVv3ynpXijVSwc+x+/KoiC5+vSVzXB7dybh0JfJH78aFIChvTdPfdpUuyzity
hNzlKJNVLQqajZIqxs7I6+K25JCCay7NN2h8En+cS5KNl6+E2GxtYqiNGz2tUQ+hYLEzE9+q036I
4jMKrQYhiBldorof3qZhJmbG1oL7uOB1a2ejQZeieuFPBHg+6IKNyhzgG0uLVfTfsqi0Niiz5Yaz
MvKvJQlEaXGdJHq9jbFNYO2GLd5lwXc719pNBRX01jHro66YLpwajVMp+Zl0nK3hpWuHSzBEt3a8
UJQX3FYaDp9Tgrxx0BcSeLZ0pbXZubHYa9HKjDk007obC1oTagVx6cez2fZufGq4P6xJpo72A2Ct
UI2KW2eQF561+chC+awkYfKghPZeKUcNbYdaYqaaI4NVyH4oA4C1aZpuryjjCdLQ+QfaWK0E4ToW
0iQXfnqBNasn1ORLN7fTKo5xPF21wwibpiNHuGNFNuohS9tPdXmRS0uw3l1X76EImwXXvzOHPL/t
6qh4jJPQWsn0Jp/0mJ4wNknTjKsXty8h7pHvvNMtc6PVQp6uD7odCN9VXwp105lw5Zoly8TABnMo
e8NnASE4p0LE5c7NjRxZU53Skl637PzTKkBIlxJ13odjeYEy2q3GKSCWtAnth1xWT1be9odqzGBY
wZNCqcNPH7ZqhJNhMtdmtEQIZ8ZQg3Ke7wqhqmtRGpzfC8l01tVXRm+WN9eLT2A8LlmStbD5lnbd
S4gD6mC6irWeB1MyuJQNL2s6fy5iIBdl6r0xqEfaZAYrI0vjCnxo/sYB4mybpfnZtXLj2u85DbT1
qMdiU+GO8CoJ8jo1YcEbgrH/NYWiElhuBoH3M4nlbUsk7xqq5fSlNKfHIJ6nFSn0wzka4hH0WV9u
DF68qNucw1XzbRnptIeXDcPlrlQ1sG4RcvCxz8CuB5hhigDqS1aO411iZt2PBLXJIUbNmpXsNBkT
nLDWeMYW9VWr5vqLavbHymEmZyhjckgrR2Oma0iCjNKE/l89PQyReknBwvUrI5nI3NEPalSqXqQz
JGpSy7rkc3Jopu3gGNEL1o3kmAfRuFZEIFjmmv4ksmphKbjGrpyLYhcAoX0du14/hYN4B6Kff/3p
jTBEpem0mHlcC4T9CoaQLoPeg6AIjmtZ56PloecSISE29NJp0jd2FGBGMiLGvyOm8XbUh6+0jbqy
PIYDTRN3VNgK6Y1xryd8ZZwNyZ60Bpy6Tg8gX9cjNnCjwWUu61fL5X9SJmK0jUDZ13FiPBHmWpFU
Pe0nBcK3rork/vqwfCiZRL1XKknESQE4LrS/CIBGFYPIyIj7x46m3KMU9o3hBu6F7F5ioDKnOgDM
PTqt0j6Y2dzejLmxIJeh4dBkG7CMVPMtcT2synF7rxcmbHZAZYcQJ9m+1Attx/6UY3dkqjtziVZI
2VJ4TTBg+M8DEyO445xdqHrHwaoeQ72MmCWx3kUyxIichv51ZdaW5bmlhdudkygvXhSVoxQhqPOd
q0+x32JbEGmKa1J3nuIW96oSSPxwRbDuMcKcZmKSTwH28TEsmx2bJrlBbzTfxqryNvdRvuqVwP4u
IW+pBtxWYxiZ7luFfS5bHfZbV1UvQkvQaPKCsAY8rGMy1a9IRo5wWwB+41zahHn1UTu98RJ3ueVr
QwDD267NF6BXCunpdMMbC1e6jUpLDSPtXhGNdl+1yWYwRHprxGHvE3UabcZpYLdcL/b6xQ89D0BM
IiXdd0l1cdLEehalma3qDiuUQQzHvQ2Sdm2mevo1QLlYRchlGqf5Oi6Ah9BE5Dvo0jPtfjW2mfa9
58MlFDK46gnm/FkSRQQIeEWfp7mLgzrw25DQBaJ2jNhVkxVvqDHnU5RtRI6UR+v60V45XG8nTqdD
ZRtne5t3BGZoaIxXYSWtU+2I4cSFD2QI+vNqhGJ8BopYHlK8Df5Y8hTWYnzNHA3YvWqn8aEgTPJ6
q1B62z7lurT9QAf5n3Yt0EWGPJuFsrOxk1rfZy5OjLkgOAi63MyE2B1vR5ehpcIG80LojXlx7OiK
OS5Waa5Zu8kV3bm18IiWZM/f0U+DWjMCyu1abhl1KLtjuwS5tOjfDtFsH66b5uvDBMVn5UySGE8A
aBkOyVU3WICiS3chaxTmxbWMyms1BMorYEnML4bmNHM3+L68MXZJ84UYvgdpGs9BlNj7q9DcSBIS
hqXabPDAAZroE+RhHLRSrU2+zw3KtqhqH23ubSsTHBm2uNE+C73K/ezfby1/2GEW0fH68f98hTYe
TSnEXhpadx+ZpOOVxVhd2PRVm0Flrs1iGa5U+BlIImdE1Wq3u96fdL0vVi5KB4alRrQpq6jilDRV
JVsG6BwacOGwiZuTFZWHH/uEuifRm33GKlXq6b1xk/WPbSVhMhYRefIJdCp37eUUmozFpzaLPELy
zU7BaVyvJvH5kbNM/6irKD3sTL81E0TyNmOd65+yEOANhkKka9b9IQYde31oe7Kj5fLwm4+hikRI
ln+JKk1i/i/IS1Pk3rHr8jwv58jYtE99o6UnwvDCtTXyB7X1vLxcH0SYRFsVDlWUwX683r9+3MSW
e1aco+FQEm5iGxbA9UT46OEqfA4a1TjXc2mer+9GvMC2dcmIkVGdD6WK/UnE+CMO3Pciip29zf/q
xTJ6KzVOubJql01QGvuZKvMX2rSH6/hDFQ1cqiH4Wi0zgt4VzbaJMiaKpOc8TBkQakuXO7ahXRtr
j0o25fd5iCj7unFc3nPS0hMNqs6yaq211XXtbTeG8UnmJBhNjV1jfEd+iy+fLmN1THrFSQjj25HD
VN6lQR/vAmFF6043mksKCOXHzmv5Gxay/fGhazchz7GdKzZZCy0KXHIbjPA+DPO3fmzf+MMNaK0Y
TASG2+7wuIGfIa30YdZs+YC4eZ1gjFuxDSrvVbXSCLGuFW9004WtwY/RgmcxG0d7rJxO40iA3mJE
I9Xb/CN7HBq/Zu5yHyUktyCOs9czPOdXJ0sXZfbMOD80FL9zlGPWk5dEpHH9mpOeHCi6/dC7OTdr
Ky3DW5I0M8AjIUACWELykhnaWm116x1LO6+ElMFSURSs7cpn4rrTl76e/U536YvE0bgnK+W5nFFi
dVrHZd20SIfcvkLKHOeMkZXyYqr6pqAnuCG9wKENzg7ayEjacisNB/Oy52ZOFTLAaVRuEX2N1tJW
D5OufEwhulHVAnw6aQ2H5k4iuB+SmwRx80GOOLqLGWQHwagELo4YUo1k4MDXRG57qIc68zuj7jwo
zrEdNnf4t/obheCcNLfpcivpppruC7v/auvJHfrmbp1rbFRdJ1irVVashfYglPKhCbUnlbBBBAY4
Fq1PJxw3yTLJMJOHPEmeKiv4FqLkNuwmAxFYn2p3ztZxznHfbO6hyliNnq4JyTomkYBzo6bcveV9
EyUGyX/TwphJlPTSxhgXRK9GW5NI5ao+NK3qw72kvQRlJzakvctn8ZYAs3UT8aSW1r2QqrImuHUV
BPKx7LHJKcF8Qg5Nk33oprVT60QZuZIG0NSgm28Q9iJwULSRezHPzBFD7xabSfCa2dxUivmTk4QJ
QK6N1lKbvgW5rW/yhgDglISG8wwCKGwZ/dP0w9QS9uR11O9anIP0IvV7Mqc3RxmMk63O6npITkz8
crwZF1eP3G0hmk02WToaJkbQJKKZq2HU74yRCD8mICw5wbSpEFfktKMI2VwrxjjcuFWC2Ci0k42A
A7IrW4K3EqteEZ5t7vR6ynZxx/QxCbR72ipcHYH9QhAYZ36tYYhfDMpDY6Zv8RJaHU3zc8j0Dm9R
6gWOEh46ZhIIbpG7BeqNG1baTa+oXxsrH/bMNL0OigoIuIG7BFlxZwFyM61DP23K6ORyQznVtNvG
WkNLyguwKiSIu1RFCAstyXzPlFJgXov5YbnbtVNzMezHRoriiG9wWzrgDEa7QUzm3rl5435nfJjN
Cq7pCZr3or+zpACdpluMVDp/VBJznxU0UiQTsUTrxDoxoHcnRrhJ2nHDoVVdNeZGEbN+L7QIcHkP
mLerxj0Aqm7NJpBABkHmj1sT9lySOcqAOV3FvbjL4qxciSItdhPhkla8+K/pU+ZBkGxwmVpOJDe6
ks2L0uDFzXPrEZyE5cGCJR/GNcu1jLJihS/QPbcry42rQ1jb8NEq0EruSIaJJTX8/GbBNsQo7pRp
/OSM8ZkkY7ydXVmt9WpK6AENYrVAUTQ8ei4MUTJ9w2Od4HKIg62BRW+FEEZbuXXFSWRiHFhYh0V8
nmQBZ9oK/ayaxndZemgKt9jjIYWeS+thHdECYdRkCA6dg0nEIT6htlRLWHgntefvUefVfBAaz8jc
ESRHtP2O/MCdZJKxQtkM4tZVBriwU4k4RPqqcD6NkJYchNME3dUSVDFGXyrRfupPwQxoPlbLe7HY
oq3cTwaRYEGg3ZHQ6HOM526QIVyHMl2zlB9GS27xReKac2j1IX3eNZpJmEN7dFsFGGs9rY2AXT7r
Av3kQnsYY2UTuHHzUOjxWxkBRHPhutJ5KrQXKaEeNOmBGGz9zJCODCr1lqHid7UCb12T7TC1w9pI
lYwEovy+j+PO6xSI9XNI0mROVsuGphstZIdWlpEjHHEGGOvZCZOLtVfI3YXzAv4OydicdGyDRP/O
LQpW7KDfYGh5EEMM6QPPiRk57a5w3uIWqgDPibYm4HA6qFqkvDHL5flN2YpHsl7pjUq3Ak/moVcH
woEAWmaieFVUpz5W1krr3cwjtxqfsFmbbCrLlG+Oslm/lHL+4iJVD9L4c3kONq6Tvkz69FmrSPjq
yEEvlrU3yMY/jVwk58IYklVFY+vch6RdcPSgD6LEZYzBoXAvFYvyKU2LDc1OJNpC3xsLnadxTR1e
6sBNvRXhvQmtk8lCHFeRX7UOkODJuhFpn6yHUii+WcloJbQSFRLkT7IHb0SjuxiKmweJd9eL3OdI
0y9y5pyQY8AZNecx7fLvSW+uDNwnGBK5DGSjyU1WZTB6h8KnOUBQccal6TQx28US3lakv0Tz9CJb
EW+cwj2GRgETIsk/584Ua1nSlW5ryXlQxy/cpd1Mb60H2TgJzK1DpuA2rXZzjqoxHabP0g6P9APR
dTnFbWYoF2gsCAnHITkKLEVsXBFGkSg/Y3ib67nymJiLrR5Ub4Y0yfzp8/ssaWjmLvyqNON0Oohy
VTJZ/jLBaolMA0GwO8d7sObdKo/kbU66ExpF89QP9k2nKt1Bs/a6JHRN74hocRpZrNraHJEspt/p
1zfc84zUq2bBlsnAGhoX/YW97rccrQs7NHO1oPSXvVSsZNq6bvrwqFrDiKkKp7oxF9DbsJnPaka/
G2exEZXmaYrTpS3iIHUhwtHtauWmdx6Hucq2RqY/8e1eigzFm8Y2h6PhiM+F9PdVXNn0/Nk5YyQl
xheXjbuJneIbS8rXGvEgu65yIyZj0Q0w72xF/zGb9cfgcLGD9VqnLYpmkxG33ujlWz3jo+TQpjvk
OtxkMqWbn2ZeltZAbsL2bs4YNeQSj/Ig3piy4ZWPzY9wLGzkBYTsVLZ1G4pyBBKlvyIzqujtNEg9
Q5xwSg7xv3QNv66e6qq0wFa1Hwa9MU8GSGNN2d3gyjQ9nrMPooY5zAXAQDRYU336ZGt1eajmmMOM
DcaVjbUADaKvUjsPDnWZo5atTJYJ8jRxvIEM6hvCfeZU89zWC+w5WTlamm4M3fouaprkhv6B4Pq9
06EUjrRytukUPwU4JlqJLbxJA5VpTf8alVj8yPnO1/qAN4PjX12D7c2N1quDbNpMXfrG0vRdOKG2
6uyUnLWRwJ/VVBF2XoTO6MkJGaoWd/NTE+KTq+w7En858OQKHVe7LfG+hxABiSvVSOgc5LaDOH6w
BFJ27hl0MLsq3ithCS2o7O/j6AM6AicHsYtsEqliSah1IF77iM5BNdLwY1nO2MRVPa+NgJBFlIGz
VNR9wa2/b/vM54x2o6WDuxfx/yPsPJrbBrZu+4tQhdAAGlOAmQqUZMVJl2RLyDnj178F6tZX947e
hGVZNiWSQHefc/Ze29zJJur3dBWIVy46hzPwPKKr7dRFuO0eHGSLjrnfeJHDyU7p6fNoXfD/9qei
sotDZLQM0BKF+2aND3b7YHYs8SGcHKN0CKXchVSN/fouzndqBPAl2kRtc2aKvqF3mY+G4sPh4Bks
BlltLlZ0nML66Nuy1XbVNIldauiohstjHLkLxQlNb6EjrSVMEEQCQUlDp6F+LjGFcScMCAZu1grC
LiESt0pqx6X/Tt3G2ZRRWWyH3r6JZjZeB0NxEKer16TGToLscB0lUU1jF1FfVkIDMwu7/EGPM8jM
jeVXJordMCcIsKUtw/SkgvnKfCeuxvdl6bJtaVRAFBCc+fiqP93EZSlZSi7QNrsZMMHpa25JVuXR
NmtcOniAz05VImq68t77VKrhnk/zxgO657EeMjGz93LJ65MzKdtvy/zo6al3hH1LUG55UeGATFsv
7y17qu+Eq280lVnc2h6oCbKewyL5J5O2vsQT+vYUHOVgwPXMtQS6uj2Dj2brUJr8a4Z6uu0LWmwZ
Rx5XESU4ad2DFkl6mblTBknbwExsPChPtg233db4huvhOCDbgrnG/LaelfI2qgJt7CrKxPpSyLA8
u97c+YtplLx0A53OJPZkYm09k6ZcJecN51RxdKmpmwGkfJh+RQ5yc6YHdGxTtYFxf6cLRljaZC+c
DsDe9w5irMVN/RTMKDbybW6FhONSU/pK05uTMD26/XlywkNP5WJCybYbkNOLqSO3z1MmhM5ro1s/
WYI/qBGXISshG6nkLkLjiFovEBWoo24wGD/aNXRtjop6thyNpnrVOCD5lkrEBvOU9hPNU8FRYWAt
lFG0Me32nzHXxCfnCtFtAw7T0+cb5sg0baAonidrmG5GU+t9bd0YF9tiz+UBaM54Dj2AUCItj6WW
v17/ekpScUyX4TkePOtiNcDabSWpQQrmvte/K+XeqYhv8yObA4Omd/Y59pwpANQdXKnazPo5rywR
dSuM7UqP0g1PmiL7zsrb6wO6l3e9FHJPMmi1L2XNBdwL/TF3RAtNHafq9UvXJKLIYsRVxuNlyaT5
6ixusaV/QQdLVyWnLmR5qYwQXSLgPnZFzPQ5p6bilHlSkjo7rwb6dBorjkiQH2QlyUrLMjJohQ0R
nvN1wjNUU3qzFKoHsZtRfomluansZCXuonlPRLEx7KgNxi6r/GUpra1aoNA0K4WmqvDAXJ/O61AV
pBNifozyw6sLloQo42AwIkwOicwvIi1y39MsM7iGixrk+ZHBPLFNq+98nUBHazdAiOXDhGTkExY1
b5n/wbRUdfVOu1uj6LHGW6vNt0UowvdijB/T3BtgWTgl1YedPI528eA0jXXjLln6KJeO9codRXor
hmS+ZE3/DtLEfgKmXj+a6nuVZzidG99X44yQkyDIxAH0xY2/c5GRvTfzfLRLpJFhdB389AtHO6s9
gH0MLxyqMYQA1vBnzTs7xLgOFfXa9SHq5TksQ6iP9IhC0wlPMIg68HjdWwjg42sUEbnBpnhWXb+t
JqlWDYcfT4U4/rZNi37drtpwy+H5P5h2SeDsuQ6xW10tWIse+zK1xZO2ajXGWB0GrW9u5nUC5uEM
z4w6QesawyX4P9K7mYU6iCJqoJAL8m4scW4si5yI3+RMZ3vQ3G1l22ddDnnDaUaSWs+ZRWG8gJNf
/l8mcxouVYW5uM82bR2ZNKZpBWwELeqbyUIRAeOdGAMDKQNdFwboZZoUhxyFyV3RTepurk2HarJi
5Vu1BVcmn+b0/6xYG3eS9kRXmDgsXWXdGc4i7uJpn9szi3hkT5QS8Hk28IE8IPI84/VBo+0Jbqzh
oFUbBNzKNV3S0/KUSyY5T/hQcljgosOrUTq5hTdDQhyWRvOUxB38weuzdx6Vq90auzIlbCRUit6A
7i5iw8lj8p3KgwW+/r4e3K3tb3cpExkRPuv7rq/ve7vrwYEE0Zomo4M4dlbyyULfEc/3dCpcRCQU
OmxdGZTpuajvqzYhwNkt1tZ0yus2KwjK9iGe5/GpLoxT5Y31vfKMAWRFKHbdXODXaIc83eTj+NdL
mHLPusPdGrbeWUz0hHtZE2TeAGbrG9jbaz93ytd2cT07JPK0zUOvQmIgCvu2zZSFo2N9Y7O4wmJH
3X+udOftejekHeytjml6EHq9cbZSYbBa8qcqmuZd7/Whr7VudJuKv9efIqioUfEfi1VlVK8OdYqa
9KYcmsff1bLT9Zt8xvRdheN/HkKC0eFeJGdtXvhmmnJUCbuGY1dY3rYNjerfPyWEm/bEgl4/g+vl
cv0gSjQTASQdcMl6Sh1X05gr0vVydOhMeYMkTbaI8eysd2Fn26s72ejM+ybKf5yaoCq5PhDbqXaO
TDomZtaDZnsjcEp4XEzH6G6b1qscoRpNVi9u81Z8mzqxwUwIoIMmuctAL9Wg/hD0JywaS0vsaHsa
ufNb0RQ30tKypwHC0YYQCAfdg7ttM535GcqZ/fXioJvHdJ9cieqrz1rnPutoBHZMdHiP9E3U6c7B
qOppVyQ5SDC3+Cxc2VJLNhyk6PX68GjTHdK28iQ17fDbuOU4ivKaGc112aWgS0+/35DN9J1qUb63
c5xq2Zo2NovWj7xSXFo2GjtpH4ZhqQ6I4jzuzTQLQshMNxXECx+1jX4gj8bcSi5IAnGw+xkDl2+F
3O04mBDdr0Ckfh3/x0XvBa2tBV3XVntNkNCO7OIReUT+t1rK7e8iN6j6bTQEZZiFc7m9CnR+N5NW
kCFMTugUDDB62Wp60/ds1GYNErV/iXoCitIdRiNtd0i8y6NOCkHQDVHIYWvtPM9r83uyKzBuwoke
ymPt6P2tNs+sjXU8/+rYrlqoapjEZmjqzTCiFnMihjlXEUHl6ioYU5ZnppHfoTVpr7+3vJwAnifJ
vyu4TncK5m6KMuV3yuOZIUS0dcZNkj2DbssCKTHgfDGPSZZqr+ZVQuZExT/cSTugBNmj6YXIW/gq
HDmaJ4ON9IbB27MKm13krJAXHfBM2023tqNh3CwK8Cu2sRnEYD6Pjnt/3S2RsWBW5L9VsFT3+kRj
cF676dcdc1z/VJPEHKSa2fnFhOtHTJb5Qc4NvAIyYK47+Ghx0rsuEdcbxhhRHUkNRTHhcfjp1lXu
+rCEc74ZerYNJx4wwNZ6tV+MyHiezPwxTKvhb2iXYEroxJlLwWxMBL3Rpbu88/jh6xK0eLlGzYlB
xGhxeipRjr8Hs5kgiW2XOjOW1vFLIPuuYXAFRpbYx74Rzcvo4k9M738/CrNJLo4dso/jeltUYzzR
vvx9yVHojAeznz9/1zLDJsOD+bX/uxRkfXfoBaNYAWpJySp7L+PhYZn78S9l884S/fR8VRVNUJaq
U8cU7W8ToyqQKU0jPpFhPrKUecexdRYmwurHCLPuxXY1Dio5Q2e7mZEeDlQB0htatuEh2qJPQcPZ
aRzgvTafWXKG+WRYFMdTrcV/Ygu/P4Xz1pCngoH1Td+R6quy5gnUHXK1WeftiglS3nWCcPdxuU3Y
lBItIsnAak6aAZrSnijZWPxZgO0RoVNY46jl8oonpESJ6wElsvC3RJZ36sRIJEKKIqYOF5jxlo2K
0pbFfTpqS1DmatnJWtf3rX6k015+XcdJ/agGWCjadopLaqtWYSyinVYdJGiyp8ZKvlqtqZ/SrEKb
3xCmsOqt7LH6TGPHurGM4cnMYmbEq3cmnaMsQA4IYEPr3uoOdGtB75rJ1Fs+djhkuWQOxfplFo1P
M92X2+vvkDrOGz4nnPTSeb8OuoUhq1trmJmvl/FnKcT8phNyvE0T9Xmd1Dmc0TdDJaki6CNdxgY6
n+fQZIhrt74rpGo2zCqYN4SGfTcgNQDQKOmZwxBCCXFluF01dISktbSyTOLB5y8qcQsNWt8dLWtk
nWwmGAfLgIoQf+rVB5FM/ZejEdCm2fS7CHOW28oSGQ8hS5QKSRW8HglimU07kRCf2dVRizCkGpk8
4bldF8sIie+Y/aEjQRdtPaWWxdIyvWd9k2Me7caV26W++K2N09xGw/1V8Zgk0IRTJj37hI4Vvnms
2mhicai7UXjvlORo0fl4pWcijs0oNfZ+79RrDswpU38ZhXw0lj75p+Xhc6Wc7CUvin7nStKGdcMF
xmB6Bz0pqv+cgoTZNRd9flVjEr/ZzIlwAJV3UMA10D/m0R3E2gAbBeEhbMSsJt7GdXP4+6OhIabI
7q6Dv+tDvL6PPP2pUbHaGGV2wcsSn0SnWPPj+Tla8uVTR3vj9xrR9TMihx3Nx+LR6cc/7aJX70aV
3bUJB3s50o031hnw1KfMzEGTySiOn4RamF9GXbinF7mcE+m0Aa7/6tKM79dSA/FzfylMoV8A1OZ+
hDblJjVq4ybX9L/jVWrn5eUeZq28RQ7n3pqd6d7WLgdJOJAufjuslpPbZ9t+ui8aamFLMWDnpEzE
cr7qIsMEFIk07pWbB+6sfsLQQtWgSfPSqwxFAn6YpuyYjCC9UXpu+pEbvbSYrA6U1/SEvf7BWsdV
LjP6tsFu7GTDN2N2Ta+JvQ0rShFl61utPlqhm13s8NExPBqzzHaUHC+G0y9PU7azNfKnrA4zsqu5
EBtYWhHR7EYadlD0MMGHtF+SuGxx26dMZRhljsKmyGZajtQzi3Fy1+R6KO8TZfTkT97KE4NW4zAS
1arbIqIt0LnHGfIQ/az0toh1HMDTG+cPHaqyd8uVRkKL23WcQ9HRo69jNXRwCBX0X7zoksVY4yaJ
gIsa9bMLHbWJhImdovmpy97b64m6CSE9aSjtyNxAV8Tk4MtZNIg3gHWSFoNQHMn3nuMrjPb0bFqD
X6AX9RHLVofCGrYRtqqN6CrYkBWQvMVB58HgjLCH+KnOohOn5/vZNU8DWkR9AfW+NJ/4mTAKe/ne
yGRL4n2GIJnO88pju8k4miH++xaqlijkF/ipXjVs6y2v7VsaZu+HhgEEc75zR2p/W2jDfoy9OAjR
yon6tn0SJigXPisYTIbyxdAkR1mNx36wtcdKC1d99mtuJ2Qgk3njFV14j/RZS5olYKZD1nD/SbDo
4A+Ayjhpjg0ZRFALHMhBLNN0QarlOyTTNNDN3PJpVx2YvTSbpqZ3XREUP6e6ccxcHFa59TQfWNCH
AEiuOmpWC3suCQ9Jk8WQZ+k/DAbxTMRSIJmhAIQVPY6WvkPtyakAm8JucjWxRUeU7ZBac187QWhz
F8yQqPpBt/cCgclAv+Y89NPnQi4MlLJo7Q+0gVrR1rqcz01DnE0i+YCTirYf6yjdxh4VKu+7P+k9
HnurugxLQ8ZegxlCXy/ahbcoqsvATOqbOfKenELUQUHODVURmqVo+eic/HYimjQwkCKZmrO3OPhO
bn2Z9T19rFlXftUxaAwztJgeU4w7ao7okOc1+FzxPGJ+CPKWn1XKBqWyxUgBDtntWzVwASVp/4Fo
RQUtpgTfa+yNrjnySEb4iWAqWSvo+TETNIG5ssYUXZjIBdNi3kYeLekxI3mUWEbdQfu+xDap3Vh4
1KpWYMzate2/LHRuGFQQJTOmtKq7ejwBVb4ApAYkGL6ltN0CZPI/KKIfuoLBYRiu0W4aawEbG6eg
5Ku26zeQos47YYNkGsWlb7mJR6hPPJ/79kEQ99M686FaMxMsgO6Dg4pYrVFf/fOw6DUklAJ0COud
V6cLHUvi6Xthf4+cmDDEZI+2a4f70TXrYMz7184Wz31Sc5et20aaI7UNnfqAyjTIamq3HtZvbfU2
DSZYnLHtfMqkJgXXY9pijL5hgV+JRsCHQ/k5Nss+zejsyloafppmwi/kvOUOSA/KmDd8/tWgb+gE
08SQWQM6QwtEYey7ptFOsCm/F8gnZslcmUVniRpm9AscXc+GQ1GiTmBEnv3x6A1uRZW+9FxI2xqt
uAvNesMV/SKA8iLcy13+oc79IEhZMZChdmm91ciaJZUUIX2j25vrV8ix7+uaCbtZtuikUsEA06Tn
bvckAbbHYm4/dZ1ZX7EoDtMWvha/nK0/S/vHCRlgFdAm6Ex3q7K2DObFOU6O8HawJNOvMexuFSKG
s+FANB2bx3LQi9NDly3xhTH2UxXhsdbr6IbjTOOLRX3p4GsTwyMycyT0HllD748dzclGCkLHqaDx
SmOidMwXgImbfplGdGiS2UA/sGvea236wWiaiz0f602jTaDDsg+EryydUCr9ZO6f4qVp/NT0LqIx
vqsG+rXnxReubxJ+qvItiiiPkGqdpMtYgVDr8n2cSIWK8x+unTnoGvqMCe4Zu+8J2iwygmWWS2nk
AGvq+zJrByhT1uQzFV2YMnWADghEkhojKEZZ/CU02zWEkP3AOUoy4kWcIFigvAmgAi5+vOYmlErb
MvB752Xlm0wxySk94iGUXiKCs4N2JDQoT8zJp3mvnZ3iBYkmGJic29KEhuLU2rKBBu9uC8ARPE/b
I+DU0q01pI8TnL7AMmnktGaxqxRwYCQ/eBoU063uLkE96zsIY32gFDMP9qHKgTdQKTpBwrrp11G1
FsUdjfcme0aJkHAUCh8z9iX2SH3ZlCwRDri+sm5J7zAWLXBpqoNO9SuPdh0isDXfBR1Kq21yDwEf
g8wHN8w+p0H/tMbG2ChxY9ehttGRHB9dTzt1QH5srwPdotNMNRhCaC1y1xjnsa9ycLBNGaOMm9+Z
DBI+WOf7dmAXlvGumurh3MiRKelPZzMLnQxG/8kgUaLLKFBTCgLDaoMU5rm7hoa0ZcNWSnywMccQ
g70YB526K83wT2rXKQN1eaebh063f9oxIgxKjFuvXFbunvnUDkT2sasecspKyIgFgz4ghRVOVXRG
1sZqmHTIknrHSqfAlehGqoWjkLgsw1BswUPxG5UR10uHpWF15nNWtbhM+lWXJVjILKPduT1dGuNC
THOHzUffFcSXF2Iqju04/BUh0CbCt0QOtshMvlMJj2Ggfx6w9uNMn98LOfjLhIF21hDYFnExBk2X
HCkDNA5PZrnpHufI+KP08bXLcQfq3MEbgV4BwAP/As6vFMmfwmqBNrstwhPziXmPsWlbzoPo0HwH
FJ1mlomvzfkbZrh/eRN1MBbB7mgItmgn4SSgSglalaC5eM2Mkgp51XrlFjMd2Kj7vFenriIdR4sX
jvUWFzrcCeBpHbqMro/aDVNNbkbyy+G7LPHGNI3P0s5fmgLN+ozIqwFKJe3JPeY9YuQVZqGXERxl
X7XWfETbHBG1c+tM9oHPGQFJpdY0FRiIoXFZWskcKx42Y1ss/xQmLRSgzyl8m33X3pSJDdq4dAiG
QFnkO7Whdtqq7y5eWoXeLElfw0bcS5XbG7roB/JxnrWZdhOuuI/BqzatFr0b0n4gHZr8BRvPeB9t
hizruFnigX2YX0O62B6hNh8yMD3RAtAo5/gUJfonC3tDF+jZszzMAdP46JTUgVw1s++kGAJHRo++
kefWI2MU0qkejEkxTlYPRIxF6ZD7Rt3lW8vImPhMz62D61861n3fEhhlRy/YaoLMMmWgxxJdD1N/
2ItrxjfkbPNmTIyFvivfjut+3BQDwXFi0W4xwxFcl9ik2E3xWSchtzXNXa7r4bZOpk/XLBkOSof/
pSEzK9N7b34HXX6fmVi+R5N07hxZ4N6N6w9WO6ai2pidmlT/YHLRb8rGCOCC0w2Z42VXRtm2Lern
HCOstEkJyQD+BnR2xQa9ocO7SVNG5s5DNnhgEPsN0RDvll7JfbiAvKltRHdI7lmUom7beK3jx6az
rcr2Vkn0GY42fpp5dKYlvcYcS7kKQbcWfpYjhsZ7kNbzKZ2Hh1Fnuoq+mqMo7Q1frUtRLrR6WzOF
1+tLlZn8oNQoUEIPjC7CJTCm2ryNU2rH2XB1KBTiriry8aZh4sumtERJupnc8p8m+byLzG53aUjT
OW2dUz70UJpEOm2M1i0Dqyo/hU36co4uAg2/9Tjp0V+lsPfrabccYuJjaf0cK4GkbrHhHmbYbf1R
s5jNDeWHZ9Q9FhXQD3pt71my8NxCtMbVCLfFhA0fC7gyYtVFL9pdQUlzIPUu0czXqZq4tMfRF60X
U5KRLpjlAL/jWDE3JfhSDTfxUr+qFCSZO7i7PhScqdceD5O7izXLszB6D/mLBQYXxJozzIhQ3Z/J
G2rUQys9ZnRiQpA5XiaRsRsW5M6FXnPW8oiFNO1kPHgPbV0hduR/lonFDZL7fTaljDRQNZk40Hc1
484w4vYXFGze5ERnbX0YOSd1nFTt9Bj/i5eOcSVp5ET+OWfkImI3ezNrdo7MHtkMcsAELBPKhSDK
Faoi0HILQw0MYtOmY+Wre5yPAsFH3NXs0BkHkX6T0Z5DNHSkXouB9rdB24Pon2As6bI5embPksju
kLPgRMX41/CSddE5JV1h+PnCpBwn6I3E5OdQCwwGpI3BII3RcrWtqkWIr9H7mSZvO07cqXIeAxiJ
z7plTpu5i//Yc/lHtWJPi/GQtXgoC86QRXise+88jXaCWAUWrsb030IJEY/qPnRyf2rCj4WKuQeW
WUf8g7hcjS41yiX1xkaQBlnV0GzQqpNRimBy1HCZO1JR0NIh7GEL5Hre07rKNqUpnUNDFF/8KgsN
wjpExA25QYhXkSVvC2WwGtFpYezbO5hExq+kZ9hvLrPjr1AQsrHbrSqsjp/25Br4iOcpSraTdtGo
Mf3FCPWT03Gy7tomRHbAxe4YnGfdT4PyzMeU7gB4OhEyyGKfOG+NR1KQXWPNRqXAdAbgo1cRqoEV
nsqBHMuClTAkdzZ3wsQ3ZfdRdN2zm7trfw8u4mANb6rq3tzY6XxsKQtWPwIAtM/BhFi3FAzM3KCe
mQsms8kKPuD6ruhN7oqBzG4XNsZOWWipzZaBv/wxOTj4ZSby87oWn6c84ohZPUVrcd5hRK/NcLkY
1pTdjLp2AAyvn/s1E+36UE3mGcERsorcNAOVf6oWbyfV47lwRhvaf6a2QwSNN12cC16Pr9ByZJCF
zX0zRraf6ysxkR0gbab90NC3M+SjJ5Zb2q0RGV9hujEygUNXzmkwD/l8y5lmC2wmYpccBhK/5oRD
TFmkCmITMO84J6ksosEIYpPjZyM5IrRoupq2pdvZ/vUIcfFr2nt+aw4HdPt/h/Us3WjVm/Iq7Ry7
JUZVmPusUrDf7aJjXrOSP+h5Mu8MjLbFT65mte0ARkLoJypOMsq1qErtsn2J1RKSd/+UzOQzJsWz
C4PfzyEluKkJHX+engciUfyh0+eNsPM2qChLjA44ntlE3xZcD/I7UY6iVnhgVJXRTfXok7rWLYOX
mUbAwo8o+j+tCrdZWLTgQaevdMjcvSzbiSCu4S9z0UnKYtf3cCiFYdNDMEoUPnF+DHEs+diM6mMU
/zO0aNNFsb6Hie4SSHtI2Rm2ZYuuxtLS9HbN8Jxpbcxe9hAPCMB0UaN0b/60XS3vPTJToPJsGq8Z
tjg7Hw0G6IgKdjkD3XSGjiK5z2gJIBrvzOlMRAXXJncFtv8YpQFwPJje1MvVn3RqmLdmpBd0zAs9
AMi+cqbwPkNFyRGuwYSbZt+9ubT7MkkWcgSHndMJwrLjp6aa4k1dGX8iQIvd+ECaNcNyCJZa/ejB
kE/aS4WZ8lL1fKZcJVvNKNI3W6O1JFxO18S/RR75NUUUkiYZZ/W2VKwtbN0G0/NyIvpifNXmdtnZ
ecZngO2JCc+CUJ1UuTiyw100Oz929NTFt7qWfwPA2SBKrfFRyBV01zyTpqOvdylbcOJkAYdBkPMc
nFQr37Bks6MgDfUdteuNsTklOuhErcUJSkBPmBaf1gIwyJi9/rYyy32L2McPXUAYaukfqFPi2lnQ
FPA0hcHxT9nFz5Lh4E5iMg6G8g30BQJUsN0+bCtcEohue0FWSolrbgyNl4rCdadm0ic6UR6BHn1o
1sINmtK7LOidq6cBOM9pJGPDt4LanmdiBiMncGrWS69/VEot+8YuiMFN6hpMKyK/6BvS5dIYGLE1
fiegHoQLC+ReA177MZrKLYnfp7lyLnGVvbiWDSnYKz6yPlp8YF/GIQ3BY7p9yII1nPWe6oH2/Fcc
9WDCIROUC2NXxShuzmucrqx32zKNBJKR9N/ShIhAR5y7Zs/9wES0ecQHGpJcnRyWqZif83LCf6dP
P06sgbmWYthpSoaMaUrBeYcSbkpG2JPpij1Ovc+J2RxHEzqqukr9bI6x+pqNfp+dVDm4D8ME4iBD
BZT0dCD76VurjFM0Ul3pWttvQvc9nvq/rfVRMvodyDqdctr8bKL7sSKmy6swVzyPhpxPU4fvPPfu
JzZGP24FwoWXhDAnpzMOE8M3g/3LXea7pbA+Mygm3VJnQcuQS1rWPp/w2JWTdwFPc8so1HeQ/PZe
Sqm80B2Yc1SJBK01NIQQQ35NxRMJjuqC9nBt+CL1qAqL6GLdPq/TaYbY0X1lyrOyxQ/XY/0nKju4
Uha1V2Itt4xVS2/cRK792djpS9IEzUgKlVVYxIkn2Tbjt8HU0BeHijwcBEJmQ2eV3qHeUFPy1r5Q
vBlYrRvST9ABixZhXCo4uzBdvnQmXiETRLVTFMuxnzzfsbH7yQpQw8ATufu6h7VPTA9rcI1Tx4l2
1wgaxow/E4JR00Uu0DAC10zWWsL6Sn8k2mZLbBrVcxHe9AItcK7WDX0B9o4av+Ysa/RlRV+9QzsX
RicxaCTbR3vTATqGzPpQ1osdVDGp4p7tdlBQeTkcao+d4AyTeToZThM4Y9N9xgugEFFuIoXTuucb
irt2FYPembjnduEl0jzvaFYEws9ZmRCYtxyTqZX4WHxaTV9tSxUsmWf5DUlXRV2yt+QuF8Vg7mqB
3a9p/d6eZdDaWCHsrM0Oegh70nVm0qliRU5sycep1dkrks095Yvmxwm6VkFipx9qY8koKdroHo1A
DzK/rtFj1ObqIS682yziLNFnzzrQW2NYnupk2AuottjoAiufns25zFZmAVZ+ADdjREdhcLgSEe9i
yOlfUfGvyuX6I2b0gffTFUfbqZ9q7Q9shjdNqBfQEDhBQNWWZfqU1bXBkhrSM/EwC+NyhAewOD5q
nwehtE/Sv1qIMvLOtHIDWQf530WddgHONszstWTfr619W8WfA++V5raooLNLVKitUUd3sitQ6Krl
wz1Wo7yvsmbELcXNLMuQppYj9qOVtYFmygSSVrGvOUgFbjd89mG3ZiiPWGqssgxGgG5hOn+MiIy5
RvmbjlKs1eRP993k1PaT5b0xB33HJZ1bnP2LxflAI7yVHi2Iht2WPKg7LeRdQZzn63H9z/Ggvthl
9Qcz7QvTIFoXtGy5KKeAYmav2llQt0k+uQq5xNUe6tKEKhJPHK+OUbYhjW5YP0UHkm5eWloFtAFV
kpLk6ZyMzm3PYQOX9RdJpLEH52VEcjhuYZwZMxO460PDNMLD1nZgS6A6H2fnXNu99kL7/JZVPnlA
FkdlgGIcLYmOXZgYoytlwYo8+zTjQ9CoGp9sO2G7mNI7gkdsNg3Yj4OjLC40+qflyPEijER67IZa
BuYqvLh+KRgI0RdJtacQsmJvalgmWg1+e6lP5zYX6c61zZA1m0uJNENECVHMrYeqPLcq8VEuVr+J
TWO4ZQYM6Flhy1vM9pH8OKrmoqKFJJW5sXGE03lx0VsqkaxDpl3R9PPD1MZfyOriS590TeAVuXsz
KYDltgw0wGEnCdLh/nd0TB7RneIMRf4d20qyjPMHxLi7lrTG1PWMx0jgNlnXrfo6rO5sfmJaxWh5
mhln4zp+DuPhBSwTMu8lItkQm8oa47hlLYMHE9Z+XNi7Fh0frPf5oxREq1txwhyeBCu/XnK+tNIf
env5n+vZFKKnCcQqkpQS9nDQ5yLZOPkiEATSNnLyv6ZiHKCHjPm84rbupX1c3ySu7uZ4BSRFJyPJ
U39e7eWFqjfsf7jt1z9p5XLjTi3N3jx+x7E6nhg5IRhOl3sl1fyhEHhtnPHHBpl5Y6NCPUb9lB/r
KXRvXVfgdGzpVJk1mtZFJqxJpdH2x1/oCudZHfo3wyAj8uL7ejVgDQmV7aKp8nEeuCkahGifmc55
UCRyvizhCTindaRZbg9Jf2tIjSnfKjftDS5lt0L8+vvcGtUkvcSb2DA/+mF2Lp4+OCcVdSQzF7yA
/4K+/Yet9t8sNfN/k3R+SWq2sG3bEbq55tD8L0mtLgUMCsv7NjzBCjk7JwiujG1JEh8T4RyHJXtP
gHVVZmT9SZDsbEkrvAEuEnIs+VXdXNVGOV54rIfTTSIZn7kt+W51XUYP3On+DCllI9UDfodxK53C
hUho58f/zwv5X4bn+kIcuYZh257h6OD61xf6X0g46QxszuWCVg7Gvd01+t7M68eo07YVyLotLaz6
uMr19TL8I+s+XDFgP5PNsXmOgb5wIKTIRPBQ2ByP1fD/uDuX5baRbU2/Cmdnn4imD+4AJyfCou4S
JVmUpbInDEiCARAgQOJCEOzoiH6Cnve4R2fQs36DepN+kv4SFL0FiiXJZnaVT3nvUFmyIpFMZK5c
l3/9P04+DAVca5Z22Q27UJ6iufb6lG2DKa34CgVBH1O2bEM3FUfpGWANbGWDxQ5VKBy9GbJVZiyg
t2i9TY6i2QR295h8fkQL0Jes0E7QEdfpKI/8k2SpRqhuoMxL3VKjx5Z0zVFqTRdAJuPRqW+T70hM
dZjb49OJgMQA+QMN6QglU8enVMSX6TTYt0b+bH/ijEanXH3zC7oGyIqqDqkgm5wA3BLZfriEv96x
o2GgLLWDnmFFdCCARDHG1F6UHlRDhaGc5+JL8zer0L/qkFzAvWOQdII6bEAquuznRbo4qkeQWyU4
zkvy01dUVOmKcGwDJeYl+AXDdn5Lyoq/dYPLmd3N7oQNCvJpOizy7tkoDsFrWpDQU/vtkanIjYso
qBbHiwW+7HQKHgyMLSdRuyWr3T0DsDO+nltacZXiBkU6Kj+vv7cN+VjemwP5KZvN0PmPAd1he6vh
MQZkvbpwinDFh+nsBHFKf1gXVjYIp/UljRZ7WgAV75HWnYZ9PSPEmSoU2RoCOWgizKHvjMhnGwgo
h5CFVoK1qTATsECUBE+ab0trSncgNLFhpBTXszKOTrpBl8YYQQo7C9WoP7Y158hwkBo1DbU6mKOY
hSWivW62CIZ5thxatR0NstAE2bokfhUQzcmCZmW9RxEv7CXmuYWKLMlA/7Ix17UNX7+1VOMzAwqc
PSqV4ZlpGP5BPeqR8XXyyRmgjOMoVuxbB0o6ZIlitu1kTl9QEHfJ6sZwIMFxMg9W35sz/Xw8QzO7
pu1tmFlCiXHu3C0mvU8NDrX5Arz4E/RroHYMxEhHE1zNUR2Un9MuWHfdUhafi0y9Gs10wvbFBNSG
oZGTqUcRDdJC6TWim+LcR292P0jM6VeqOfvTpGc+OAKlNy/hILPmtKHNrS5XAp3pNE3EvcEyTO5x
qaPjp5+lvvUGFbn1wiD1BBOmicw7rjRC2BunuxtYBEQqJDX0pvYOczDW53WM1mjXJMs7NwLluFgC
2vFthTRDlfcGPT0qh3qNMarZYeh4qQ4UjXOI63UHwJ+NrAQ80p/nZVh8Krt1cLk0f7MtM7+ejUnK
+SOh9pkR9ozVT0peTCDO6cbfplX8rTddDkBmds/MklB2kVERQUa2ezId68jcB2CsGzKWZQ6Ss1L1
IwTb4oPKj+tLh1aiMHPSYfMlLUsoQ0A/3WhTfJZ6sXBAkcLfqkNddlAIW7DQM3BTS6QQK1P1wjjM
v3TTAIR2Wtz5EPzBwTAxSSAq8S20kMhj1opx9PrxNLRNs9rD/PcUUyjYaCpr3z6eug73OZ1V8R6i
CXSbWNNpBC1ROjlG6UuZVF/H0BPDpRco/XGSWuej6QgKjSR3MyOC5FwB0TUGYAeAK6VsA9aCHKft
D3LTvvKj8eJ6PFYjbDVxrZHR7ClYA7GrNlKziy8N+Lr5MipJqoeqf+/UGl1D1rynfYYJ6JACvNJX
8nLRH8EOSSJjkoFGAmxWGdXyXCXKxQ8mHxOkF76uTN7Qi1B1YZue3zmAjdiKJhelBlO3pmyoJMDm
uIx7wSzaowfNOPqnsjSou2U/nOYONQG7OkvNksS0kRaJG82NBz8Nvs5NM/tEwn5EL30BR9Vk2dvX
C9BuHP0FMi1KebYo5vbpEvrE42kBZFwtjE+VVaAklCF2FMz0CTl0gYctnZS6yJfmJzbn9MycwCfU
fIvEcHbZTUfKfS8q96tojM60Ma3Ow4Wqnjomymt6bebi9iGTrtIW61hWjyZ71LWCIHnIK+vamNoX
2NzlWcMFM1dsLNO4B4/erEKUbTSHfLULl16UBlS7y1PKCNP70CBVEZAHuaWXNd0LleUlSPnRuTHv
3aw6GbqgzkraBqASUAFB9Wgrh0Ytier9iiTlqZLMkqFiqfdBaQf3S3hXEPI8ouRT/0ayPTnQc9U6
pkqzH+c2tbNAqbSDmH/oB2WhUEStochb5GMIOma0HMbwUlHY6cIt3tjYMAWPN7PV2WUPrJ9orKrA
9PTrGYQZDbtac4CrvMzPcHkF8cbiikxz3oce3zhsvp0L4lhK7Z90Z3LeYDV1AdhU9lNY3gZ6Mu2x
ggaNRmi2X0KuWe/TlJjeopdNLQauRXpBicysvHvQBA45dO913K0hLor35+MFK6p1qRxjqO/GpCVR
e0LRDL5DNn85VvIjKijL/jKvll/ieHFp6ZXxDdakPprKb/lVqrJpAeDiNSmiORBka4bVc4Tj9cwX
zKFfnI5mEUQwNvpH3RqKcNiWiCnRrWpo1RyaYi3ySuSz7b6ZKPpnDFge4VitnPCpOuuPKDANJ3qI
CE1soipbLkYIklV3puVTQYTnTD1raDDLwvLIEqhQ8+an2kTNUWFWitMFnXjQ+fkn43yEgmaU6jCm
oKeTgtelRBL+RntfAJ2ZVu6TR0dhrXIoEhnpZBCWI5L5S4o+PZjQT/Ig8an0OEgI4YTfElz39qHV
2l8oUTWYI+RI4qdnfaK4DmQMs4GroJ07s2pvtVuX89Fy3wQkvd9slNiEgpV+GHoTEri3oqlKen+u
Kn3hCetw1F2GS9gLohgJHlV82/zMobh53J2h9CN6i/zZGMJj01oelEWP47Aw7iGRRswnRRV9oZoH
lFd9YDkLtT6bWV3aSZ2gOq3H5D7MwjJuMj27wNRAFVvaXwFcfUtGY5Tfu4TuaQTevWHi7cLyAGSD
Wo+1vKJdOLqeimY/AL6PMJCGZ813/rQM37g+VEOYwLaJNGzuZkPp2fiqlrnh3i39hTqxZypRwDiK
4Bqcxftjnna7gMhzb2TX/iOkNTQ4l7YPYz9KHkaY06utzT5plnq50NTx57K+LCDxu5wqY6S/A0hI
KNKSevYt/ShKwWkUcC9ABg0JCQVdwJEm7KxULJbBgR0riPaOx/3ZUqE90LZRqhqHIZ4mxYqxlptX
c9MuP09TVNQFI1+soq9XVBgtHXTQOLmZUpq9thfqyp6iZFFcraKFrNft+3Dm7xGJGKflTA+Glgr0
c5Fkp2pVzIs9KxxPzpMvdhEEg+ZLw8NpFnhJGGSFrBm9DEpvL0jK6V1NTv1wYmOBDNuf3kWFdWMh
3oF4Inx9c4AZe93QCvbmFQXnpkmIeU33Tb1L+4lpVSvZgMo3URKyI331M19dREDlgd6Z8NehdBDH
+8pM7w1yIKugdJzolCxEsNc0E/TiHGRVNoeHx6TmKmiA7YI+8zqZ2xfdsKZeBH0Y9dhPq/SEWs8H
k667MMz62FQiB0S/NrrMJpbdj51ZAAMGeIhUVeMjB4pKeA7Qqs4WgE7tZBiWqG/CC50eVXjb+LIU
NHJR8mavZqc468Y1JCX7ANO0z5pu+xeZJUTgslXnJ9C535wFijmjEdxoSq18CaGSu5gLvGdYq7Ce
JlWvPHYmEbEZ6nyfwFNT20PErBxpS7TgSN7PQbiDsbsAEN59g5pf2+TmVyyNmqRlCMdAMSCsadvL
oFLr2ohGIIvoAIk189iOQB2ky2vUgok4Cipc5IbJbtIiu3BOVCMdHxcIhehUP0fBbQByegyfWq0m
Z3ZV6jejOLno+c7Byoqo4K3UHHaGBS2m0BRAjzfF5yzJ4Z5YRfKGiGGvzQ1vawqn1jLxbvQe0k49
S3zYZ8Z/SVWVNFI+3uuFXSCjYE/uDES4+00biDblsvUFGVioz5YwVZRHRjWjoUUETcp0Bqgxr05V
Sr50GBBh+5MemISG1JA+3fBkCbktEMP6bm7DnRAHNF3r1iPdClSfx7Ovq9+05kWXAl93CpFieRir
owwGkpkGs+F8ifAbjc31gpNT4oiEAu4Uhuq5PouBhDVtjTZox7PMVI9MpTc+z0MYeKcjUFxaCIek
T7XzhoyKfVAsIuPcWQzjmmLOOGHndAtzSDtLNVAbUu1Z/I2uTfq5qgk6X4sZHRgcdaxqvTwFRYPy
e4UobAG5bQp3herv51ovGtQ52ADizeIgqUztIDBIixejxyAaURieVvPjbs88Wc7mjDie6nc9qOj6
oLmT0wr9lMZ0jz/75qg6XjhUVhuS9FmsPEC71jujeSiE5TS6ahrlMo2M+TjzzePm2yn8aW9sbKed
3bLpkdJ19KBUCsQ6OKhNnWgzsODGt4rHVHBj1kvRAa81azPVBdM05mVvqvjdq7Fghxo52sCmzfra
AGbcH8/n+A/i+HdrsriCdS2xF8DASxo1Fnp31KfrMxroCKP1q7I4mpEPPBwnOKI0KYz68Tibg4k3
6j04O+ZXdSlAqlSlVFzzE25C6HVGpX6aRmAKmy0BeOyfbXhZEvtH85q+Bc0xpl8EUM/ExmmVUh1w
wJanWg/dayg9Qc3YELoqtgVQQtNmognpHDA1KkQLfT+ZLvKjeDHJP42XkClHyxk8x03DtDW9tCgt
w186gxQ6rCDaGSNhWMWfRnXdT0e6stfkasDq1+fowtxUdL+cItxMzVP8za8sY98qy/R66XDlJOea
lTvQO/kwv6BCVoyWfSeE6yNWvwW5WRIUjEnGg/Lqjdwwzm5eD/n0TRk83rOjENLYECurpuNsRDVQ
rdmxmcaPC+220u35yskj+J7uc6fOj8M4yC4nS3yuMgpubS04hvKx/qrO4VUoxlerLVGhk3I0LuZE
HjVpKcNiHeb67MtsRJpgEmf0yNT29AvQSLjlP2UTO3bB3zwsLScaduN5dDpdmPoBHBl9HyN17/vV
oh/pOI1EdtP+PNnvLnV/0HxxxAUL6fjrq4Bv2vJcxHZHY8VUdYDFKpx59kYOlJRfSGhM/rLKJqDm
VOKO8VxbumYMG/vI/5okyvJwMo7v6ox3QzOYcWhrdMDCEz09Bi2Zwl2A66LooMJCauHuDHFStJN1
J8++mAG3UxwbkJIG09+mARdyPQnrq+aLAxL01AiE5PDoN3WS0hTIX5Sc6K2w/N/EN8v1T4kVclqm
76oki8DVQHNF9+Ss3zgkofBPLKN7Q3EuRequRsxquQS0Rb7wcIkaJifKoYQHD3ICnBK0D2RawbgE
sQircOqih1jTauUjAm319gxRxinm4W/lwoxo/Jg+VLOkvLT17jXF+ug8WYx+my+RBYl5vwMj7KKH
VXCz0zQqVGVplQ4nvfQsj/RHXVtCcmLRuA2aklz8OD2m/da4m410mPIsOpayLIPlflSan+eBAfHf
GFZ0OkyPNeuOhMNjJtrgpnqBbjAwLMCLGZxKoAtP5zrNIRxylK2bPNm80I2j5tgbdaEdxyJlR+F/
9Usm/eCnfimawsbJVVE/0SMjLwFwCd7OY3UBeGRRjbwFAu95TEdqhmTVHl3R+ZkuvhC45Gd04JiV
Ep2RetWOV/GtNkpRPU6s+nNoIQI0nh+u+m39LKqum57O5cK87C30i1EYJYN55o8GqIiQh4wpUq/G
iBb2pTIZZ3Di303But+BlxkAF0RAnTznASwawT2MF1Ok1MYwZYGI8hMcsPJGI1/7eRIEtNaXzvHU
oFe5pyfzq2lq1ZC4IWQ4tazyRDMq6ixEv6myjJHNDfx+N7NvkrROP+l6jFgf9fnjSaoNJ3Xa/WQW
NmCjWTEQNSrYf6PeaVdXqNwsUMRLbSCJy2VZHEBFauybNfyssPzE+0VW2mC/w/QUYRkcQsv24dik
gbdrdpXBNJkpt9BTVMfm3I4frAQIeVMZGykPJeSacCRGxfFktjzWdLMejJb16MKv4P80TF8/SnJE
IQ2lu4eUcfpQYLZoTKhvDfzjixxus2PgLkeJX9N8NOvpdzFc5gezfEZd04IxoyaqUBd3dT3KYFjE
/9Dn3TGUhGSgZnr2LdFYjm4COYivG/A5pofgS+/95fgCGtziPDeV4iiiZ/dwVPrVcW6Oi+N5rYD7
meUnvhUtBlUIN02hxtc6DH/Qc9nXmYF+VEPYOjYn9emK7dhwFAyDUw2SkXLtj8PeE9uxZsbIdFnp
TTqCbzKq4gO/6i1vczL7pKPhNVQJmOhoGcULOMMgIBwqc6P41BjBP03uaQclp2eiTwebOk8rRaon
oadG2OiGRt8NMah3/dJaOEkoRr0c6H3aUKqKU9zShmpGanSpXhshdplx+Yh8FGJPuNgmTFdIRIk/
DBinif/0z6r2QTWbH5N85UHPlublnF8qYf3c77w2c69Z60YXS+SLd/rspv6hh2CKyAwozR8GfPbZ
u9oHU3UU1SJuW/2hMvBrrYF4Wzstge58UDnmONfG6iMShD1bAo0VMrmiDGu11r/S69dXO3IlH/f9
EP3A1uezIwmvsAXsZuf38MKefXbd/GDoeGCa8/T2f7kloMq/4+s3tQ+aAWLANraefvODpRF4W08L
oIh8wq91ALTVkfz5TWAqHwBM9Ewk7bZtAuODZaki/7zeBJyPX2sFVJE32c0G9D5YDrqptghDnh2A
rv2BpIvWU5y1Afzl7J8oCOz02Q2LLW5QZgC80fzZsH8f6D/Qe7qy2ht8/dVeP1CfXZdA+QBgSqWk
9fQh2x5AFwfBNHROxy93+J9mtMPhVz9g/iktiTzEs52vsiR0nCiUld//vt9xN373CwV4/7FxG0Mv
f6Yi+uYvrJ3GlwM8OU0rxVCt912Xs/nNGyRGV2Ov/Cfx/b+3FEcbz+7ZPwoZ1mfftn53pZr67F/X
buHzZz0tx8uJbv0I6x8eh17mZg9BfdD4eU8faqV0+vGbH7hJmBduS++UE/vPqbzQUf1uHV4deell
9244bg+Mf7HzwNnES0J3PZB4OeyoXUfdcxOavR+9PFiP1bx1CQsxqN1k4matYWVMmNp3e211jMnO
y5CViReuxxFLIEASu47adyf36WP7nYnK4q7jDrOwc+4mUWsziBBm14E5YUl7UAkb95gQsHMmvgw/
Xq/nKJa4qSntOuWT5DFNvLy9yKqKeyFh5M1RJRyLU3fa3r6oFe8+17M680lAb5wMXJHdh0YyoQh4
f5nX2hmqLmGJh0IKetvYEo70mbt0o+Dlkkg41+dumq8XttnIOn7Orttt4D646YsjYkpY5QFnL403
9rIpYYkHbvwYzr32WlgSTAYDu0hmtDecgKHvusgX3tSN18M0r04oku866pWbuQ9e3DnJYzd5bC+H
I2X86IWrAphRwsTxHemyCTGg68HEomiKhF03DBPfnWI2WiOrEnbHTUA5kIVuDaxJ2B037hhGiE2T
oQloxK5b5MYNq7bdpxQnYdgyi4Rb+GLOMizS5+W9t2U5BLR91+W4DT1QopP1QM2mk2HqTooyK6dP
B/H56JTQFQnzPisTNw/CbNsTbMPS148UQdHPxQ/DaeYWcb3NluikjyUczEH4+Bh7nQM3L9bTFesv
8G2vjY6FeFcANAzCKMUR2bJEVq9n2yI+3nX7NPeD2zkrszD+v//9f+aRW7ud6/DRbxkbWwHdYZDX
3PVxN+EkzbrnXl60xyfRqYsGnV3HH3r48lG5fuf/tg85bU2YE3Y+lcmjm66fIF6TSK1ptoSH7qfR
Y9r5t86NGxH9hZPWZSvaFExTwps6c9HsCKPnnwAebsUCj7X+2c+flSu3G4fdB2Suu7BTrMcTq/T0
DAnvfkiAvGVkCbbk3J0WwYY3slqaN++bbQmR7wW1/h8khNZ5kR//96cN3lhpHfz03zAh1HcT97F1
BGTYqaPM85JNV0Uk2Xe1GANvET607IJqSdnsYVJ0rkicZV4HD6szgFrMI5u5nnGzBRQJT/qchIX3
2BkWbrHhexoSDEOf9c3cuPNx4mXhQ+u1atwKrwXc773m+m4W3t97bZ+O4oZOb9drnvlq/L/uAKsK
WOS/4QH+GN+T0G29agnb9CPZpSxrjfqmcV7VEF7NEZd5kbXnqkrY9XteDH9M26lW1yf352/ZvTRn
YRtzcOxlUELDDtjOEmoSgjom72Ylp2NlGhtDI8H/gNDD56S23qCo9u9qgPc9kdxu+TWi2XPXYU8y
lqEd2Qqs+q7DHtBRvXE47NeM1Dtd/f7SE87Xen7inYnGyl1ne4g24sYi2BL8rUM3S721j72epZgz
Ds3uc87c5MFbj9OMKuFEH4X3XGNFu4oiI/FzVHpZknv18wn3XrsW37kjjiCFcZP2sDLWAT+qvboC
rbTrPoOoGOxaa/sClt593OOSzFfWWgRVkWDLTsgxbpwLVZVwjE8KN27PVkABd13dUy/b2GCqJsHz
PSWzMHBrr+WSqjJuoHMX1Hd7N8go1p2HRVBuuiZoku++wsM4nSOYszFlCWt8HmLXCy8h3xG219mQ
YN7P4YqjLgqPyXoJhLlUZaQVB7RzsCatcU0JZo0KirsRbpkSjghprKI9WRkZxAuvCLxMWIqWN9Ug
/HY91BQDK7dtK2RczVfpC8PWk3BArihdlv5GikVG+H2dcsu1D17DmrDr8ooTvQnyQB1pvZ9/3ocn
i4XVzMKklTOAh1TC0CiOtIxEAyPbeSXmLgFd9rienzARmibhshtW3mP78tAE8HPn+aIrCvJncxtr
Mq68z1HGErecS03G/fGUgzmjUPeYtsNGGWCSW5yrB/ZdPyxaFkMzJVxRWGQuKM/P2htaRlQzBMC1
cbZtCTuE4rDXSb9xDFunRTVVwb+26/5boTTAEHjAYdqzV3sQF+z+hLM0h9BhPY44j3Q1GvCrrX/0
R9bpL8x1UXD6O6a6EiLCB3G41ksv3ob5dlr2r3sToII5mq0KhNguW3CkYDUTDsMbGNL0gczrG7/z
a+BMN/PPtEes39r6wDx95HeG2B+3vn1VbPUNK/KD427gbfA7dhwRCbV02rq2Vsnnnaa5MnTbEvtN
ZWqnsT+KvKy7gZQSBYMdF2IFc9syZ12Fj2K313YpTkLb4Fu64xgOrVYCa++YuiWg5+0L5se2xhVt
hf7mtQIzCJyHCuwglknDC5JIL1appApTX3togCSEIu9CD7Bn3I2NaAlCRU1QK6oaTYpIQL8IQn/s
4wy8PJ0CUZi0l82md7FnOpppIV0KObv1al7wvR9o4PpB5t2vX4Cw1DYSiOJ/js2b6dnq63Cr9z7o
e0Gq8wcBoENrgkMTWg+mdFo0oQB6zQ9bPfavuzGEnXzPffFsj/1nuA9in4pk696WEIJ9FPjO1qCv
HcV3nsS9tMiBrLWGVWWMS4Db8oBlwOuQvwMpEz4/ZTIQcP3AbUWgMqKua29a3sfhg4gFSNR0+gKd
+3zighS0ba2f7fF3vrx9b5I+ACTjMW8/T8IOpNPBy9I2TuDV++CdnwN98TRrg61NCUmA7/iAb8I9
S76v0XrhG3/6xS3z46+h7069zq2XPba8INEbufMLHoekUIvWjheN1buOe+DX02I9jFgGGahrqN7d
IsXuxZ2jEve+ZVMsCTYFTqxioz9BRsh+AG9WisDC8/WQAb274dgf0RvUHlkQVe36+o7c+/YhdCTs
tSNa5Vpr8NIf/vGj8XIjAJ7ZfQH6v/+fwus8/ssJNDpt6Lkq4/I685K6tRRbgqQfX4vz8H7TK1Bf
hok/MS6ObhG0LhcyNrsvMvPdWAVDQoJpAADPd/OHdrVblXGNUDBExqdlhNVXvd93Xk8Ch1y1bDCk
cruvL8NuDCrhFA+4SB82i1gSbO/ALbG+mzEoVGMS1gFpBqwkEMT1WOJGUmUgYi5CHPHWqDIMezNq
26qrMhAxK2OJIk6eu2Vr1i/TBz9uJq5x89vYVwg/109ZJ6l+fNihVz8EXhxv4DtlICyeEiqN97ae
qNgamgyYBWh8b6NoCIne+jE7rIeA1bqdc49+1fVozaRVCQ7/kIrkZuJKyJ14pEaKeodJl4/tegV5
g91HvUnbIY8mSDh3nurv/yvt3KST3/+jwSpeZb//7+QhbCcgEVfb/UE3JQ1X7VOuyWhCv3ETpGg2
B5aw3J/9FwdcBrKFoDsCCdo5dPOWjwEN0O6LDE9DuOEgazJ6Vg9IalBiaN2vmiXheH994dBrMtAc
X8PJvXtftS2GJcM8N73XwxfnWxBB7XoUISikr6gKW622JKJ3H/njfd3mabBpz6TPXaglUefEUL8d
nPx1Sc1VLeFvmNbcVjiRgVuh2vMNytRtvYTUzYWMDtTnsM45FH/e9JH/uve+LfW+6y54/mnE/U4t
9fmPDsTFv2YEeuWf2kSLO/WGbasI/f0+5apmt+vn+gUpkTJfmP12pufVjuB3BslIrIcbwFoZiJe9
zF22LxgZTqQ4AK27Vka+pJ/G6Wa2T0a3+8FD6dKftL5Vm3SthDv2MPOSh0CkajfyfjJcg0M3jgRK
blsjhi3B1z0q4Z1qp+iksFmQ5ICwoLU11FcLxO88HYI7xC83MLWOBAf6ysvK5ztDffuCfLtz7XNW
bk4WMaX1Y34+zLwl5l7Sadp6cZSq3xp52433J112W0AWf8NLYdVAm3SG7iRtvRwZGZE9uoWIP9Yv
eZXBWX/385tpKMxtuiagAMiwCmfE8DIIsfbScu4VW1xSGfFNP31I884/zjwvBpb7r9uspIxce4Oi
ogWsAYVjL7c9R0bjRB+l861jS6gXnLrZPMy3vAcZ0fEhsvHPN44MmqhDkOfU5L+3vTdo4PAhe8lf
92oH+TsvlqdbnNaK+gU/3qsd8O8cfw/ekG08OI6EDNvT3Js0r9ilwl/4jnsU1Ift1hYZ1+VR2aYj
eomZK/+JZnvnEh17dDA8bdAVncLDPp1E8fpnLdMENnK94X7e9B2n1TPnaj2esHyqDPqjPSo9YR50
IF3EN+w02MPODWntkPJ+3XqcjNYStPzoQcOSfyzSuJVLUmXQfYnGB/p4QH9431pzlxFInEF7c0+m
sT2whLPRDzLovibuNsuHxOX6eT+/h67ceFJTqHi56DKoOVblwrDd6Y86++7zvvCqTt+NtzRAyOgK
uQg3qpAyACa3bgIypu2mC0X4lcPy86/wgppse1QZN4pY4K8eJe82QYEqw+JfhcWDG2Lqt3IoSogw
rtxp6QKNrbZAkFQ5ZFTxZm1WwmGkaS+HJGo7t+RLyP+P31FDWsuKzrEXe4n7Xzof8wfafsFrN9fV
jbA0GMhHt9Mvk6DtqMtIDd2kETFfa6dqMlz0GzCV7dnKYKu9KWlK3JishJ15x+vFjxU+zmFZQDC4
Pv9NPCQDT3KHq7bFT9Zk9DC/CAw1GbRxcBTSZ7zNGNCWIgMa1Re8p14mnIuVxXm+6Cb4eIRcKCrQ
4qbAhPd2j/NfmIjY0h7x90tEHHlp5rdL4zKYda/LfLOSL4PQ8YbKeJtcBWG39Q77o2v9r9tC2zpf
dt1Czz+N+MR/fXlqW9vN3+9Trvjt/tzPtcobt2qH6wm8RoMG5Ve49NbHorntJPi+/RSfBTLYje5Y
CSMfxKRB4/lmycWWgF0i+1B4ILhad78M9w7xhUfRUvd8lbnS1t/+kS16uxJwwQI3lYv1UE2SQUZi
6Yp8ZJuNVn2bmuq5uTl4Kn3/OYWA75yP6y3fnIMnk/dKmfdFt9rzj/C2xfzJM/cxK+9bm0xdv7+f
3wpk5kKqQo0Hu+dm95spfRlP8Mswbp8OGUzyYrYc5/bpkJCaFg0ee27ANm4NLUPpo49cMSHZljBZ
BoFSf2N3yIg+9tMJeLu2OZaBjFuPu719S4YMBfS9m6zAMmiJMPaPkOqWbWiqDCT3sUt+dn3cVllf
CRnHU/bxxvsjCFs/5uftBrkNgcTchPfLaPAT9DC5gFsX62k2q2G+6YS/ffFdQZ1YpMLBaINeFQlu
wCoZcxYWxSofcOFR4Xr+CaSIGKyecl4+tOMpTQZLDCmjJHx0H1f5o/Qe3oDW/GUQ9YnoarU+ffYl
5dItxlB7SV7xs7mx2xBmT3JkIkEjGnZXVoE2xvabkVGWXddXbkOC3a1GXpNxOj4PO689QcJGRjid
bG7bt5fhJ/fxZZFJam0pGY07Q7ftFWkysvAo4BSdA6CxlIHa9Q5NRlPQ6hjjwhTB7/8Re5NW/c2U
gc9oPsDA5QltxjTg1jLaglcfYHULdP5x2DDo/uvzV6uTh5MQqvz+P2DeevQ6Mfl/d+7muYfsxepv
7pPt6PxjP8ynpajNuzQSdz4PP3aPP57cnLTmI8Sre/zfhCCkR1DivN1N8typ/3PjkpWey3+KoARX
WTDcPX/1QooWo7tT71K/nm4wistITR+hK4duQRZO1zNcOVoSrOYJR6A1qIwOrpM8c7128VzG4jLX
WWuuMlgUT9Nso91MCjneWVnhGLdmKwOrde4hOdBut4fPaf2Yn/eLLwnw1qM0e0sGoOkTHE5Za1QZ
CJehWz6GnY+Zu9mqJQPMMqyhjHg+ZU1GAP3Eeinm3DmYhAKQ1XbkZIQ2d15ekAFIWgIB8EutP83P
b44vHnpv62HE7tBk6A5cpB023b/k3JHt4r4pI6w5EvS+1JhDPyCwGZb3j9SVYV5pHUlDU2SYZ5oz
77cFBEKUXNza66X7+Tfw8b7sDMq8tTOfRpdwB/zX64PhwfXtwf5/64hNJNBvL84B9RrFoJ1O1RzN
6uGV/H8DSm9zX9oa4+I3HmKAbv/+/wAAAP//</cx:binary>
              </cx:geoCache>
            </cx:geography>
          </cx:layoutPr>
        </cx:series>
      </cx:plotAreaRegion>
    </cx:plotArea>
  </cx:chart>
  <cx:spPr>
    <a:noFill/>
    <a:ln>
      <a:no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_xlchart.v1.29</cx:f>
      </cx:strDim>
      <cx:numDim type="size">
        <cx:f>_xlchart.v1.30</cx:f>
      </cx:numDim>
    </cx:data>
  </cx:chartData>
  <cx:chart>
    <cx:title pos="t" align="ctr" overlay="0">
      <cx:tx>
        <cx:rich>
          <a:bodyPr spcFirstLastPara="1" vertOverflow="ellipsis" horzOverflow="overflow" wrap="square" lIns="0" tIns="0" rIns="0" bIns="0" anchor="ctr" anchorCtr="1"/>
          <a:lstStyle/>
          <a:p>
            <a:pPr rtl="0">
              <a:defRPr b="0">
                <a:solidFill>
                  <a:srgbClr val="C00000"/>
                </a:solidFill>
              </a:defRPr>
            </a:pPr>
            <a:r>
              <a:rPr lang="en-US" sz="1800" b="0" i="0" baseline="0">
                <a:solidFill>
                  <a:srgbClr val="C00000"/>
                </a:solidFill>
                <a:effectLst/>
              </a:rPr>
              <a:t>Equipos entre 2000 y 2020 que fueron considerados por </a:t>
            </a:r>
            <a:br>
              <a:rPr lang="en-US" sz="1800" b="0" i="0" baseline="0">
                <a:solidFill>
                  <a:srgbClr val="C00000"/>
                </a:solidFill>
                <a:effectLst/>
              </a:rPr>
            </a:br>
            <a:r>
              <a:rPr lang="en-US" sz="1800" b="0" i="0" baseline="0">
                <a:solidFill>
                  <a:srgbClr val="C00000"/>
                </a:solidFill>
                <a:effectLst/>
              </a:rPr>
              <a:t>Las  Casas de Apuestas con probabilidad 85% de victoria</a:t>
            </a:r>
            <a:endParaRPr lang="es-MX" sz="1600" b="0">
              <a:solidFill>
                <a:srgbClr val="C00000"/>
              </a:solidFill>
              <a:effectLst/>
            </a:endParaRPr>
          </a:p>
        </cx:rich>
      </cx:tx>
    </cx:title>
    <cx:plotArea>
      <cx:plotAreaRegion>
        <cx:series layoutId="treemap" uniqueId="{DEF1B4B7-58C8-4C7B-9997-6A4FBE4C16E2}">
          <cx:dataLabels pos="inEnd">
            <cx:visibility seriesName="0" categoryName="1" value="0"/>
          </cx:dataLabels>
          <cx:dataId val="0"/>
          <cx:layoutPr>
            <cx:parentLabelLayout val="banner"/>
          </cx:layoutPr>
        </cx:series>
      </cx:plotAreaRegion>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3">
  <cs:axisTitle>
    <cs:lnRef idx="0"/>
    <cs:fillRef idx="0"/>
    <cs:effectRef idx="0"/>
    <cs:fontRef idx="minor">
      <a:schemeClr val="tx2"/>
    </cs:fontRef>
    <cs:spPr>
      <a:solidFill>
        <a:schemeClr val="bg1">
          <a:lumMod val="65000"/>
        </a:schemeClr>
      </a:solidFill>
      <a:ln>
        <a:solidFill>
          <a:schemeClr val="bg1"/>
        </a:solidFill>
      </a:ln>
    </cs:spPr>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3">
  <cs:axisTitle>
    <cs:lnRef idx="0"/>
    <cs:fillRef idx="0"/>
    <cs:effectRef idx="0"/>
    <cs:fontRef idx="minor">
      <a:schemeClr val="tx2"/>
    </cs:fontRef>
    <cs:spPr>
      <a:solidFill>
        <a:schemeClr val="bg1">
          <a:lumMod val="65000"/>
        </a:schemeClr>
      </a:solidFill>
      <a:ln>
        <a:solidFill>
          <a:schemeClr val="bg1"/>
        </a:solidFill>
      </a:ln>
    </cs:spPr>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3">
  <cs:axisTitle>
    <cs:lnRef idx="0"/>
    <cs:fillRef idx="0"/>
    <cs:effectRef idx="0"/>
    <cs:fontRef idx="minor">
      <a:schemeClr val="tx2"/>
    </cs:fontRef>
    <cs:spPr>
      <a:solidFill>
        <a:schemeClr val="bg1">
          <a:lumMod val="65000"/>
        </a:schemeClr>
      </a:solidFill>
      <a:ln>
        <a:solidFill>
          <a:schemeClr val="bg1"/>
        </a:solidFill>
      </a:ln>
    </cs:spPr>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1.xml"/><Relationship Id="rId1" Type="http://schemas.microsoft.com/office/2014/relationships/chartEx" Target="../charts/chartEx1.xml"/><Relationship Id="rId5" Type="http://schemas.microsoft.com/office/2014/relationships/chartEx" Target="../charts/chartEx4.xml"/><Relationship Id="rId4" Type="http://schemas.microsoft.com/office/2014/relationships/chartEx" Target="../charts/chartEx3.xml"/></Relationships>
</file>

<file path=xl/drawings/_rels/drawing2.xml.rels><?xml version="1.0" encoding="UTF-8" standalone="yes"?>
<Relationships xmlns="http://schemas.openxmlformats.org/package/2006/relationships"><Relationship Id="rId3" Type="http://schemas.microsoft.com/office/2014/relationships/chartEx" Target="../charts/chartEx6.xml"/><Relationship Id="rId2" Type="http://schemas.microsoft.com/office/2014/relationships/chartEx" Target="../charts/chartEx5.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42</xdr:col>
      <xdr:colOff>0</xdr:colOff>
      <xdr:row>27</xdr:row>
      <xdr:rowOff>23812</xdr:rowOff>
    </xdr:from>
    <xdr:to>
      <xdr:col>57</xdr:col>
      <xdr:colOff>0</xdr:colOff>
      <xdr:row>55</xdr:row>
      <xdr:rowOff>23812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AB62E88-20E7-9C84-DBBF-13D8F6A02E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336750" y="4953000"/>
              <a:ext cx="9763125" cy="5111750"/>
            </a:xfrm>
            <a:prstGeom prst="rect">
              <a:avLst/>
            </a:prstGeom>
            <a:solidFill>
              <a:prstClr val="white"/>
            </a:solidFill>
            <a:ln w="1">
              <a:solidFill>
                <a:prstClr val="green"/>
              </a:solidFill>
            </a:ln>
          </xdr:spPr>
          <xdr:txBody>
            <a:bodyPr vertOverflow="clip" horzOverflow="clip"/>
            <a:lstStyle/>
            <a:p>
              <a:r>
                <a:rPr lang="es-MX"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52</xdr:row>
      <xdr:rowOff>0</xdr:rowOff>
    </xdr:from>
    <xdr:to>
      <xdr:col>40</xdr:col>
      <xdr:colOff>0</xdr:colOff>
      <xdr:row>114</xdr:row>
      <xdr:rowOff>0</xdr:rowOff>
    </xdr:to>
    <xdr:graphicFrame macro="">
      <xdr:nvGraphicFramePr>
        <xdr:cNvPr id="3" name="Chart 2">
          <a:extLst>
            <a:ext uri="{FF2B5EF4-FFF2-40B4-BE49-F238E27FC236}">
              <a16:creationId xmlns:a16="http://schemas.microsoft.com/office/drawing/2014/main" id="{F3B2BF44-3810-6C16-CA21-BBB57C923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0</xdr:colOff>
      <xdr:row>70</xdr:row>
      <xdr:rowOff>0</xdr:rowOff>
    </xdr:from>
    <xdr:to>
      <xdr:col>50</xdr:col>
      <xdr:colOff>646111</xdr:colOff>
      <xdr:row>96</xdr:row>
      <xdr:rowOff>63212</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3CDAE16C-EECA-E5C1-56FF-21667327DA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431500" y="12779375"/>
              <a:ext cx="9758361" cy="4809837"/>
            </a:xfrm>
            <a:prstGeom prst="rect">
              <a:avLst/>
            </a:prstGeom>
            <a:solidFill>
              <a:prstClr val="white"/>
            </a:solidFill>
            <a:ln w="1">
              <a:solidFill>
                <a:prstClr val="green"/>
              </a:solidFill>
            </a:ln>
          </xdr:spPr>
          <xdr:txBody>
            <a:bodyPr vertOverflow="clip" horzOverflow="clip"/>
            <a:lstStyle/>
            <a:p>
              <a:r>
                <a:rPr lang="es-MX"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0</xdr:colOff>
      <xdr:row>0</xdr:row>
      <xdr:rowOff>0</xdr:rowOff>
    </xdr:from>
    <xdr:to>
      <xdr:col>43</xdr:col>
      <xdr:colOff>0</xdr:colOff>
      <xdr:row>29</xdr:row>
      <xdr:rowOff>7939</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BA5AE335-2795-DB3A-BDDD-A4C420091A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7487900" y="0"/>
              <a:ext cx="10363200" cy="5532439"/>
            </a:xfrm>
            <a:prstGeom prst="rect">
              <a:avLst/>
            </a:prstGeom>
            <a:solidFill>
              <a:prstClr val="white"/>
            </a:solidFill>
            <a:ln w="1">
              <a:solidFill>
                <a:prstClr val="green"/>
              </a:solidFill>
            </a:ln>
          </xdr:spPr>
          <xdr:txBody>
            <a:bodyPr vertOverflow="clip" horzOverflow="clip"/>
            <a:lstStyle/>
            <a:p>
              <a:r>
                <a:rPr lang="es-MX"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419100</xdr:colOff>
      <xdr:row>61</xdr:row>
      <xdr:rowOff>180183</xdr:rowOff>
    </xdr:from>
    <xdr:to>
      <xdr:col>23</xdr:col>
      <xdr:colOff>419100</xdr:colOff>
      <xdr:row>95</xdr:row>
      <xdr:rowOff>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9D2848D6-FF0C-8D2C-320B-14385EEE3A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953000" y="11800683"/>
              <a:ext cx="10363200" cy="6296817"/>
            </a:xfrm>
            <a:prstGeom prst="rect">
              <a:avLst/>
            </a:prstGeom>
            <a:solidFill>
              <a:prstClr val="white"/>
            </a:solidFill>
            <a:ln w="1">
              <a:solidFill>
                <a:prstClr val="green"/>
              </a:solidFill>
            </a:ln>
          </xdr:spPr>
          <xdr:txBody>
            <a:bodyPr vertOverflow="clip" horzOverflow="clip"/>
            <a:lstStyle/>
            <a:p>
              <a:r>
                <a:rPr lang="es-MX"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20</xdr:col>
      <xdr:colOff>0</xdr:colOff>
      <xdr:row>67</xdr:row>
      <xdr:rowOff>171448</xdr:rowOff>
    </xdr:to>
    <xdr:graphicFrame macro="">
      <xdr:nvGraphicFramePr>
        <xdr:cNvPr id="2" name="Chart 1">
          <a:extLst>
            <a:ext uri="{FF2B5EF4-FFF2-40B4-BE49-F238E27FC236}">
              <a16:creationId xmlns:a16="http://schemas.microsoft.com/office/drawing/2014/main" id="{3BEAF0A8-5C2A-4F0D-8B34-B2063E130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23</xdr:row>
      <xdr:rowOff>1</xdr:rowOff>
    </xdr:from>
    <xdr:to>
      <xdr:col>19</xdr:col>
      <xdr:colOff>650874</xdr:colOff>
      <xdr:row>71</xdr:row>
      <xdr:rowOff>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8067C22C-DF6E-4BE6-A827-4A5D25CFC0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50875" y="4198939"/>
              <a:ext cx="12366624" cy="8762999"/>
            </a:xfrm>
            <a:prstGeom prst="rect">
              <a:avLst/>
            </a:prstGeom>
            <a:solidFill>
              <a:prstClr val="white"/>
            </a:solidFill>
            <a:ln w="1">
              <a:solidFill>
                <a:prstClr val="green"/>
              </a:solidFill>
            </a:ln>
          </xdr:spPr>
          <xdr:txBody>
            <a:bodyPr vertOverflow="clip" horzOverflow="clip"/>
            <a:lstStyle/>
            <a:p>
              <a:r>
                <a:rPr lang="es-MX"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39</xdr:col>
      <xdr:colOff>95250</xdr:colOff>
      <xdr:row>15</xdr:row>
      <xdr:rowOff>49213</xdr:rowOff>
    </xdr:from>
    <xdr:to>
      <xdr:col>55</xdr:col>
      <xdr:colOff>23813</xdr:colOff>
      <xdr:row>49</xdr:row>
      <xdr:rowOff>47626</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222FFFF-3E72-4130-9C34-C8FF25ED3A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5169813" y="2728121"/>
              <a:ext cx="10215563" cy="6070600"/>
            </a:xfrm>
            <a:prstGeom prst="rect">
              <a:avLst/>
            </a:prstGeom>
            <a:solidFill>
              <a:prstClr val="white"/>
            </a:solidFill>
            <a:ln w="1">
              <a:solidFill>
                <a:prstClr val="green"/>
              </a:solidFill>
            </a:ln>
          </xdr:spPr>
          <xdr:txBody>
            <a:bodyPr vertOverflow="clip" horzOverflow="clip"/>
            <a:lstStyle/>
            <a:p>
              <a:r>
                <a:rPr lang="es-MX" sz="1100"/>
                <a:t>This chart isn't available in your version of Excel.
Editing this shape or saving this workbook into a different file format will permanently break the chart.</a:t>
              </a:r>
            </a:p>
          </xdr:txBody>
        </xdr:sp>
      </mc:Fallback>
    </mc:AlternateContent>
    <xdr:clientData/>
  </xdr:twoCell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a%c3%adses+Bajos" TargetMode="External"/><Relationship Id="rId13" Type="http://schemas.openxmlformats.org/officeDocument/2006/relationships/hyperlink" Target="https://www.bing.com/th?id=AMMS_0124849213e9b441ce93159255ec4228&amp;qlt=95" TargetMode="External"/><Relationship Id="rId18" Type="http://schemas.openxmlformats.org/officeDocument/2006/relationships/hyperlink" Target="https://www.bing.com/images/search?form=xlimg&amp;q=Espa%c3%b1a" TargetMode="External"/><Relationship Id="rId3" Type="http://schemas.openxmlformats.org/officeDocument/2006/relationships/hyperlink" Target="https://www.bing.com/th?id=AMMS_4067bbe70d007bd6687b228ae8d5df03&amp;qlt=95" TargetMode="External"/><Relationship Id="rId7" Type="http://schemas.openxmlformats.org/officeDocument/2006/relationships/hyperlink" Target="https://www.bing.com/th?id=AMMS_5f6a86b20eda38e7d669dfc7efa708bb&amp;qlt=95" TargetMode="External"/><Relationship Id="rId12" Type="http://schemas.openxmlformats.org/officeDocument/2006/relationships/hyperlink" Target="https://www.bing.com/images/search?form=xlimg&amp;q=Portugal" TargetMode="External"/><Relationship Id="rId17" Type="http://schemas.openxmlformats.org/officeDocument/2006/relationships/hyperlink" Target="https://www.bing.com/th?id=AMMS_c8e707cdf8c98e126f2d5dde4447d146&amp;qlt=95" TargetMode="External"/><Relationship Id="rId2" Type="http://schemas.openxmlformats.org/officeDocument/2006/relationships/hyperlink" Target="https://www.bing.com/images/search?form=xlimg&amp;q=Italia" TargetMode="External"/><Relationship Id="rId16" Type="http://schemas.openxmlformats.org/officeDocument/2006/relationships/hyperlink" Target="https://www.bing.com/images/search?form=xlimg&amp;q=Grecia" TargetMode="External"/><Relationship Id="rId20" Type="http://schemas.openxmlformats.org/officeDocument/2006/relationships/hyperlink" Target="https://www.bing.com/images/search?form=xlimg&amp;q=Alemania" TargetMode="External"/><Relationship Id="rId1" Type="http://schemas.openxmlformats.org/officeDocument/2006/relationships/hyperlink" Target="https://www.bing.com/th?id=AMMS_b27013579e3d08f399a04de9a32ac104&amp;qlt=95" TargetMode="External"/><Relationship Id="rId6" Type="http://schemas.openxmlformats.org/officeDocument/2006/relationships/hyperlink" Target="https://www.bing.com/images/search?form=xlimg&amp;q=Turqu%c3%ada" TargetMode="External"/><Relationship Id="rId11" Type="http://schemas.openxmlformats.org/officeDocument/2006/relationships/hyperlink" Target="https://www.bing.com/th?id=AMMS_83f899973a13a6bc332ec9f56c3f6816&amp;qlt=95" TargetMode="External"/><Relationship Id="rId5" Type="http://schemas.openxmlformats.org/officeDocument/2006/relationships/hyperlink" Target="https://www.bing.com/th?id=AMMS_05a3fb78f5cfbf6d8f8fd5690627dc96&amp;qlt=95" TargetMode="External"/><Relationship Id="rId15" Type="http://schemas.openxmlformats.org/officeDocument/2006/relationships/hyperlink" Target="https://www.bing.com/th?id=AMMS_683dce4a43d73465e9323db77ccd7ba4&amp;qlt=95" TargetMode="External"/><Relationship Id="rId10" Type="http://schemas.openxmlformats.org/officeDocument/2006/relationships/hyperlink" Target="https://www.bing.com/images/search?form=xlimg&amp;q=B%c3%a9lgica" TargetMode="External"/><Relationship Id="rId19" Type="http://schemas.openxmlformats.org/officeDocument/2006/relationships/hyperlink" Target="https://www.bing.com/th?id=AMMS_82d5a5aafe81deded84c3fbc88a233b5&amp;qlt=95" TargetMode="External"/><Relationship Id="rId4" Type="http://schemas.openxmlformats.org/officeDocument/2006/relationships/hyperlink" Target="https://www.bing.com/images/search?form=xlimg&amp;q=Escocia" TargetMode="External"/><Relationship Id="rId9" Type="http://schemas.openxmlformats.org/officeDocument/2006/relationships/hyperlink" Target="https://www.bing.com/th?id=AMMS_64b8dfbe12cd35ca818645298c978740&amp;qlt=95" TargetMode="External"/><Relationship Id="rId14" Type="http://schemas.openxmlformats.org/officeDocument/2006/relationships/hyperlink" Target="https://www.bing.com/images/search?form=xlimg&amp;q=Reino+Unido"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Srd>
</file>

<file path=xl/richData/rdarray.xml><?xml version="1.0" encoding="utf-8"?>
<arrayData xmlns="http://schemas.microsoft.com/office/spreadsheetml/2017/richdata2" count="38">
  <a r="1">
    <v t="s">Idioma italiano</v>
  </a>
  <a r="10">
    <v t="s">Luciana Lamorgese (Ministro)</v>
    <v t="r">17</v>
    <v t="r">18</v>
    <v t="s">Nunzia Catalfo (Ministro)</v>
    <v t="r">19</v>
    <v t="s">Federico D'Incà (Ministro)</v>
    <v t="r">20</v>
    <v t="s">Vincenzo Spadafora (Ministro)</v>
    <v t="s">Peppe Provenzano (Ministro)</v>
    <v t="s">Elena Bonetti (Ministro)</v>
  </a>
  <a r="127">
    <v t="r">39</v>
    <v t="r">40</v>
    <v t="r">41</v>
    <v t="r">42</v>
    <v t="r">43</v>
    <v t="s">Provincia de Cagliari</v>
    <v t="s">Provincia de Agrigento</v>
    <v t="r">44</v>
    <v t="r">45</v>
    <v t="r">46</v>
    <v t="s">Provincia de Siracusa</v>
    <v t="s">Provincia de Enna</v>
    <v t="s">Provincia de Oristán</v>
    <v t="s">Provincia de Ragusa</v>
    <v t="s">Provincia de Trapani</v>
    <v t="r">47</v>
    <v t="r">48</v>
    <v t="r">49</v>
    <v t="r">50</v>
    <v t="s">Provincia de Lecce</v>
    <v t="r">51</v>
    <v t="s">Provincia de Forlì-Cesena</v>
    <v t="r">52</v>
    <v t="s">Provincia de Ferrara</v>
    <v t="s">Provincia de Grosseto</v>
    <v t="s">Provincia de Avellino</v>
    <v t="r">53</v>
    <v t="r">54</v>
    <v t="s">Provincia de Lucca</v>
    <v t="r">55</v>
    <v t="s">Provincia de Asti</v>
    <v t="s">Provincia de Plasencia</v>
    <v t="s">Provincia de Rávena</v>
    <v t="s">Provincia de Siena</v>
    <v t="s">Provincia de Livorno</v>
    <v t="s">Provincia de Pescara</v>
    <v t="r">56</v>
    <v t="s">Provincia de Téramo</v>
    <v t="s">Provincia de Reggio Emilia</v>
    <v t="s">Provincia de Chieti</v>
    <v t="s">Provincia de Vicenza</v>
    <v t="s">Provincia de Mantua</v>
    <v t="r">57</v>
    <v t="s">Provincia de Arezzo</v>
    <v t="s">Provincia de Pisa</v>
    <v t="s">Provincia de Potenza</v>
    <v t="s">Provincia de Catanzaro</v>
    <v t="r">58</v>
    <v t="s">Provincia de Vercelli</v>
    <v t="s">Provincia de Pistoia</v>
    <v t="s">Provincia de Cosenza</v>
    <v t="s">Provincia de Rieti</v>
    <v t="s">Provincia de Rímini</v>
    <v t="s">Provincia de Bérgamo</v>
    <v t="r">59</v>
    <v t="s">Provincia de Novara</v>
    <v t="r">60</v>
    <v t="s">Provincia de Perugia</v>
    <v t="s">Provincia de Treviso</v>
    <v t="s">Provincia de Frosinone</v>
    <v t="s">Provincia de Monza y Brianza</v>
    <v t="s">Provincia de Padua</v>
    <v t="s">Provincia de Cuneo</v>
    <v t="s">Provincia de Pesaro y Urbino</v>
    <v t="s">Provincia de Pavía</v>
    <v t="s">Provincia de Matera</v>
    <v t="s">Provincia de Cremona</v>
    <v t="s">Provincia de Verona</v>
    <v t="r">61</v>
    <v t="s">Provincia de Savona</v>
    <v t="s">Provincia de Génova</v>
    <v t="s">Provincia de Biella</v>
    <v t="s">Provincia de Belluno</v>
    <v t="r">62</v>
    <v t="s">Provincia de Prato</v>
    <v t="r">63</v>
    <v t="r">64</v>
    <v t="s">Provincia de La Spezia</v>
    <v t="s">Provincia de Crotona</v>
    <v t="s">Provincia de Macerata</v>
    <v t="s">Provincia de Lodi</v>
    <v t="s">Provincia de Varese</v>
    <v t="s">Provincia de Foggia</v>
    <v t="s">Provincia de Sondrio</v>
    <v t="s">Provincia de Terni</v>
    <v t="s">Provincia de Lecco</v>
    <v t="s">Provincia de Rovigo</v>
    <v t="s">Provincia de Imperia</v>
    <v t="r">65</v>
    <v t="s">Provincia de Como</v>
    <v t="r">66</v>
    <v t="s">Provincia de Fermo</v>
    <v t="s">Provincia de Viterbo</v>
    <v t="s">Provincia de Salerno</v>
    <v t="s">Provincia de Ancona</v>
    <v t="s">Provincia de Latina</v>
    <v t="s">Provincia de Caserta</v>
    <v t="s">Provincia de Benevento</v>
    <v t="s">Provincia de Brindisi</v>
    <v t="s">Provincia de Trieste</v>
    <v t="r">67</v>
    <v t="s">Provincia de Barletta-Andria-Trani</v>
    <v t="r">68</v>
    <v t="s">Provincia de Sácer</v>
    <v t="s">Provincia de Pordenone</v>
    <v t="s">Provincia de Údine</v>
    <v t="s">Provincia de Gorizia</v>
    <v t="s">Provincia autónoma de Bolzano</v>
    <v t="r">69</v>
    <v t="r">70</v>
    <v t="r">71</v>
    <v t="s">Provincia de L'Aquila</v>
    <v t="r">72</v>
    <v t="r">73</v>
    <v t="s">Ciudad metropolitana de Catania</v>
    <v t="s">Ciudad metropolitana de Mesina</v>
    <v t="r">74</v>
    <v t="r">75</v>
    <v t="r">76</v>
    <v t="r">77</v>
    <v t="r">78</v>
    <v t="s">Ciudad Metropolitana de Palermo</v>
    <v t="r">79</v>
    <v t="r">80</v>
    <v t="r">81</v>
    <v t="r">82</v>
    <v t="r">83</v>
  </a>
  <a r="1">
    <v t="s">Hora central europea</v>
  </a>
  <a r="1">
    <v t="s">Idioma inglés</v>
  </a>
  <a r="1">
    <v t="r">101</v>
  </a>
  <a r="1">
    <v t="s">Hora media de Greenwich</v>
  </a>
  <a r="1">
    <v t="s">Idioma turco</v>
  </a>
  <a r="2">
    <v t="r">127</v>
    <v t="r">128</v>
  </a>
  <a r="80">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a>
  <a r="1">
    <v t="s">Idioma neerlandés</v>
  </a>
  <a r="1">
    <v t="r">253</v>
  </a>
  <a r="15">
    <v t="r">273</v>
    <v t="r">274</v>
    <v t="r">275</v>
    <v t="r">276</v>
    <v t="r">277</v>
    <v t="r">278</v>
    <v t="r">279</v>
    <v t="r">280</v>
    <v t="r">281</v>
    <v t="r">282</v>
    <v t="r">283</v>
    <v t="r">284</v>
    <v t="r">285</v>
    <v t="r">286</v>
    <v t="r">287</v>
  </a>
  <a r="2">
    <v t="s">Hora central europea</v>
    <v t="s">Tiempo del Atlántico</v>
  </a>
  <a r="3">
    <v t="s">Idioma francés</v>
    <v t="s">Idioma alemán</v>
    <v t="s">Idioma neerlandés</v>
  </a>
  <a r="1">
    <v t="r">315</v>
  </a>
  <a r="6">
    <v t="s">Provincia de Luxemburgo</v>
    <v t="s">Provincia del Brabante Flamenco</v>
    <v t="s">Provincia de Flandes Occidental</v>
    <v t="s">Provincia de Flandes Oriental</v>
    <v t="s">Provincia de Limburgo</v>
    <v t="s">Provincia del Brabante Valón</v>
  </a>
  <a r="2">
    <v t="s">Hora central europea de verano</v>
    <v t="s">Hora central europea</v>
  </a>
  <a r="1">
    <v t="s">Idioma portugués</v>
  </a>
  <a r="2">
    <v t="r">360</v>
    <v t="r">361</v>
  </a>
  <a r="20">
    <v t="r">380</v>
    <v t="r">381</v>
    <v t="r">382</v>
    <v t="r">383</v>
    <v t="r">384</v>
    <v t="r">385</v>
    <v t="r">386</v>
    <v t="r">387</v>
    <v t="r">388</v>
    <v t="r">389</v>
    <v t="r">390</v>
    <v t="r">391</v>
    <v t="r">392</v>
    <v t="r">393</v>
    <v t="r">394</v>
    <v t="r">395</v>
    <v t="r">396</v>
    <v t="r">397</v>
    <v t="r">398</v>
    <v t="r">399</v>
  </a>
  <a r="1">
    <v t="s">Hora de Europa Occidental</v>
  </a>
  <a r="4">
    <v t="r">425</v>
    <v t="r">426</v>
    <v t="r">427</v>
    <v t="r">428</v>
  </a>
  <a r="150">
    <v t="r">447</v>
    <v t="r">448</v>
    <v t="r">449</v>
    <v t="r">450</v>
    <v t="r">451</v>
    <v t="r">452</v>
    <v t="r">453</v>
    <v t="r">454</v>
    <v t="r">455</v>
    <v t="r">456</v>
    <v t="r">457</v>
    <v t="r">458</v>
    <v t="r">459</v>
    <v t="r">460</v>
    <v t="r">461</v>
    <v t="r">462</v>
    <v t="r">463</v>
    <v t="r">464</v>
    <v t="r">465</v>
    <v t="r">466</v>
    <v t="r">467</v>
    <v t="r">468</v>
    <v t="r">469</v>
    <v t="r">470</v>
    <v t="r">471</v>
    <v t="r">472</v>
    <v t="r">473</v>
    <v t="r">474</v>
    <v t="r">475</v>
    <v t="r">476</v>
    <v t="r">477</v>
    <v t="r">478</v>
    <v t="r">479</v>
    <v t="r">480</v>
    <v t="r">481</v>
    <v t="r">482</v>
    <v t="r">483</v>
    <v t="r">484</v>
    <v t="r">485</v>
    <v t="r">486</v>
    <v t="s">Bedford</v>
    <v t="r">487</v>
    <v t="r">488</v>
    <v t="r">489</v>
    <v t="r">490</v>
    <v t="r">491</v>
    <v t="r">492</v>
    <v t="r">493</v>
    <v t="r">494</v>
    <v t="r">495</v>
    <v t="r">496</v>
    <v t="r">497</v>
    <v t="r">498</v>
    <v t="r">499</v>
    <v t="r">500</v>
    <v t="r">501</v>
    <v t="r">502</v>
    <v t="r">503</v>
    <v t="r">504</v>
    <v t="r">505</v>
    <v t="r">506</v>
    <v t="r">507</v>
    <v t="r">508</v>
    <v t="r">509</v>
    <v t="r">510</v>
    <v t="r">511</v>
    <v t="r">512</v>
    <v t="r">513</v>
    <v t="r">514</v>
    <v t="r">515</v>
    <v t="r">516</v>
    <v t="r">517</v>
    <v t="r">518</v>
    <v t="r">519</v>
    <v t="r">520</v>
    <v t="r">521</v>
    <v t="r">522</v>
    <v t="r">523</v>
    <v t="r">524</v>
    <v t="r">525</v>
    <v t="r">526</v>
    <v t="s">Knowsley</v>
    <v t="r">527</v>
    <v t="r">528</v>
    <v t="r">529</v>
    <v t="r">530</v>
    <v t="r">531</v>
    <v t="r">532</v>
    <v t="r">533</v>
    <v t="r">534</v>
    <v t="r">535</v>
    <v t="r">536</v>
    <v t="r">537</v>
    <v t="r">538</v>
    <v t="s">Municipio de Milton Keynes</v>
    <v t="r">539</v>
    <v t="r">540</v>
    <v t="r">541</v>
    <v t="r">542</v>
    <v t="r">543</v>
    <v t="r">544</v>
    <v t="r">545</v>
    <v t="r">546</v>
    <v t="r">547</v>
    <v t="r">548</v>
    <v t="r">549</v>
    <v t="r">550</v>
    <v t="r">551</v>
    <v t="r">552</v>
    <v t="r">553</v>
    <v t="r">554</v>
    <v t="r">555</v>
    <v t="s">Borough of Swindon</v>
    <v t="s">Metropolitan Borough of Sefton</v>
    <v t="r">556</v>
    <v t="r">557</v>
    <v t="r">558</v>
    <v t="r">559</v>
    <v t="s">Wirral</v>
    <v t="s">Municipio metropolitano de Bolton</v>
    <v t="r">560</v>
    <v t="r">561</v>
    <v t="r">562</v>
    <v t="r">563</v>
    <v t="r">564</v>
    <v t="r">565</v>
    <v t="r">566</v>
    <v t="r">567</v>
    <v t="r">568</v>
    <v t="r">569</v>
    <v t="r">570</v>
    <v t="r">571</v>
    <v t="r">572</v>
    <v t="s">Municipio de Wokingham</v>
    <v t="r">573</v>
    <v t="r">574</v>
    <v t="s">Metropolitan Borough of Solihull</v>
    <v t="r">575</v>
    <v t="r">576</v>
    <v t="r">577</v>
    <v t="s">Municipio metropolitano de Bury</v>
    <v t="s">Municipio metropolitano de Rotherham</v>
    <v t="r">578</v>
    <v t="r">579</v>
    <v t="r">580</v>
    <v t="r">581</v>
    <v t="r">582</v>
    <v t="r">583</v>
    <v t="s">Municipio de Stockton-on-Tees</v>
    <v t="r">584</v>
  </a>
  <a r="2">
    <v t="s">Hora media de Greenwich</v>
    <v t="s">Hora de Europa Occidental</v>
  </a>
  <a r="1">
    <v t="s">Idioma griego</v>
  </a>
  <a r="62">
    <v t="r">627</v>
    <v t="r">628</v>
    <v t="r">629</v>
    <v t="r">630</v>
    <v t="r">631</v>
    <v t="r">632</v>
    <v t="r">633</v>
    <v t="r">634</v>
    <v t="r">635</v>
    <v t="r">636</v>
    <v t="s">Calcídica</v>
    <v t="r">637</v>
    <v t="r">638</v>
    <v t="r">639</v>
    <v t="r">640</v>
    <v t="r">641</v>
    <v t="r">642</v>
    <v t="r">643</v>
    <v t="r">644</v>
    <v t="r">645</v>
    <v t="r">646</v>
    <v t="s">Beocia</v>
    <v t="s">Unidad periférica de Corfú</v>
    <v t="r">647</v>
    <v t="r">648</v>
    <v t="s">Etolia-Acarnania</v>
    <v t="r">649</v>
    <v t="r">650</v>
    <v t="r">651</v>
    <v t="r">652</v>
    <v t="r">653</v>
    <v t="r">654</v>
    <v t="r">655</v>
    <v t="s">Unidad periférica de Léucade</v>
    <v t="r">656</v>
    <v t="r">657</v>
    <v t="r">658</v>
    <v t="r">659</v>
    <v t="r">660</v>
    <v t="s">Unidad periférica de Ródope</v>
    <v t="r">661</v>
    <v t="r">662</v>
    <v t="r">663</v>
    <v t="s">Ftiótide</v>
    <v t="r">664</v>
    <v t="r">665</v>
    <v t="r">666</v>
    <v t="r">667</v>
    <v t="r">668</v>
    <v t="r">669</v>
    <v t="r">670</v>
    <v t="r">671</v>
    <v t="r">672</v>
    <v t="s">Prefectura de Lesbos</v>
    <v t="r">673</v>
    <v t="r">674</v>
    <v t="r">675</v>
    <v t="s">Cephalonia Prefecture</v>
    <v t="s">Prefectura de Kavala</v>
    <v t="r">676</v>
    <v t="r">677</v>
    <v t="r">678</v>
  </a>
  <a r="2">
    <v t="s">Horario de verano de Europa oriental</v>
    <v t="s">Hora de Europa Oriental</v>
  </a>
  <a r="1">
    <v t="s">Idioma francés</v>
  </a>
  <a r="8">
    <v t="r">704</v>
    <v t="r">705</v>
    <v t="r">706</v>
    <v t="s">Jean Castex (Primer ministro)</v>
    <v t="r">707</v>
    <v t="r">708</v>
    <v t="r">709</v>
    <v t="r">710</v>
  </a>
  <a r="132">
    <v t="s">Río Loira</v>
    <v t="r">727</v>
    <v t="r">728</v>
    <v t="r">692</v>
    <v t="r">729</v>
    <v t="r">730</v>
    <v t="r">731</v>
    <v t="r">732</v>
    <v t="r">733</v>
    <v t="r">734</v>
    <v t="r">735</v>
    <v t="r">736</v>
    <v t="r">737</v>
    <v t="r">738</v>
    <v t="r">739</v>
    <v t="r">740</v>
    <v t="r">741</v>
    <v t="s">Auvernia</v>
    <v t="r">742</v>
    <v t="r">743</v>
    <v t="r">744</v>
    <v t="r">745</v>
    <v t="r">746</v>
    <v t="r">747</v>
    <v t="r">748</v>
    <v t="s">Mediodía-Pirineos</v>
    <v t="r">749</v>
    <v t="r">750</v>
    <v t="r">751</v>
    <v t="r">752</v>
    <v t="r">753</v>
    <v t="r">754</v>
    <v t="r">755</v>
    <v t="r">756</v>
    <v t="s">Aquitania</v>
    <v t="r">757</v>
    <v t="r">758</v>
    <v t="r">759</v>
    <v t="r">760</v>
    <v t="s">Alsacia</v>
    <v t="r">761</v>
    <v t="r">762</v>
    <v t="r">763</v>
    <v t="r">764</v>
    <v t="r">765</v>
    <v t="s">Borgoña</v>
    <v t="r">766</v>
    <v t="r">767</v>
    <v t="s">Alta Normandía</v>
    <v t="r">768</v>
    <v t="r">769</v>
    <v t="r">770</v>
    <v t="r">771</v>
    <v t="r">772</v>
    <v t="r">773</v>
    <v t="s">Poitou-Charentes</v>
    <v t="r">774</v>
    <v t="r">775</v>
    <v t="r">776</v>
    <v t="r">777</v>
    <v t="r">778</v>
    <v t="s">Norte-Paso de Calais</v>
    <v t="r">779</v>
    <v t="r">780</v>
    <v t="r">781</v>
    <v t="r">782</v>
    <v t="r">783</v>
    <v t="r">784</v>
    <v t="r">785</v>
    <v t="r">786</v>
    <v t="r">787</v>
    <v t="r">788</v>
    <v t="r">789</v>
    <v t="r">790</v>
    <v t="r">791</v>
    <v t="s">Lorena</v>
    <v t="r">792</v>
    <v t="r">793</v>
    <v t="r">794</v>
    <v t="r">795</v>
    <v t="r">796</v>
    <v t="r">797</v>
    <v t="r">798</v>
    <v t="r">799</v>
    <v t="r">800</v>
    <v t="s">Franco Condado</v>
    <v t="r">801</v>
    <v t="r">802</v>
    <v t="r">803</v>
    <v t="r">804</v>
    <v t="r">805</v>
    <v t="r">806</v>
    <v t="r">807</v>
    <v t="r">808</v>
    <v t="r">809</v>
    <v t="r">810</v>
    <v t="r">811</v>
    <v t="s">Picardía</v>
    <v t="s">Limosín</v>
    <v t="r">812</v>
    <v t="s">Languedoc-Rosellón</v>
    <v t="r">813</v>
    <v t="s">Champaña-Ardenas</v>
    <v t="r">814</v>
    <v t="s">Ródano-Alpes</v>
    <v t="r">815</v>
    <v t="s">Bretaña</v>
    <v t="r">816</v>
    <v t="r">817</v>
    <v t="r">818</v>
    <v t="s">Baja Normandía</v>
    <v t="r">819</v>
    <v t="r">820</v>
    <v t="r">821</v>
    <v t="r">822</v>
    <v t="r">823</v>
    <v t="r">824</v>
    <v t="r">825</v>
    <v t="r">826</v>
    <v t="r">827</v>
    <v t="r">828</v>
    <v t="r">829</v>
    <v t="r">830</v>
    <v t="r">831</v>
    <v t="r">832</v>
    <v t="r">833</v>
    <v t="r">834</v>
    <v t="r">835</v>
    <v t="r">836</v>
    <v t="r">837</v>
    <v t="r">838</v>
    <v t="r">839</v>
  </a>
  <a r="1">
    <v t="s">español</v>
  </a>
  <a r="2">
    <v t="r">865</v>
    <v t="r">866</v>
  </a>
  <a r="59">
    <v t="r">886</v>
    <v t="r">887</v>
    <v t="r">888</v>
    <v t="r">889</v>
    <v t="r">890</v>
    <v t="r">891</v>
    <v t="r">892</v>
    <v t="r">893</v>
    <v t="r">894</v>
    <v t="r">895</v>
    <v t="r">896</v>
    <v t="r">897</v>
    <v t="r">898</v>
    <v t="r">899</v>
    <v t="r">900</v>
    <v t="r">901</v>
    <v t="s">Provincia de Las Palmas</v>
    <v t="r">902</v>
    <v t="r">903</v>
    <v t="r">904</v>
    <v t="s">Provincia de Palencia</v>
    <v t="r">905</v>
    <v t="r">906</v>
    <v t="r">907</v>
    <v t="r">908</v>
    <v t="r">909</v>
    <v t="r">910</v>
    <v t="r">911</v>
    <v t="r">912</v>
    <v t="r">913</v>
    <v t="r">914</v>
    <v t="s">Provincia de Málaga</v>
    <v t="s">Provincia de Granada</v>
    <v t="s">Provincia de Sevilla</v>
    <v t="s">Provincia de Jaén</v>
    <v t="s">Provincia de Cádiz</v>
    <v t="s">Provincia de Zamora</v>
    <v t="r">915</v>
    <v t="r">916</v>
    <v t="s">Provincia de Valladolid</v>
    <v t="s">Provincia de Segovia</v>
    <v t="s">Provincia de Soria</v>
    <v t="s">Provincia de Burgos</v>
    <v t="r">917</v>
    <v t="r">918</v>
    <v t="r">919</v>
    <v t="s">Provincia de Huesca</v>
    <v t="r">920</v>
    <v t="r">921</v>
    <v t="s">Provincia de Teruel</v>
    <v t="r">922</v>
    <v t="r">923</v>
    <v t="s">Provincia de Ciudad Real</v>
    <v t="s">Provincia de Guadalajara</v>
    <v t="r">924</v>
    <v t="r">925</v>
    <v t="r">926</v>
    <v t="r">927</v>
    <v t="r">928</v>
  </a>
  <a r="2">
    <v t="s">Hora central europea</v>
    <v t="s">Hora de Europa Occidental</v>
  </a>
  <a r="1">
    <v t="s">Idioma alemán</v>
  </a>
  <a r="3">
    <v t="r">955</v>
    <v t="r">956</v>
    <v t="r">955</v>
  </a>
  <a r="16">
    <v t="r">972</v>
    <v t="r">942</v>
    <v t="r">973</v>
    <v t="r">974</v>
    <v t="s">Turingia</v>
    <v t="r">975</v>
    <v t="r">976</v>
    <v t="r">977</v>
    <v t="r">978</v>
    <v t="r">979</v>
    <v t="r">980</v>
    <v t="r">981</v>
    <v t="r">982</v>
    <v t="r">983</v>
    <v t="r">984</v>
    <v t="r">985</v>
  </a>
</arrayData>
</file>

<file path=xl/richData/rdrichvalue.xml><?xml version="1.0" encoding="utf-8"?>
<rvData xmlns="http://schemas.microsoft.com/office/spreadsheetml/2017/richdata" count="994">
  <rv s="0">
    <v>536870912</v>
    <v>Italia</v>
    <v>09e8f885-427b-8850-947d-202e0287b9e8</v>
    <v>es-ES</v>
    <v>Map</v>
  </rv>
  <rv s="1">
    <fb>301230</fb>
    <v>27</v>
  </rv>
  <rv s="1">
    <fb>0.31790303272888798</fb>
    <v>28</v>
  </rv>
  <rv s="1">
    <fb>6.1124694376529102E-3</fb>
    <v>28</v>
  </rv>
  <rv s="0">
    <v>536870912</v>
    <v>Roma</v>
    <v>5ed498af-fa85-2a88-874d-212494ddb06f</v>
    <v>es-MX</v>
    <v>Map</v>
  </rv>
  <rv s="1">
    <fb>522087790000</fb>
    <v>29</v>
  </rv>
  <rv s="1">
    <fb>39</fb>
    <v>30</v>
  </rv>
  <rv s="1">
    <fb>79.948454735494707</fb>
    <v>31</v>
  </rv>
  <rv s="1">
    <fb>5002.4066798773601</fb>
    <v>27</v>
  </rv>
  <rv s="1">
    <fb>320411.45899999997</fb>
    <v>27</v>
  </rv>
  <rv s="1">
    <fb>82.946341463414697</fb>
    <v>31</v>
  </rv>
  <rv s="1">
    <fb>0.2283268819</fb>
    <v>28</v>
  </rv>
  <rv s="2">
    <v>0</v>
  </rv>
  <rv s="3">
    <v>0</v>
    <v>25</v>
    <v>32</v>
    <v>0</v>
    <v>Image of Italia</v>
  </rv>
  <rv s="1">
    <fb>0.24250464933068097</fb>
    <v>28</v>
  </rv>
  <rv s="1">
    <fb>110.623595648239</fb>
    <v>33</v>
  </rv>
  <rv s="4">
    <v>https://www.bing.com/search?q=Italia&amp;form=skydnc</v>
    <v>Aprenda más con Bing</v>
  </rv>
  <rv s="0">
    <v>805306368</v>
    <v>Luigi Di Maio (Ministro)</v>
    <v>59d427d5-9609-17e5-4e5f-0e2e4f3196e8</v>
    <v>es-MX</v>
    <v>Generic</v>
  </rv>
  <rv s="0">
    <v>805306368</v>
    <v>Dario Franceschini (Ministro)</v>
    <v>31ede07d-910f-e904-68a6-678eff43cbf0</v>
    <v>es-MX</v>
    <v>Generic</v>
  </rv>
  <rv s="0">
    <v>805306368</v>
    <v>Roberto Speranza (Ministro)</v>
    <v>3e649b4b-3f0f-4d27-00a0-d23ad8721780</v>
    <v>es-MX</v>
    <v>Generic</v>
  </rv>
  <rv s="0">
    <v>805306368</v>
    <v>Lorenzo Guerini (Ministro)</v>
    <v>948864d5-85c6-2e1d-75ca-f9b475127724</v>
    <v>es-MX</v>
    <v>Generic</v>
  </rv>
  <rv s="2">
    <v>1</v>
  </rv>
  <rv s="1">
    <fb>1.0187936</fb>
    <v>28</v>
  </rv>
  <rv s="1">
    <fb>0.61933000000000005</fb>
    <v>28</v>
  </rv>
  <rv s="1">
    <fb>3.9773999999999998</fb>
    <v>34</v>
  </rv>
  <rv s="1">
    <fb>2.6</fb>
    <v>31</v>
  </rv>
  <rv s="1">
    <fb>2001244392041.5701</fb>
    <v>29</v>
  </rv>
  <rv s="1">
    <fb>60297396</fb>
    <v>27</v>
  </rv>
  <rv s="1">
    <fb>42651966</fb>
    <v>27</v>
  </rv>
  <rv s="1">
    <fb>0.26700000000000002</fb>
    <v>28</v>
  </rv>
  <rv s="1">
    <fb>1.9E-2</fb>
    <v>28</v>
  </rv>
  <rv s="1">
    <fb>0.42100000000000004</fb>
    <v>28</v>
  </rv>
  <rv s="1">
    <fb>0.06</fb>
    <v>28</v>
  </rv>
  <rv s="1">
    <fb>0.23</fb>
    <v>28</v>
  </rv>
  <rv s="1">
    <fb>0.495550003051758</fb>
    <v>28</v>
  </rv>
  <rv s="1">
    <fb>0.12</fb>
    <v>28</v>
  </rv>
  <rv s="1">
    <fb>0.16899999999999998</fb>
    <v>28</v>
  </rv>
  <rv s="1">
    <fb>1.61</fb>
    <v>35</v>
  </rv>
  <rv s="1">
    <fb>2</fb>
    <v>31</v>
  </rv>
  <rv s="0">
    <v>536870912</v>
    <v>Cerdeña</v>
    <v>2ac543b8-3c5f-c1c2-9c26-7153eb61c3d0</v>
    <v>es-MX</v>
    <v>Map</v>
  </rv>
  <rv s="0">
    <v>536870912</v>
    <v>Sicilia</v>
    <v>610fbc95-e594-a116-6d30-36286446a003</v>
    <v>es-MX</v>
    <v>Map</v>
  </rv>
  <rv s="0">
    <v>536870912</v>
    <v>Abruzos</v>
    <v>6d07734f-0734-da73-bda9-a2e9e44c1042</v>
    <v>es-MX</v>
    <v>Map</v>
  </rv>
  <rv s="0">
    <v>536870912</v>
    <v>Provincia de Olbia-Tempio</v>
    <v>2bf37320-d9da-9428-a8ab-b58e03cfd182</v>
    <v>es-MX</v>
    <v>Map</v>
  </rv>
  <rv s="0">
    <v>536870912</v>
    <v>Trentino-Alto Adigio</v>
    <v>b537e28d-6f0c-d8cf-1384-534def0737dd</v>
    <v>es-MX</v>
    <v>Map</v>
  </rv>
  <rv s="0">
    <v>536870912</v>
    <v>Emilia-Romaña</v>
    <v>129d3426-cfe5-9154-2989-f246e1aa5cec</v>
    <v>es-MX</v>
    <v>Map</v>
  </rv>
  <rv s="0">
    <v>536870912</v>
    <v>Liguria</v>
    <v>bc9d0bc0-7501-9ea0-5ffc-8d29df64f153</v>
    <v>es-MX</v>
    <v>Map</v>
  </rv>
  <rv s="0">
    <v>536870912</v>
    <v>Provincia de Nuoro</v>
    <v>5dbb194c-c19a-fd8f-7f4f-40c37f7e78ce</v>
    <v>es-MX</v>
    <v>Map</v>
  </rv>
  <rv s="0">
    <v>536870912</v>
    <v>Umbría</v>
    <v>a75c12d3-c6a9-ea7c-e844-577d1cfe72dd</v>
    <v>es-MX</v>
    <v>Map</v>
  </rv>
  <rv s="0">
    <v>536870912</v>
    <v>Provincia de Caltanissetta</v>
    <v>d40e7f08-9850-7e0d-8505-29b8d0a39703</v>
    <v>es-MX</v>
    <v>Map</v>
  </rv>
  <rv s="0">
    <v>536870912</v>
    <v>Calabria</v>
    <v>87d05176-c03a-c209-fa72-dfafed738418</v>
    <v>es-MX</v>
    <v>Map</v>
  </rv>
  <rv s="0">
    <v>536870912</v>
    <v>Toscana</v>
    <v>a8854f08-da35-486d-5bd1-760f4eeb3da0</v>
    <v>es-MX</v>
    <v>Map</v>
  </rv>
  <rv s="0">
    <v>536870912</v>
    <v>Basilicata</v>
    <v>c286f639-68f8-3ed2-0119-87142c109b42</v>
    <v>es-MX</v>
    <v>Map</v>
  </rv>
  <rv s="0">
    <v>536870912</v>
    <v>Marcas</v>
    <v>262ac8bf-0bbd-ba85-aef3-2130493eaa9b</v>
    <v>es-MX</v>
    <v>Map</v>
  </rv>
  <rv s="0">
    <v>536870912</v>
    <v>Provincia de Alessandria</v>
    <v>00958e2f-b46d-2584-0b58-3b805660d781</v>
    <v>es-MX</v>
    <v>Map</v>
  </rv>
  <rv s="0">
    <v>536870912</v>
    <v>Provincia de Parma</v>
    <v>8dea1c07-f47d-5713-e2a8-39e495a8c4a2</v>
    <v>es-MX</v>
    <v>Map</v>
  </rv>
  <rv s="0">
    <v>536870912</v>
    <v>Provincia de Módena</v>
    <v>5440f9d7-7f7c-603d-adbd-e1a1d0236ec2</v>
    <v>es-MX</v>
    <v>Map</v>
  </rv>
  <rv s="0">
    <v>536870912</v>
    <v>Lacio</v>
    <v>e5d48b4e-72f5-da43-7854-da4784df7b51</v>
    <v>es-MX</v>
    <v>Map</v>
  </rv>
  <rv s="0">
    <v>536870912</v>
    <v>Provincia de Brescia</v>
    <v>446a641b-a5d7-2aa4-9917-1d4c9ac2f472</v>
    <v>es-MX</v>
    <v>Map</v>
  </rv>
  <rv s="0">
    <v>536870912</v>
    <v>Provincia de Campobasso</v>
    <v>c7d893b5-491a-33dd-bd2b-8d4a2984fe8c</v>
    <v>es-MX</v>
    <v>Map</v>
  </rv>
  <rv s="0">
    <v>536870912</v>
    <v>Provincia de Isernia</v>
    <v>0e9a3793-704a-835a-9155-71483dc32ec8</v>
    <v>es-MX</v>
    <v>Map</v>
  </rv>
  <rv s="0">
    <v>536870912</v>
    <v>Apulia</v>
    <v>162619f7-7efb-76cc-0544-2da0306bd7c3</v>
    <v>es-MX</v>
    <v>Map</v>
  </rv>
  <rv s="0">
    <v>536870912</v>
    <v>Piamonte</v>
    <v>1a1b261b-a6b1-8503-5262-e2f707fe58ce</v>
    <v>es-MX</v>
    <v>Map</v>
  </rv>
  <rv s="0">
    <v>536870912</v>
    <v>Provincia de Vibo Valentia</v>
    <v>fb657409-aaca-a33e-cfdd-bf03f359656e</v>
    <v>es-MX</v>
    <v>Map</v>
  </rv>
  <rv s="0">
    <v>536870912</v>
    <v>Provincia de Verbano-Cusio-Ossola</v>
    <v>a44237ea-032d-5947-b103-2cf81f24ec30</v>
    <v>es-MX</v>
    <v>Map</v>
  </rv>
  <rv s="0">
    <v>536870912</v>
    <v>Provincia de Ascoli Piceno</v>
    <v>28b9088e-56b5-1589-e3e6-a91d695bd929</v>
    <v>es-MX</v>
    <v>Map</v>
  </rv>
  <rv s="0">
    <v>536870912</v>
    <v>Véneto</v>
    <v>6809e680-9adc-134d-ebe9-70b79f5adb5f</v>
    <v>es-MX</v>
    <v>Map</v>
  </rv>
  <rv s="0">
    <v>536870912</v>
    <v>Provincia de Tarento</v>
    <v>ca4ced58-8536-2946-c39a-e082bd08bfc2</v>
    <v>es-MX</v>
    <v>Map</v>
  </rv>
  <rv s="0">
    <v>536870912</v>
    <v>Valle de Aosta</v>
    <v>d9b216c7-5de6-eaf4-2383-5f7fc3075fdb</v>
    <v>es-MX</v>
    <v>Map</v>
  </rv>
  <rv s="0">
    <v>536870912</v>
    <v>Lombardía</v>
    <v>4e4d95c0-6e91-acd2-e10c-7165bc365e22</v>
    <v>es-MX</v>
    <v>Map</v>
  </rv>
  <rv s="0">
    <v>536870912</v>
    <v>Provincia de Medio Campidano</v>
    <v>c072d2b9-0636-8673-ad61-de43ceafbff1</v>
    <v>es-MX</v>
    <v>Map</v>
  </rv>
  <rv s="0">
    <v>536870912</v>
    <v>Provincia de Carbonia-Iglesias</v>
    <v>38d153ed-3de2-68a1-667c-27ce9aa10938</v>
    <v>es-MX</v>
    <v>Map</v>
  </rv>
  <rv s="0">
    <v>536870912</v>
    <v>Provincia de Ogliastra</v>
    <v>15704465-8842-6b4f-04e6-da3752d670b3</v>
    <v>es-MX</v>
    <v>Map</v>
  </rv>
  <rv s="0">
    <v>536870912</v>
    <v>Campania</v>
    <v>9933ef2b-24f2-a29d-6e4f-fe6bffe78694</v>
    <v>es-MX</v>
    <v>Map</v>
  </rv>
  <rv s="0">
    <v>536870912</v>
    <v>Molise</v>
    <v>048932e0-ef04-999e-a84f-326f5eaf1b11</v>
    <v>es-MX</v>
    <v>Map</v>
  </rv>
  <rv s="0">
    <v>536870912</v>
    <v>Provincia autónoma de Trento</v>
    <v>120cbbaa-1e9e-f708-d24c-faa311d321c4</v>
    <v>es-MX</v>
    <v>Map</v>
  </rv>
  <rv s="0">
    <v>536870912</v>
    <v>Ciudad metropolitana de Florencia</v>
    <v>2f3f0535-482c-476a-1d8b-3d5f6fad7391</v>
    <v>es-MX</v>
    <v>Map</v>
  </rv>
  <rv s="0">
    <v>536870912</v>
    <v>Ciudad metropolitana de Venecia</v>
    <v>558e4220-5944-57d7-3d5c-ee9c55739f9d</v>
    <v>es-MX</v>
    <v>Map</v>
  </rv>
  <rv s="0">
    <v>536870912</v>
    <v>Ciudad metropolitana de Milán</v>
    <v>bfabe2c1-21a8-e914-acd1-5fea8ea5dd97</v>
    <v>es-MX</v>
    <v>Map</v>
  </rv>
  <rv s="0">
    <v>536870912</v>
    <v>Ciudad metropolitana de Bari</v>
    <v>790bdf08-e670-ceb7-9ab7-df76f11c0cd2</v>
    <v>es-MX</v>
    <v>Map</v>
  </rv>
  <rv s="0">
    <v>536870912</v>
    <v>Ciudad metropolitana de Bolonia</v>
    <v>6b7c135f-45ec-3dc4-72bd-639c8de52892</v>
    <v>es-MX</v>
    <v>Map</v>
  </rv>
  <rv s="0">
    <v>536870912</v>
    <v>Ciudad metropolitana de Regio de Calabria</v>
    <v>e8f895ec-a35e-4175-95b5-4fa5282cba18</v>
    <v>es-MX</v>
    <v>Map</v>
  </rv>
  <rv s="0">
    <v>536870912</v>
    <v>Ciudad metropolitana de Turín</v>
    <v>cb9fd131-b82a-0d2d-6b03-03cebe7f6604</v>
    <v>es-MX</v>
    <v>Map</v>
  </rv>
  <rv s="0">
    <v>536870912</v>
    <v>Ciudad metropolitana de Roma Capital</v>
    <v>76a6fcae-8c89-adab-ce40-a0d52e665024</v>
    <v>es-MX</v>
    <v>Map</v>
  </rv>
  <rv s="0">
    <v>536870912</v>
    <v>Ciudad metropolitana de Nápoles</v>
    <v>aeb76b48-07bf-43a8-8941-86d06bb8bf02</v>
    <v>es-MX</v>
    <v>Map</v>
  </rv>
  <rv s="2">
    <v>2</v>
  </rv>
  <rv s="1">
    <fb>347000</fb>
    <v>27</v>
  </rv>
  <rv s="1">
    <fb>9.8870000839233405E-2</fb>
    <v>36</v>
  </rv>
  <rv s="1">
    <fb>1.29</fb>
    <v>34</v>
  </rv>
  <rv s="1">
    <fb>0.59099999999999997</fb>
    <v>28</v>
  </rv>
  <rv s="1">
    <fb>7.3</fb>
    <v>34</v>
  </rv>
  <rv s="1">
    <fb>0.432345141769226</fb>
    <v>28</v>
  </rv>
  <rv s="2">
    <v>3</v>
  </rv>
  <rv s="5">
    <v>#VALUE!</v>
    <v>es-ES</v>
    <v>09e8f885-427b-8850-947d-202e0287b9e8</v>
    <v>536870912</v>
    <v>1</v>
    <v>19</v>
    <v>20</v>
    <v>21</v>
    <v>Italia</v>
    <v>23</v>
    <v>24</v>
    <v>Map</v>
    <v>25</v>
    <v>26</v>
    <v>IT</v>
    <v>1</v>
    <v>2</v>
    <v>3</v>
    <v>4</v>
    <v>5</v>
    <v>4</v>
    <v>6</v>
    <v>EUR</v>
    <v>7</v>
    <v>8</v>
    <v>Italia, oficialmente la República Italiana, es un país soberano transcontinental, miembro y fundador de la Unión Europea, constituido en una república parlamentaria compuesta por veinte regiones, integradas estas, a su vez, por 110 provincias.</v>
    <v>9</v>
    <v>10</v>
    <v>11</v>
    <v>Il Canto degli Italiani</v>
    <v>12</v>
    <v>13</v>
    <v>14</v>
    <v>15</v>
    <v>16</v>
    <v>21</v>
    <v>22</v>
    <v>23</v>
    <v>24</v>
    <v>25</v>
    <v>Italia</v>
    <v>26</v>
    <v>27</v>
    <v>28</v>
    <v>29</v>
    <v>30</v>
    <v>31</v>
    <v>32</v>
    <v>33</v>
    <v>34</v>
    <v>35</v>
    <v>36</v>
    <v>37</v>
    <v>38</v>
    <v>84</v>
    <v>85</v>
    <v>86</v>
    <v>87</v>
    <v>88</v>
    <v>89</v>
    <v>90</v>
    <v>Italia</v>
    <v>mdp/vdpid/118</v>
    <v>91</v>
  </rv>
  <rv s="0">
    <v>536870912</v>
    <v>Escocia</v>
    <v>a0377d96-1a18-f843-65ad-adcbc4acdc69</v>
    <v>es-ES</v>
    <v>Map</v>
  </rv>
  <rv s="1">
    <fb>78387</fb>
    <v>27</v>
  </rv>
  <rv s="0">
    <v>536870912</v>
    <v>Edimburgo</v>
    <v>286af946-edea-5f33-df53-4164821c69da</v>
    <v>es-MX</v>
    <v>Map</v>
  </rv>
  <rv s="0">
    <v>536870912</v>
    <v>Lothian</v>
    <v>94bf6c20-15ae-3813-bdb1-4f1a3c9969e9</v>
    <v>es-MX</v>
    <v>Map</v>
  </rv>
  <rv s="1">
    <fb>2372777</fb>
    <v>27</v>
  </rv>
  <rv s="2">
    <v>4</v>
  </rv>
  <rv s="3">
    <v>1</v>
    <v>25</v>
    <v>48</v>
    <v>0</v>
    <v>Image of Escocia</v>
  </rv>
  <rv s="4">
    <v>https://www.bing.com/search?q=Escocia&amp;form=skydnc</v>
    <v>Aprenda más con Bing</v>
  </rv>
  <rv s="0">
    <v>805306368</v>
    <v>Nicola Sturgeon (Ministro principal)</v>
    <v>40ff83fa-c18c-9216-49aa-77a9d6a5cc28</v>
    <v>es-MX</v>
    <v>Generic</v>
  </rv>
  <rv s="2">
    <v>5</v>
  </rv>
  <rv s="0">
    <v>536870912</v>
    <v>Reino Unido</v>
    <v>b1a5155a-6bb2-4646-8f7c-3e6b3a53c831</v>
    <v>es-MX</v>
    <v>Map</v>
  </rv>
  <rv s="1">
    <fb>2.23</fb>
    <v>34</v>
  </rv>
  <rv s="1">
    <fb>5404700</fb>
    <v>27</v>
  </rv>
  <rv s="1">
    <fb>2472956</fb>
    <v>27</v>
  </rv>
  <rv s="2">
    <v>6</v>
  </rv>
  <rv s="6">
    <v>#VALUE!</v>
    <v>es-ES</v>
    <v>a0377d96-1a18-f843-65ad-adcbc4acdc69</v>
    <v>536870912</v>
    <v>1</v>
    <v>41</v>
    <v>42</v>
    <v>43</v>
    <v>Escocia</v>
    <v>45</v>
    <v>46</v>
    <v>Map</v>
    <v>25</v>
    <v>47</v>
    <v>GB-SCT</v>
    <v>94</v>
    <v>95</v>
    <v>96</v>
    <v>Escocia es el más septentrional de los cuatro países que forman el Reino Unido. Junto con Inglaterra y Gales, forma parte de la isla de Gran Bretaña, abarcando un tercio de su superficie total; además consta de más de 790 islas. Limita al norte y oeste con el océano Atlántico; al este con el mar del Norte, al sur con Inglaterra y al suroeste con el canal del Norte y el mar de Irlanda. El territorio escocés abarca 78 772 km², y su población se estimaba en 5 463 300 habitantes en 2019, lo que da una densidad de población de 67,5 habitantes por km². La capital es Edimburgo, mientras que Glasgow es la ciudad más grande y su área metropolitana concentra un 40% del total de la población escocesa.</v>
    <v>97</v>
    <v>98</v>
    <v>99</v>
    <v>100</v>
    <v>102</v>
    <v>Escocia</v>
    <v>103</v>
    <v>104</v>
    <v>105</v>
    <v>106</v>
    <v>Escocia</v>
    <v>mdp/vdpid/30117</v>
    <v>107</v>
  </rv>
  <rv s="0">
    <v>536870912</v>
    <v>Turquía</v>
    <v>fbfb6418-e8cf-0d18-8b81-28d0fcccda7c</v>
    <v>es-ES</v>
    <v>Map</v>
  </rv>
  <rv s="1">
    <fb>783356</fb>
    <v>27</v>
  </rv>
  <rv s="1">
    <fb>0.15354651443713199</fb>
    <v>28</v>
  </rv>
  <rv s="1">
    <fb>0.151768215720023</fb>
    <v>28</v>
  </rv>
  <rv s="0">
    <v>536870912</v>
    <v>Ankara</v>
    <v>85c37289-d0cf-bf9c-89e0-a375b7d3c4e7</v>
    <v>es-MX</v>
    <v>Map</v>
  </rv>
  <rv s="1">
    <fb>184966060000</fb>
    <v>29</v>
  </rv>
  <rv s="0">
    <v>536870912</v>
    <v>Estambul</v>
    <v>fda0585c-e197-df02-9869-433da5f8d140</v>
    <v>es-MX</v>
    <v>Map</v>
  </rv>
  <rv s="1">
    <fb>90</fb>
    <v>30</v>
  </rv>
  <rv s="1">
    <fb>86.843187660707997</fb>
    <v>31</v>
  </rv>
  <rv s="1">
    <fb>2847.1263826231798</fb>
    <v>27</v>
  </rv>
  <rv s="1">
    <fb>372724.88099999999</fb>
    <v>27</v>
  </rv>
  <rv s="1">
    <fb>77.436999999999998</fb>
    <v>31</v>
  </rv>
  <rv s="1">
    <fb>0.16948329139999999</fb>
    <v>28</v>
  </rv>
  <rv s="2">
    <v>7</v>
  </rv>
  <rv s="3">
    <v>2</v>
    <v>25</v>
    <v>60</v>
    <v>0</v>
    <v>Image of Turquía</v>
  </rv>
  <rv s="1">
    <fb>0.178640331232954</fb>
    <v>28</v>
  </rv>
  <rv s="1">
    <fb>234.437126307922</fb>
    <v>33</v>
  </rv>
  <rv s="4">
    <v>https://www.bing.com/search?q=Turqu%c3%ada&amp;form=skydnc</v>
    <v>Aprenda más con Bing</v>
  </rv>
  <rv s="0">
    <v>805306368</v>
    <v>Recep Tayyip Erdogan (Presidente)</v>
    <v>f21eb85d-34a7-cfce-c58a-9ef2caf64671</v>
    <v>es-MX</v>
    <v>Generic</v>
  </rv>
  <rv s="0">
    <v>805306368</v>
    <v>Fuat Oktay (Vicepresidente)</v>
    <v>e1616c6b-32b2-ee95-3d8d-042b734639ea</v>
    <v>es-MX</v>
    <v>Generic</v>
  </rv>
  <rv s="2">
    <v>8</v>
  </rv>
  <rv s="1">
    <fb>0.93154979999999998</fb>
    <v>28</v>
  </rv>
  <rv s="1">
    <fb>0.2386259</fb>
    <v>28</v>
  </rv>
  <rv s="1">
    <fb>1.8492</fb>
    <v>34</v>
  </rv>
  <rv s="1">
    <fb>9.1</fb>
    <v>31</v>
  </rv>
  <rv s="1">
    <fb>754411708202.61597</fb>
    <v>29</v>
  </rv>
  <rv s="1">
    <fb>83429615</fb>
    <v>27</v>
  </rv>
  <rv s="1">
    <fb>63097818</fb>
    <v>27</v>
  </rv>
  <rv s="1">
    <fb>0.32600000000000001</fb>
    <v>28</v>
  </rv>
  <rv s="1">
    <fb>2.2000000000000002E-2</fb>
    <v>28</v>
  </rv>
  <rv s="1">
    <fb>0.48499999999999999</fb>
    <v>28</v>
  </rv>
  <rv s="1">
    <fb>5.7999999999999996E-2</fb>
    <v>28</v>
  </rv>
  <rv s="1">
    <fb>0.21100000000000002</fb>
    <v>28</v>
  </rv>
  <rv s="1">
    <fb>0.52828998565673801</fb>
    <v>28</v>
  </rv>
  <rv s="1">
    <fb>0.10099999999999999</fb>
    <v>28</v>
  </rv>
  <rv s="1">
    <fb>0.14499999999999999</fb>
    <v>28</v>
  </rv>
  <rv s="1">
    <fb>1.42</fb>
    <v>35</v>
  </rv>
  <rv s="1">
    <fb>17</fb>
    <v>31</v>
  </rv>
  <rv s="1">
    <fb>3.45</fb>
    <v>35</v>
  </rv>
  <rv s="0">
    <v>536870912</v>
    <v>Provincia de Artvin</v>
    <v>98c6f465-c9e5-4892-6b40-65f91af6b631</v>
    <v>es-MX</v>
    <v>Map</v>
  </rv>
  <rv s="0">
    <v>536870912</v>
    <v>Provincia de Hatay</v>
    <v>fddcca0f-224b-914e-87d1-2883651173ce</v>
    <v>es-MX</v>
    <v>Map</v>
  </rv>
  <rv s="0">
    <v>536870912</v>
    <v>Provincia de Düzce</v>
    <v>5d3dd9f1-8f88-4a6c-b065-c24ce552ef31</v>
    <v>es-MX</v>
    <v>Map</v>
  </rv>
  <rv s="0">
    <v>536870912</v>
    <v>Provincia de Bursa</v>
    <v>c12c1d6b-e8f6-4eaf-ee4e-7958bdacfc7b</v>
    <v>es-MX</v>
    <v>Map</v>
  </rv>
  <rv s="0">
    <v>536870912</v>
    <v>Provincia de Çankırı</v>
    <v>1aed89ee-690d-e55a-1cd5-1a2c6683ea86</v>
    <v>es-MX</v>
    <v>Map</v>
  </rv>
  <rv s="0">
    <v>536870912</v>
    <v>Provincia de Ankara</v>
    <v>4d2d62dd-3675-5693-ab16-c5f56814d654</v>
    <v>es-MX</v>
    <v>Map</v>
  </rv>
  <rv s="0">
    <v>536870912</v>
    <v>Provincia de Esmirna</v>
    <v>e1b979ad-2537-f1c3-fa25-d697064ad3b5</v>
    <v>es-MX</v>
    <v>Map</v>
  </rv>
  <rv s="0">
    <v>536870912</v>
    <v>Provincia de Sakarya</v>
    <v>7ebe894a-2b67-c535-acbb-2bdaa1184732</v>
    <v>es-MX</v>
    <v>Map</v>
  </rv>
  <rv s="0">
    <v>536870912</v>
    <v>Provincia de Kırklareli</v>
    <v>4da2d7c3-fbfe-176e-501d-855e2a122280</v>
    <v>es-MX</v>
    <v>Map</v>
  </rv>
  <rv s="0">
    <v>536870912</v>
    <v>Provincia de Adana</v>
    <v>165c9b43-6a79-db5c-7219-325686bd9700</v>
    <v>es-MX</v>
    <v>Map</v>
  </rv>
  <rv s="0">
    <v>536870912</v>
    <v>Provincia de Denizli</v>
    <v>88d2965a-eef8-deca-0ec8-76cc543ab50d</v>
    <v>es-MX</v>
    <v>Map</v>
  </rv>
  <rv s="0">
    <v>536870912</v>
    <v>Provincia de Batman</v>
    <v>62e638c6-38ee-e10e-0af1-d6579e7f08f6</v>
    <v>es-MX</v>
    <v>Map</v>
  </rv>
  <rv s="0">
    <v>536870912</v>
    <v>Provincia de Balıkesir</v>
    <v>b014e5e1-62ae-7b55-9609-fda4fe491964</v>
    <v>es-MX</v>
    <v>Map</v>
  </rv>
  <rv s="0">
    <v>536870912</v>
    <v>Provincia de Kocaeli</v>
    <v>d3bd1534-20dc-a0df-a2c9-36b0eb0912c1</v>
    <v>es-MX</v>
    <v>Map</v>
  </rv>
  <rv s="0">
    <v>536870912</v>
    <v>Provincia de Erzincan</v>
    <v>2f6662bd-7e90-3693-c3c7-8a7c8807fb00</v>
    <v>es-MX</v>
    <v>Map</v>
  </rv>
  <rv s="0">
    <v>536870912</v>
    <v>Provincia de Giresun</v>
    <v>2889cd47-4b36-37bb-04d4-df5b5184e171</v>
    <v>es-MX</v>
    <v>Map</v>
  </rv>
  <rv s="0">
    <v>536870912</v>
    <v>Provincia de Kastamonu</v>
    <v>df94dcd0-c282-be5c-fabb-f025a16a5a42</v>
    <v>es-MX</v>
    <v>Map</v>
  </rv>
  <rv s="0">
    <v>536870912</v>
    <v>Provincia de Bolu</v>
    <v>453d788e-f478-b00f-232c-b3c00555b863</v>
    <v>es-MX</v>
    <v>Map</v>
  </rv>
  <rv s="0">
    <v>536870912</v>
    <v>Provincia de Sinope</v>
    <v>b9e74088-f822-fd19-c8b8-e311ddda29a5</v>
    <v>es-MX</v>
    <v>Map</v>
  </rv>
  <rv s="0">
    <v>536870912</v>
    <v>Provincia de Rize</v>
    <v>72c2af94-7c88-720b-cb84-e74549314d0e</v>
    <v>es-MX</v>
    <v>Map</v>
  </rv>
  <rv s="0">
    <v>536870912</v>
    <v>Provincia de Trebisonda</v>
    <v>26d72493-e6e0-8391-d7eb-8b7032399dce</v>
    <v>es-MX</v>
    <v>Map</v>
  </rv>
  <rv s="0">
    <v>536870912</v>
    <v>Provincia de Çanakkale</v>
    <v>4db76560-ab4d-49c4-c8e7-4f73a0fa7ab9</v>
    <v>es-MX</v>
    <v>Map</v>
  </rv>
  <rv s="0">
    <v>536870912</v>
    <v>Provincia de Bilecik</v>
    <v>8ca0b002-5a15-15dd-5188-80ec8f8ed2d9</v>
    <v>es-MX</v>
    <v>Map</v>
  </rv>
  <rv s="0">
    <v>536870912</v>
    <v>Provincia de Zonguldak</v>
    <v>f15aed49-7932-e29c-3822-1cdd73b6309e</v>
    <v>es-MX</v>
    <v>Map</v>
  </rv>
  <rv s="0">
    <v>536870912</v>
    <v>Provincia de Yalova</v>
    <v>57683b96-e4ee-b046-126a-cfacf116feea</v>
    <v>es-MX</v>
    <v>Map</v>
  </rv>
  <rv s="0">
    <v>536870912</v>
    <v>Provincia de Samsun</v>
    <v>8c4e990a-62e7-1da2-28fa-bd0bf3fc397c</v>
    <v>es-MX</v>
    <v>Map</v>
  </rv>
  <rv s="0">
    <v>536870912</v>
    <v>Provincia de Karabük</v>
    <v>37c4dec2-a540-0bac-3662-01c63c2d9be4</v>
    <v>es-MX</v>
    <v>Map</v>
  </rv>
  <rv s="0">
    <v>536870912</v>
    <v>Provincia de Konya</v>
    <v>a01c56c9-d3fb-ac13-8a71-93db8c55474b</v>
    <v>es-MX</v>
    <v>Map</v>
  </rv>
  <rv s="0">
    <v>536870912</v>
    <v>Provincia de Ordu</v>
    <v>4d4a68fb-2fa4-4a92-7d4e-3837d34e9342</v>
    <v>es-MX</v>
    <v>Map</v>
  </rv>
  <rv s="0">
    <v>536870912</v>
    <v>Provincia de Tokat</v>
    <v>8d336435-bb4e-154b-2b3d-bc7c79381e19</v>
    <v>es-MX</v>
    <v>Map</v>
  </rv>
  <rv s="0">
    <v>536870912</v>
    <v>Provincia de Aydin</v>
    <v>cb3d0981-c59d-2d85-84fb-1ae261b238a7</v>
    <v>es-MX</v>
    <v>Map</v>
  </rv>
  <rv s="0">
    <v>536870912</v>
    <v>Provincia de Nevşehir</v>
    <v>65973d79-2f88-10d4-6e47-2a6fdc3f4eea</v>
    <v>es-MX</v>
    <v>Map</v>
  </rv>
  <rv s="0">
    <v>536870912</v>
    <v>Provincia de Bartın</v>
    <v>08decd5f-ab51-292a-67f0-6791470aaeca</v>
    <v>es-MX</v>
    <v>Map</v>
  </rv>
  <rv s="0">
    <v>536870912</v>
    <v>Provincia de Edirne</v>
    <v>f0daead3-5c80-efbc-369f-d1ab3a6dc8b4</v>
    <v>es-MX</v>
    <v>Map</v>
  </rv>
  <rv s="0">
    <v>536870912</v>
    <v>Provincia de Kırşehir</v>
    <v>214c2df7-9c5e-adb8-024d-1cad8e4ccd37</v>
    <v>es-MX</v>
    <v>Map</v>
  </rv>
  <rv s="0">
    <v>536870912</v>
    <v>Provincia de Gümüşhane</v>
    <v>aed198db-94b5-ed02-7c09-9d96aadb3d6c</v>
    <v>es-MX</v>
    <v>Map</v>
  </rv>
  <rv s="0">
    <v>536870912</v>
    <v>Provincia de Tekirdağ</v>
    <v>bd5368fb-d1b8-4a96-b634-985d3089515d</v>
    <v>es-MX</v>
    <v>Map</v>
  </rv>
  <rv s="0">
    <v>536870912</v>
    <v>Provincia de Adıyaman</v>
    <v>855cf865-a95f-d57f-d14b-d8a01c0592a7</v>
    <v>es-MX</v>
    <v>Map</v>
  </rv>
  <rv s="0">
    <v>536870912</v>
    <v>Provincia de Antalya</v>
    <v>587c167a-e948-0ae5-d37e-df27f8a66abc</v>
    <v>es-MX</v>
    <v>Map</v>
  </rv>
  <rv s="0">
    <v>536870912</v>
    <v>Provincia de Uşak</v>
    <v>122cbd30-fc4b-cc92-4b05-8b9f07bd9a42</v>
    <v>es-MX</v>
    <v>Map</v>
  </rv>
  <rv s="0">
    <v>536870912</v>
    <v>Provincia de Elazığ</v>
    <v>2122aea0-b392-1445-ddaf-b278ba9f87ee</v>
    <v>es-MX</v>
    <v>Map</v>
  </rv>
  <rv s="0">
    <v>536870912</v>
    <v>Provincia de Iğdır</v>
    <v>11552ebc-e31a-3666-c967-038d03236735</v>
    <v>es-MX</v>
    <v>Map</v>
  </rv>
  <rv s="0">
    <v>536870912</v>
    <v>Provincia de Çorum</v>
    <v>1506a536-030f-6d72-9ee3-f59b2131734c</v>
    <v>es-MX</v>
    <v>Map</v>
  </rv>
  <rv s="0">
    <v>536870912</v>
    <v>Provincia de Yozgat</v>
    <v>0c70abd6-4b3a-bafe-cca0-47c3c0b5207c</v>
    <v>es-MX</v>
    <v>Map</v>
  </rv>
  <rv s="0">
    <v>536870912</v>
    <v>Provincia de Kayseri</v>
    <v>9fc99e5c-e6c0-9dbd-e980-989451b70f34</v>
    <v>es-MX</v>
    <v>Map</v>
  </rv>
  <rv s="0">
    <v>536870912</v>
    <v>Provincia de Eskişehir</v>
    <v>47db0cad-86de-b13a-209a-10b6124cd564</v>
    <v>es-MX</v>
    <v>Map</v>
  </rv>
  <rv s="0">
    <v>536870912</v>
    <v>Provincia de Manisa</v>
    <v>10f37388-45f4-be0c-4ea8-4b86ce0be5a6</v>
    <v>es-MX</v>
    <v>Map</v>
  </rv>
  <rv s="0">
    <v>536870912</v>
    <v>Provincia de Kırıkkale</v>
    <v>a4c29c36-f0cd-5129-a03c-8859a5b31089</v>
    <v>es-MX</v>
    <v>Map</v>
  </rv>
  <rv s="0">
    <v>536870912</v>
    <v>Provincia de Isparta</v>
    <v>71fa1532-0582-66aa-39bf-e3a06833cb3b</v>
    <v>es-MX</v>
    <v>Map</v>
  </rv>
  <rv s="0">
    <v>536870912</v>
    <v>Provincia de Burdur</v>
    <v>70d559c6-b4b3-6141-5bc5-9ad815fa655a</v>
    <v>es-MX</v>
    <v>Map</v>
  </rv>
  <rv s="0">
    <v>536870912</v>
    <v>Provincia de Kilis</v>
    <v>61d19aee-be4d-6c41-e22d-e3aa79c91850</v>
    <v>es-MX</v>
    <v>Map</v>
  </rv>
  <rv s="0">
    <v>536870912</v>
    <v>Provincia de Ardahan</v>
    <v>48344073-852b-85c4-c321-585f945a4ed9</v>
    <v>es-MX</v>
    <v>Map</v>
  </rv>
  <rv s="0">
    <v>536870912</v>
    <v>Provincia de Mardin</v>
    <v>fa6857dd-5d0d-43a8-667d-fb037dec8eca</v>
    <v>es-MX</v>
    <v>Map</v>
  </rv>
  <rv s="0">
    <v>536870912</v>
    <v>Provincia de Afyonkarahisar</v>
    <v>084e2a26-12e8-4bc8-e44d-28ccfff05b42</v>
    <v>es-MX</v>
    <v>Map</v>
  </rv>
  <rv s="0">
    <v>536870912</v>
    <v>Provincia de Ağrı</v>
    <v>e02279d8-277c-c50b-1605-c56baca6063e</v>
    <v>es-MX</v>
    <v>Map</v>
  </rv>
  <rv s="0">
    <v>536870912</v>
    <v>Provincia de Kahramanmaraş</v>
    <v>f63d4a34-ee39-abc7-9291-01617eb0f4cc</v>
    <v>es-MX</v>
    <v>Map</v>
  </rv>
  <rv s="0">
    <v>536870912</v>
    <v>Provincia de Diyarbakır</v>
    <v>12b8cb72-be29-1cf6-de4d-60e448df036a</v>
    <v>es-MX</v>
    <v>Map</v>
  </rv>
  <rv s="0">
    <v>536870912</v>
    <v>Provincia de Erzurum</v>
    <v>01866a32-d9b1-dd86-228d-e56f4adf0cf1</v>
    <v>es-MX</v>
    <v>Map</v>
  </rv>
  <rv s="0">
    <v>536870912</v>
    <v>Provincia de Karaman</v>
    <v>7d9ce050-bb20-8bbc-a1b4-1437c3553ebc</v>
    <v>es-MX</v>
    <v>Map</v>
  </rv>
  <rv s="0">
    <v>536870912</v>
    <v>Provincia de Şırnak</v>
    <v>466847c5-4091-0032-b3df-5b8881f5e9bc</v>
    <v>es-MX</v>
    <v>Map</v>
  </rv>
  <rv s="0">
    <v>536870912</v>
    <v>Provincia de Muğla</v>
    <v>ba66fd86-d4a9-22ac-57c0-778bd41da0ca</v>
    <v>es-MX</v>
    <v>Map</v>
  </rv>
  <rv s="0">
    <v>536870912</v>
    <v>Provincia de Amasya</v>
    <v>cc18e26e-109d-8f56-7a4f-c6274bf9b99c</v>
    <v>es-MX</v>
    <v>Map</v>
  </rv>
  <rv s="0">
    <v>536870912</v>
    <v>Provincia de Tunceli</v>
    <v>116c4083-d7f5-5473-a24e-38ca9bbe6b02</v>
    <v>es-MX</v>
    <v>Map</v>
  </rv>
  <rv s="0">
    <v>536870912</v>
    <v>Provincia de Muş</v>
    <v>4df7fbea-9f00-38fd-c8ca-6181747e0a17</v>
    <v>es-MX</v>
    <v>Map</v>
  </rv>
  <rv s="0">
    <v>536870912</v>
    <v>Provincia de Hakkâri</v>
    <v>0cb801b8-2c6e-eb40-c17c-a1b963e86cde</v>
    <v>es-MX</v>
    <v>Map</v>
  </rv>
  <rv s="0">
    <v>536870912</v>
    <v>Provincia de Niğde</v>
    <v>02801ccd-3926-32c4-1773-63f7a5c1044a</v>
    <v>es-MX</v>
    <v>Map</v>
  </rv>
  <rv s="0">
    <v>536870912</v>
    <v>Provincia de Sivas</v>
    <v>0aeac0b1-43d7-c278-de16-15b0fb9fd27a</v>
    <v>es-MX</v>
    <v>Map</v>
  </rv>
  <rv s="0">
    <v>536870912</v>
    <v>Provincia de Gaziantep</v>
    <v>f1482689-3585-0141-6070-b066119a08fb</v>
    <v>es-MX</v>
    <v>Map</v>
  </rv>
  <rv s="0">
    <v>536870912</v>
    <v>Provincia de Kars</v>
    <v>836bc829-af6c-b635-a753-3f80169778f6</v>
    <v>es-MX</v>
    <v>Map</v>
  </rv>
  <rv s="0">
    <v>536870912</v>
    <v>Provincia de Aksaray</v>
    <v>81d2c9ee-3ec0-b0b7-611e-b5c639377d08</v>
    <v>es-MX</v>
    <v>Map</v>
  </rv>
  <rv s="0">
    <v>536870912</v>
    <v>Provincia de Mersin</v>
    <v>c341746a-b3c2-a92f-31b4-b17728f62a02</v>
    <v>es-MX</v>
    <v>Map</v>
  </rv>
  <rv s="0">
    <v>536870912</v>
    <v>Provincia de Siirt</v>
    <v>5490ed79-ab84-df78-c6f2-810d9bb2614b</v>
    <v>es-MX</v>
    <v>Map</v>
  </rv>
  <rv s="0">
    <v>536870912</v>
    <v>Provincia de Bayburt</v>
    <v>78b7d282-727e-0596-becd-d71f66061a80</v>
    <v>es-MX</v>
    <v>Map</v>
  </rv>
  <rv s="0">
    <v>536870912</v>
    <v>Provincia de Malatya</v>
    <v>5c83e762-87ba-c1e8-b224-83a3e16fdc65</v>
    <v>es-MX</v>
    <v>Map</v>
  </rv>
  <rv s="0">
    <v>536870912</v>
    <v>Provincia de Kütahya</v>
    <v>8541ec9d-1054-7976-26d5-9eefdb011fee</v>
    <v>es-MX</v>
    <v>Map</v>
  </rv>
  <rv s="0">
    <v>536870912</v>
    <v>Provincia de Sanliurfa</v>
    <v>8357d93c-256b-62a5-5bde-56fa0bc45f01</v>
    <v>es-MX</v>
    <v>Map</v>
  </rv>
  <rv s="0">
    <v>536870912</v>
    <v>Provincia de Osmaniye</v>
    <v>51d1cb5f-1f55-7a57-518f-80a94efdb5f7</v>
    <v>es-MX</v>
    <v>Map</v>
  </rv>
  <rv s="0">
    <v>536870912</v>
    <v>Provincia de Van</v>
    <v>6189c8a3-7d17-4329-919d-ca71576f7001</v>
    <v>es-MX</v>
    <v>Map</v>
  </rv>
  <rv s="0">
    <v>536870912</v>
    <v>Provincia de Bitlis</v>
    <v>4f16e498-6063-4b1b-9ac1-bec6026acd6b</v>
    <v>es-MX</v>
    <v>Map</v>
  </rv>
  <rv s="0">
    <v>536870912</v>
    <v>Provincia de Bingöl</v>
    <v>10ff836a-bdbd-44b4-94e9-c8722cbd9fb8</v>
    <v>es-MX</v>
    <v>Map</v>
  </rv>
  <rv s="2">
    <v>9</v>
  </rv>
  <rv s="1">
    <fb>512000</fb>
    <v>27</v>
  </rv>
  <rv s="1">
    <fb>0.134899997711182</fb>
    <v>36</v>
  </rv>
  <rv s="1">
    <fb>2.069</fb>
    <v>34</v>
  </rv>
  <rv s="1">
    <fb>0.42299999999999999</fb>
    <v>28</v>
  </rv>
  <rv s="1">
    <fb>16.027000000000001</fb>
    <v>34</v>
  </rv>
  <rv s="1">
    <fb>0.49799254187076897</fb>
    <v>28</v>
  </rv>
  <rv s="7">
    <v>#VALUE!</v>
    <v>es-ES</v>
    <v>fbfb6418-e8cf-0d18-8b81-28d0fcccda7c</v>
    <v>536870912</v>
    <v>1</v>
    <v>56</v>
    <v>57</v>
    <v>58</v>
    <v>Turquía</v>
    <v>45</v>
    <v>46</v>
    <v>Map</v>
    <v>25</v>
    <v>59</v>
    <v>TR</v>
    <v>110</v>
    <v>111</v>
    <v>112</v>
    <v>113</v>
    <v>114</v>
    <v>115</v>
    <v>116</v>
    <v>TRY</v>
    <v>117</v>
    <v>118</v>
    <v>Turquía, oficialmente República de Turquía, es un país transcontinental, con la mayor parte de su territorio situado en Asia Occidental y una menor en Europa Oriental, que se extiende por toda la península de Anatolia y Tracia Oriental en la zona de los Balcanes.</v>
    <v>119</v>
    <v>120</v>
    <v>121</v>
    <v>İstiklâl Marşı</v>
    <v>122</v>
    <v>123</v>
    <v>124</v>
    <v>125</v>
    <v>126</v>
    <v>129</v>
    <v>130</v>
    <v>131</v>
    <v>132</v>
    <v>133</v>
    <v>Turquía</v>
    <v>134</v>
    <v>135</v>
    <v>136</v>
    <v>137</v>
    <v>138</v>
    <v>139</v>
    <v>140</v>
    <v>141</v>
    <v>142</v>
    <v>143</v>
    <v>144</v>
    <v>145</v>
    <v>146</v>
    <v>147</v>
    <v>228</v>
    <v>229</v>
    <v>230</v>
    <v>231</v>
    <v>232</v>
    <v>233</v>
    <v>234</v>
    <v>Turquía</v>
    <v>mdp/vdpid/235</v>
  </rv>
  <rv s="0">
    <v>536870912</v>
    <v>Países Bajos</v>
    <v>bf5c1a4b-df0b-09dc-dce0-e3fb0c898dd3</v>
    <v>es-ES</v>
    <v>Map</v>
  </rv>
  <rv s="1">
    <fb>41865</fb>
    <v>27</v>
  </rv>
  <rv s="1">
    <fb>0.11178391395177099</fb>
    <v>28</v>
  </rv>
  <rv s="1">
    <fb>2.6336991024959299E-2</fb>
    <v>28</v>
  </rv>
  <rv s="0">
    <v>536870912</v>
    <v>Ámsterdam</v>
    <v>0b840501-8599-9528-5b22-13589caf205a</v>
    <v>es-MX</v>
    <v>Map</v>
  </rv>
  <rv s="1">
    <fb>1100105440292.49</fb>
    <v>29</v>
  </rv>
  <rv s="1">
    <fb>31</fb>
    <v>30</v>
  </rv>
  <rv s="1">
    <fb>93.461004609605595</fb>
    <v>31</v>
  </rv>
  <rv s="1">
    <fb>6712.7747582450002</fb>
    <v>27</v>
  </rv>
  <rv s="1">
    <fb>170779.524</fb>
    <v>27</v>
  </rv>
  <rv s="1">
    <fb>81.760975609756102</fb>
    <v>31</v>
  </rv>
  <rv s="1">
    <fb>0.1225176999</fb>
    <v>28</v>
  </rv>
  <rv s="2">
    <v>10</v>
  </rv>
  <rv s="3">
    <v>3</v>
    <v>25</v>
    <v>72</v>
    <v>0</v>
    <v>Image of Países Bajos</v>
  </rv>
  <rv s="1">
    <fb>0.230359193787393</fb>
    <v>28</v>
  </rv>
  <rv s="1">
    <fb>115.907994941178</fb>
    <v>33</v>
  </rv>
  <rv s="4">
    <v>https://www.bing.com/search?q=Pa%c3%adses+Bajos&amp;form=skydnc</v>
    <v>Aprenda más con Bing</v>
  </rv>
  <rv s="0">
    <v>805306368</v>
    <v>Mark Rutte (Primer ministro)</v>
    <v>673e1b90-ad19-15cc-dd94-53646495b541</v>
    <v>es-MX</v>
    <v>Generic</v>
  </rv>
  <rv s="2">
    <v>11</v>
  </rv>
  <rv s="1">
    <fb>1.0422962</fb>
    <v>28</v>
  </rv>
  <rv s="1">
    <fb>0.84980450000000007</fb>
    <v>28</v>
  </rv>
  <rv s="1">
    <fb>3.6053999999999999</fb>
    <v>34</v>
  </rv>
  <rv s="1">
    <fb>3.3</fb>
    <v>31</v>
  </rv>
  <rv s="1">
    <fb>909070395160.78296</fb>
    <v>29</v>
  </rv>
  <rv s="1">
    <fb>17332850</fb>
    <v>27</v>
  </rv>
  <rv s="1">
    <fb>15924729</fb>
    <v>27</v>
  </rv>
  <rv s="1">
    <fb>0.23300000000000001</fb>
    <v>28</v>
  </rv>
  <rv s="1">
    <fb>3.5000000000000003E-2</fb>
    <v>28</v>
  </rv>
  <rv s="1">
    <fb>0.376</fb>
    <v>28</v>
  </rv>
  <rv s="1">
    <fb>8.8000000000000009E-2</fb>
    <v>28</v>
  </rv>
  <rv s="1">
    <fb>0.223</fb>
    <v>28</v>
  </rv>
  <rv s="1">
    <fb>0.63619998931884802</fb>
    <v>28</v>
  </rv>
  <rv s="1">
    <fb>0.13800000000000001</fb>
    <v>28</v>
  </rv>
  <rv s="1">
    <fb>0.17499999999999999</fb>
    <v>28</v>
  </rv>
  <rv s="1">
    <fb>1.68</fb>
    <v>35</v>
  </rv>
  <rv s="1">
    <fb>5</fb>
    <v>31</v>
  </rv>
  <rv s="1">
    <fb>10.29</fb>
    <v>35</v>
  </rv>
  <rv s="0">
    <v>536870912</v>
    <v>Curazao</v>
    <v>16684a44-60de-afc8-b3ba-ec91b81de9ed</v>
    <v>es-MX</v>
    <v>Map</v>
  </rv>
  <rv s="0">
    <v>536870912</v>
    <v>San Martín</v>
    <v>b7515c56-e3c3-059b-dfab-c3a8f056fa02</v>
    <v>es-MX</v>
    <v>Map</v>
  </rv>
  <rv s="0">
    <v>536870912</v>
    <v>Aruba</v>
    <v>b892cccb-4a26-2969-8f82-2cd11e899fcf</v>
    <v>es-MX</v>
    <v>Map</v>
  </rv>
  <rv s="0">
    <v>536870912</v>
    <v>Provincia de Limburgo</v>
    <v>ba5627ab-eb52-6b56-c39c-399bd1e23825</v>
    <v>es-MX</v>
    <v>Map</v>
  </rv>
  <rv s="0">
    <v>536870912</v>
    <v>Provincia de Holanda Septentrional</v>
    <v>1cbd1d08-fab6-2da6-0edd-41aa626502c2</v>
    <v>es-MX</v>
    <v>Map</v>
  </rv>
  <rv s="0">
    <v>536870912</v>
    <v>Provincia de Utrecht</v>
    <v>555963f7-e818-0e35-b5c8-1a97c8e78ed7</v>
    <v>es-MX</v>
    <v>Map</v>
  </rv>
  <rv s="0">
    <v>536870912</v>
    <v>Provincia de Frisia</v>
    <v>d3c60b92-e27c-cc6a-6ef5-f0937e506af0</v>
    <v>es-MX</v>
    <v>Map</v>
  </rv>
  <rv s="0">
    <v>536870912</v>
    <v>Provincia de Holanda Meridional</v>
    <v>a189b2b4-4c8d-e909-49ed-1b6f571a33c2</v>
    <v>es-MX</v>
    <v>Map</v>
  </rv>
  <rv s="0">
    <v>536870912</v>
    <v>Provincia de Zelanda</v>
    <v>b07124fd-c9f8-1712-1bd3-030b62afdd3d</v>
    <v>es-MX</v>
    <v>Map</v>
  </rv>
  <rv s="0">
    <v>536870912</v>
    <v>Provincia de Overijssel</v>
    <v>c80fa63b-8b0d-7117-09f7-f3b063ba8e8c</v>
    <v>es-MX</v>
    <v>Map</v>
  </rv>
  <rv s="0">
    <v>536870912</v>
    <v>Provincia de Brabante Septentrional</v>
    <v>67287e9d-748b-ece4-4770-99ec69c94b1a</v>
    <v>es-MX</v>
    <v>Map</v>
  </rv>
  <rv s="0">
    <v>536870912</v>
    <v>Provincia de Güeldres</v>
    <v>47e59e29-1b92-c09c-0310-bba63a79744b</v>
    <v>es-MX</v>
    <v>Map</v>
  </rv>
  <rv s="0">
    <v>536870912</v>
    <v>Provincia de Drente</v>
    <v>598e815b-602f-15c5-256e-a36860ffc830</v>
    <v>es-MX</v>
    <v>Map</v>
  </rv>
  <rv s="0">
    <v>536870912</v>
    <v>Provincia de Groninga</v>
    <v>d523b02d-2f28-981e-9282-8f6cddd23d80</v>
    <v>es-MX</v>
    <v>Map</v>
  </rv>
  <rv s="0">
    <v>536870912</v>
    <v>Provincia de Flevoland</v>
    <v>994d48a1-a44d-0664-1089-99ddd4d7e63d</v>
    <v>es-MX</v>
    <v>Map</v>
  </rv>
  <rv s="2">
    <v>12</v>
  </rv>
  <rv s="1">
    <fb>41000</fb>
    <v>27</v>
  </rv>
  <rv s="1">
    <fb>3.1960000991821301E-2</fb>
    <v>36</v>
  </rv>
  <rv s="1">
    <fb>1.59</fb>
    <v>34</v>
  </rv>
  <rv s="1">
    <fb>0.41200000000000003</fb>
    <v>28</v>
  </rv>
  <rv s="1">
    <fb>9.6999999999999993</fb>
    <v>34</v>
  </rv>
  <rv s="1">
    <fb>0.53309587414663095</fb>
    <v>28</v>
  </rv>
  <rv s="2">
    <v>13</v>
  </rv>
  <rv s="8">
    <v>#VALUE!</v>
    <v>es-ES</v>
    <v>bf5c1a4b-df0b-09dc-dce0-e3fb0c898dd3</v>
    <v>536870912</v>
    <v>1</v>
    <v>68</v>
    <v>69</v>
    <v>70</v>
    <v>Países Bajos</v>
    <v>45</v>
    <v>46</v>
    <v>Map</v>
    <v>25</v>
    <v>71</v>
    <v>NL</v>
    <v>237</v>
    <v>238</v>
    <v>239</v>
    <v>240</v>
    <v>241</v>
    <v>240</v>
    <v>242</v>
    <v>243</v>
    <v>244</v>
    <v>Los Países Bajos son un país soberano ubicado al noreste de la Europa continental y el país constituyente más grande de los cuatro que, junto con las islas de Aruba, Curazao y San Martín, forman el Reino de los Países Bajos. Países Bajos es miembro de la Unión Europea. Su capital es Ámsterdam; sin embargo, la organización y administración del Reino se ubica en La Haya, siendo la sede oficial de la monarquía, así como de sus autoridades ejecutivas, legislativas y judiciales. Aruba, Curazao y San Martín son territorios de ultramar que no forman parte de la Unión Europea.</v>
    <v>245</v>
    <v>246</v>
    <v>247</v>
    <v>Wilhelmus</v>
    <v>248</v>
    <v>249</v>
    <v>250</v>
    <v>251</v>
    <v>252</v>
    <v>254</v>
    <v>255</v>
    <v>256</v>
    <v>257</v>
    <v>258</v>
    <v>Países Bajos</v>
    <v>Netherlands</v>
    <v>259</v>
    <v>260</v>
    <v>261</v>
    <v>262</v>
    <v>263</v>
    <v>264</v>
    <v>265</v>
    <v>266</v>
    <v>267</v>
    <v>268</v>
    <v>269</v>
    <v>270</v>
    <v>271</v>
    <v>272</v>
    <v>288</v>
    <v>289</v>
    <v>290</v>
    <v>291</v>
    <v>292</v>
    <v>293</v>
    <v>294</v>
    <v>Países Bajos</v>
    <v>mdp/vdpid/176</v>
    <v>295</v>
  </rv>
  <rv s="0">
    <v>536870912</v>
    <v>Bélgica</v>
    <v>ac5bcc34-e1cd-2e76-9d31-fb1be1159a5e</v>
    <v>es-ES</v>
    <v>Map</v>
  </rv>
  <rv s="1">
    <fb>30689</fb>
    <v>27</v>
  </rv>
  <rv s="1">
    <fb>0.22583884638555801</fb>
    <v>28</v>
  </rv>
  <rv s="1">
    <fb>1.43681956996435E-2</fb>
    <v>28</v>
  </rv>
  <rv s="0">
    <v>536870912</v>
    <v>Bruselas</v>
    <v>95e13b04-adba-5f35-d2c5-f828990ca1fd</v>
    <v>es-MX</v>
    <v>Map</v>
  </rv>
  <rv s="1">
    <fb>321093542983.70203</fb>
    <v>29</v>
  </rv>
  <rv s="0">
    <v>536870912</v>
    <v>Región de Bruselas-Capital</v>
    <v>f77206fd-fe4f-6c8e-5588-1d0651b151ea</v>
    <v>es-MX</v>
    <v>Map</v>
  </rv>
  <rv s="1">
    <fb>32</fb>
    <v>30</v>
  </rv>
  <rv s="1">
    <fb>75.870784353682396</fb>
    <v>31</v>
  </rv>
  <rv s="1">
    <fb>7709.1230778824702</fb>
    <v>27</v>
  </rv>
  <rv s="1">
    <fb>96889.474000000002</fb>
    <v>27</v>
  </rv>
  <rv s="1">
    <fb>81.595121951219497</fb>
    <v>31</v>
  </rv>
  <rv s="1">
    <fb>0.17567192210000002</fb>
    <v>28</v>
  </rv>
  <rv s="2">
    <v>14</v>
  </rv>
  <rv s="3">
    <v>4</v>
    <v>25</v>
    <v>83</v>
    <v>0</v>
    <v>Image of Bélgica</v>
  </rv>
  <rv s="1">
    <fb>0.23994106172459101</fb>
    <v>28</v>
  </rv>
  <rv s="1">
    <fb>117.11045718797099</fb>
    <v>33</v>
  </rv>
  <rv s="4">
    <v>https://www.bing.com/search?q=B%c3%a9lgica&amp;form=skydnc</v>
    <v>Aprenda más con Bing</v>
  </rv>
  <rv s="0">
    <v>805306368</v>
    <v>Alexander De Croo (Primer ministro)</v>
    <v>c1428e90-a850-b761-4372-6e7c0b893486</v>
    <v>es-MX</v>
    <v>Generic</v>
  </rv>
  <rv s="2">
    <v>15</v>
  </rv>
  <rv s="1">
    <fb>1.0390557</fb>
    <v>28</v>
  </rv>
  <rv s="1">
    <fb>0.79661730000000008</fb>
    <v>28</v>
  </rv>
  <rv s="1">
    <fb>3.0709</fb>
    <v>34</v>
  </rv>
  <rv s="1">
    <fb>2.9</fb>
    <v>31</v>
  </rv>
  <rv s="1">
    <fb>529606710418.03802</fb>
    <v>29</v>
  </rv>
  <rv s="1">
    <fb>11484055</fb>
    <v>27</v>
  </rv>
  <rv s="1">
    <fb>11259082</fb>
    <v>27</v>
  </rv>
  <rv s="1">
    <fb>0.21899999999999997</fb>
    <v>28</v>
  </rv>
  <rv s="1">
    <fb>3.3000000000000002E-2</fb>
    <v>28</v>
  </rv>
  <rv s="1">
    <fb>0.36299999999999999</fb>
    <v>28</v>
  </rv>
  <rv s="1">
    <fb>8.6999999999999994E-2</fb>
    <v>28</v>
  </rv>
  <rv s="1">
    <fb>0.22699999999999998</fb>
    <v>28</v>
  </rv>
  <rv s="1">
    <fb>0.53562000274658206</fb>
    <v>28</v>
  </rv>
  <rv s="1">
    <fb>0.14199999999999999</fb>
    <v>28</v>
  </rv>
  <rv s="1">
    <fb>0.18100000000000002</fb>
    <v>28</v>
  </rv>
  <rv s="1">
    <fb>1.43</fb>
    <v>35</v>
  </rv>
  <rv s="1">
    <fb>10.31</fb>
    <v>35</v>
  </rv>
  <rv s="2">
    <v>16</v>
  </rv>
  <rv s="1">
    <fb>32000</fb>
    <v>27</v>
  </rv>
  <rv s="1">
    <fb>5.5890002250671394E-2</fb>
    <v>36</v>
  </rv>
  <rv s="1">
    <fb>1.62</fb>
    <v>34</v>
  </rv>
  <rv s="1">
    <fb>0.55399999999999994</fb>
    <v>28</v>
  </rv>
  <rv s="1">
    <fb>10.3</fb>
    <v>34</v>
  </rv>
  <rv s="1">
    <fb>0.44610305443465298</fb>
    <v>28</v>
  </rv>
  <rv s="2">
    <v>17</v>
  </rv>
  <rv s="9">
    <v>#VALUE!</v>
    <v>es-ES</v>
    <v>ac5bcc34-e1cd-2e76-9d31-fb1be1159a5e</v>
    <v>536870912</v>
    <v>1</v>
    <v>80</v>
    <v>57</v>
    <v>81</v>
    <v>Bélgica</v>
    <v>45</v>
    <v>46</v>
    <v>Map</v>
    <v>25</v>
    <v>82</v>
    <v>BE</v>
    <v>298</v>
    <v>299</v>
    <v>300</v>
    <v>301</v>
    <v>302</v>
    <v>303</v>
    <v>304</v>
    <v>EUR</v>
    <v>305</v>
    <v>306</v>
    <v>Bélgica, oficialmente Reino de Bélgica, es uno de los veintisiete estados soberanos que forman la Unión Europea. Está situado en el noroeste europeo. El país cubre una superficie de 30 528 kilómetros cuadrados y posee una población de 11 550 039 habitantes según la estimación de 2021. Su capital y la conurbación más poblada es Bruselas mientras su ciudad más poblada es Amberes.</v>
    <v>307</v>
    <v>308</v>
    <v>309</v>
    <v>La Brabanzona</v>
    <v>310</v>
    <v>311</v>
    <v>312</v>
    <v>313</v>
    <v>314</v>
    <v>316</v>
    <v>317</v>
    <v>318</v>
    <v>319</v>
    <v>320</v>
    <v>Bélgica</v>
    <v>321</v>
    <v>322</v>
    <v>323</v>
    <v>324</v>
    <v>325</v>
    <v>326</v>
    <v>327</v>
    <v>328</v>
    <v>329</v>
    <v>330</v>
    <v>331</v>
    <v>332</v>
    <v>271</v>
    <v>333</v>
    <v>334</v>
    <v>335</v>
    <v>336</v>
    <v>337</v>
    <v>338</v>
    <v>339</v>
    <v>340</v>
    <v>Bélgica</v>
    <v>mdp/vdpid/21</v>
    <v>341</v>
  </rv>
  <rv s="0">
    <v>536870912</v>
    <v>Portugal</v>
    <v>9e917e65-c588-a0b7-f336-52fc6b5b2052</v>
    <v>es-ES</v>
    <v>Map</v>
  </rv>
  <rv s="1">
    <fb>92212</fb>
    <v>27</v>
  </rv>
  <rv s="1">
    <fb>0.34611423825368903</fb>
    <v>28</v>
  </rv>
  <rv s="1">
    <fb>3.3817841004612497E-3</fb>
    <v>28</v>
  </rv>
  <rv s="0">
    <v>536870912</v>
    <v>Lisboa</v>
    <v>9d006cb5-bff4-48b4-9c83-443eaf418b11</v>
    <v>es-MX</v>
    <v>Map</v>
  </rv>
  <rv s="1">
    <fb>61933604857.411003</fb>
    <v>29</v>
  </rv>
  <rv s="1">
    <fb>351</fb>
    <v>30</v>
  </rv>
  <rv s="1">
    <fb>77.024122555839</fb>
    <v>31</v>
  </rv>
  <rv s="1">
    <fb>4662.6007998029399</fb>
    <v>27</v>
  </rv>
  <rv s="1">
    <fb>48741.764000000003</fb>
    <v>27</v>
  </rv>
  <rv s="1">
    <fb>81.3243902439024</fb>
    <v>31</v>
  </rv>
  <rv s="1">
    <fb>0.27650697260000001</fb>
    <v>28</v>
  </rv>
  <rv s="2">
    <v>18</v>
  </rv>
  <rv s="3">
    <v>5</v>
    <v>25</v>
    <v>94</v>
    <v>0</v>
    <v>Image of Portugal</v>
  </rv>
  <rv s="1">
    <fb>0.227551770073532</fb>
    <v>28</v>
  </rv>
  <rv s="1">
    <fb>110.624358614714</fb>
    <v>33</v>
  </rv>
  <rv s="4">
    <v>https://www.bing.com/search?q=Portugal&amp;form=skydnc</v>
    <v>Aprenda más con Bing</v>
  </rv>
  <rv s="0">
    <v>805306368</v>
    <v>António Costa (Primer ministro)</v>
    <v>461f25f6-d38c-4199-a2e3-c82f6d34e8cb</v>
    <v>es-MX</v>
    <v>Generic</v>
  </rv>
  <rv s="0">
    <v>805306368</v>
    <v>Marcelo Rebelo de Sousa (Presidente)</v>
    <v>cd15af88-d571-7e9f-0e69-8c7f54821ed3</v>
    <v>es-MX</v>
    <v>Generic</v>
  </rv>
  <rv s="2">
    <v>19</v>
  </rv>
  <rv s="1">
    <fb>1.0618313000000001</fb>
    <v>28</v>
  </rv>
  <rv s="1">
    <fb>0.63935809999999993</fb>
    <v>28</v>
  </rv>
  <rv s="1">
    <fb>5.1239999999999997</fb>
    <v>34</v>
  </rv>
  <rv s="1">
    <fb>3.1</fb>
    <v>31</v>
  </rv>
  <rv s="1">
    <fb>237686075634.698</fb>
    <v>29</v>
  </rv>
  <rv s="1">
    <fb>10269417</fb>
    <v>27</v>
  </rv>
  <rv s="1">
    <fb>6753579</fb>
    <v>27</v>
  </rv>
  <rv s="1">
    <fb>2.7000000000000003E-2</fb>
    <v>28</v>
  </rv>
  <rv s="1">
    <fb>0.41600000000000004</fb>
    <v>28</v>
  </rv>
  <rv s="1">
    <fb>7.400000000000001E-2</fb>
    <v>28</v>
  </rv>
  <rv s="1">
    <fb>0.221</fb>
    <v>28</v>
  </rv>
  <rv s="1">
    <fb>0.58811000823974602</fb>
    <v>28</v>
  </rv>
  <rv s="1">
    <fb>0.124</fb>
    <v>28</v>
  </rv>
  <rv s="1">
    <fb>0.16500000000000001</fb>
    <v>28</v>
  </rv>
  <rv s="1">
    <fb>1.54</fb>
    <v>35</v>
  </rv>
  <rv s="1">
    <fb>8</fb>
    <v>31</v>
  </rv>
  <rv s="1">
    <fb>3.78</fb>
    <v>35</v>
  </rv>
  <rv s="0">
    <v>536870912</v>
    <v>Madeira</v>
    <v>fd1c338d-a716-e095-102a-5ac3106ddd68</v>
    <v>es-MX</v>
    <v>Map</v>
  </rv>
  <rv s="0">
    <v>536870912</v>
    <v>Azores</v>
    <v>162558d5-afd4-4b00-9d00-54ad16880f8b</v>
    <v>es-MX</v>
    <v>Map</v>
  </rv>
  <rv s="0">
    <v>536870912</v>
    <v>Distrito de Braganza</v>
    <v>511e9c5a-156c-4018-b440-d68a04fdd311</v>
    <v>es-MX</v>
    <v>Map</v>
  </rv>
  <rv s="0">
    <v>536870912</v>
    <v>Distrito de Lisboa</v>
    <v>9aabe4c9-f2ff-745a-22b7-741589d147d3</v>
    <v>es-MX</v>
    <v>Map</v>
  </rv>
  <rv s="0">
    <v>536870912</v>
    <v>Distrito de Castelo Branco</v>
    <v>fb4769a8-e791-44cf-b415-49b116c2d850</v>
    <v>es-MX</v>
    <v>Map</v>
  </rv>
  <rv s="0">
    <v>536870912</v>
    <v>Distrito de Viseu</v>
    <v>4af2c91e-a2d9-03c8-4bcc-d0e611b7a836</v>
    <v>es-MX</v>
    <v>Map</v>
  </rv>
  <rv s="0">
    <v>536870912</v>
    <v>Distrito de Guarda</v>
    <v>a6ab4e89-16d3-c736-2651-53af26e5c9fb</v>
    <v>es-MX</v>
    <v>Map</v>
  </rv>
  <rv s="0">
    <v>536870912</v>
    <v>Distrito de Santarém</v>
    <v>31ed3d3b-1669-48e6-9f45-7dff6e48107b</v>
    <v>es-MX</v>
    <v>Map</v>
  </rv>
  <rv s="0">
    <v>536870912</v>
    <v>Distrito de Viana do Castelo</v>
    <v>e82c5675-25b8-35f8-dd22-1d162bbc45bd</v>
    <v>es-MX</v>
    <v>Map</v>
  </rv>
  <rv s="0">
    <v>536870912</v>
    <v>Distrito de Vila Real</v>
    <v>16491095-1ede-45bc-b4f9-d0b768b902b4</v>
    <v>es-MX</v>
    <v>Map</v>
  </rv>
  <rv s="0">
    <v>536870912</v>
    <v>Distrito de Braga</v>
    <v>bf9b0bf5-80ec-1d9e-e2bb-f15cfff91b3f</v>
    <v>es-MX</v>
    <v>Map</v>
  </rv>
  <rv s="0">
    <v>536870912</v>
    <v>Distrito de Beja</v>
    <v>57132a4f-ab86-49cc-9a10-eea78fe194c6</v>
    <v>es-MX</v>
    <v>Map</v>
  </rv>
  <rv s="0">
    <v>536870912</v>
    <v>Distrito de Oporto</v>
    <v>ab024f06-dfa0-f5d5-2ace-323a59e1c03f</v>
    <v>es-MX</v>
    <v>Map</v>
  </rv>
  <rv s="0">
    <v>536870912</v>
    <v>Distrito de Faro</v>
    <v>0f961e40-6a20-4ce7-9c8b-3c9484a39b31</v>
    <v>es-MX</v>
    <v>Map</v>
  </rv>
  <rv s="0">
    <v>536870912</v>
    <v>Distrito de Coímbra</v>
    <v>eaabde58-df44-d3f2-fcaf-2eb0b0c892ca</v>
    <v>es-MX</v>
    <v>Map</v>
  </rv>
  <rv s="0">
    <v>536870912</v>
    <v>Distrito de Setúbal</v>
    <v>2443fa57-ba7a-ca6f-6988-b7bb998c209d</v>
    <v>es-MX</v>
    <v>Map</v>
  </rv>
  <rv s="0">
    <v>536870912</v>
    <v>Distrito de Aveiro</v>
    <v>2448fddc-7ab4-4061-c990-7ee0e882b83f</v>
    <v>es-MX</v>
    <v>Map</v>
  </rv>
  <rv s="0">
    <v>536870912</v>
    <v>Distrito de Leiria</v>
    <v>1e45c3ae-38a6-3ec3-3187-2e72c0cad027</v>
    <v>es-MX</v>
    <v>Map</v>
  </rv>
  <rv s="0">
    <v>536870912</v>
    <v>Distrito de Portalegre</v>
    <v>0509a564-38fa-4a46-85bd-79ea9cfb105b</v>
    <v>es-MX</v>
    <v>Map</v>
  </rv>
  <rv s="0">
    <v>536870912</v>
    <v>Distrito de Évora</v>
    <v>9f2c1154-ba9c-42db-b07d-6ac93b22f847</v>
    <v>es-MX</v>
    <v>Map</v>
  </rv>
  <rv s="2">
    <v>20</v>
  </rv>
  <rv s="1">
    <fb>52000</fb>
    <v>27</v>
  </rv>
  <rv s="1">
    <fb>6.33400011062622E-2</fb>
    <v>36</v>
  </rv>
  <rv s="1">
    <fb>1.38</fb>
    <v>34</v>
  </rv>
  <rv s="1">
    <fb>0.39799999999999996</fb>
    <v>28</v>
  </rv>
  <rv s="1">
    <fb>8.5</fb>
    <v>34</v>
  </rv>
  <rv s="1">
    <fb>0.39452940398253294</fb>
    <v>28</v>
  </rv>
  <rv s="2">
    <v>21</v>
  </rv>
  <rv s="10">
    <v>#VALUE!</v>
    <v>es-ES</v>
    <v>9e917e65-c588-a0b7-f336-52fc6b5b2052</v>
    <v>536870912</v>
    <v>1</v>
    <v>91</v>
    <v>92</v>
    <v>93</v>
    <v>Portugal</v>
    <v>45</v>
    <v>46</v>
    <v>Map</v>
    <v>25</v>
    <v>82</v>
    <v>PT</v>
    <v>344</v>
    <v>345</v>
    <v>346</v>
    <v>347</v>
    <v>348</v>
    <v>347</v>
    <v>349</v>
    <v>EUR</v>
    <v>350</v>
    <v>351</v>
    <v>Portugal, cuyo nombre oficial es República Portuguesa, es uno de los veintisiete Estados soberanos que forman la Unión Europea, constituido como un Estado de derecho democrático. Es un país transcontinental. La mayor parte de su territorio, con capital en Lisboa, está ubicado en el suroeste de Europa, en la península ibérica. Limita al este y al norte con España, y al sur y oeste con el océano Atlántico. Comprende también los archipiélagos autónomos de las Azores y Madeira situados en el hemisferio norte del océano Atlántico.</v>
    <v>352</v>
    <v>353</v>
    <v>354</v>
    <v>Himno nacional de Portugal</v>
    <v>355</v>
    <v>356</v>
    <v>357</v>
    <v>358</v>
    <v>359</v>
    <v>362</v>
    <v>363</v>
    <v>364</v>
    <v>365</v>
    <v>366</v>
    <v>Portugal</v>
    <v>Portugal</v>
    <v>367</v>
    <v>368</v>
    <v>369</v>
    <v>29</v>
    <v>370</v>
    <v>371</v>
    <v>372</v>
    <v>373</v>
    <v>374</v>
    <v>375</v>
    <v>376</v>
    <v>377</v>
    <v>378</v>
    <v>379</v>
    <v>400</v>
    <v>401</v>
    <v>402</v>
    <v>403</v>
    <v>404</v>
    <v>405</v>
    <v>406</v>
    <v>Portugal</v>
    <v>mdp/vdpid/193</v>
    <v>407</v>
  </rv>
  <rv s="0">
    <v>536870912</v>
    <v>Reino Unido</v>
    <v>b1a5155a-6bb2-4646-8f7c-3e6b3a53c831</v>
    <v>es-ES</v>
    <v>Map</v>
  </rv>
  <rv s="1">
    <fb>242495</fb>
    <v>27</v>
  </rv>
  <rv s="1">
    <fb>0.130657628239573</fb>
    <v>28</v>
  </rv>
  <rv s="1">
    <fb>1.7381046008651101E-2</fb>
    <v>28</v>
  </rv>
  <rv s="0">
    <v>536870912</v>
    <v>Londres</v>
    <v>8e0ba7b6-4225-fa8a-6369-1b5294e602a5</v>
    <v>es-MX</v>
    <v>Map</v>
  </rv>
  <rv s="1">
    <fb>1868152970000</fb>
    <v>29</v>
  </rv>
  <rv s="1">
    <fb>44</fb>
    <v>30</v>
  </rv>
  <rv s="1">
    <fb>80.351771267255202</fb>
    <v>31</v>
  </rv>
  <rv s="1">
    <fb>5129.5277927901998</fb>
    <v>27</v>
  </rv>
  <rv s="1">
    <fb>379024.78700000001</fb>
    <v>27</v>
  </rv>
  <rv s="1">
    <fb>81.256097560975604</fb>
    <v>31</v>
  </rv>
  <rv s="1">
    <fb>0.14794489889999998</fb>
    <v>28</v>
  </rv>
  <rv s="3">
    <v>6</v>
    <v>25</v>
    <v>104</v>
    <v>0</v>
    <v>Image of Reino Unido</v>
  </rv>
  <rv s="1">
    <fb>0.255052921600669</fb>
    <v>28</v>
  </rv>
  <rv s="1">
    <fb>119.622711300166</fb>
    <v>33</v>
  </rv>
  <rv s="4">
    <v>https://www.bing.com/search?q=Reino+Unido&amp;form=skydnc</v>
    <v>Aprenda más con Bing</v>
  </rv>
  <rv s="0">
    <v>805306368</v>
    <v>Boris Johnson (Primer ministro)</v>
    <v>fe217755-2d46-1c61-dded-740ff4500899</v>
    <v>es-MX</v>
    <v>Generic</v>
  </rv>
  <rv s="0">
    <v>805306368</v>
    <v>Justine Greening (Ministro)</v>
    <v>7aff4253-0f04-ea8e-9418-a9ef69475621</v>
    <v>es-MX</v>
    <v>Generic</v>
  </rv>
  <rv s="0">
    <v>805306368</v>
    <v>Nadhim Zahawi (Ministro)</v>
    <v>394346ee-f3b1-c53c-2bcd-8d22bdee8814</v>
    <v>es-MX</v>
    <v>Generic</v>
  </rv>
  <rv s="0">
    <v>805306368</v>
    <v>Natalie Evans (Ministro)</v>
    <v>fcf767e2-c1da-d731-e0f0-696a3bd436b5</v>
    <v>es-MX</v>
    <v>Generic</v>
  </rv>
  <rv s="2">
    <v>22</v>
  </rv>
  <rv s="1">
    <fb>1.0115456</fb>
    <v>28</v>
  </rv>
  <rv s="1">
    <fb>0.59995569999999998</fb>
    <v>28</v>
  </rv>
  <rv s="1">
    <fb>2.8117000000000001</fb>
    <v>34</v>
  </rv>
  <rv s="1">
    <fb>3.6</fb>
    <v>31</v>
  </rv>
  <rv s="1">
    <fb>2827113184695.5801</fb>
    <v>29</v>
  </rv>
  <rv s="1">
    <fb>66834405</fb>
    <v>27</v>
  </rv>
  <rv s="1">
    <fb>55908316</fb>
    <v>27</v>
  </rv>
  <rv s="1">
    <fb>0.26800000000000002</fb>
    <v>28</v>
  </rv>
  <rv s="1">
    <fb>2.7999999999999997E-2</fb>
    <v>28</v>
  </rv>
  <rv s="1">
    <fb>7.0999999999999994E-2</fb>
    <v>28</v>
  </rv>
  <rv s="1">
    <fb>0.22500000000000001</fb>
    <v>28</v>
  </rv>
  <rv s="1">
    <fb>0.62773998260497998</fb>
    <v>28</v>
  </rv>
  <rv s="1">
    <fb>0.11900000000000001</fb>
    <v>28</v>
  </rv>
  <rv s="1">
    <fb>0.16399999999999998</fb>
    <v>28</v>
  </rv>
  <rv s="1">
    <fb>1.46</fb>
    <v>35</v>
  </rv>
  <rv s="1">
    <fb>7</fb>
    <v>31</v>
  </rv>
  <rv s="1">
    <fb>10.130000000000001</fb>
    <v>35</v>
  </rv>
  <rv s="0">
    <v>536870912</v>
    <v>City de Londres</v>
    <v>3513d611-e6ca-408d-8d00-c93a427d32ad</v>
    <v>es-MX</v>
    <v>Map</v>
  </rv>
  <rv s="0">
    <v>536870912</v>
    <v>Ciudad de Westminster</v>
    <v>63ce8294-e571-7282-75aa-205efd425a22</v>
    <v>es-MX</v>
    <v>Map</v>
  </rv>
  <rv s="0">
    <v>536870912</v>
    <v>Hackney</v>
    <v>76c7413e-fd75-9503-c844-f948f920bf50</v>
    <v>es-MX</v>
    <v>Map</v>
  </rv>
  <rv s="0">
    <v>536870912</v>
    <v>Municipio de Ealing</v>
    <v>77aca5f9-73b2-ac32-7da9-829325532b67</v>
    <v>es-MX</v>
    <v>Map</v>
  </rv>
  <rv s="0">
    <v>536870912</v>
    <v>Kensington y Chelsea</v>
    <v>c8bf96b0-bbe9-7147-b91d-e4f05eeeaa4c</v>
    <v>es-MX</v>
    <v>Map</v>
  </rv>
  <rv s="0">
    <v>536870912</v>
    <v>Municipio de Croydon</v>
    <v>a9d4124c-1c82-3830-538a-6e730fd78ca2</v>
    <v>es-MX</v>
    <v>Map</v>
  </rv>
  <rv s="0">
    <v>536870912</v>
    <v>Kingston upon Thames</v>
    <v>a7e7bf4f-aaf6-b38c-c6f1-3cece81a7c73</v>
    <v>es-MX</v>
    <v>Map</v>
  </rv>
  <rv s="0">
    <v>536870912</v>
    <v>Municipio de Barnet</v>
    <v>1415c296-3271-e593-e550-6baa54d0be91</v>
    <v>es-MX</v>
    <v>Map</v>
  </rv>
  <rv s="0">
    <v>536870912</v>
    <v>Richmond upon Thames</v>
    <v>330d56ea-b71b-f6c8-32ac-1c0f219611a4</v>
    <v>es-MX</v>
    <v>Map</v>
  </rv>
  <rv s="0">
    <v>536870912</v>
    <v>Hammersmith y Fulham</v>
    <v>51eedf66-5a54-e2da-0786-904cd2ae5e01</v>
    <v>es-MX</v>
    <v>Map</v>
  </rv>
  <rv s="0">
    <v>536870912</v>
    <v>Newham</v>
    <v>6f66bcdb-5f1f-dc38-5bcd-6cf54619476b</v>
    <v>es-MX</v>
    <v>Map</v>
  </rv>
  <rv s="0">
    <v>536870912</v>
    <v>Municipio de Lewisham</v>
    <v>105eeb6e-338a-1994-b9e3-fa5b63eb79fd</v>
    <v>es-MX</v>
    <v>Map</v>
  </rv>
  <rv s="0">
    <v>536870912</v>
    <v>Tower Hamlets</v>
    <v>b55b7e9b-cc89-eb16-0ee2-ef35b73001a0</v>
    <v>es-MX</v>
    <v>Map</v>
  </rv>
  <rv s="0">
    <v>536870912</v>
    <v>Waltham Forest</v>
    <v>7da02390-10d4-e36c-314f-ea514faa62e6</v>
    <v>es-MX</v>
    <v>Map</v>
  </rv>
  <rv s="0">
    <v>536870912</v>
    <v>Brent</v>
    <v>87fcc92f-bb25-a5db-2917-0297b7cc7006</v>
    <v>es-MX</v>
    <v>Map</v>
  </rv>
  <rv s="0">
    <v>536870912</v>
    <v>Municipio de Redbridge</v>
    <v>25ce92d8-1ab5-04ff-f1eb-644dc5a2b326</v>
    <v>es-MX</v>
    <v>Map</v>
  </rv>
  <rv s="0">
    <v>536870912</v>
    <v>Haringey</v>
    <v>942466ed-2570-73ac-4497-51fccd9667ac</v>
    <v>es-MX</v>
    <v>Map</v>
  </rv>
  <rv s="0">
    <v>536870912</v>
    <v>Enfield</v>
    <v>7c4de49e-3914-6146-453f-83960bc60157</v>
    <v>es-MX</v>
    <v>Map</v>
  </rv>
  <rv s="0">
    <v>536870912</v>
    <v>Havering</v>
    <v>b14e42eb-0997-fe1c-4049-b8f437a869de</v>
    <v>es-MX</v>
    <v>Map</v>
  </rv>
  <rv s="0">
    <v>536870912</v>
    <v>Municipio de Bexley</v>
    <v>37fc0a51-9932-09b4-2e6d-28e52a5abc35</v>
    <v>es-MX</v>
    <v>Map</v>
  </rv>
  <rv s="0">
    <v>536870912</v>
    <v>Municipio de Hounslow</v>
    <v>a393f5fb-5fb3-19ff-52cf-267a06915d2f</v>
    <v>es-MX</v>
    <v>Map</v>
  </rv>
  <rv s="0">
    <v>536870912</v>
    <v>Hillingdon</v>
    <v>adce1ab7-1b39-eea4-bbdd-78e6be2aaa2e</v>
    <v>es-MX</v>
    <v>Map</v>
  </rv>
  <rv s="0">
    <v>536870912</v>
    <v>Municipio de Bromley</v>
    <v>5fbe984e-fdf2-c1a4-c9e0-c9ae9a1b1bfa</v>
    <v>es-MX</v>
    <v>Map</v>
  </rv>
  <rv s="0">
    <v>536870912</v>
    <v>Municipio de Islington</v>
    <v>fffc642f-7ca5-55b3-c338-3cba1b932d55</v>
    <v>es-MX</v>
    <v>Map</v>
  </rv>
  <rv s="0">
    <v>536870912</v>
    <v>Wandsworth</v>
    <v>53aa5bbb-0a68-ec05-93a9-8fa5ae4c0035</v>
    <v>es-MX</v>
    <v>Map</v>
  </rv>
  <rv s="0">
    <v>536870912</v>
    <v>Municipio de Southwark</v>
    <v>6ff0cd7b-6e7e-3ceb-7dad-6e0d2c1da0c3</v>
    <v>es-MX</v>
    <v>Map</v>
  </rv>
  <rv s="0">
    <v>536870912</v>
    <v>Municipio de Harrow</v>
    <v>0365592b-9270-e980-6139-aa2a4615cdb3</v>
    <v>es-MX</v>
    <v>Map</v>
  </rv>
  <rv s="0">
    <v>536870912</v>
    <v>Municipio de Sutton</v>
    <v>c1460554-820a-05a1-aac2-342042bac143</v>
    <v>es-MX</v>
    <v>Map</v>
  </rv>
  <rv s="0">
    <v>536870912</v>
    <v>Municipio de Greenwich</v>
    <v>69a30182-b3c0-474a-ff80-5e14c2516e95</v>
    <v>es-MX</v>
    <v>Map</v>
  </rv>
  <rv s="0">
    <v>536870912</v>
    <v>Southend-on-Sea</v>
    <v>7da0961f-3c65-9262-1fa3-d36b06c3c72c</v>
    <v>es-MX</v>
    <v>Map</v>
  </rv>
  <rv s="0">
    <v>536870912</v>
    <v>Peterborough</v>
    <v>62489622-eccf-7222-2856-6fff39f80df8</v>
    <v>es-MX</v>
    <v>Map</v>
  </rv>
  <rv s="0">
    <v>536870912</v>
    <v>Luton</v>
    <v>f00d5748-ef3f-0016-e774-64ef25551a8e</v>
    <v>es-MX</v>
    <v>Map</v>
  </rv>
  <rv s="0">
    <v>536870912</v>
    <v>Cambridgeshire</v>
    <v>bc02c14b-0035-fc4c-411f-168edbf62536</v>
    <v>es-MX</v>
    <v>Map</v>
  </rv>
  <rv s="0">
    <v>536870912</v>
    <v>Hertfordshire</v>
    <v>070f9acc-7c22-7b21-6d9a-6d46b9aa876a</v>
    <v>es-MX</v>
    <v>Map</v>
  </rv>
  <rv s="0">
    <v>536870912</v>
    <v>Norfolk</v>
    <v>1f7d5120-8b19-7582-e7d0-2351c715f854</v>
    <v>es-MX</v>
    <v>Map</v>
  </rv>
  <rv s="0">
    <v>536870912</v>
    <v>Suffolk</v>
    <v>b891db46-5bbb-53eb-6a27-28ae58d995e9</v>
    <v>es-MX</v>
    <v>Map</v>
  </rv>
  <rv s="0">
    <v>536870912</v>
    <v>Camden</v>
    <v>427b51f0-5efc-c4ce-8007-d7db16792348</v>
    <v>es-MX</v>
    <v>Map</v>
  </rv>
  <rv s="0">
    <v>536870912</v>
    <v>Essex</v>
    <v>5c034f63-79be-7ab6-5ae6-b57d985a0e50</v>
    <v>es-MX</v>
    <v>Map</v>
  </rv>
  <rv s="0">
    <v>536870912</v>
    <v>Merton</v>
    <v>8e4ee7a7-2b94-344c-b740-c768658bb561</v>
    <v>es-MX</v>
    <v>Map</v>
  </rv>
  <rv s="0">
    <v>536870912</v>
    <v>Central Bedfordshire</v>
    <v>ace358cd-cbe9-ec4d-197c-37bce329c1a4</v>
    <v>es-MX</v>
    <v>Map</v>
  </rv>
  <rv s="0">
    <v>536870912</v>
    <v>Birmingham</v>
    <v>aaac0a14-911d-49c8-ac97-51d9f9100ad7</v>
    <v>es-MX</v>
    <v>Map</v>
  </rv>
  <rv s="0">
    <v>536870912</v>
    <v>Nottingham</v>
    <v>fd1f499f-6103-6a87-cddd-2086efabf88f</v>
    <v>es-MX</v>
    <v>Map</v>
  </rv>
  <rv s="0">
    <v>536870912</v>
    <v>Coventry</v>
    <v>452272b4-d4d5-224d-223b-58b995e82185</v>
    <v>es-MX</v>
    <v>Map</v>
  </rv>
  <rv s="0">
    <v>536870912</v>
    <v>Middlesbrough</v>
    <v>8b36aad5-43a9-73f0-207c-ad3765927011</v>
    <v>es-MX</v>
    <v>Map</v>
  </rv>
  <rv s="0">
    <v>536870912</v>
    <v>Newcastle upon Tyne</v>
    <v>e1ab16e3-5050-dafb-7e90-7ceb4efd055d</v>
    <v>es-MX</v>
    <v>Map</v>
  </rv>
  <rv s="0">
    <v>536870912</v>
    <v>Oxfordshire</v>
    <v>1eda598d-62bc-9a62-5694-ee4472f8dcf5</v>
    <v>es-MX</v>
    <v>Map</v>
  </rv>
  <rv s="0">
    <v>536870912</v>
    <v>Warrington</v>
    <v>4079f4c4-ee00-1666-ed95-342e8d1634e2</v>
    <v>es-MX</v>
    <v>Map</v>
  </rv>
  <rv s="0">
    <v>536870912</v>
    <v>Plymouth</v>
    <v>a3e2c1e6-1f92-c845-835d-3b78083edf28</v>
    <v>es-MX</v>
    <v>Map</v>
  </rv>
  <rv s="0">
    <v>536870912</v>
    <v>Municipio metropolitano de Trafford</v>
    <v>88dd02ca-7d6b-61b2-cbec-c00dae5fc203</v>
    <v>es-MX</v>
    <v>Map</v>
  </rv>
  <rv s="0">
    <v>536870912</v>
    <v>Kingston upon Hull</v>
    <v>c2d2e2f2-1587-bacd-a08a-017a722bf4f3</v>
    <v>es-MX</v>
    <v>Map</v>
  </rv>
  <rv s="0">
    <v>536870912</v>
    <v>Northumberland</v>
    <v>86a3fee3-ba4c-f565-1ce4-449912831e53</v>
    <v>es-MX</v>
    <v>Map</v>
  </rv>
  <rv s="0">
    <v>536870912</v>
    <v>Ciudad de Salford</v>
    <v>0d97218d-4223-6a9d-b74c-6f674d3df8ad</v>
    <v>es-MX</v>
    <v>Map</v>
  </rv>
  <rv s="0">
    <v>536870912</v>
    <v>Islas Sorlingas</v>
    <v>cbd82567-ce28-513c-27d4-0452c5504f8b</v>
    <v>es-MX</v>
    <v>Map</v>
  </rv>
  <rv s="0">
    <v>536870912</v>
    <v>Ciudad de Bradford</v>
    <v>2fb792af-f38f-dc28-e920-682ea0f4dd1e</v>
    <v>es-MX</v>
    <v>Map</v>
  </rv>
  <rv s="0">
    <v>536870912</v>
    <v>Liverpool</v>
    <v>a5642e81-20ab-a561-17cc-52a63926b210</v>
    <v>es-MX</v>
    <v>Map</v>
  </rv>
  <rv s="0">
    <v>536870912</v>
    <v>Southampton</v>
    <v>c459ea11-71e5-3eae-977c-7a7ac56e054d</v>
    <v>es-MX</v>
    <v>Map</v>
  </rv>
  <rv s="0">
    <v>536870912</v>
    <v>Portsmouth</v>
    <v>337425e1-03f7-5cdc-cf78-5fb9639fcc32</v>
    <v>es-MX</v>
    <v>Map</v>
  </rv>
  <rv s="0">
    <v>536870912</v>
    <v>Bournemouth</v>
    <v>798e72ae-7e6b-eaba-0080-5e2b222ddfb7</v>
    <v>es-MX</v>
    <v>Map</v>
  </rv>
  <rv s="0">
    <v>536870912</v>
    <v>Sheffield</v>
    <v>41dbe832-f699-1fd7-e3b3-fbdcbd0167eb</v>
    <v>es-MX</v>
    <v>Map</v>
  </rv>
  <rv s="0">
    <v>536870912</v>
    <v>Wolverhampton</v>
    <v>a4e729ad-f9ef-fbc2-5496-659379e68cc8</v>
    <v>es-MX</v>
    <v>Map</v>
  </rv>
  <rv s="0">
    <v>536870912</v>
    <v>Leicester</v>
    <v>88af3d23-ab3c-0468-1391-254a59804943</v>
    <v>es-MX</v>
    <v>Map</v>
  </rv>
  <rv s="0">
    <v>536870912</v>
    <v>York</v>
    <v>a60ce14b-6919-f15c-15bd-5d5494ff8598</v>
    <v>es-MX</v>
    <v>Map</v>
  </rv>
  <rv s="0">
    <v>536870912</v>
    <v>Sandwell</v>
    <v>7578a257-fbbb-a33c-1ae8-09f08c610682</v>
    <v>es-MX</v>
    <v>Map</v>
  </rv>
  <rv s="0">
    <v>536870912</v>
    <v>Slough</v>
    <v>abfe29f2-7624-f440-e5c1-83347196e0b5</v>
    <v>es-MX</v>
    <v>Map</v>
  </rv>
  <rv s="0">
    <v>536870912</v>
    <v>Mánchester</v>
    <v>35dddbb1-7bb3-4072-bfd5-f9e6570713b0</v>
    <v>es-MX</v>
    <v>Map</v>
  </rv>
  <rv s="0">
    <v>536870912</v>
    <v>Stoke-on-Trent</v>
    <v>2efa6384-eb20-dbf0-d19a-2c63f3b239fb</v>
    <v>es-MX</v>
    <v>Map</v>
  </rv>
  <rv s="0">
    <v>536870912</v>
    <v>Poole</v>
    <v>cc1b9a88-ec7e-57fa-3120-f797177b9ece</v>
    <v>es-MX</v>
    <v>Map</v>
  </rv>
  <rv s="0">
    <v>536870912</v>
    <v>Cumbria</v>
    <v>a192dc6e-69b1-5d04-741f-67720ce0ebfc</v>
    <v>es-MX</v>
    <v>Map</v>
  </rv>
  <rv s="0">
    <v>536870912</v>
    <v>Dorset</v>
    <v>248ebd80-8904-8a43-be23-3cd065a30350</v>
    <v>es-MX</v>
    <v>Map</v>
  </rv>
  <rv s="0">
    <v>536870912</v>
    <v>Brístol</v>
    <v>3a2b5f36-3aab-be4b-07ef-da515a676e60</v>
    <v>es-MX</v>
    <v>Map</v>
  </rv>
  <rv s="0">
    <v>536870912</v>
    <v>Devon</v>
    <v>5ad1bd45-b1d3-1dd7-13e3-f0ecea97ece7</v>
    <v>es-MX</v>
    <v>Map</v>
  </rv>
  <rv s="0">
    <v>536870912</v>
    <v>Blackpool</v>
    <v>a2968ee5-f872-4ab4-6479-95727f9bc6a7</v>
    <v>es-MX</v>
    <v>Map</v>
  </rv>
  <rv s="0">
    <v>536870912</v>
    <v>Reading</v>
    <v>281a95af-ccff-e632-516d-0f60d9882cfd</v>
    <v>es-MX</v>
    <v>Map</v>
  </rv>
  <rv s="0">
    <v>536870912</v>
    <v>Calderdale</v>
    <v>5924493e-e100-57de-1e2c-616b7f16fb75</v>
    <v>es-MX</v>
    <v>Map</v>
  </rv>
  <rv s="0">
    <v>536870912</v>
    <v>Bath y noreste de Somerset</v>
    <v>1ea8797d-5e0d-8b8d-d63e-c6cbbd49f9d2</v>
    <v>es-MX</v>
    <v>Map</v>
  </rv>
  <rv s="0">
    <v>536870912</v>
    <v>Derby</v>
    <v>137d5451-9100-4ac6-b03e-fbc72ac322f4</v>
    <v>es-MX</v>
    <v>Map</v>
  </rv>
  <rv s="0">
    <v>536870912</v>
    <v>Cornualles</v>
    <v>7ce7e82d-6d0f-f7b6-daf4-9018d403a859</v>
    <v>es-MX</v>
    <v>Map</v>
  </rv>
  <rv s="0">
    <v>536870912</v>
    <v>Staffordshire</v>
    <v>8af62e75-98e5-6987-9d37-3061b70d0365</v>
    <v>es-MX</v>
    <v>Map</v>
  </rv>
  <rv s="0">
    <v>536870912</v>
    <v>Isla de Wight</v>
    <v>95d8ced0-437b-28ff-5329-8fbf91940733</v>
    <v>es-MX</v>
    <v>Map</v>
  </rv>
  <rv s="0">
    <v>536870912</v>
    <v>Brighton &amp; Hove</v>
    <v>297cae4c-741d-4091-0d17-7a0cb4dfc072</v>
    <v>es-MX</v>
    <v>Map</v>
  </rv>
  <rv s="0">
    <v>536870912</v>
    <v>Tameside</v>
    <v>4d704dba-d053-5372-9d1b-631f69f25246</v>
    <v>es-MX</v>
    <v>Map</v>
  </rv>
  <rv s="0">
    <v>536870912</v>
    <v>Metropolitan Borough of Oldham</v>
    <v>28052ccd-f64d-7c5f-b394-68adeb4621e0</v>
    <v>es-MX</v>
    <v>Map</v>
  </rv>
  <rv s="0">
    <v>536870912</v>
    <v>Borough of Halton</v>
    <v>aba165c7-6f69-a541-bd58-9952c853e295</v>
    <v>es-MX</v>
    <v>Map</v>
  </rv>
  <rv s="0">
    <v>536870912</v>
    <v>Derbyshire</v>
    <v>a3be3ce0-6a5c-7632-5ef1-6034834ffe0e</v>
    <v>es-MX</v>
    <v>Map</v>
  </rv>
  <rv s="0">
    <v>536870912</v>
    <v>Barking y Dagenham</v>
    <v>2c34f629-9085-faea-d501-72c74db2e99e</v>
    <v>es-MX</v>
    <v>Map</v>
  </rv>
  <rv s="0">
    <v>536870912</v>
    <v>North Somerset</v>
    <v>e3678f85-61b8-0810-8c53-e58bdb733dec</v>
    <v>es-MX</v>
    <v>Map</v>
  </rv>
  <rv s="0">
    <v>536870912</v>
    <v>Kent</v>
    <v>254f7086-5bb1-bdbf-8511-000e19ec575a</v>
    <v>es-MX</v>
    <v>Map</v>
  </rv>
  <rv s="0">
    <v>536870912</v>
    <v>Thurrock</v>
    <v>bedf34f2-21ac-0112-5533-ce266f13a89a</v>
    <v>es-MX</v>
    <v>Map</v>
  </rv>
  <rv s="0">
    <v>536870912</v>
    <v>Worcestershire</v>
    <v>92b6b35e-17f8-7d50-a89b-650c809a2158</v>
    <v>es-MX</v>
    <v>Map</v>
  </rv>
  <rv s="0">
    <v>536870912</v>
    <v>Metropolitan Borough of Wigan</v>
    <v>df241950-8a4a-0449-47f1-d4542cc6bc15</v>
    <v>es-MX</v>
    <v>Map</v>
  </rv>
  <rv s="0">
    <v>536870912</v>
    <v>Rochdale</v>
    <v>b75c41a9-dbfc-b8a5-c815-b7a5ddc1b46e</v>
    <v>es-MX</v>
    <v>Map</v>
  </rv>
  <rv s="0">
    <v>536870912</v>
    <v>Gloucestershire</v>
    <v>eab8d5d9-01a7-f0db-d230-ec907f822254</v>
    <v>es-MX</v>
    <v>Map</v>
  </rv>
  <rv s="0">
    <v>536870912</v>
    <v>Hampshire</v>
    <v>2d3a57b7-ee5f-c34a-1ce7-09a573697693</v>
    <v>es-MX</v>
    <v>Map</v>
  </rv>
  <rv s="0">
    <v>536870912</v>
    <v>Metropolitan Borough of Walsall</v>
    <v>f7430a58-25d6-9265-6e9c-2f5d1b84e88c</v>
    <v>es-MX</v>
    <v>Map</v>
  </rv>
  <rv s="0">
    <v>536870912</v>
    <v>Metropolitan Borough of St Helens</v>
    <v>ac9abfcf-6c93-262b-95e1-00ac40f21c66</v>
    <v>es-MX</v>
    <v>Map</v>
  </rv>
  <rv s="0">
    <v>536870912</v>
    <v>Telford and Wrekin</v>
    <v>cd64ed78-83e1-f70e-ea31-0d483bb3bc49</v>
    <v>es-MX</v>
    <v>Map</v>
  </rv>
  <rv s="0">
    <v>536870912</v>
    <v>Metropolitan Borough of Stockport</v>
    <v>a0ddc244-2a33-2738-d6e7-20cabc5c8b14</v>
    <v>es-MX</v>
    <v>Map</v>
  </rv>
  <rv s="0">
    <v>536870912</v>
    <v>Condado de Durham</v>
    <v>326adeba-4a25-fb10-67b8-480c6d7f4b2d</v>
    <v>es-MX</v>
    <v>Map</v>
  </rv>
  <rv s="0">
    <v>536870912</v>
    <v>Lincolnshire</v>
    <v>1b1b62b6-be46-b598-310b-b10fe8c992b8</v>
    <v>es-MX</v>
    <v>Map</v>
  </rv>
  <rv s="0">
    <v>536870912</v>
    <v>Herefordshire</v>
    <v>f586d43a-d582-5c49-952e-b296001cdbe1</v>
    <v>es-MX</v>
    <v>Map</v>
  </rv>
  <rv s="0">
    <v>536870912</v>
    <v>Metropolitan Borough of Dudley</v>
    <v>9b14d910-932a-b5dd-30fe-c88b090dca47</v>
    <v>es-MX</v>
    <v>Map</v>
  </rv>
  <rv s="0">
    <v>536870912</v>
    <v>Sussex Occidental</v>
    <v>6fef3193-51df-c781-5d99-8b60839e1cf9</v>
    <v>es-MX</v>
    <v>Map</v>
  </rv>
  <rv s="0">
    <v>536870912</v>
    <v>Inglaterra</v>
    <v>280d39e8-7217-6863-6980-a8c20c211c89</v>
    <v>es-MX</v>
    <v>Map</v>
  </rv>
  <rv s="0">
    <v>536870912</v>
    <v>Surrey</v>
    <v>4e00ff19-370b-4752-b12d-9b5088a81c75</v>
    <v>es-MX</v>
    <v>Map</v>
  </rv>
  <rv s="0">
    <v>536870912</v>
    <v>Somerset</v>
    <v>2b333df9-032c-c9b1-0d74-88ea8c5befbd</v>
    <v>es-MX</v>
    <v>Map</v>
  </rv>
  <rv s="0">
    <v>536870912</v>
    <v>Yorkshire del Norte</v>
    <v>fb1d8fdd-e4d5-f9a0-5f8c-1a03f3c7dad4</v>
    <v>es-MX</v>
    <v>Map</v>
  </rv>
  <rv s="0">
    <v>536870912</v>
    <v>Warwickshire</v>
    <v>f1173647-228f-1554-f0d8-39e325d478af</v>
    <v>es-MX</v>
    <v>Map</v>
  </rv>
  <rv s="0">
    <v>536870912</v>
    <v>Shropshire</v>
    <v>620367d1-f8ad-2237-2ba3-9bd995d6cb3e</v>
    <v>es-MX</v>
    <v>Map</v>
  </rv>
  <rv s="0">
    <v>536870912</v>
    <v>Sussex Oriental</v>
    <v>4a646622-0fa1-ec75-7268-69cce45dbd22</v>
    <v>es-MX</v>
    <v>Map</v>
  </rv>
  <rv s="0">
    <v>536870912</v>
    <v>City of Leeds</v>
    <v>cc3c99c3-a588-4875-8543-461e22a16171</v>
    <v>es-MX</v>
    <v>Map</v>
  </rv>
  <rv s="0">
    <v>536870912</v>
    <v>Wiltshire</v>
    <v>4ebe79fa-f77b-5216-7ef9-f8ea04679349</v>
    <v>es-MX</v>
    <v>Map</v>
  </rv>
  <rv s="0">
    <v>536870912</v>
    <v>Buckinghamshire</v>
    <v>ff464c2a-d8cf-cd5b-431b-50f9494b808a</v>
    <v>es-MX</v>
    <v>Map</v>
  </rv>
  <rv s="0">
    <v>536870912</v>
    <v>Yorkshire del Este</v>
    <v>70b0f95a-bf9f-81d6-84fc-ae7adee3ea1d</v>
    <v>es-MX</v>
    <v>Map</v>
  </rv>
  <rv s="0">
    <v>536870912</v>
    <v>Torbay</v>
    <v>20f58686-8f00-84da-c4d0-61544ec1c0b3</v>
    <v>es-MX</v>
    <v>Map</v>
  </rv>
  <rv s="0">
    <v>536870912</v>
    <v>Northamptonshire</v>
    <v>6b5ff743-48aa-7f30-4bfe-97eeede8e6fa</v>
    <v>es-MX</v>
    <v>Map</v>
  </rv>
  <rv s="0">
    <v>536870912</v>
    <v>Lancashire</v>
    <v>d2ddd91b-d3db-c97c-d4e1-b66d033659fa</v>
    <v>es-MX</v>
    <v>Map</v>
  </rv>
  <rv s="0">
    <v>536870912</v>
    <v>South Gloucestershire</v>
    <v>7fe36aae-4418-f0a8-b2b0-e71c1584c064</v>
    <v>es-MX</v>
    <v>Map</v>
  </rv>
  <rv s="0">
    <v>536870912</v>
    <v>Nottinghamshire</v>
    <v>474ecb67-f819-ecef-a259-d24741044ebd</v>
    <v>es-MX</v>
    <v>Map</v>
  </rv>
  <rv s="0">
    <v>536870912</v>
    <v>North East Lincolnshire</v>
    <v>87656709-108c-e3ba-f3f5-aac83525778e</v>
    <v>es-MX</v>
    <v>Map</v>
  </rv>
  <rv s="0">
    <v>536870912</v>
    <v>Windsor y Maidenhead</v>
    <v>58d03827-0e2f-bd71-da2d-e64800fef6b1</v>
    <v>es-MX</v>
    <v>Map</v>
  </rv>
  <rv s="0">
    <v>536870912</v>
    <v>Leicestershire</v>
    <v>4b2d786f-4d40-dd9a-2c29-31c1db8a6dd3</v>
    <v>es-MX</v>
    <v>Map</v>
  </rv>
  <rv s="0">
    <v>536870912</v>
    <v>North Lincolnshire</v>
    <v>ecc20951-736e-6daf-b26d-3cf673937d6b</v>
    <v>es-MX</v>
    <v>Map</v>
  </rv>
  <rv s="0">
    <v>536870912</v>
    <v>Rutland</v>
    <v>39bb7744-90c5-e3fa-c4f7-7e89bf42f3a9</v>
    <v>es-MX</v>
    <v>Map</v>
  </rv>
  <rv s="0">
    <v>536870912</v>
    <v>Berkshire Occidental</v>
    <v>24ab4528-6d4a-2364-a87a-5ce1744b2fd9</v>
    <v>es-MX</v>
    <v>Map</v>
  </rv>
  <rv s="0">
    <v>536870912</v>
    <v>Bracknell Forest</v>
    <v>0003ae27-b69b-3e9e-d183-49eba6b1cebf</v>
    <v>es-MX</v>
    <v>Map</v>
  </rv>
  <rv s="0">
    <v>536870912</v>
    <v>Medway</v>
    <v>3ade3b17-52c4-4392-59ad-874fde4b7de5</v>
    <v>es-MX</v>
    <v>Map</v>
  </rv>
  <rv s="0">
    <v>536870912</v>
    <v>Ciudad de Wakefield</v>
    <v>fda1d0a0-3c3d-b6d2-4e49-217176b79940</v>
    <v>es-MX</v>
    <v>Map</v>
  </rv>
  <rv s="0">
    <v>536870912</v>
    <v>Redcar and Cleveland</v>
    <v>28c8fe59-b479-37fd-1335-82cf7d5dba13</v>
    <v>es-MX</v>
    <v>Map</v>
  </rv>
  <rv s="0">
    <v>536870912</v>
    <v>South Tyneside</v>
    <v>3bdc3e43-ebf9-2b46-89f2-01630bc285a7</v>
    <v>es-MX</v>
    <v>Map</v>
  </rv>
  <rv s="0">
    <v>536870912</v>
    <v>Municipio de Lambeth</v>
    <v>601c1f89-26d4-d4e8-5de2-23643ae45707</v>
    <v>es-MX</v>
    <v>Map</v>
  </rv>
  <rv s="0">
    <v>536870912</v>
    <v>Blackburn with Darwen</v>
    <v>8c88f481-181b-f6a6-5075-d113f2f5a959</v>
    <v>es-MX</v>
    <v>Map</v>
  </rv>
  <rv s="0">
    <v>536870912</v>
    <v>Cheshire West and Chester</v>
    <v>caca7677-e1f7-3a52-8c27-3d0056fd9a9b</v>
    <v>es-MX</v>
    <v>Map</v>
  </rv>
  <rv s="0">
    <v>536870912</v>
    <v>Municipio de Gateshead</v>
    <v>1f6813bc-8fd6-e99a-c5c0-e0a924915fd9</v>
    <v>es-MX</v>
    <v>Map</v>
  </rv>
  <rv s="0">
    <v>536870912</v>
    <v>Municipio metropolitano de Barnsley</v>
    <v>ef5b698f-5e48-70ad-4ba2-f5b419bfe490</v>
    <v>es-MX</v>
    <v>Map</v>
  </rv>
  <rv s="0">
    <v>536870912</v>
    <v>Municipio metropolitano de Doncaster</v>
    <v>6b8e0008-6764-9c2f-3ce4-06635d6618c6</v>
    <v>es-MX</v>
    <v>Map</v>
  </rv>
  <rv s="0">
    <v>536870912</v>
    <v>Kirklees</v>
    <v>7fdc5fe4-3ddc-2d3f-0ba1-f1c30887c0c4</v>
    <v>es-MX</v>
    <v>Map</v>
  </rv>
  <rv s="0">
    <v>536870912</v>
    <v>Swansea</v>
    <v>ca0c6bd0-fcf5-4af4-618e-0dcc81e904f1</v>
    <v>es-MX</v>
    <v>Map</v>
  </rv>
  <rv s="0">
    <v>536870912</v>
    <v>Borough of Darlington</v>
    <v>46405563-fb36-4f39-8cf9-c984ae4d4216</v>
    <v>es-MX</v>
    <v>Map</v>
  </rv>
  <rv s="2">
    <v>23</v>
  </rv>
  <rv s="1">
    <fb>148000</fb>
    <v>27</v>
  </rv>
  <rv s="1">
    <fb>3.8510000705719E-2</fb>
    <v>36</v>
  </rv>
  <rv s="1">
    <fb>1.68</fb>
    <v>34</v>
  </rv>
  <rv s="1">
    <fb>0.30599999999999999</fb>
    <v>28</v>
  </rv>
  <rv s="1">
    <fb>11</fb>
    <v>34</v>
  </rv>
  <rv s="1">
    <fb>0.71714878141404492</fb>
    <v>28</v>
  </rv>
  <rv s="2">
    <v>24</v>
  </rv>
  <rv s="9">
    <v>#VALUE!</v>
    <v>es-ES</v>
    <v>b1a5155a-6bb2-4646-8f7c-3e6b3a53c831</v>
    <v>536870912</v>
    <v>1</v>
    <v>102</v>
    <v>57</v>
    <v>81</v>
    <v>Reino Unido</v>
    <v>45</v>
    <v>46</v>
    <v>Map</v>
    <v>25</v>
    <v>103</v>
    <v>GB</v>
    <v>410</v>
    <v>411</v>
    <v>412</v>
    <v>413</v>
    <v>414</v>
    <v>413</v>
    <v>415</v>
    <v>GBP</v>
    <v>416</v>
    <v>417</v>
    <v>El Reino Unido, o de forma abreviada RU, oficialmente Reino Unido de Gran Bretaña e Irlanda del Norte, es un país soberano e insular ubicado al noroeste de la Europa continental. Su territorio está formado geográficamente por la isla de Gran Bretaña, el noreste de la isla de Irlanda y pequeñas islas adyacentes. Desde la independencia de la República de Irlanda, Irlanda del Norte ha sido la única parte del país con una frontera terrestre, hasta la inauguración del Eurotúnel que une por tierra a la isla de Gran Bretaña con Francia y las tierras continentales europeas. Gran Bretaña limita al norte y al oeste con el océano Atlántico, al este con el mar del Norte, al sur con el canal de la Mancha y al oeste con el mar de Irlanda.</v>
    <v>418</v>
    <v>419</v>
    <v>420</v>
    <v>God Save the Queen</v>
    <v>98</v>
    <v>421</v>
    <v>422</v>
    <v>423</v>
    <v>424</v>
    <v>429</v>
    <v>430</v>
    <v>431</v>
    <v>432</v>
    <v>433</v>
    <v>Reino Unido</v>
    <v>434</v>
    <v>435</v>
    <v>436</v>
    <v>437</v>
    <v>438</v>
    <v>31</v>
    <v>439</v>
    <v>440</v>
    <v>441</v>
    <v>442</v>
    <v>443</v>
    <v>444</v>
    <v>445</v>
    <v>446</v>
    <v>585</v>
    <v>586</v>
    <v>587</v>
    <v>588</v>
    <v>589</v>
    <v>590</v>
    <v>591</v>
    <v>Reino Unido</v>
    <v>mdp/vdpid/242</v>
    <v>592</v>
  </rv>
  <rv s="0">
    <v>536870912</v>
    <v>Grecia</v>
    <v>9066947b-ad82-49f5-93ff-b3c4cbc4e36a</v>
    <v>es-ES</v>
    <v>Map</v>
  </rv>
  <rv s="1">
    <fb>131957</fb>
    <v>27</v>
  </rv>
  <rv s="1">
    <fb>0.31685026774025399</fb>
    <v>28</v>
  </rv>
  <rv s="1">
    <fb>1.7443010681330101E-3</fb>
    <v>28</v>
  </rv>
  <rv s="0">
    <v>536870912</v>
    <v>Atenas</v>
    <v>b6d809e2-f1da-2d70-de81-8e8c16391ded</v>
    <v>es-MX</v>
    <v>Map</v>
  </rv>
  <rv s="1">
    <fb>53653980000</fb>
    <v>29</v>
  </rv>
  <rv s="0">
    <v>536870912</v>
    <v>Macedonia</v>
    <v>070f392f-069c-4c20-ca2b-f0e8c2de3ef5</v>
    <v>es-MX</v>
    <v>Map</v>
  </rv>
  <rv s="1">
    <fb>30</fb>
    <v>30</v>
  </rv>
  <rv s="1">
    <fb>82.574635133688304</fb>
    <v>31</v>
  </rv>
  <rv s="1">
    <fb>5062.6064215523202</fb>
    <v>27</v>
  </rv>
  <rv s="1">
    <fb>62434.341999999997</fb>
    <v>27</v>
  </rv>
  <rv s="1">
    <fb>81.287804878048803</fb>
    <v>31</v>
  </rv>
  <rv s="1">
    <fb>0.35461187979999997</fb>
    <v>28</v>
  </rv>
  <rv s="2">
    <v>25</v>
  </rv>
  <rv s="3">
    <v>7</v>
    <v>25</v>
    <v>115</v>
    <v>0</v>
    <v>Image of Grecia</v>
  </rv>
  <rv s="1">
    <fb>0.26193522357891597</fb>
    <v>28</v>
  </rv>
  <rv s="1">
    <fb>101.869515066502</fb>
    <v>33</v>
  </rv>
  <rv s="4">
    <v>https://www.bing.com/search?q=Grecia&amp;form=skydnc</v>
    <v>Aprenda más con Bing</v>
  </rv>
  <rv s="1">
    <fb>0.99553479999999994</fb>
    <v>28</v>
  </rv>
  <rv s="1">
    <fb>1.3660256999999998</fb>
    <v>28</v>
  </rv>
  <rv s="1">
    <fb>5.4789000000000003</fb>
    <v>34</v>
  </rv>
  <rv s="1">
    <fb>209852761468.681</fb>
    <v>29</v>
  </rv>
  <rv s="1">
    <fb>10716322</fb>
    <v>27</v>
  </rv>
  <rv s="1">
    <fb>8507474</fb>
    <v>27</v>
  </rv>
  <rv s="1">
    <fb>0.25900000000000001</fb>
    <v>28</v>
  </rv>
  <rv s="1">
    <fb>2.4E-2</fb>
    <v>28</v>
  </rv>
  <rv s="1">
    <fb>0.41100000000000003</fb>
    <v>28</v>
  </rv>
  <rv s="1">
    <fb>6.6000000000000003E-2</fb>
    <v>28</v>
  </rv>
  <rv s="1">
    <fb>0.51766998291015598</fb>
    <v>28</v>
  </rv>
  <rv s="1">
    <fb>0.12300000000000001</fb>
    <v>28</v>
  </rv>
  <rv s="1">
    <fb>0.17100000000000001</fb>
    <v>28</v>
  </rv>
  <rv s="1">
    <fb>3</fb>
    <v>31</v>
  </rv>
  <rv s="1">
    <fb>4.46</fb>
    <v>35</v>
  </rv>
  <rv s="0">
    <v>536870912</v>
    <v>Periferia de Epiro</v>
    <v>0dd74b21-c5ee-b5c0-d0df-2449b32c4a88</v>
    <v>es-MX</v>
    <v>Map</v>
  </rv>
  <rv s="0">
    <v>536870912</v>
    <v>Zante</v>
    <v>51233324-3d16-39da-7c0f-9d9c5e36210a</v>
    <v>es-MX</v>
    <v>Map</v>
  </rv>
  <rv s="0">
    <v>536870912</v>
    <v>Creta</v>
    <v>a898a116-f402-c866-449a-1e49d7c0585b</v>
    <v>es-MX</v>
    <v>Map</v>
  </rv>
  <rv s="0">
    <v>536870912</v>
    <v>Periferia de Egeo Meridional</v>
    <v>65bfe017-d8f1-997e-81d9-4b05e35ff5d4</v>
    <v>es-MX</v>
    <v>Map</v>
  </rv>
  <rv s="0">
    <v>536870912</v>
    <v>Periferia de Egeo Septentrional</v>
    <v>b512e4ba-99a2-717b-c03b-1ab792cd2e37</v>
    <v>es-MX</v>
    <v>Map</v>
  </rv>
  <rv s="0">
    <v>536870912</v>
    <v>Unidad periférica de Tesalónica</v>
    <v>f21c2e85-0aab-8786-4986-a6c4df4d0279</v>
    <v>es-MX</v>
    <v>Map</v>
  </rv>
  <rv s="0">
    <v>536870912</v>
    <v>Dodecaneso</v>
    <v>ec22231b-70ad-e839-2df4-af190e0de034</v>
    <v>es-MX</v>
    <v>Map</v>
  </rv>
  <rv s="0">
    <v>536870912</v>
    <v>Cícladas</v>
    <v>b4681eef-16d5-95f6-f03f-bf4d78adf9f7</v>
    <v>es-MX</v>
    <v>Map</v>
  </rv>
  <rv s="0">
    <v>536870912</v>
    <v>Monte Athos</v>
    <v>b7f6a922-c3a3-9bba-6574-e84a91c0a394</v>
    <v>es-MX</v>
    <v>Map</v>
  </rv>
  <rv s="0">
    <v>536870912</v>
    <v>Unidad periférica de La Canea</v>
    <v>6e4c0b23-66fe-5576-e695-5baffcbc9eb8</v>
    <v>es-MX</v>
    <v>Map</v>
  </rv>
  <rv s="0">
    <v>536870912</v>
    <v>Unidad periférica de Rétino</v>
    <v>a529b9b1-f828-29d1-59df-834b58fc7a2d</v>
    <v>es-MX</v>
    <v>Map</v>
  </rv>
  <rv s="0">
    <v>536870912</v>
    <v>Unidad periférica de Heraclión</v>
    <v>2f01b801-cbd3-a62b-67ef-2af59600c2cd</v>
    <v>es-MX</v>
    <v>Map</v>
  </rv>
  <rv s="0">
    <v>536870912</v>
    <v>Unidad periférica de Piería</v>
    <v>15918cee-59f7-6cca-5a42-05d88df208cc</v>
    <v>es-MX</v>
    <v>Map</v>
  </rv>
  <rv s="0">
    <v>536870912</v>
    <v>Unidad periférica de Lasithi</v>
    <v>56047932-6b49-0476-f4a3-9d78c780925e</v>
    <v>es-MX</v>
    <v>Map</v>
  </rv>
  <rv s="0">
    <v>536870912</v>
    <v>Laconia</v>
    <v>72b736cb-af5c-f2d9-d573-e3091edbe036</v>
    <v>es-MX</v>
    <v>Map</v>
  </rv>
  <rv s="0">
    <v>536870912</v>
    <v>Acaya</v>
    <v>9ca27031-4807-6fc2-97c8-86bd7f08087b</v>
    <v>es-MX</v>
    <v>Map</v>
  </rv>
  <rv s="0">
    <v>536870912</v>
    <v>Unidad periférica de Emacia</v>
    <v>76599a51-be50-4ac9-a952-c7a690f0ad31</v>
    <v>es-MX</v>
    <v>Map</v>
  </rv>
  <rv s="0">
    <v>536870912</v>
    <v>Corintia</v>
    <v>559a7fd6-0c81-fd93-c1ff-7812f9fcc7d8</v>
    <v>es-MX</v>
    <v>Map</v>
  </rv>
  <rv s="0">
    <v>536870912</v>
    <v>Periferia de Macedonia Central</v>
    <v>6d44fc7c-bcb9-9915-acb9-64532e18830b</v>
    <v>es-MX</v>
    <v>Map</v>
  </rv>
  <rv s="0">
    <v>536870912</v>
    <v>Mesenia</v>
    <v>eee9a76e-4f62-3650-dc2d-348f041757d8</v>
    <v>es-MX</v>
    <v>Map</v>
  </rv>
  <rv s="0">
    <v>536870912</v>
    <v>Periferia de Macedonia Occidental</v>
    <v>27249c7e-b5d4-18d3-d8d5-a1d976b45cfa</v>
    <v>es-MX</v>
    <v>Map</v>
  </rv>
  <rv s="0">
    <v>536870912</v>
    <v>Unidad periférica de Serres</v>
    <v>74335fc2-c3b9-9bf4-e5c9-e036a0d24993</v>
    <v>es-MX</v>
    <v>Map</v>
  </rv>
  <rv s="0">
    <v>536870912</v>
    <v>Unidad periférica de Pella</v>
    <v>c37a243c-d2c9-48d7-247d-716193f6ad0a</v>
    <v>es-MX</v>
    <v>Map</v>
  </rv>
  <rv s="0">
    <v>536870912</v>
    <v>Unidad periférica de Kilkís</v>
    <v>8a4fb728-38c8-eeba-9fa1-4924b544e1d1</v>
    <v>es-MX</v>
    <v>Map</v>
  </rv>
  <rv s="0">
    <v>536870912</v>
    <v>Unidad periférica de Flórina</v>
    <v>4cf011fb-6b7a-eca1-4cb4-ca570a36605f</v>
    <v>es-MX</v>
    <v>Map</v>
  </rv>
  <rv s="0">
    <v>536870912</v>
    <v>Unidad periférica de Grevená</v>
    <v>e75ab40e-d26c-7995-6c2f-1460c3ce5594</v>
    <v>es-MX</v>
    <v>Map</v>
  </rv>
  <rv s="0">
    <v>536870912</v>
    <v>Unidad periférica de Kastoriá</v>
    <v>8f091f62-fe7d-d58b-c8e8-096fef427df1</v>
    <v>es-MX</v>
    <v>Map</v>
  </rv>
  <rv s="0">
    <v>536870912</v>
    <v>Unidad periférica de Kozani</v>
    <v>fa767911-b7e8-607e-8348-072c61cf3049</v>
    <v>es-MX</v>
    <v>Map</v>
  </rv>
  <rv s="0">
    <v>536870912</v>
    <v>Unidad periférica de Evros</v>
    <v>f843e465-13c0-f2ae-00ef-63ce415055a8</v>
    <v>es-MX</v>
    <v>Map</v>
  </rv>
  <rv s="0">
    <v>536870912</v>
    <v>Unidad periférica de Tesprotia</v>
    <v>fda7dc0c-c735-9845-f70c-33ab094c10b9</v>
    <v>es-MX</v>
    <v>Map</v>
  </rv>
  <rv s="0">
    <v>536870912</v>
    <v>Unidad periférica de Fócida</v>
    <v>e5d19496-8221-6fb9-3335-325614543ad3</v>
    <v>es-MX</v>
    <v>Map</v>
  </rv>
  <rv s="0">
    <v>536870912</v>
    <v>Periferia de Grecia Central</v>
    <v>e9e82b37-aaf6-3955-754d-29b23a35a921</v>
    <v>es-MX</v>
    <v>Map</v>
  </rv>
  <rv s="0">
    <v>536870912</v>
    <v>Unidad periférica de Drama</v>
    <v>388021e3-fe29-2bcf-d415-0fbb66f05093</v>
    <v>es-MX</v>
    <v>Map</v>
  </rv>
  <rv s="0">
    <v>536870912</v>
    <v>Unidad periférica de Xánthi</v>
    <v>8c121d51-ead7-bd5e-540c-552c4052cf88</v>
    <v>es-MX</v>
    <v>Map</v>
  </rv>
  <rv s="0">
    <v>536870912</v>
    <v>Euritania</v>
    <v>79367efd-af67-e08b-a7c0-1f406b336843</v>
    <v>es-MX</v>
    <v>Map</v>
  </rv>
  <rv s="0">
    <v>536870912</v>
    <v>Unidad periférica de Ioánina</v>
    <v>e80b577a-65f5-0460-dc68-5ea5cdff0689</v>
    <v>es-MX</v>
    <v>Map</v>
  </rv>
  <rv s="0">
    <v>536870912</v>
    <v>Unidad periférica de Karditsa</v>
    <v>bc226432-122e-51d5-eeb7-3226300c881a</v>
    <v>es-MX</v>
    <v>Map</v>
  </rv>
  <rv s="0">
    <v>536870912</v>
    <v>Periferia de Tracia y Macedonia Oriental</v>
    <v>45283058-6358-c831-aa68-dcc775d99be8</v>
    <v>es-MX</v>
    <v>Map</v>
  </rv>
  <rv s="0">
    <v>536870912</v>
    <v>Unidad periférica de Tríkala</v>
    <v>d4c68d73-603a-38f3-2cf8-366e3ca0319b</v>
    <v>es-MX</v>
    <v>Map</v>
  </rv>
  <rv s="0">
    <v>536870912</v>
    <v>Unidad periférica de Larisa</v>
    <v>5efe3662-e9e7-1692-4602-470af6279443</v>
    <v>es-MX</v>
    <v>Map</v>
  </rv>
  <rv s="0">
    <v>536870912</v>
    <v>Unidad periférica de Arta</v>
    <v>b5b1f4e8-4000-4ff6-ef8b-9cd58d8a0f56</v>
    <v>es-MX</v>
    <v>Map</v>
  </rv>
  <rv s="0">
    <v>536870912</v>
    <v>Unidad periférica de Préveza</v>
    <v>f267901c-54d8-5beb-9956-9bd2795dd51f</v>
    <v>es-MX</v>
    <v>Map</v>
  </rv>
  <rv s="0">
    <v>536870912</v>
    <v>Tesalia</v>
    <v>187a74ea-75fb-4b8a-2fe7-2a4b94490eaa</v>
    <v>es-MX</v>
    <v>Map</v>
  </rv>
  <rv s="0">
    <v>536870912</v>
    <v>Periferia de Peloponeso</v>
    <v>4465f45a-df6e-47fa-833e-fa82fd661725</v>
    <v>es-MX</v>
    <v>Map</v>
  </rv>
  <rv s="0">
    <v>536870912</v>
    <v>Unidad periférica de Eubea</v>
    <v>a1c29a02-60de-d8df-2a05-223c64f27924</v>
    <v>es-MX</v>
    <v>Map</v>
  </rv>
  <rv s="0">
    <v>536870912</v>
    <v>Prefectura de Samos</v>
    <v>b4c9ff6d-95f4-f369-c722-f07b0f04f328</v>
    <v>es-MX</v>
    <v>Map</v>
  </rv>
  <rv s="0">
    <v>536870912</v>
    <v>Periferia de Grecia Occidental</v>
    <v>8ac2f879-2ecd-0569-886c-528f24c7fe28</v>
    <v>es-MX</v>
    <v>Map</v>
  </rv>
  <rv s="0">
    <v>536870912</v>
    <v>Unidad periférica de Quíos</v>
    <v>b0978278-f89f-9261-e42b-8f032b524a36</v>
    <v>es-MX</v>
    <v>Map</v>
  </rv>
  <rv s="0">
    <v>536870912</v>
    <v>Unidad periférica de Magnesia</v>
    <v>a2db9e3a-01e8-a650-c56b-890868779dbf</v>
    <v>es-MX</v>
    <v>Map</v>
  </rv>
  <rv s="0">
    <v>536870912</v>
    <v>Periferia de Ática</v>
    <v>b95eb20f-b5be-999d-2b74-7984b1607486</v>
    <v>es-MX</v>
    <v>Map</v>
  </rv>
  <rv s="0">
    <v>536870912</v>
    <v>Argólida</v>
    <v>91d1e210-0e3f-3223-4d28-fdd9cd5d9b5d</v>
    <v>es-MX</v>
    <v>Map</v>
  </rv>
  <rv s="0">
    <v>536870912</v>
    <v>Periferia de Islas Jónicas</v>
    <v>147f3b34-7c58-e675-3c33-6ec3b9e7e362</v>
    <v>es-MX</v>
    <v>Map</v>
  </rv>
  <rv s="2">
    <v>26</v>
  </rv>
  <rv s="1">
    <fb>146000</fb>
    <v>27</v>
  </rv>
  <rv s="1">
    <fb>0.17238000869751002</fb>
    <v>36</v>
  </rv>
  <rv s="1">
    <fb>1.35</fb>
    <v>34</v>
  </rv>
  <rv s="1">
    <fb>0.51900000000000002</fb>
    <v>28</v>
  </rv>
  <rv s="1">
    <fb>8.1</fb>
    <v>34</v>
  </rv>
  <rv s="1">
    <fb>0.47602792862684301</fb>
    <v>28</v>
  </rv>
  <rv s="2">
    <v>27</v>
  </rv>
  <rv s="11">
    <v>#VALUE!</v>
    <v>es-ES</v>
    <v>9066947b-ad82-49f5-93ff-b3c4cbc4e36a</v>
    <v>536870912</v>
    <v>1</v>
    <v>112</v>
    <v>57</v>
    <v>113</v>
    <v>Grecia</v>
    <v>45</v>
    <v>46</v>
    <v>Map</v>
    <v>25</v>
    <v>114</v>
    <v>GR</v>
    <v>595</v>
    <v>596</v>
    <v>597</v>
    <v>598</v>
    <v>599</v>
    <v>600</v>
    <v>601</v>
    <v>EUR</v>
    <v>602</v>
    <v>603</v>
    <v>Grecia, oficialmente República Helénica, es uno de los veintisiete estados soberanos que forman la Unión Europea. En este país viven alrededor de once millones de habitantes que conforman una sociedad muy homogénea, donde principalmente se habla griego y se practica el cristianismo ortodoxo.</v>
    <v>604</v>
    <v>605</v>
    <v>606</v>
    <v>Imnos eis tin Eleftherían</v>
    <v>607</v>
    <v>608</v>
    <v>609</v>
    <v>610</v>
    <v>611</v>
    <v>612</v>
    <v>613</v>
    <v>614</v>
    <v>433</v>
    <v>Grecia</v>
    <v>615</v>
    <v>616</v>
    <v>617</v>
    <v>618</v>
    <v>619</v>
    <v>620</v>
    <v>621</v>
    <v>33</v>
    <v>622</v>
    <v>623</v>
    <v>624</v>
    <v>377</v>
    <v>625</v>
    <v>626</v>
    <v>679</v>
    <v>680</v>
    <v>681</v>
    <v>682</v>
    <v>683</v>
    <v>684</v>
    <v>685</v>
    <v>Grecia</v>
    <v>mdp/vdpid/98</v>
    <v>686</v>
  </rv>
  <rv s="0">
    <v>536870912</v>
    <v>Francia</v>
    <v>c7bfe2de-4f82-e23c-ae42-8544b5b5c0ea</v>
    <v>es-ES</v>
    <v>Map</v>
  </rv>
  <rv s="1">
    <fb>643801</fb>
    <v>27</v>
  </rv>
  <rv s="1">
    <fb>0.31233278442262596</fb>
    <v>28</v>
  </rv>
  <rv s="1">
    <fb>1.1082549228829199E-2</fb>
    <v>28</v>
  </rv>
  <rv s="0">
    <v>536870912</v>
    <v>París</v>
    <v>85584d24-2116-5b98-89f9-5714db931ac6</v>
    <v>es-MX</v>
    <v>Map</v>
  </rv>
  <rv s="1">
    <fb>2365950236659.3599</fb>
    <v>29</v>
  </rv>
  <rv s="1">
    <fb>33</fb>
    <v>30</v>
  </rv>
  <rv s="1">
    <fb>46.487970872236403</fb>
    <v>31</v>
  </rv>
  <rv s="1">
    <fb>6939.5214736692897</fb>
    <v>27</v>
  </rv>
  <rv s="1">
    <fb>303275.56800000003</fb>
    <v>27</v>
  </rv>
  <rv s="1">
    <fb>82.526829268292701</fb>
    <v>31</v>
  </rv>
  <rv s="1">
    <fb>6.7968269799999995E-2</fb>
    <v>28</v>
  </rv>
  <rv s="2">
    <v>28</v>
  </rv>
  <rv s="1">
    <fb>0.24229980509910898</fb>
    <v>28</v>
  </rv>
  <rv s="1">
    <fb>110.04856675289</fb>
    <v>33</v>
  </rv>
  <rv s="4">
    <v>https://www.bing.com/search?q=Francia&amp;form=skydnc</v>
    <v>Aprenda más con Bing</v>
  </rv>
  <rv s="0">
    <v>805306368</v>
    <v>Emmanuel Macron (Presidente)</v>
    <v>35be5a56-7a78-6352-b158-60da8f84c858</v>
    <v>es-MX</v>
    <v>Generic</v>
  </rv>
  <rv s="0">
    <v>805306368</v>
    <v>Roselyne Bachelot (Ministro)</v>
    <v>2a0c630d-70bc-51cd-a63a-068dc4e0f0b1</v>
    <v>es-MX</v>
    <v>Generic</v>
  </rv>
  <rv s="0">
    <v>805306368</v>
    <v>Gérald Darmanin (Ministro)</v>
    <v>3038fdd5-aac1-41a8-0374-bbf6c1c6a306</v>
    <v>es-MX</v>
    <v>Generic</v>
  </rv>
  <rv s="0">
    <v>805306368</v>
    <v>Élisabeth Borne (Ministro)</v>
    <v>c29b2cc1-1c10-86a9-30a2-9ab14a3d6e89</v>
    <v>es-MX</v>
    <v>Generic</v>
  </rv>
  <rv s="0">
    <v>805306368</v>
    <v>Annick Girardin (Ministro)</v>
    <v>d6ee7601-535b-d78f-561e-00070574adae</v>
    <v>es-MX</v>
    <v>Generic</v>
  </rv>
  <rv s="0">
    <v>805306368</v>
    <v>Sébastien Lecornu (Ministro)</v>
    <v>e47a48ba-584f-b611-b461-996ec493e56d</v>
    <v>es-MX</v>
    <v>Generic</v>
  </rv>
  <rv s="0">
    <v>805306368</v>
    <v>Élisabeth Borne (Primer ministro)</v>
    <v>c29b2cc1-1c10-86a9-30a2-9ab14a3d6e89</v>
    <v>es-MX</v>
    <v>Generic</v>
  </rv>
  <rv s="2">
    <v>29</v>
  </rv>
  <rv s="1">
    <fb>1.0251076000000001</fb>
    <v>28</v>
  </rv>
  <rv s="1">
    <fb>0.65629000000000004</fb>
    <v>28</v>
  </rv>
  <rv s="1">
    <fb>3.2671999999999999</fb>
    <v>34</v>
  </rv>
  <rv s="1">
    <fb>3.4</fb>
    <v>31</v>
  </rv>
  <rv s="1">
    <fb>2715518274227.4502</fb>
    <v>29</v>
  </rv>
  <rv s="1">
    <fb>67059887</fb>
    <v>27</v>
  </rv>
  <rv s="1">
    <fb>54123364</fb>
    <v>27</v>
  </rv>
  <rv s="1">
    <fb>0.25800000000000001</fb>
    <v>28</v>
  </rv>
  <rv s="1">
    <fb>3.2000000000000001E-2</fb>
    <v>28</v>
  </rv>
  <rv s="1">
    <fb>0.4</fb>
    <v>28</v>
  </rv>
  <rv s="1">
    <fb>8.1000000000000003E-2</fb>
    <v>28</v>
  </rv>
  <rv s="1">
    <fb>0.55125999450683605</fb>
    <v>28</v>
  </rv>
  <rv s="1">
    <fb>0.13</fb>
    <v>28</v>
  </rv>
  <rv s="1">
    <fb>1.39</fb>
    <v>35</v>
  </rv>
  <rv s="1">
    <fb>11.16</fb>
    <v>35</v>
  </rv>
  <rv s="0">
    <v>536870912</v>
    <v>Alta Saboya</v>
    <v>a978c224-46e5-a035-f725-4b94288b7694</v>
    <v>es-MX</v>
    <v>Map</v>
  </rv>
  <rv s="0">
    <v>536870912</v>
    <v>Reunión</v>
    <v>7d1fa0b0-e3d7-d903-d64d-489c03fd0a75</v>
    <v>es-MX</v>
    <v>Map</v>
  </rv>
  <rv s="0">
    <v>536870912</v>
    <v>Polinesia Francesa</v>
    <v>340e15d5-6b74-8497-bbfa-4c1f323f5483</v>
    <v>es-MX</v>
    <v>Map</v>
  </rv>
  <rv s="0">
    <v>536870912</v>
    <v>Nueva Caledonia</v>
    <v>25b2aeab-b390-d01e-1f7f-90be767bd899</v>
    <v>es-MX</v>
    <v>Map</v>
  </rv>
  <rv s="0">
    <v>536870912</v>
    <v>Guadalupe</v>
    <v>56b80aaa-d840-1a73-13ba-70eb9b61a642</v>
    <v>es-MX</v>
    <v>Map</v>
  </rv>
  <rv s="0">
    <v>536870912</v>
    <v>Martinica</v>
    <v>f245adef-ee09-9352-e265-2a287e5eadbe</v>
    <v>es-MX</v>
    <v>Map</v>
  </rv>
  <rv s="0">
    <v>536870912</v>
    <v>Córcega</v>
    <v>7dae6ff4-03ba-2162-da4b-d4cf544ad43f</v>
    <v>es-MX</v>
    <v>Map</v>
  </rv>
  <rv s="0">
    <v>536870912</v>
    <v>Wallis y Futuna</v>
    <v>db8aa235-58e4-9e3d-8799-6839f3d35025</v>
    <v>es-MX</v>
    <v>Map</v>
  </rv>
  <rv s="0">
    <v>536870912</v>
    <v>San Bartolomé</v>
    <v>5c5081a9-306e-4f05-73a2-32b95a4b8600</v>
    <v>es-MX</v>
    <v>Map</v>
  </rv>
  <rv s="0">
    <v>536870912</v>
    <v>Mayotte</v>
    <v>545cc8bc-c211-076d-ee26-d2ff955eb394</v>
    <v>es-MX</v>
    <v>Map</v>
  </rv>
  <rv s="0">
    <v>536870912</v>
    <v>San Pedro y Miquelón</v>
    <v>aa096cf4-a54e-cd44-7204-c28310ca40f4</v>
    <v>es-MX</v>
    <v>Map</v>
  </rv>
  <rv s="0">
    <v>536870912</v>
    <v>Saboya</v>
    <v>b37e2d23-cea0-3534-4dd1-b0d7dd6fde8f</v>
    <v>es-MX</v>
    <v>Map</v>
  </rv>
  <rv s="0">
    <v>536870912</v>
    <v>Guayana Francesa</v>
    <v>328feb88-20d1-8674-1574-3ce8cc0bc9e9</v>
    <v>es-MX</v>
    <v>Map</v>
  </rv>
  <rv s="0">
    <v>536870912</v>
    <v>Tierras Australes y Antárticas Francesas</v>
    <v>b9d52319-44ee-bf16-d95f-72397f26ce4a</v>
    <v>es-MX</v>
    <v>Map</v>
  </rv>
  <rv s="0">
    <v>536870912</v>
    <v>Eure</v>
    <v>ed6304ad-df4b-13a8-59be-ea574dc5bae1</v>
    <v>es-MX</v>
    <v>Map</v>
  </rv>
  <rv s="0">
    <v>536870912</v>
    <v>Sena Marítimo</v>
    <v>a21dc708-3140-5a55-7d01-803030360fb2</v>
    <v>es-MX</v>
    <v>Map</v>
  </rv>
  <rv s="0">
    <v>536870912</v>
    <v>San Martín</v>
    <v>281a8fb2-1b63-4320-5d31-8f0fb46c4f1a</v>
    <v>es-MX</v>
    <v>Map</v>
  </rv>
  <rv s="0">
    <v>536870912</v>
    <v>Alto Saona</v>
    <v>a2d8b2c4-ec74-84ee-777c-2f8277384514</v>
    <v>es-MX</v>
    <v>Map</v>
  </rv>
  <rv s="0">
    <v>536870912</v>
    <v>Somme</v>
    <v>37ea7117-b9d2-d6e6-f85c-c89a0b536bc9</v>
    <v>es-MX</v>
    <v>Map</v>
  </rv>
  <rv s="0">
    <v>536870912</v>
    <v>Mancha</v>
    <v>30cb17cd-689e-aa53-7d74-ad51a66d71d8</v>
    <v>es-MX</v>
    <v>Map</v>
  </rv>
  <rv s="0">
    <v>536870912</v>
    <v>Alta Córcega</v>
    <v>7cc29b94-94ac-e3ea-e501-0b782e54084b</v>
    <v>es-MX</v>
    <v>Map</v>
  </rv>
  <rv s="0">
    <v>536870912</v>
    <v>Tarn</v>
    <v>83119498-14bb-1038-fdf0-bb1b17369b30</v>
    <v>es-MX</v>
    <v>Map</v>
  </rv>
  <rv s="0">
    <v>536870912</v>
    <v>Saona y Loira</v>
    <v>00a02b2b-4704-ef60-955a-22d0fd2b7f56</v>
    <v>es-MX</v>
    <v>Map</v>
  </rv>
  <rv s="0">
    <v>536870912</v>
    <v>Ille y Vilaine</v>
    <v>81c210ee-46e3-91d8-1da8-228bb8a241f2</v>
    <v>es-MX</v>
    <v>Map</v>
  </rv>
  <rv s="0">
    <v>536870912</v>
    <v>Centro-Valle del Loira</v>
    <v>6aafd8c4-aba3-0388-62a3-d302e77f40c4</v>
    <v>es-MX</v>
    <v>Map</v>
  </rv>
  <rv s="0">
    <v>536870912</v>
    <v>Ariège</v>
    <v>8550d5a1-b844-4c89-abe4-c6b979c99db4</v>
    <v>es-MX</v>
    <v>Map</v>
  </rv>
  <rv s="0">
    <v>536870912</v>
    <v>Córcega del Sur</v>
    <v>4844fa58-0f98-1617-f356-09174f8729a3</v>
    <v>es-MX</v>
    <v>Map</v>
  </rv>
  <rv s="0">
    <v>536870912</v>
    <v>Dordoña</v>
    <v>be1aea9d-0a5e-02e0-5905-9fdf5c3a0511</v>
    <v>es-MX</v>
    <v>Map</v>
  </rv>
  <rv s="0">
    <v>536870912</v>
    <v>Alto Marne</v>
    <v>bcc5642c-f3a6-2f37-f938-154c57cf50cd</v>
    <v>es-MX</v>
    <v>Map</v>
  </rv>
  <rv s="0">
    <v>536870912</v>
    <v>Côte-d'Or</v>
    <v>76b7f10f-67c3-85cf-9245-26043c740b36</v>
    <v>es-MX</v>
    <v>Map</v>
  </rv>
  <rv s="0">
    <v>536870912</v>
    <v>Loira Atlántico</v>
    <v>bf4a4628-ceb5-b5d0-4889-890b473d3127</v>
    <v>es-MX</v>
    <v>Map</v>
  </rv>
  <rv s="0">
    <v>536870912</v>
    <v>Jura</v>
    <v>1c0af201-ce58-8ae7-5f8c-67fdaa748fb2</v>
    <v>es-MX</v>
    <v>Map</v>
  </rv>
  <rv s="0">
    <v>536870912</v>
    <v>Bajo Rin</v>
    <v>43349d05-a47b-cc66-cf48-66301f22f744</v>
    <v>es-MX</v>
    <v>Map</v>
  </rv>
  <rv s="0">
    <v>536870912</v>
    <v>Drôme</v>
    <v>292bc275-84e4-8bc3-5400-14bc5ca71d73</v>
    <v>es-MX</v>
    <v>Map</v>
  </rv>
  <rv s="0">
    <v>536870912</v>
    <v>Sena-Saint Denis</v>
    <v>3d5ea2f7-2680-43ce-73aa-863db59b3648</v>
    <v>es-MX</v>
    <v>Map</v>
  </rv>
  <rv s="0">
    <v>536870912</v>
    <v>Valle del Oise</v>
    <v>0ac64226-15b9-f259-7f89-a07ffeac79ec</v>
    <v>es-MX</v>
    <v>Map</v>
  </rv>
  <rv s="0">
    <v>536870912</v>
    <v>Sena y Marne</v>
    <v>584f98fc-30fd-f6be-956d-5aba683c1b4c</v>
    <v>es-MX</v>
    <v>Map</v>
  </rv>
  <rv s="0">
    <v>536870912</v>
    <v>Alpes de Alta Provenza</v>
    <v>2463acbf-5353-3875-acb9-7279cc06fb2c</v>
    <v>es-MX</v>
    <v>Map</v>
  </rv>
  <rv s="0">
    <v>536870912</v>
    <v>Nièvre</v>
    <v>cd451fbc-d1c0-f9b6-4fea-0866a8f9c27c</v>
    <v>es-MX</v>
    <v>Map</v>
  </rv>
  <rv s="0">
    <v>536870912</v>
    <v>Calvados</v>
    <v>c94f1118-6a31-5bbb-b12c-593bc8d4c180</v>
    <v>es-MX</v>
    <v>Map</v>
  </rv>
  <rv s="0">
    <v>536870912</v>
    <v>Costas de Armor</v>
    <v>3ac3ca4c-ae1d-7922-48a0-0fffb472646e</v>
    <v>es-MX</v>
    <v>Map</v>
  </rv>
  <rv s="0">
    <v>536870912</v>
    <v>Lozère</v>
    <v>51cda30d-0957-cc60-f449-7cedac5c2f5d</v>
    <v>es-MX</v>
    <v>Map</v>
  </rv>
  <rv s="0">
    <v>536870912</v>
    <v>Indre</v>
    <v>644a2058-4d87-9f16-ed9e-dff4729d747c</v>
    <v>es-MX</v>
    <v>Map</v>
  </rv>
  <rv s="0">
    <v>536870912</v>
    <v>Charente Marítimo</v>
    <v>10a89f8a-f91f-d426-88f4-6a1ac9788f5d</v>
    <v>es-MX</v>
    <v>Map</v>
  </rv>
  <rv s="0">
    <v>536870912</v>
    <v>Corrèze</v>
    <v>c5e194d5-0ea5-4d9d-9897-23fe510b1a40</v>
    <v>es-MX</v>
    <v>Map</v>
  </rv>
  <rv s="0">
    <v>536870912</v>
    <v>Maine y Loira</v>
    <v>dbd78e30-07ab-d6d1-cb42-fc01fb10a1e6</v>
    <v>es-MX</v>
    <v>Map</v>
  </rv>
  <rv s="0">
    <v>536870912</v>
    <v>Indre y Loira</v>
    <v>57d64575-78c8-e5c0-f5a3-4c4ec79d9bd4</v>
    <v>es-MX</v>
    <v>Map</v>
  </rv>
  <rv s="0">
    <v>536870912</v>
    <v>Hérault</v>
    <v>96589375-a7e9-f023-02e9-25d2769bac95</v>
    <v>es-MX</v>
    <v>Map</v>
  </rv>
  <rv s="0">
    <v>536870912</v>
    <v>Valle del Marne</v>
    <v>5b4d53ad-f7a6-a80c-27a1-6adc32898a8b</v>
    <v>es-MX</v>
    <v>Map</v>
  </rv>
  <rv s="0">
    <v>536870912</v>
    <v>Pirineos Atlánticos</v>
    <v>7a55ca85-3992-84c3-18bd-faab3cd83815</v>
    <v>es-MX</v>
    <v>Map</v>
  </rv>
  <rv s="0">
    <v>536870912</v>
    <v>Alto Rin</v>
    <v>389dcf06-db1b-7fea-0231-4921fe772f1b</v>
    <v>es-MX</v>
    <v>Map</v>
  </rv>
  <rv s="0">
    <v>536870912</v>
    <v>Gard</v>
    <v>a2b00a36-67df-6330-1cb0-8b76f83f62ef</v>
    <v>es-MX</v>
    <v>Map</v>
  </rv>
  <rv s="0">
    <v>536870912</v>
    <v>Aveyron</v>
    <v>661b9ea4-381a-b275-475e-c080ae790696</v>
    <v>es-MX</v>
    <v>Map</v>
  </rv>
  <rv s="0">
    <v>536870912</v>
    <v>Landas</v>
    <v>fb21cbe8-be4b-f5f6-6e17-738a5f878e58</v>
    <v>es-MX</v>
    <v>Map</v>
  </rv>
  <rv s="0">
    <v>536870912</v>
    <v>Altos del Sena</v>
    <v>b65da94e-a174-9970-cad6-b3bd1bbe50f8</v>
    <v>es-MX</v>
    <v>Map</v>
  </rv>
  <rv s="0">
    <v>536870912</v>
    <v>Meurthe y Mosela</v>
    <v>a85ebbf4-0a84-6ffd-ba7a-00e5d636d799</v>
    <v>es-MX</v>
    <v>Map</v>
  </rv>
  <rv s="0">
    <v>536870912</v>
    <v>Pirineos Orientales</v>
    <v>6f559f32-59f1-428e-3959-bbce1712c380</v>
    <v>es-MX</v>
    <v>Map</v>
  </rv>
  <rv s="0">
    <v>536870912</v>
    <v>Paso de Calais</v>
    <v>0440f94f-7798-d9cc-6b38-da253dcc8637</v>
    <v>es-MX</v>
    <v>Map</v>
  </rv>
  <rv s="0">
    <v>536870912</v>
    <v>Eure y Loir</v>
    <v>1e4727b6-6261-8213-f441-5e3789bfe140</v>
    <v>es-MX</v>
    <v>Map</v>
  </rv>
  <rv s="0">
    <v>536870912</v>
    <v>Vienne</v>
    <v>108aa0c8-eac5-ed42-9c55-7576e85f4a8f</v>
    <v>es-MX</v>
    <v>Map</v>
  </rv>
  <rv s="0">
    <v>536870912</v>
    <v>Finisterre</v>
    <v>aab13240-a95c-948a-482c-51ffcf16db90</v>
    <v>es-MX</v>
    <v>Map</v>
  </rv>
  <rv s="0">
    <v>536870912</v>
    <v>Creuse</v>
    <v>dd371e57-c02d-2940-3824-8abcac3f5b16</v>
    <v>es-MX</v>
    <v>Map</v>
  </rv>
  <rv s="0">
    <v>536870912</v>
    <v>Morbihan</v>
    <v>d60daed9-494d-85e7-d992-512a02eff123</v>
    <v>es-MX</v>
    <v>Map</v>
  </rv>
  <rv s="0">
    <v>536870912</v>
    <v>Alto Garona</v>
    <v>c75adb65-dddc-9ed9-5ec6-599b9553fdac</v>
    <v>es-MX</v>
    <v>Map</v>
  </rv>
  <rv s="0">
    <v>536870912</v>
    <v>Altos Pirineos</v>
    <v>944accb5-1745-85f2-073a-28399fa8a190</v>
    <v>es-MX</v>
    <v>Map</v>
  </rv>
  <rv s="0">
    <v>536870912</v>
    <v>Essonne</v>
    <v>0cc4a3e8-51e5-8308-126a-7f33952f640c</v>
    <v>es-MX</v>
    <v>Map</v>
  </rv>
  <rv s="0">
    <v>536870912</v>
    <v>Aude</v>
    <v>4dffa200-dea8-f5a0-2240-7e41a42ef177</v>
    <v>es-MX</v>
    <v>Map</v>
  </rv>
  <rv s="0">
    <v>536870912</v>
    <v>Aube</v>
    <v>1792c130-60be-106e-1e44-cc254919ce05</v>
    <v>es-MX</v>
    <v>Map</v>
  </rv>
  <rv s="0">
    <v>536870912</v>
    <v>Oise</v>
    <v>a806252b-efff-01b7-91bd-c36bc35224f3</v>
    <v>es-MX</v>
    <v>Map</v>
  </rv>
  <rv s="0">
    <v>536870912</v>
    <v>Vosgos</v>
    <v>5bd42721-6632-bb30-1f77-8a3f762976ac</v>
    <v>es-MX</v>
    <v>Map</v>
  </rv>
  <rv s="0">
    <v>536870912</v>
    <v>Loir y Cher</v>
    <v>15209369-9104-c387-8520-a5f92fd0704c</v>
    <v>es-MX</v>
    <v>Map</v>
  </rv>
  <rv s="0">
    <v>536870912</v>
    <v>Lot y Garona</v>
    <v>847c1ec4-708f-d3ba-ef4a-ba275d255773</v>
    <v>es-MX</v>
    <v>Map</v>
  </rv>
  <rv s="0">
    <v>536870912</v>
    <v>Isère</v>
    <v>12375c6d-9f12-163c-5c43-5b6f59406225</v>
    <v>es-MX</v>
    <v>Map</v>
  </rv>
  <rv s="0">
    <v>536870912</v>
    <v>Territorio de Belfort</v>
    <v>c2174bec-fbf1-67a3-1cbf-0e07fb3c9d85</v>
    <v>es-MX</v>
    <v>Map</v>
  </rv>
  <rv s="0">
    <v>536870912</v>
    <v>Alto Loira</v>
    <v>7d62611c-1129-1318-46a4-32493d6d49e6</v>
    <v>es-MX</v>
    <v>Map</v>
  </rv>
  <rv s="0">
    <v>536870912</v>
    <v>Ardèche</v>
    <v>bf1c9742-98a2-4942-a0cb-c8a2f0ff9701</v>
    <v>es-MX</v>
    <v>Map</v>
  </rv>
  <rv s="0">
    <v>536870912</v>
    <v>Loiret</v>
    <v>a6fbc858-6174-1507-1ef3-722b5331eb96</v>
    <v>es-MX</v>
    <v>Map</v>
  </rv>
  <rv s="0">
    <v>536870912</v>
    <v>Deux-Sèvres</v>
    <v>a5ffcc63-68c6-7a82-3a9e-7002aefac16b</v>
    <v>es-MX</v>
    <v>Map</v>
  </rv>
  <rv s="0">
    <v>536870912</v>
    <v>Tarn y Garona</v>
    <v>54324480-3892-3992-76d4-5e1c8f8e2ea3</v>
    <v>es-MX</v>
    <v>Map</v>
  </rv>
  <rv s="0">
    <v>536870912</v>
    <v>Ardenas</v>
    <v>2a95094e-9294-faa3-a8ab-8b2991b9e1a8</v>
    <v>es-MX</v>
    <v>Map</v>
  </rv>
  <rv s="0">
    <v>536870912</v>
    <v>Vandea</v>
    <v>7fe21032-33eb-c61f-ab06-3796d48b9159</v>
    <v>es-MX</v>
    <v>Map</v>
  </rv>
  <rv s="0">
    <v>536870912</v>
    <v>Alto Vienne</v>
    <v>0e6e4aef-9741-f2df-dd2a-70065668ce21</v>
    <v>es-MX</v>
    <v>Map</v>
  </rv>
  <rv s="0">
    <v>536870912</v>
    <v>Bocas del Ródano</v>
    <v>d8a7c01f-e5cb-2eb2-d5b6-fc9cc97b3489</v>
    <v>es-MX</v>
    <v>Map</v>
  </rv>
  <rv s="0">
    <v>536870912</v>
    <v>Gers</v>
    <v>ceea0c3c-7c1a-09ec-7796-1cce63160125</v>
    <v>es-MX</v>
    <v>Map</v>
  </rv>
  <rv s="0">
    <v>536870912</v>
    <v>Lot</v>
    <v>e4a39c0f-80df-9cf6-8c6c-e8a2a63fec3a</v>
    <v>es-MX</v>
    <v>Map</v>
  </rv>
  <rv s="0">
    <v>536870912</v>
    <v>Alpes Marítimos</v>
    <v>83901c43-49d0-9f7e-723e-4ca6daaacce2</v>
    <v>es-MX</v>
    <v>Map</v>
  </rv>
  <rv s="0">
    <v>536870912</v>
    <v>Altos Alpes</v>
    <v>92cfefe0-e047-398b-6d1f-6ab195cf9863</v>
    <v>es-MX</v>
    <v>Map</v>
  </rv>
  <rv s="0">
    <v>536870912</v>
    <v>Vaucluse</v>
    <v>a190e32c-8b86-e903-d3ae-ae3e5feccb71</v>
    <v>es-MX</v>
    <v>Map</v>
  </rv>
  <rv s="0">
    <v>536870912</v>
    <v>Normandía</v>
    <v>3e508a17-1303-ffc1-9d13-493d159d305c</v>
    <v>es-MX</v>
    <v>Map</v>
  </rv>
  <rv s="0">
    <v>536870912</v>
    <v>Norte</v>
    <v>bee37859-eaf9-d994-d502-267df9fdc01c</v>
    <v>es-MX</v>
    <v>Map</v>
  </rv>
  <rv s="0">
    <v>536870912</v>
    <v>Allier</v>
    <v>1106a57f-4262-a0a7-7bff-d7a1933e4000</v>
    <v>es-MX</v>
    <v>Map</v>
  </rv>
  <rv s="0">
    <v>536870912</v>
    <v>Orne</v>
    <v>ef487664-1442-683b-96a6-483af8b24a73</v>
    <v>es-MX</v>
    <v>Map</v>
  </rv>
  <rv s="0">
    <v>536870912</v>
    <v>Var</v>
    <v>e65178f9-77a3-fb70-b0b7-8c6ca7b078da</v>
    <v>es-MX</v>
    <v>Map</v>
  </rv>
  <rv s="0">
    <v>536870912</v>
    <v>Mayenne</v>
    <v>a2360257-339c-4162-b244-ce6258921bba</v>
    <v>es-MX</v>
    <v>Map</v>
  </rv>
  <rv s="0">
    <v>536870912</v>
    <v>Charente</v>
    <v>650da742-ab9d-e1cf-2b50-4b271b4c82ae</v>
    <v>es-MX</v>
    <v>Map</v>
  </rv>
  <rv s="0">
    <v>536870912</v>
    <v>Ródano</v>
    <v>cc174d15-ddf1-2f1e-8656-f3af821f4831</v>
    <v>es-MX</v>
    <v>Map</v>
  </rv>
  <rv s="0">
    <v>536870912</v>
    <v>Yonne</v>
    <v>154c2e88-9a11-4cd1-d5e3-87f6a02d46f5</v>
    <v>es-MX</v>
    <v>Map</v>
  </rv>
  <rv s="0">
    <v>536870912</v>
    <v>Doubs</v>
    <v>57dc7188-cb49-01c6-a78e-078be5045e3d</v>
    <v>es-MX</v>
    <v>Map</v>
  </rv>
  <rv s="0">
    <v>536870912</v>
    <v>Cher</v>
    <v>68e66cca-e778-a713-6053-2d9d229657f3</v>
    <v>es-MX</v>
    <v>Map</v>
  </rv>
  <rv s="0">
    <v>536870912</v>
    <v>Gironda</v>
    <v>5ac5e96b-c1a3-0353-c9e6-6e32bcd9b2a1</v>
    <v>es-MX</v>
    <v>Map</v>
  </rv>
  <rv s="0">
    <v>536870912</v>
    <v>Yvelines</v>
    <v>347a10bd-a260-932d-0437-44fbe26803c7</v>
    <v>es-MX</v>
    <v>Map</v>
  </rv>
  <rv s="0">
    <v>536870912</v>
    <v>Aisne</v>
    <v>f675d7ad-5638-71f6-272f-3013bf6d8b52</v>
    <v>es-MX</v>
    <v>Map</v>
  </rv>
  <rv s="0">
    <v>536870912</v>
    <v>Mosela</v>
    <v>7fc54835-e4c4-4cd9-af2a-bddfbd0c4e94</v>
    <v>es-MX</v>
    <v>Map</v>
  </rv>
  <rv s="0">
    <v>536870912</v>
    <v>Mosa</v>
    <v>4c4d9f68-e7be-4788-ae1c-689c307eb428</v>
    <v>es-MX</v>
    <v>Map</v>
  </rv>
  <rv s="0">
    <v>536870912</v>
    <v>Cantal</v>
    <v>e9810dcc-9312-b403-0145-c937d59e4ce7</v>
    <v>es-MX</v>
    <v>Map</v>
  </rv>
  <rv s="0">
    <v>536870912</v>
    <v>Sarthe</v>
    <v>4c97d56e-bc2d-9a00-8c8b-2cc6703c179b</v>
    <v>es-MX</v>
    <v>Map</v>
  </rv>
  <rv s="0">
    <v>536870912</v>
    <v>Alta Francia</v>
    <v>4eb2d0b0-8845-48d0-9343-9ba3e7fe81a0</v>
    <v>es-MX</v>
    <v>Map</v>
  </rv>
  <rv s="0">
    <v>536870912</v>
    <v>Nouvelle-Aquitaine</v>
    <v>7955f423-af31-d2e0-f045-b14668178865</v>
    <v>es-MX</v>
    <v>Map</v>
  </rv>
  <rv s="0">
    <v>536870912</v>
    <v>Grand Est</v>
    <v>e2f60e84-1701-6d84-e960-ba87138e3631</v>
    <v>es-MX</v>
    <v>Map</v>
  </rv>
  <rv s="0">
    <v>536870912</v>
    <v>Auvernia-Ródano-Alpes</v>
    <v>b53940d0-b739-faf5-78d1-93f189f878c9</v>
    <v>es-MX</v>
    <v>Map</v>
  </rv>
  <rv s="0">
    <v>536870912</v>
    <v>Ain</v>
    <v>71607760-ab2a-d381-87a5-d1eac5be2f1c</v>
    <v>es-MX</v>
    <v>Map</v>
  </rv>
  <rv s="0">
    <v>536870912</v>
    <v>Puy-de-Dôme</v>
    <v>a8c0bbce-45c3-3fe6-28d3-08d27113db03</v>
    <v>es-MX</v>
    <v>Map</v>
  </rv>
  <rv s="0">
    <v>536870912</v>
    <v>Borgoña-Franco Condado</v>
    <v>4bc8dff1-8d72-5341-f405-63c7be8c6672</v>
    <v>es-MX</v>
    <v>Map</v>
  </rv>
  <rv s="2">
    <v>30</v>
  </rv>
  <rv s="1">
    <fb>307000</fb>
    <v>27</v>
  </rv>
  <rv s="1">
    <fb>8.4270000457763714E-2</fb>
    <v>36</v>
  </rv>
  <rv s="1">
    <fb>1.88</fb>
    <v>34</v>
  </rv>
  <rv s="1">
    <fb>0.60699999999999998</fb>
    <v>28</v>
  </rv>
  <rv s="1">
    <fb>11.3</fb>
    <v>34</v>
  </rv>
  <rv s="1">
    <fb>0.524475441661716</fb>
    <v>28</v>
  </rv>
  <rv s="12">
    <v>#VALUE!</v>
    <v>es-ES</v>
    <v>c7bfe2de-4f82-e23c-ae42-8544b5b5c0ea</v>
    <v>536870912</v>
    <v>1</v>
    <v>123</v>
    <v>124</v>
    <v>125</v>
    <v>Francia</v>
    <v>45</v>
    <v>126</v>
    <v>Map</v>
    <v>25</v>
    <v>127</v>
    <v>FR</v>
    <v>689</v>
    <v>690</v>
    <v>691</v>
    <v>692</v>
    <v>693</v>
    <v>692</v>
    <v>694</v>
    <v>EUR</v>
    <v>695</v>
    <v>696</v>
    <v>Francia, oficialmente la República Francesa, es un país transcontinental que se extiende por Europa Occidental y por regiones y territorios de ultramar en América y los océanos Atlántico, Pacífico e Índico. Su área metropolitana se extiende desde el Rin hasta el Océano Atlántico y desde el Mar Mediterráneo hasta el Canal de la Mancha y el Mar del Norte; los territorios de ultramar incluyen la Guayana Francesa en América del Sur, San Pedro y Miquelón en el Atlántico Norte, las Antillas francesas y muchas islas en Oceanía y el Océano Índico. Debido a sus diversos territorios costeros, Francia posee la mayor zona económica exclusiva del mundo. Francia limita con Bélgica, Luxemburgo, Alemania, Suiza, Mónaco, Italia, Andorra y España en Europa, así como con los Países Bajos, Surinam y Brasil en América. Sus dieciocho regiones integrales abarcan una superficie combinada de 643 801 km² y más de 67 millones de personas. Francia es una república semipresidencialista unitaria con capital en París, la mayor ciudad del país y principal centro cultural y comercial; otras zonas urbanas importantes son Marsella, Lyon, Toulouse, Lille, Burdeos y Niza.</v>
    <v>697</v>
    <v>698</v>
    <v>699</v>
    <v>La Marsellesa</v>
    <v>700</v>
    <v>701</v>
    <v>702</v>
    <v>703</v>
    <v>711</v>
    <v>712</v>
    <v>713</v>
    <v>714</v>
    <v>715</v>
    <v>Francia</v>
    <v>716</v>
    <v>717</v>
    <v>718</v>
    <v>719</v>
    <v>720</v>
    <v>721</v>
    <v>722</v>
    <v>324</v>
    <v>723</v>
    <v>724</v>
    <v>36</v>
    <v>725</v>
    <v>378</v>
    <v>726</v>
    <v>840</v>
    <v>841</v>
    <v>842</v>
    <v>843</v>
    <v>844</v>
    <v>845</v>
    <v>846</v>
    <v>Francia</v>
    <v>mdp/vdpid/84</v>
    <v>91</v>
  </rv>
  <rv s="0">
    <v>536870912</v>
    <v>España</v>
    <v>1baf9d59-f443-e9f4-6e49-de048a073e3f</v>
    <v>es-ES</v>
    <v>Map</v>
  </rv>
  <rv s="1">
    <fb>505370</fb>
    <v>27</v>
  </rv>
  <rv s="1">
    <fb>0.36936209528965797</fb>
    <v>28</v>
  </rv>
  <rv s="1">
    <fb>6.9953624171701497E-3</fb>
    <v>28</v>
  </rv>
  <rv s="0">
    <v>536870912</v>
    <v>Madrid</v>
    <v>a497c067-c4c6-4bf4-9a5d-34fd30589bda</v>
    <v>es-MX</v>
    <v>Map</v>
  </rv>
  <rv s="1">
    <fb>797285840000</fb>
    <v>29</v>
  </rv>
  <rv s="1">
    <fb>34</fb>
    <v>30</v>
  </rv>
  <rv s="1">
    <fb>72.955546118337793</fb>
    <v>31</v>
  </rv>
  <rv s="1">
    <fb>5355.9870055822103</fb>
    <v>27</v>
  </rv>
  <rv s="1">
    <fb>244002.18</fb>
    <v>27</v>
  </rv>
  <rv s="1">
    <fb>83.334146341463395</fb>
    <v>31</v>
  </rv>
  <rv s="1">
    <fb>0.24229018520000001</fb>
    <v>28</v>
  </rv>
  <rv s="2">
    <v>31</v>
  </rv>
  <rv s="3">
    <v>8</v>
    <v>25</v>
    <v>138</v>
    <v>0</v>
    <v>Image of España</v>
  </rv>
  <rv s="1">
    <fb>0.14248211393678101</fb>
    <v>28</v>
  </rv>
  <rv s="1">
    <fb>110.96151904206</fb>
    <v>33</v>
  </rv>
  <rv s="4">
    <v>https://www.bing.com/search?q=Espa%c3%b1a&amp;form=skydnc</v>
    <v>Aprenda más con Bing</v>
  </rv>
  <rv s="0">
    <v>805306368</v>
    <v>Pedro Sánchez (Primer ministro)</v>
    <v>9e0d6cf3-f466-7b6f-0a92-aa23020fc120</v>
    <v>es-MX</v>
    <v>Generic</v>
  </rv>
  <rv s="0">
    <v>805306368</v>
    <v>Iñigo Urkullu (Jefe de Gobierno)</v>
    <v>0d4f30d6-1d60-806b-c22a-e860ba137b27</v>
    <v>es-MX</v>
    <v>Generic</v>
  </rv>
  <rv s="2">
    <v>32</v>
  </rv>
  <rv s="1">
    <fb>1.0271029</fb>
    <v>28</v>
  </rv>
  <rv s="1">
    <fb>0.88853009999999999</fb>
    <v>28</v>
  </rv>
  <rv s="1">
    <fb>3.8723000000000001</fb>
    <v>34</v>
  </rv>
  <rv s="1">
    <fb>2.5</fb>
    <v>31</v>
  </rv>
  <rv s="1">
    <fb>1394116310768.6299</fb>
    <v>29</v>
  </rv>
  <rv s="1">
    <fb>47076781</fb>
    <v>27</v>
  </rv>
  <rv s="1">
    <fb>37927409</fb>
    <v>27</v>
  </rv>
  <rv s="1">
    <fb>0.254</fb>
    <v>28</v>
  </rv>
  <rv s="1">
    <fb>2.1000000000000001E-2</fb>
    <v>28</v>
  </rv>
  <rv s="1">
    <fb>0.41</fb>
    <v>28</v>
  </rv>
  <rv s="1">
    <fb>6.2E-2</fb>
    <v>28</v>
  </rv>
  <rv s="1">
    <fb>0.23399999999999999</fb>
    <v>28</v>
  </rv>
  <rv s="1">
    <fb>0.57492000579834002</fb>
    <v>28</v>
  </rv>
  <rv s="1">
    <fb>0.122</fb>
    <v>28</v>
  </rv>
  <rv s="1">
    <fb>0.17199999999999999</fb>
    <v>28</v>
  </rv>
  <rv s="1">
    <fb>1.26</fb>
    <v>35</v>
  </rv>
  <rv s="1">
    <fb>4</fb>
    <v>31</v>
  </rv>
  <rv s="1">
    <fb>5.6</fb>
    <v>35</v>
  </rv>
  <rv s="0">
    <v>536870912</v>
    <v>Melilla</v>
    <v>a67b3afb-47dd-d884-afd6-0794c4de12ba</v>
    <v>es-MX</v>
    <v>Map</v>
  </rv>
  <rv s="0">
    <v>536870912</v>
    <v>País Vasco</v>
    <v>27cbb013-d521-0f66-7c87-67bad92e92f5</v>
    <v>es-MX</v>
    <v>Map</v>
  </rv>
  <rv s="0">
    <v>536870912</v>
    <v>Cataluña</v>
    <v>54afd4ed-d6c4-c6c9-2f8d-10440795b196</v>
    <v>es-MX</v>
    <v>Map</v>
  </rv>
  <rv s="0">
    <v>536870912</v>
    <v>Navarra</v>
    <v>bd2c46e0-0dec-2a95-cf06-e23728a2a0ed</v>
    <v>es-MX</v>
    <v>Map</v>
  </rv>
  <rv s="0">
    <v>536870912</v>
    <v>Canarias</v>
    <v>e5f4f633-d27e-9012-be27-a85d7ed21999</v>
    <v>es-MX</v>
    <v>Map</v>
  </rv>
  <rv s="0">
    <v>536870912</v>
    <v>Comunidad Valenciana</v>
    <v>d1a45f13-aca9-6854-cb23-92573a279216</v>
    <v>es-MX</v>
    <v>Map</v>
  </rv>
  <rv s="0">
    <v>536870912</v>
    <v>Castilla y León</v>
    <v>7fc8f34d-7f31-b8c6-34d4-545cb3920adf</v>
    <v>es-MX</v>
    <v>Map</v>
  </rv>
  <rv s="0">
    <v>536870912</v>
    <v>Ceuta</v>
    <v>4575b2d9-4933-9d93-b84d-3080054b3dda</v>
    <v>es-MX</v>
    <v>Map</v>
  </rv>
  <rv s="0">
    <v>536870912</v>
    <v>Galicia</v>
    <v>70c91f08-f55c-f98a-047e-aa9228ed4253</v>
    <v>es-MX</v>
    <v>Map</v>
  </rv>
  <rv s="0">
    <v>536870912</v>
    <v>Extremadura</v>
    <v>60c245e4-f9c9-d637-1ff7-50148c20166f</v>
    <v>es-MX</v>
    <v>Map</v>
  </rv>
  <rv s="0">
    <v>536870912</v>
    <v>Asturias</v>
    <v>6880b28a-27ed-46a3-3b3f-93553df34103</v>
    <v>es-MX</v>
    <v>Map</v>
  </rv>
  <rv s="0">
    <v>536870912</v>
    <v>Región de Murcia</v>
    <v>e697a468-5c9d-9a42-68ac-b04781a55abd</v>
    <v>es-MX</v>
    <v>Map</v>
  </rv>
  <rv s="0">
    <v>536870912</v>
    <v>Islas Baleares</v>
    <v>7e327ef9-6826-d495-c6f5-ce9e1568e47a</v>
    <v>es-MX</v>
    <v>Map</v>
  </rv>
  <rv s="0">
    <v>536870912</v>
    <v>Provincia de Pontevedra</v>
    <v>c1aaaaff-0eb5-0f73-598d-c58391a9f7b0</v>
    <v>es-MX</v>
    <v>Map</v>
  </rv>
  <rv s="0">
    <v>536870912</v>
    <v>Andalucía</v>
    <v>b009454b-b921-1477-fbf3-ea4c66d409b5</v>
    <v>es-MX</v>
    <v>Map</v>
  </rv>
  <rv s="0">
    <v>536870912</v>
    <v>Vizcaya</v>
    <v>4bfafe6b-99a7-ddb4-4646-6c32e5a3f1cb</v>
    <v>es-MX</v>
    <v>Map</v>
  </rv>
  <rv s="0">
    <v>536870912</v>
    <v>Cantabria</v>
    <v>ff0ffbe3-172a-ecd8-17cd-6f2f89c9d0dd</v>
    <v>es-MX</v>
    <v>Map</v>
  </rv>
  <rv s="0">
    <v>536870912</v>
    <v>Aragón</v>
    <v>66482df7-7a8d-eb53-1b74-7702eb8f6ab7</v>
    <v>es-MX</v>
    <v>Map</v>
  </rv>
  <rv s="0">
    <v>536870912</v>
    <v>Comunidad de Madrid</v>
    <v>854c08ed-f6d7-c812-1a3f-46928ae0597e</v>
    <v>es-MX</v>
    <v>Map</v>
  </rv>
  <rv s="0">
    <v>536870912</v>
    <v>Provincia de Gerona</v>
    <v>10862bc0-af28-7e3a-6341-2b573f763195</v>
    <v>es-MX</v>
    <v>Map</v>
  </rv>
  <rv s="0">
    <v>536870912</v>
    <v>Provincia de Lérida</v>
    <v>cd271e37-2d9a-a660-6a8c-0aafb0a0ef8b</v>
    <v>es-MX</v>
    <v>Map</v>
  </rv>
  <rv s="0">
    <v>536870912</v>
    <v>Provincia de Barcelona</v>
    <v>b2a3ae51-9710-d8d5-f226-e01e09478534</v>
    <v>es-MX</v>
    <v>Map</v>
  </rv>
  <rv s="0">
    <v>536870912</v>
    <v>Provincia de La Coruña</v>
    <v>d8fb1e81-3943-afed-8b2e-ae2cdff823be</v>
    <v>es-MX</v>
    <v>Map</v>
  </rv>
  <rv s="0">
    <v>536870912</v>
    <v>Provincia de León</v>
    <v>2b12d681-c881-a39a-191e-360067079f4e</v>
    <v>es-MX</v>
    <v>Map</v>
  </rv>
  <rv s="0">
    <v>536870912</v>
    <v>Provincia de Lugo</v>
    <v>af6d4164-f953-27c3-082c-33c429fec322</v>
    <v>es-MX</v>
    <v>Map</v>
  </rv>
  <rv s="0">
    <v>536870912</v>
    <v>Guipúzcoa</v>
    <v>0732c56a-f22d-470e-f63d-392a2cf0e083</v>
    <v>es-MX</v>
    <v>Map</v>
  </rv>
  <rv s="0">
    <v>536870912</v>
    <v>Provincia de Almería</v>
    <v>6c4ed7e1-933d-021e-cbe6-180ba81bd9c6</v>
    <v>es-MX</v>
    <v>Map</v>
  </rv>
  <rv s="0">
    <v>536870912</v>
    <v>Provincia de Córdoba</v>
    <v>51d8fb3a-05ff-9f1f-c573-c4de97128e9f</v>
    <v>es-MX</v>
    <v>Map</v>
  </rv>
  <rv s="0">
    <v>536870912</v>
    <v>Provincia de Orense</v>
    <v>bc6cca6b-fdac-c4e1-4afc-938d67981cf7</v>
    <v>es-MX</v>
    <v>Map</v>
  </rv>
  <rv s="0">
    <v>536870912</v>
    <v>Provincia de Huelva</v>
    <v>8494cf79-28dd-7fc8-78c1-3d23f9d50c0e</v>
    <v>es-MX</v>
    <v>Map</v>
  </rv>
  <rv s="0">
    <v>536870912</v>
    <v>Provincia de Ávila</v>
    <v>545a079a-5aff-1a18-2b7b-a462d93c152d</v>
    <v>es-MX</v>
    <v>Map</v>
  </rv>
  <rv s="0">
    <v>536870912</v>
    <v>Provincia de Salamanca</v>
    <v>b994b69e-e819-6a99-5f2a-a581d9fcea56</v>
    <v>es-MX</v>
    <v>Map</v>
  </rv>
  <rv s="0">
    <v>536870912</v>
    <v>Provincia de Zaragoza</v>
    <v>da720a8f-e35f-3613-9353-280d14021ee4</v>
    <v>es-MX</v>
    <v>Map</v>
  </rv>
  <rv s="0">
    <v>536870912</v>
    <v>Provincia de Cáceres</v>
    <v>3a9f24a5-e151-a024-dc89-0bd15fcc2a8b</v>
    <v>es-MX</v>
    <v>Map</v>
  </rv>
  <rv s="0">
    <v>536870912</v>
    <v>Provincia de Castellón</v>
    <v>67094629-aa10-d62a-16d6-0fa9deeb1a43</v>
    <v>es-MX</v>
    <v>Map</v>
  </rv>
  <rv s="0">
    <v>536870912</v>
    <v>Provincia de Alicante</v>
    <v>87d7b372-751f-e733-6f14-ac80525014a9</v>
    <v>es-MX</v>
    <v>Map</v>
  </rv>
  <rv s="0">
    <v>536870912</v>
    <v>Provincia de Albacete</v>
    <v>18c4f8c3-d2c8-c44a-b473-323e3e7de6d0</v>
    <v>es-MX</v>
    <v>Map</v>
  </rv>
  <rv s="0">
    <v>536870912</v>
    <v>Provincia de Tarragona</v>
    <v>4597b0ff-134e-9771-b6c8-e4f0139c0068</v>
    <v>es-MX</v>
    <v>Map</v>
  </rv>
  <rv s="0">
    <v>536870912</v>
    <v>Provincia de Valencia</v>
    <v>75aeab78-6688-6517-939f-4012899c2bda</v>
    <v>es-MX</v>
    <v>Map</v>
  </rv>
  <rv s="0">
    <v>536870912</v>
    <v>Provincia de Toledo</v>
    <v>9593769e-9524-c7fb-b3b4-1167c424ce82</v>
    <v>es-MX</v>
    <v>Map</v>
  </rv>
  <rv s="0">
    <v>536870912</v>
    <v>Provincia de Badajoz</v>
    <v>d3262493-a230-ae9f-966a-9daeb967db68</v>
    <v>es-MX</v>
    <v>Map</v>
  </rv>
  <rv s="0">
    <v>536870912</v>
    <v>Provincia de Cuenca</v>
    <v>b09a8a7a-9a31-9f4a-b2d3-41ce4141dcf1</v>
    <v>es-MX</v>
    <v>Map</v>
  </rv>
  <rv s="0">
    <v>536870912</v>
    <v>Álava</v>
    <v>8959d0bf-9d98-b288-5500-218f00703dca</v>
    <v>es-MX</v>
    <v>Map</v>
  </rv>
  <rv s="2">
    <v>33</v>
  </rv>
  <rv s="1">
    <fb>196000</fb>
    <v>27</v>
  </rv>
  <rv s="1">
    <fb>0.13958999633789099</fb>
    <v>36</v>
  </rv>
  <rv s="1">
    <fb>1.26</fb>
    <v>34</v>
  </rv>
  <rv s="1">
    <fb>0.47</fb>
    <v>28</v>
  </rv>
  <rv s="1">
    <fb>7.9</fb>
    <v>34</v>
  </rv>
  <rv s="1">
    <fb>0.52577247440306896</fb>
    <v>28</v>
  </rv>
  <rv s="2">
    <v>34</v>
  </rv>
  <rv s="13">
    <v>#VALUE!</v>
    <v>es-ES</v>
    <v>1baf9d59-f443-e9f4-6e49-de048a073e3f</v>
    <v>536870912</v>
    <v>1</v>
    <v>135</v>
    <v>136</v>
    <v>137</v>
    <v>España</v>
    <v>45</v>
    <v>46</v>
    <v>Map</v>
    <v>25</v>
    <v>114</v>
    <v>ES</v>
    <v>849</v>
    <v>850</v>
    <v>851</v>
    <v>852</v>
    <v>853</v>
    <v>852</v>
    <v>854</v>
    <v>855</v>
    <v>856</v>
    <v>España, también denominado Reino de España, es un país soberano transcontinental, miembro de la Unión Europea, constituido en Estado social y democrático de derecho y cuya forma de gobierno es la monarquía parlamentaria. Su territorio, con capital en Madrid, está organizado en diecisiete comunidades autónomas, formadas a su vez por cincuenta provincias; y dos ciudades autónomas.</v>
    <v>857</v>
    <v>858</v>
    <v>859</v>
    <v>Marcha Real</v>
    <v>860</v>
    <v>861</v>
    <v>862</v>
    <v>863</v>
    <v>864</v>
    <v>867</v>
    <v>868</v>
    <v>869</v>
    <v>870</v>
    <v>871</v>
    <v>España</v>
    <v>872</v>
    <v>873</v>
    <v>874</v>
    <v>875</v>
    <v>876</v>
    <v>877</v>
    <v>878</v>
    <v>879</v>
    <v>880</v>
    <v>881</v>
    <v>882</v>
    <v>883</v>
    <v>884</v>
    <v>885</v>
    <v>929</v>
    <v>930</v>
    <v>931</v>
    <v>932</v>
    <v>933</v>
    <v>934</v>
    <v>935</v>
    <v>España</v>
    <v>mdp/vdpid/217</v>
    <v>936</v>
  </rv>
  <rv s="0">
    <v>536870912</v>
    <v>Alemania</v>
    <v>75c62d8e-1449-4e4d-b188-d9e88f878dd9</v>
    <v>es-ES</v>
    <v>Map</v>
  </rv>
  <rv s="1">
    <fb>357022</fb>
    <v>27</v>
  </rv>
  <rv s="1">
    <fb>0.326912067781085</fb>
    <v>28</v>
  </rv>
  <rv s="1">
    <fb>1.4456670146976E-2</fb>
    <v>28</v>
  </rv>
  <rv s="0">
    <v>536870912</v>
    <v>Berlín</v>
    <v>42784943-7c23-7672-5527-06f89b965cdf</v>
    <v>es-MX</v>
    <v>Map</v>
  </rv>
  <rv s="1">
    <fb>2098173930000</fb>
    <v>29</v>
  </rv>
  <rv s="1">
    <fb>49</fb>
    <v>30</v>
  </rv>
  <rv s="1">
    <fb>78.862551056754995</fb>
    <v>31</v>
  </rv>
  <rv s="1">
    <fb>7035.4829747167596</fb>
    <v>27</v>
  </rv>
  <rv s="1">
    <fb>727972.84</fb>
    <v>27</v>
  </rv>
  <rv s="1">
    <fb>80.892682926829295</fb>
    <v>31</v>
  </rv>
  <rv s="1">
    <fb>0.12528421940000001</fb>
    <v>28</v>
  </rv>
  <rv s="2">
    <v>35</v>
  </rv>
  <rv s="3">
    <v>9</v>
    <v>25</v>
    <v>148</v>
    <v>0</v>
    <v>Image of Alemania</v>
  </rv>
  <rv s="1">
    <fb>0.11505903952014901</fb>
    <v>28</v>
  </rv>
  <rv s="1">
    <fb>112.854887342124</fb>
    <v>33</v>
  </rv>
  <rv s="4">
    <v>https://www.bing.com/search?q=Alemania&amp;form=skydnc</v>
    <v>Aprenda más con Bing</v>
  </rv>
  <rv s="0">
    <v>805306368</v>
    <v>Frank-Walter Steinmeier (Presidente)</v>
    <v>a6d595f9-116c-57de-2b35-48e9bde9f83d</v>
    <v>es-MX</v>
    <v>Generic</v>
  </rv>
  <rv s="0">
    <v>805306368</v>
    <v>Peter Altmaier (Ministro)</v>
    <v>3d95f70d-7234-720a-54cb-ed3fa7fffd7f</v>
    <v>es-MX</v>
    <v>Generic</v>
  </rv>
  <rv s="2">
    <v>36</v>
  </rv>
  <rv s="1">
    <fb>1.0402236</fb>
    <v>28</v>
  </rv>
  <rv s="1">
    <fb>0.70246649999999999</fb>
    <v>28</v>
  </rv>
  <rv s="1">
    <fb>4.2488000000000001</fb>
    <v>34</v>
  </rv>
  <rv s="1">
    <fb>3845630030823.52</fb>
    <v>29</v>
  </rv>
  <rv s="1">
    <fb>83132799</fb>
    <v>27</v>
  </rv>
  <rv s="1">
    <fb>64324835</fb>
    <v>27</v>
  </rv>
  <rv s="1">
    <fb>0.24600000000000002</fb>
    <v>28</v>
  </rv>
  <rv s="1">
    <fb>2.8999999999999998E-2</fb>
    <v>28</v>
  </rv>
  <rv s="1">
    <fb>0.39600000000000002</fb>
    <v>28</v>
  </rv>
  <rv s="1">
    <fb>7.5999999999999998E-2</fb>
    <v>28</v>
  </rv>
  <rv s="1">
    <fb>0.22800000000000001</fb>
    <v>28</v>
  </rv>
  <rv s="1">
    <fb>0.60811000823974604</fb>
    <v>28</v>
  </rv>
  <rv s="1">
    <fb>0.128</fb>
    <v>28</v>
  </rv>
  <rv s="1">
    <fb>9.99</fb>
    <v>35</v>
  </rv>
  <rv s="0">
    <v>536870912</v>
    <v>Hamburgo</v>
    <v>0937ec8c-54f7-94c7-d7b8-0ea8c6cfce6f</v>
    <v>es-MX</v>
    <v>Map</v>
  </rv>
  <rv s="0">
    <v>536870912</v>
    <v>Baviera</v>
    <v>e4f7e69f-e1bc-189a-d23d-b2ecee6a88d5</v>
    <v>es-MX</v>
    <v>Map</v>
  </rv>
  <rv s="0">
    <v>536870912</v>
    <v>Baden-Wurtemberg</v>
    <v>e4767d1d-15fd-a8bd-1fcd-f8214d3c189f</v>
    <v>es-MX</v>
    <v>Map</v>
  </rv>
  <rv s="0">
    <v>536870912</v>
    <v>Sajonia</v>
    <v>db04ed86-d227-952f-dbae-2881e92d2d0a</v>
    <v>es-MX</v>
    <v>Map</v>
  </rv>
  <rv s="0">
    <v>536870912</v>
    <v>Renania del Norte-Westfalia</v>
    <v>7192ac29-308b-9018-2da7-1d16b5afb233</v>
    <v>es-MX</v>
    <v>Map</v>
  </rv>
  <rv s="0">
    <v>536870912</v>
    <v>Renania-Palatinado</v>
    <v>b2634da1-26f3-4709-d63d-9f9489a33d9c</v>
    <v>es-MX</v>
    <v>Map</v>
  </rv>
  <rv s="0">
    <v>536870912</v>
    <v>Mecklemburgo-Pomerania Occidental</v>
    <v>b0adc1b4-6fe2-3ad0-81e1-78c9ba53cedb</v>
    <v>es-MX</v>
    <v>Map</v>
  </rv>
  <rv s="0">
    <v>536870912</v>
    <v>Schleswig-Holstein</v>
    <v>6dde426c-96c7-18bd-f4e1-b41b7575557a</v>
    <v>es-MX</v>
    <v>Map</v>
  </rv>
  <rv s="0">
    <v>536870912</v>
    <v>Sarre</v>
    <v>077b3058-0078-d492-aee0-52b8d21ee39e</v>
    <v>es-MX</v>
    <v>Map</v>
  </rv>
  <rv s="0">
    <v>536870912</v>
    <v>Baja Sajonia</v>
    <v>c91589e2-9db8-e9f2-b60d-1000c3502bc2</v>
    <v>es-MX</v>
    <v>Map</v>
  </rv>
  <rv s="0">
    <v>536870912</v>
    <v>Hesse</v>
    <v>90fbe078-3753-40db-ff12-40aa58e76c5f</v>
    <v>es-MX</v>
    <v>Map</v>
  </rv>
  <rv s="0">
    <v>536870912</v>
    <v>Sajonia-Anhalt</v>
    <v>6af91c75-020d-7d63-0e2d-ab73f9f73280</v>
    <v>es-MX</v>
    <v>Map</v>
  </rv>
  <rv s="0">
    <v>536870912</v>
    <v>Brandeburgo</v>
    <v>c841173c-24ae-1249-8be1-c2ff2ec02111</v>
    <v>es-MX</v>
    <v>Map</v>
  </rv>
  <rv s="0">
    <v>536870912</v>
    <v>Bremen</v>
    <v>70a6262d-6ded-6a1a-8a3d-e24538d50a05</v>
    <v>es-MX</v>
    <v>Map</v>
  </rv>
  <rv s="2">
    <v>37</v>
  </rv>
  <rv s="1">
    <fb>180000</fb>
    <v>27</v>
  </rv>
  <rv s="1">
    <fb>3.0429999828338602E-2</fb>
    <v>36</v>
  </rv>
  <rv s="1">
    <fb>1.56</fb>
    <v>34</v>
  </rv>
  <rv s="1">
    <fb>0.48799999999999999</fb>
    <v>28</v>
  </rv>
  <rv s="1">
    <fb>9.5</fb>
    <v>34</v>
  </rv>
  <rv s="1">
    <fb>0.47678612319670299</fb>
    <v>28</v>
  </rv>
  <rv s="9">
    <v>#VALUE!</v>
    <v>es-ES</v>
    <v>75c62d8e-1449-4e4d-b188-d9e88f878dd9</v>
    <v>536870912</v>
    <v>1</v>
    <v>146</v>
    <v>57</v>
    <v>81</v>
    <v>Alemania</v>
    <v>45</v>
    <v>46</v>
    <v>Map</v>
    <v>25</v>
    <v>147</v>
    <v>DE</v>
    <v>939</v>
    <v>940</v>
    <v>941</v>
    <v>942</v>
    <v>943</v>
    <v>942</v>
    <v>944</v>
    <v>EUR</v>
    <v>945</v>
    <v>946</v>
    <v>Alemania, oficialmente República Federal de Alemania, es uno de los veintisiete Estados soberanos que forman la Unión Europea. Constituido en Estado social y democrático de derecho, su forma de gobierno es la república parlamentaria y federal. Su capital es Berlín. Está formado por dieciséis estados federados y limita al norte con el mar del Norte, Dinamarca, Suecia y el mar Báltico; al este con Polonia y la República Checa; al sur con Austria y Suiza; y al oeste con Francia, Luxemburgo, Bélgica y los Países Bajos. La ciudad de Büsingen am Hochrhein, enclavada en Suiza, también forma parte de Alemania. El territorio de Alemania abarca 357 376 km² de extensión y posee un clima templado. Con casi 83 millones de habitantes, es el país más poblado entre los Estados miembros de la Unión Europea, y es el hogar del tercer mayor grupo de emigrantes internacionales. En 2014, Alemania fue el segundo destino de las migraciones más popular en el mundo, después de Estados Unidos.</v>
    <v>947</v>
    <v>948</v>
    <v>949</v>
    <v>Deutschlandlied</v>
    <v>950</v>
    <v>951</v>
    <v>952</v>
    <v>953</v>
    <v>954</v>
    <v>957</v>
    <v>958</v>
    <v>959</v>
    <v>960</v>
    <v>366</v>
    <v>Alemania</v>
    <v>961</v>
    <v>962</v>
    <v>963</v>
    <v>964</v>
    <v>965</v>
    <v>966</v>
    <v>967</v>
    <v>968</v>
    <v>969</v>
    <v>970</v>
    <v>624</v>
    <v>725</v>
    <v>445</v>
    <v>971</v>
    <v>986</v>
    <v>987</v>
    <v>988</v>
    <v>989</v>
    <v>990</v>
    <v>991</v>
    <v>992</v>
    <v>Alemania</v>
    <v>mdp/vdpid/94</v>
    <v>341</v>
  </rv>
</rvData>
</file>

<file path=xl/richData/rdrichvaluestructure.xml><?xml version="1.0" encoding="utf-8"?>
<rvStructures xmlns="http://schemas.microsoft.com/office/spreadsheetml/2017/richdata" count="14">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hyperlink">
    <k n="Address" t="s"/>
    <k n="Text"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tura" t="s"/>
    <k n="`Área" t="r"/>
    <k n="`Área de bosque (%)" t="r"/>
    <k n="Cambio de IPC (%)" t="r"/>
    <k n="Capital/ciudad principal" t="r"/>
    <k n="Capitalización de mercado de las sociedades cotizadas" t="r"/>
    <k n="Ciudad más grande" t="r"/>
    <k n="Código de llamada" t="r"/>
    <k n="Código de moneda" t="s"/>
    <k n="Consumo de energía de combustibles fósiles" t="r"/>
    <k n="Consumo de energía eléctrica" t="r"/>
    <k n="Descripción" t="s"/>
    <k n="Emisiones de dióxido de carbono" t="r"/>
    <k n="Esperanza de vida" t="r"/>
    <k n="Gastos de salud varios (%)" t="r"/>
    <k n="Himno nacional" t="s"/>
    <k n="Idioma oficial" t="r"/>
    <k n="Imagen" t="r"/>
    <k n="Ingresos fiscales (%)" t="r"/>
    <k n="IPC" t="r"/>
    <k n="LearnMoreOnLink" t="r"/>
    <k n="Líder(es)" t="r"/>
    <k n="Matriculación en educación primaria en bruto (%)" t="r"/>
    <k n="Matriculación en educación terciaria en bruto (%)" t="r"/>
    <k n="Médicos por mil" t="r"/>
    <k n="Mortalidad infantil" t="r"/>
    <k n="Nombre" t="s"/>
    <k n="PIB" t="r"/>
    <k n="Población" t="r"/>
    <k n="Población urbana" t="r"/>
    <k n="Población: 10% más alto de participación de ingresos" t="r"/>
    <k n="Población: 10% más bajo de participación de ingresos" t="r"/>
    <k n="Población: 20% más alto de participación de ingresos" t="r"/>
    <k n="Población: 20% más bajo de participación de ingresos" t="r"/>
    <k n="Población: cuarto 20% de participación de ingresos" t="r"/>
    <k n="Población: participación en la fuerza laboral (%)" t="r"/>
    <k n="Población: segundo 20% de participación de ingresos" t="r"/>
    <k n="Población: tercer 20% de participación de ingresos" t="r"/>
    <k n="Precio de la gasolina" t="r"/>
    <k n="Ratio de mortalidad materna" t="r"/>
    <k n="Subdivisiones" t="r"/>
    <k n="Tamaño de las fuerzas armadas" t="r"/>
    <k n="Tasa de desempleo" t="r"/>
    <k n="Tasa de fertilidad" t="r"/>
    <k n="Tasa de impuesto total" t="r"/>
    <k n="Tasa de natalidad" t="r"/>
    <k n="Tierra agrícola (%)"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tura" t="s"/>
    <k n="`Área" t="r"/>
    <k n="Capital/ciudad principal" t="r"/>
    <k n="Ciudad más grande" t="r"/>
    <k n="Descripción" t="s"/>
    <k n="Hogares" t="r"/>
    <k n="Idioma oficial" t="r"/>
    <k n="Imagen" t="r"/>
    <k n="LearnMoreOnLink" t="r"/>
    <k n="Líder(es)" t="r"/>
    <k n="Nombre" t="s"/>
    <k n="País o región" t="r"/>
    <k n="Personas por hogar" t="r"/>
    <k n="Población" t="r"/>
    <k n="Unidades de vivienda"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tura" t="s"/>
    <k n="`Área" t="r"/>
    <k n="`Área de bosque (%)" t="r"/>
    <k n="Cambio de IPC (%)" t="r"/>
    <k n="Capital/ciudad principal" t="r"/>
    <k n="Capitalización de mercado de las sociedades cotizadas" t="r"/>
    <k n="Ciudad más grande" t="r"/>
    <k n="Código de llamada" t="r"/>
    <k n="Código de moneda" t="s"/>
    <k n="Consumo de energía de combustibles fósiles" t="r"/>
    <k n="Consumo de energía eléctrica" t="r"/>
    <k n="Descripción" t="s"/>
    <k n="Emisiones de dióxido de carbono" t="r"/>
    <k n="Esperanza de vida" t="r"/>
    <k n="Gastos de salud varios (%)" t="r"/>
    <k n="Himno nacional" t="s"/>
    <k n="Idioma oficial" t="r"/>
    <k n="Imagen" t="r"/>
    <k n="Ingresos fiscales (%)" t="r"/>
    <k n="IPC" t="r"/>
    <k n="LearnMoreOnLink" t="r"/>
    <k n="Líder(es)" t="r"/>
    <k n="Matriculación en educación primaria en bruto (%)" t="r"/>
    <k n="Matriculación en educación terciaria en bruto (%)" t="r"/>
    <k n="Médicos por mil" t="r"/>
    <k n="Mortalidad infantil" t="r"/>
    <k n="Nombre" t="s"/>
    <k n="PIB" t="r"/>
    <k n="Población" t="r"/>
    <k n="Población urbana" t="r"/>
    <k n="Población: 10% más alto de participación de ingresos" t="r"/>
    <k n="Población: 10% más bajo de participación de ingresos" t="r"/>
    <k n="Población: 20% más alto de participación de ingresos" t="r"/>
    <k n="Población: 20% más bajo de participación de ingresos" t="r"/>
    <k n="Población: cuarto 20% de participación de ingresos" t="r"/>
    <k n="Población: participación en la fuerza laboral (%)" t="r"/>
    <k n="Población: segundo 20% de participación de ingresos" t="r"/>
    <k n="Población: tercer 20% de participación de ingresos" t="r"/>
    <k n="Precio de la gasolina" t="r"/>
    <k n="Ratio de mortalidad materna" t="r"/>
    <k n="Salario mínimo" t="r"/>
    <k n="Subdivisiones" t="r"/>
    <k n="Tamaño de las fuerzas armadas" t="r"/>
    <k n="Tasa de desempleo" t="r"/>
    <k n="Tasa de fertilidad" t="r"/>
    <k n="Tasa de impuesto total" t="r"/>
    <k n="Tasa de natalidad" t="r"/>
    <k n="Tierra agrícola (%)" t="r"/>
    <k n="UniqueName" t="s"/>
    <k n="VDPID/VSID"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tura" t="s"/>
    <k n="`Área" t="r"/>
    <k n="`Área de bosque (%)" t="r"/>
    <k n="Cambio de IPC (%)" t="r"/>
    <k n="Capital/ciudad principal" t="r"/>
    <k n="Capitalización de mercado de las sociedades cotizadas" t="r"/>
    <k n="Ciudad más grande" t="r"/>
    <k n="Código de llamada" t="r"/>
    <k n="Consumo de energía de combustibles fósiles" t="r"/>
    <k n="Consumo de energía eléctrica" t="r"/>
    <k n="Descripción" t="s"/>
    <k n="Emisiones de dióxido de carbono" t="r"/>
    <k n="Esperanza de vida" t="r"/>
    <k n="Gastos de salud varios (%)" t="r"/>
    <k n="Himno nacional" t="s"/>
    <k n="Idioma oficial" t="r"/>
    <k n="Imagen" t="r"/>
    <k n="Ingresos fiscales (%)" t="r"/>
    <k n="IPC" t="r"/>
    <k n="LearnMoreOnLink" t="r"/>
    <k n="Líder(es)" t="r"/>
    <k n="Matriculación en educación primaria en bruto (%)" t="r"/>
    <k n="Matriculación en educación terciaria en bruto (%)" t="r"/>
    <k n="Médicos por mil" t="r"/>
    <k n="Mortalidad infantil" t="r"/>
    <k n="Nombre" t="s"/>
    <k n="Nombre oficial" t="s"/>
    <k n="PIB" t="r"/>
    <k n="Población" t="r"/>
    <k n="Población urbana" t="r"/>
    <k n="Población: 10% más alto de participación de ingresos" t="r"/>
    <k n="Población: 10% más bajo de participación de ingresos" t="r"/>
    <k n="Población: 20% más alto de participación de ingresos" t="r"/>
    <k n="Población: 20% más bajo de participación de ingresos" t="r"/>
    <k n="Población: cuarto 20% de participación de ingresos" t="r"/>
    <k n="Población: participación en la fuerza laboral (%)" t="r"/>
    <k n="Población: segundo 20% de participación de ingresos" t="r"/>
    <k n="Población: tercer 20% de participación de ingresos" t="r"/>
    <k n="Precio de la gasolina" t="r"/>
    <k n="Ratio de mortalidad materna" t="r"/>
    <k n="Salario mínimo" t="r"/>
    <k n="Subdivisiones" t="r"/>
    <k n="Tamaño de las fuerzas armadas" t="r"/>
    <k n="Tasa de desempleo" t="r"/>
    <k n="Tasa de fertilidad" t="r"/>
    <k n="Tasa de impuesto total" t="r"/>
    <k n="Tasa de natalidad" t="r"/>
    <k n="Tierra agrícola (%)"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tura" t="s"/>
    <k n="`Área" t="r"/>
    <k n="`Área de bosque (%)" t="r"/>
    <k n="Cambio de IPC (%)" t="r"/>
    <k n="Capital/ciudad principal" t="r"/>
    <k n="Capitalización de mercado de las sociedades cotizadas" t="r"/>
    <k n="Ciudad más grande" t="r"/>
    <k n="Código de llamada" t="r"/>
    <k n="Código de moneda" t="s"/>
    <k n="Consumo de energía de combustibles fósiles" t="r"/>
    <k n="Consumo de energía eléctrica" t="r"/>
    <k n="Descripción" t="s"/>
    <k n="Emisiones de dióxido de carbono" t="r"/>
    <k n="Esperanza de vida" t="r"/>
    <k n="Gastos de salud varios (%)" t="r"/>
    <k n="Himno nacional" t="s"/>
    <k n="Idioma oficial" t="r"/>
    <k n="Imagen" t="r"/>
    <k n="Ingresos fiscales (%)" t="r"/>
    <k n="IPC" t="r"/>
    <k n="LearnMoreOnLink" t="r"/>
    <k n="Líder(es)" t="r"/>
    <k n="Matriculación en educación primaria en bruto (%)" t="r"/>
    <k n="Matriculación en educación terciaria en bruto (%)" t="r"/>
    <k n="Médicos por mil" t="r"/>
    <k n="Mortalidad infantil" t="r"/>
    <k n="Nombre" t="s"/>
    <k n="PIB" t="r"/>
    <k n="Población" t="r"/>
    <k n="Población urbana" t="r"/>
    <k n="Población: 10% más alto de participación de ingresos" t="r"/>
    <k n="Población: 10% más bajo de participación de ingresos" t="r"/>
    <k n="Población: 20% más alto de participación de ingresos" t="r"/>
    <k n="Población: 20% más bajo de participación de ingresos" t="r"/>
    <k n="Población: cuarto 20% de participación de ingresos" t="r"/>
    <k n="Población: participación en la fuerza laboral (%)" t="r"/>
    <k n="Población: segundo 20% de participación de ingresos" t="r"/>
    <k n="Población: tercer 20% de participación de ingresos" t="r"/>
    <k n="Precio de la gasolina" t="r"/>
    <k n="Ratio de mortalidad materna" t="r"/>
    <k n="Salario mínimo" t="r"/>
    <k n="Subdivisiones" t="r"/>
    <k n="Tamaño de las fuerzas armadas" t="r"/>
    <k n="Tasa de desempleo" t="r"/>
    <k n="Tasa de fertilidad" t="r"/>
    <k n="Tasa de impuesto total" t="r"/>
    <k n="Tasa de natalidad" t="r"/>
    <k n="Tierra agrícola (%)"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tura" t="s"/>
    <k n="`Área" t="r"/>
    <k n="`Área de bosque (%)" t="r"/>
    <k n="Cambio de IPC (%)" t="r"/>
    <k n="Capital/ciudad principal" t="r"/>
    <k n="Capitalización de mercado de las sociedades cotizadas" t="r"/>
    <k n="Ciudad más grande" t="r"/>
    <k n="Código de llamada" t="r"/>
    <k n="Código de moneda" t="s"/>
    <k n="Consumo de energía de combustibles fósiles" t="r"/>
    <k n="Consumo de energía eléctrica" t="r"/>
    <k n="Descripción" t="s"/>
    <k n="Emisiones de dióxido de carbono" t="r"/>
    <k n="Esperanza de vida" t="r"/>
    <k n="Gastos de salud varios (%)" t="r"/>
    <k n="Himno nacional" t="s"/>
    <k n="Idioma oficial" t="r"/>
    <k n="Imagen" t="r"/>
    <k n="Ingresos fiscales (%)" t="r"/>
    <k n="IPC" t="r"/>
    <k n="LearnMoreOnLink" t="r"/>
    <k n="Líder(es)" t="r"/>
    <k n="Matriculación en educación primaria en bruto (%)" t="r"/>
    <k n="Matriculación en educación terciaria en bruto (%)" t="r"/>
    <k n="Médicos por mil" t="r"/>
    <k n="Mortalidad infantil" t="r"/>
    <k n="Nombre" t="s"/>
    <k n="Nombre oficial" t="s"/>
    <k n="PIB" t="r"/>
    <k n="Población" t="r"/>
    <k n="Población urbana" t="r"/>
    <k n="Población: 10% más alto de participación de ingresos" t="r"/>
    <k n="Población: 10% más bajo de participación de ingresos" t="r"/>
    <k n="Población: 20% más alto de participación de ingresos" t="r"/>
    <k n="Población: 20% más bajo de participación de ingresos" t="r"/>
    <k n="Población: cuarto 20% de participación de ingresos" t="r"/>
    <k n="Población: participación en la fuerza laboral (%)" t="r"/>
    <k n="Población: segundo 20% de participación de ingresos" t="r"/>
    <k n="Población: tercer 20% de participación de ingresos" t="r"/>
    <k n="Precio de la gasolina" t="r"/>
    <k n="Ratio de mortalidad materna" t="r"/>
    <k n="Salario mínimo" t="r"/>
    <k n="Subdivisiones" t="r"/>
    <k n="Tamaño de las fuerzas armadas" t="r"/>
    <k n="Tasa de desempleo" t="r"/>
    <k n="Tasa de fertilidad" t="r"/>
    <k n="Tasa de impuesto total" t="r"/>
    <k n="Tasa de natalidad" t="r"/>
    <k n="Tierra agrícola (%)"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tura" t="s"/>
    <k n="`Área" t="r"/>
    <k n="`Área de bosque (%)" t="r"/>
    <k n="Cambio de IPC (%)" t="r"/>
    <k n="Capital/ciudad principal" t="r"/>
    <k n="Capitalización de mercado de las sociedades cotizadas" t="r"/>
    <k n="Ciudad más grande" t="r"/>
    <k n="Código de llamada" t="r"/>
    <k n="Código de moneda" t="s"/>
    <k n="Consumo de energía de combustibles fósiles" t="r"/>
    <k n="Consumo de energía eléctrica" t="r"/>
    <k n="Descripción" t="s"/>
    <k n="Emisiones de dióxido de carbono" t="r"/>
    <k n="Esperanza de vida" t="r"/>
    <k n="Gastos de salud varios (%)" t="r"/>
    <k n="Himno nacional" t="s"/>
    <k n="Idioma oficial" t="r"/>
    <k n="Imagen" t="r"/>
    <k n="Ingresos fiscales (%)" t="r"/>
    <k n="IPC" t="r"/>
    <k n="LearnMoreOnLink" t="r"/>
    <k n="Matriculación en educación primaria en bruto (%)" t="r"/>
    <k n="Matriculación en educación terciaria en bruto (%)" t="r"/>
    <k n="Médicos por mil" t="r"/>
    <k n="Mortalidad infantil" t="r"/>
    <k n="Nombre" t="s"/>
    <k n="PIB" t="r"/>
    <k n="Población" t="r"/>
    <k n="Población urbana" t="r"/>
    <k n="Población: 10% más alto de participación de ingresos" t="r"/>
    <k n="Población: 10% más bajo de participación de ingresos" t="r"/>
    <k n="Población: 20% más alto de participación de ingresos" t="r"/>
    <k n="Población: 20% más bajo de participación de ingresos" t="r"/>
    <k n="Población: cuarto 20% de participación de ingresos" t="r"/>
    <k n="Población: participación en la fuerza laboral (%)" t="r"/>
    <k n="Población: segundo 20% de participación de ingresos" t="r"/>
    <k n="Población: tercer 20% de participación de ingresos" t="r"/>
    <k n="Precio de la gasolina" t="r"/>
    <k n="Ratio de mortalidad materna" t="r"/>
    <k n="Salario mínimo" t="r"/>
    <k n="Subdivisiones" t="r"/>
    <k n="Tamaño de las fuerzas armadas" t="r"/>
    <k n="Tasa de desempleo" t="r"/>
    <k n="Tasa de fertilidad" t="r"/>
    <k n="Tasa de impuesto total" t="r"/>
    <k n="Tasa de natalidad" t="r"/>
    <k n="Tierra agrícola (%)"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tura" t="s"/>
    <k n="`Área" t="r"/>
    <k n="`Área de bosque (%)" t="r"/>
    <k n="Cambio de IPC (%)" t="r"/>
    <k n="Capital/ciudad principal" t="r"/>
    <k n="Capitalización de mercado de las sociedades cotizadas" t="r"/>
    <k n="Ciudad más grande" t="r"/>
    <k n="Código de llamada" t="r"/>
    <k n="Código de moneda" t="s"/>
    <k n="Consumo de energía de combustibles fósiles" t="r"/>
    <k n="Consumo de energía eléctrica" t="r"/>
    <k n="Descripción" t="s"/>
    <k n="Emisiones de dióxido de carbono" t="r"/>
    <k n="Esperanza de vida" t="r"/>
    <k n="Gastos de salud varios (%)" t="r"/>
    <k n="Himno nacional" t="s"/>
    <k n="Idioma oficial" t="r"/>
    <k n="Ingresos fiscales (%)" t="r"/>
    <k n="IPC" t="r"/>
    <k n="LearnMoreOnLink" t="r"/>
    <k n="Líder(es)" t="r"/>
    <k n="Matriculación en educación primaria en bruto (%)" t="r"/>
    <k n="Matriculación en educación terciaria en bruto (%)" t="r"/>
    <k n="Médicos por mil" t="r"/>
    <k n="Mortalidad infantil" t="r"/>
    <k n="Nombre" t="s"/>
    <k n="PIB" t="r"/>
    <k n="Población" t="r"/>
    <k n="Población urbana" t="r"/>
    <k n="Población: 10% más alto de participación de ingresos" t="r"/>
    <k n="Población: 10% más bajo de participación de ingresos" t="r"/>
    <k n="Población: 20% más alto de participación de ingresos" t="r"/>
    <k n="Población: 20% más bajo de participación de ingresos" t="r"/>
    <k n="Población: cuarto 20% de participación de ingresos" t="r"/>
    <k n="Población: participación en la fuerza laboral (%)" t="r"/>
    <k n="Población: segundo 20% de participación de ingresos" t="r"/>
    <k n="Población: tercer 20% de participación de ingresos" t="r"/>
    <k n="Precio de la gasolina" t="r"/>
    <k n="Ratio de mortalidad materna" t="r"/>
    <k n="Salario mínimo" t="r"/>
    <k n="Subdivisiones" t="r"/>
    <k n="Tamaño de las fuerzas armadas" t="r"/>
    <k n="Tasa de desempleo" t="r"/>
    <k n="Tasa de fertilidad" t="r"/>
    <k n="Tasa de impuesto total" t="r"/>
    <k n="Tasa de natalidad" t="r"/>
    <k n="Tierra agrícola (%)"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tura" t="s"/>
    <k n="`Área" t="r"/>
    <k n="`Área de bosque (%)" t="r"/>
    <k n="Cambio de IPC (%)" t="r"/>
    <k n="Capital/ciudad principal" t="r"/>
    <k n="Capitalización de mercado de las sociedades cotizadas" t="r"/>
    <k n="Ciudad más grande" t="r"/>
    <k n="Código de llamada" t="r"/>
    <k n="Consumo de energía de combustibles fósiles" t="r"/>
    <k n="Consumo de energía eléctrica" t="r"/>
    <k n="Descripción" t="s"/>
    <k n="Emisiones de dióxido de carbono" t="r"/>
    <k n="Esperanza de vida" t="r"/>
    <k n="Gastos de salud varios (%)" t="r"/>
    <k n="Himno nacional" t="s"/>
    <k n="Idioma oficial" t="r"/>
    <k n="Imagen" t="r"/>
    <k n="Ingresos fiscales (%)" t="r"/>
    <k n="IPC" t="r"/>
    <k n="LearnMoreOnLink" t="r"/>
    <k n="Líder(es)" t="r"/>
    <k n="Matriculación en educación primaria en bruto (%)" t="r"/>
    <k n="Matriculación en educación terciaria en bruto (%)" t="r"/>
    <k n="Médicos por mil" t="r"/>
    <k n="Mortalidad infantil" t="r"/>
    <k n="Nombre" t="s"/>
    <k n="PIB" t="r"/>
    <k n="Población" t="r"/>
    <k n="Población urbana" t="r"/>
    <k n="Población: 10% más alto de participación de ingresos" t="r"/>
    <k n="Población: 10% más bajo de participación de ingresos" t="r"/>
    <k n="Población: 20% más alto de participación de ingresos" t="r"/>
    <k n="Población: 20% más bajo de participación de ingresos" t="r"/>
    <k n="Población: cuarto 20% de participación de ingresos" t="r"/>
    <k n="Población: participación en la fuerza laboral (%)" t="r"/>
    <k n="Población: segundo 20% de participación de ingresos" t="r"/>
    <k n="Población: tercer 20% de participación de ingresos" t="r"/>
    <k n="Precio de la gasolina" t="r"/>
    <k n="Ratio de mortalidad materna" t="r"/>
    <k n="Salario mínimo" t="r"/>
    <k n="Subdivisiones" t="r"/>
    <k n="Tamaño de las fuerzas armadas" t="r"/>
    <k n="Tasa de desempleo" t="r"/>
    <k n="Tasa de fertilidad" t="r"/>
    <k n="Tasa de impuesto total" t="r"/>
    <k n="Tasa de natalidad" t="r"/>
    <k n="Tierra agrícola (%)" t="r"/>
    <k n="UniqueName" t="s"/>
    <k n="VDPID/VSID" t="s"/>
    <k n="Zona(s) horaria(s)" t="r"/>
  </s>
</rvStructures>
</file>

<file path=xl/richData/rdsupportingpropertybag.xml><?xml version="1.0" encoding="utf-8"?>
<supportingPropertyBags xmlns="http://schemas.microsoft.com/office/spreadsheetml/2017/richdata2">
  <spbArrays count="9">
    <a count="63">
      <v t="s">%EntityServiceId</v>
      <v t="s">%IsRefreshable</v>
      <v t="s">_CanonicalPropertyNames</v>
      <v t="s">%EntityCulture</v>
      <v t="s">%EntityId</v>
      <v t="s">_Icon</v>
      <v t="s">_Provider</v>
      <v t="s">_Attribution</v>
      <v t="s">_Display</v>
      <v t="s">Nombre</v>
      <v t="s">_Format</v>
      <v t="s">Capital/ciudad principal</v>
      <v t="s">Líder(es)</v>
      <v t="s">_SubLabel</v>
      <v t="s">Población</v>
      <v t="s">`Área</v>
      <v t="s">Abreviatura</v>
      <v t="s">PIB</v>
      <v t="s">Código de moneda</v>
      <v t="s">Ciudad más grande</v>
      <v t="s">Himno nacional</v>
      <v t="s">Idioma oficial</v>
      <v t="s">Subdivisiones</v>
      <v t="s">Esperanza de vida</v>
      <v t="s">Tasa de natalidad</v>
      <v t="s">Tasa de fertilidad</v>
      <v t="s">Mortalidad infantil</v>
      <v t="s">Ratio de mortalidad materna</v>
      <v t="s">Población urbana</v>
      <v t="s">Tierra agrícola (%)</v>
      <v t="s">`Área de bosque (%)</v>
      <v t="s">Emisiones de dióxido de carbono</v>
      <v t="s">Consumo de energía de combustibles fósiles</v>
      <v t="s">Precio de la gasolina</v>
      <v t="s">Consumo de energía eléctrica</v>
      <v t="s">IPC</v>
      <v t="s">Cambio de IPC (%)</v>
      <v t="s">Población: 10% más alto de participación de ingresos</v>
      <v t="s">Población: 20% más alto de participación de ingresos</v>
      <v t="s">Población: segundo 20% de participación de ingresos</v>
      <v t="s">Población: tercer 20% de participación de ingresos</v>
      <v t="s">Población: cuarto 20% de participación de ingresos</v>
      <v t="s">Población: 20% más bajo de participación de ingresos</v>
      <v t="s">Población: 10% más bajo de participación de ingresos</v>
      <v t="s">Población: participación en la fuerza laboral (%)</v>
      <v t="s">Ingresos fiscales (%)</v>
      <v t="s">Tasa de impuesto total</v>
      <v t="s">Tasa de desempleo</v>
      <v t="s">Capitalización de mercado de las sociedades cotizadas</v>
      <v t="s">Matriculación en educación primaria en bruto (%)</v>
      <v t="s">Matriculación en educación terciaria en bruto (%)</v>
      <v t="s">Gastos de salud varios (%)</v>
      <v t="s">Médicos por mil</v>
      <v t="s">Tamaño de las fuerzas armadas</v>
      <v t="s">Zona(s) horaria(s)</v>
      <v t="s">Código de llamada</v>
      <v t="s">_Flags</v>
      <v t="s">VDPID/VSID</v>
      <v t="s">UniqueName</v>
      <v t="s">_DisplayString</v>
      <v t="s">LearnMoreOnLink</v>
      <v t="s">Imagen</v>
      <v t="s">Descripción</v>
    </a>
    <a count="31">
      <v t="s">%EntityServiceId</v>
      <v t="s">%IsRefreshable</v>
      <v t="s">_CanonicalPropertyNames</v>
      <v t="s">%EntityCulture</v>
      <v t="s">%EntityId</v>
      <v t="s">_Icon</v>
      <v t="s">_Provider</v>
      <v t="s">_Attribution</v>
      <v t="s">_Display</v>
      <v t="s">Nombre</v>
      <v t="s">_Format</v>
      <v t="s">Capital/ciudad principal</v>
      <v t="s">Líder(es)</v>
      <v t="s">País o región</v>
      <v t="s">_SubLabel</v>
      <v t="s">Población</v>
      <v t="s">`Área</v>
      <v t="s">Abreviatura</v>
      <v t="s">Ciudad más grande</v>
      <v t="s">Idioma oficial</v>
      <v t="s">Hogares</v>
      <v t="s">Unidades de vivienda</v>
      <v t="s">Personas por hogar</v>
      <v t="s">Zona(s) horaria(s)</v>
      <v t="s">_Flags</v>
      <v t="s">VDPID/VSID</v>
      <v t="s">UniqueName</v>
      <v t="s">_DisplayString</v>
      <v t="s">LearnMoreOnLink</v>
      <v t="s">Imagen</v>
      <v t="s">Descripción</v>
    </a>
    <a count="63">
      <v t="s">%EntityServiceId</v>
      <v t="s">%IsRefreshable</v>
      <v t="s">_CanonicalPropertyNames</v>
      <v t="s">%EntityCulture</v>
      <v t="s">%EntityId</v>
      <v t="s">_Icon</v>
      <v t="s">_Provider</v>
      <v t="s">_Attribution</v>
      <v t="s">_Display</v>
      <v t="s">Nombre</v>
      <v t="s">_Format</v>
      <v t="s">Capital/ciudad principal</v>
      <v t="s">Líder(es)</v>
      <v t="s">_SubLabel</v>
      <v t="s">Población</v>
      <v t="s">`Área</v>
      <v t="s">Abreviatura</v>
      <v t="s">PIB</v>
      <v t="s">Código de moneda</v>
      <v t="s">Ciudad más grande</v>
      <v t="s">Himno nacional</v>
      <v t="s">Idioma oficial</v>
      <v t="s">Subdivisiones</v>
      <v t="s">Esperanza de vida</v>
      <v t="s">Tasa de natalidad</v>
      <v t="s">Tasa de fertilidad</v>
      <v t="s">Mortalidad infantil</v>
      <v t="s">Ratio de mortalidad materna</v>
      <v t="s">Población urbana</v>
      <v t="s">Tierra agrícola (%)</v>
      <v t="s">`Área de bosque (%)</v>
      <v t="s">Emisiones de dióxido de carbono</v>
      <v t="s">Consumo de energía de combustibles fósiles</v>
      <v t="s">Precio de la gasolina</v>
      <v t="s">Consumo de energía eléctrica</v>
      <v t="s">IPC</v>
      <v t="s">Cambio de IPC (%)</v>
      <v t="s">Población: 10% más alto de participación de ingresos</v>
      <v t="s">Población: 20% más alto de participación de ingresos</v>
      <v t="s">Población: segundo 20% de participación de ingresos</v>
      <v t="s">Población: tercer 20% de participación de ingresos</v>
      <v t="s">Población: cuarto 20% de participación de ingresos</v>
      <v t="s">Población: 20% más bajo de participación de ingresos</v>
      <v t="s">Población: 10% más bajo de participación de ingresos</v>
      <v t="s">Población: participación en la fuerza laboral (%)</v>
      <v t="s">Salario mínimo</v>
      <v t="s">Ingresos fiscales (%)</v>
      <v t="s">Tasa de impuesto total</v>
      <v t="s">Tasa de desempleo</v>
      <v t="s">Capitalización de mercado de las sociedades cotizadas</v>
      <v t="s">Matriculación en educación primaria en bruto (%)</v>
      <v t="s">Matriculación en educación terciaria en bruto (%)</v>
      <v t="s">Gastos de salud varios (%)</v>
      <v t="s">Médicos por mil</v>
      <v t="s">Tamaño de las fuerzas armadas</v>
      <v t="s">Código de llamada</v>
      <v t="s">_Flags</v>
      <v t="s">VDPID/VSID</v>
      <v t="s">UniqueName</v>
      <v t="s">_DisplayString</v>
      <v t="s">LearnMoreOnLink</v>
      <v t="s">Imagen</v>
      <v t="s">Descripción</v>
    </a>
    <a count="64">
      <v t="s">%EntityServiceId</v>
      <v t="s">%IsRefreshable</v>
      <v t="s">_CanonicalPropertyNames</v>
      <v t="s">%EntityCulture</v>
      <v t="s">%EntityId</v>
      <v t="s">_Icon</v>
      <v t="s">_Provider</v>
      <v t="s">_Attribution</v>
      <v t="s">_Display</v>
      <v t="s">Nombre</v>
      <v t="s">_Format</v>
      <v t="s">Capital/ciudad principal</v>
      <v t="s">Líder(es)</v>
      <v t="s">_SubLabel</v>
      <v t="s">Población</v>
      <v t="s">`Área</v>
      <v t="s">Abreviatura</v>
      <v t="s">PIB</v>
      <v t="s">Ciudad más grande</v>
      <v t="s">Himno nacional</v>
      <v t="s">Idioma oficial</v>
      <v t="s">Nombre oficial</v>
      <v t="s">Subdivisiones</v>
      <v t="s">Esperanza de vida</v>
      <v t="s">Tasa de natalidad</v>
      <v t="s">Tasa de fertilidad</v>
      <v t="s">Mortalidad infantil</v>
      <v t="s">Ratio de mortalidad materna</v>
      <v t="s">Población urbana</v>
      <v t="s">Tierra agrícola (%)</v>
      <v t="s">`Área de bosque (%)</v>
      <v t="s">Emisiones de dióxido de carbono</v>
      <v t="s">Consumo de energía de combustibles fósiles</v>
      <v t="s">Precio de la gasolina</v>
      <v t="s">Consumo de energía eléctrica</v>
      <v t="s">IPC</v>
      <v t="s">Cambio de IPC (%)</v>
      <v t="s">Población: 10% más alto de participación de ingresos</v>
      <v t="s">Población: 20% más alto de participación de ingresos</v>
      <v t="s">Población: segundo 20% de participación de ingresos</v>
      <v t="s">Población: tercer 20% de participación de ingresos</v>
      <v t="s">Población: cuarto 20% de participación de ingresos</v>
      <v t="s">Población: 20% más bajo de participación de ingresos</v>
      <v t="s">Población: 10% más bajo de participación de ingresos</v>
      <v t="s">Población: participación en la fuerza laboral (%)</v>
      <v t="s">Salario mínimo</v>
      <v t="s">Ingresos fiscales (%)</v>
      <v t="s">Tasa de impuesto total</v>
      <v t="s">Tasa de desempleo</v>
      <v t="s">Capitalización de mercado de las sociedades cotizadas</v>
      <v t="s">Matriculación en educación primaria en bruto (%)</v>
      <v t="s">Matriculación en educación terciaria en bruto (%)</v>
      <v t="s">Gastos de salud varios (%)</v>
      <v t="s">Médicos por mil</v>
      <v t="s">Tamaño de las fuerzas armadas</v>
      <v t="s">Zona(s) horaria(s)</v>
      <v t="s">Código de llamada</v>
      <v t="s">_Flags</v>
      <v t="s">VDPID/VSID</v>
      <v t="s">UniqueName</v>
      <v t="s">_DisplayString</v>
      <v t="s">LearnMoreOnLink</v>
      <v t="s">Imagen</v>
      <v t="s">Descripción</v>
    </a>
    <a count="64">
      <v t="s">%EntityServiceId</v>
      <v t="s">%IsRefreshable</v>
      <v t="s">_CanonicalPropertyNames</v>
      <v t="s">%EntityCulture</v>
      <v t="s">%EntityId</v>
      <v t="s">_Icon</v>
      <v t="s">_Provider</v>
      <v t="s">_Attribution</v>
      <v t="s">_Display</v>
      <v t="s">Nombre</v>
      <v t="s">_Format</v>
      <v t="s">Capital/ciudad principal</v>
      <v t="s">Líder(es)</v>
      <v t="s">_SubLabel</v>
      <v t="s">Población</v>
      <v t="s">`Área</v>
      <v t="s">Abreviatura</v>
      <v t="s">PIB</v>
      <v t="s">Código de moneda</v>
      <v t="s">Ciudad más grande</v>
      <v t="s">Himno nacional</v>
      <v t="s">Idioma oficial</v>
      <v t="s">Subdivisiones</v>
      <v t="s">Esperanza de vida</v>
      <v t="s">Tasa de natalidad</v>
      <v t="s">Tasa de fertilidad</v>
      <v t="s">Mortalidad infantil</v>
      <v t="s">Ratio de mortalidad materna</v>
      <v t="s">Población urbana</v>
      <v t="s">Tierra agrícola (%)</v>
      <v t="s">`Área de bosque (%)</v>
      <v t="s">Emisiones de dióxido de carbono</v>
      <v t="s">Consumo de energía de combustibles fósiles</v>
      <v t="s">Precio de la gasolina</v>
      <v t="s">Consumo de energía eléctrica</v>
      <v t="s">IPC</v>
      <v t="s">Cambio de IPC (%)</v>
      <v t="s">Población: 10% más alto de participación de ingresos</v>
      <v t="s">Población: 20% más alto de participación de ingresos</v>
      <v t="s">Población: segundo 20% de participación de ingresos</v>
      <v t="s">Población: tercer 20% de participación de ingresos</v>
      <v t="s">Población: cuarto 20% de participación de ingresos</v>
      <v t="s">Población: 20% más bajo de participación de ingresos</v>
      <v t="s">Población: 10% más bajo de participación de ingresos</v>
      <v t="s">Población: participación en la fuerza laboral (%)</v>
      <v t="s">Salario mínimo</v>
      <v t="s">Ingresos fiscales (%)</v>
      <v t="s">Tasa de impuesto total</v>
      <v t="s">Tasa de desempleo</v>
      <v t="s">Capitalización de mercado de las sociedades cotizadas</v>
      <v t="s">Matriculación en educación primaria en bruto (%)</v>
      <v t="s">Matriculación en educación terciaria en bruto (%)</v>
      <v t="s">Gastos de salud varios (%)</v>
      <v t="s">Médicos por mil</v>
      <v t="s">Tamaño de las fuerzas armadas</v>
      <v t="s">Zona(s) horaria(s)</v>
      <v t="s">Código de llamada</v>
      <v t="s">_Flags</v>
      <v t="s">VDPID/VSID</v>
      <v t="s">UniqueName</v>
      <v t="s">_DisplayString</v>
      <v t="s">LearnMoreOnLink</v>
      <v t="s">Imagen</v>
      <v t="s">Descripción</v>
    </a>
    <a count="65">
      <v t="s">%EntityServiceId</v>
      <v t="s">%IsRefreshable</v>
      <v t="s">_CanonicalPropertyNames</v>
      <v t="s">%EntityCulture</v>
      <v t="s">%EntityId</v>
      <v t="s">_Icon</v>
      <v t="s">_Provider</v>
      <v t="s">_Attribution</v>
      <v t="s">_Display</v>
      <v t="s">Nombre</v>
      <v t="s">_Format</v>
      <v t="s">Capital/ciudad principal</v>
      <v t="s">Líder(es)</v>
      <v t="s">_SubLabel</v>
      <v t="s">Población</v>
      <v t="s">`Área</v>
      <v t="s">Abreviatura</v>
      <v t="s">PIB</v>
      <v t="s">Código de moneda</v>
      <v t="s">Ciudad más grande</v>
      <v t="s">Himno nacional</v>
      <v t="s">Idioma oficial</v>
      <v t="s">Nombre oficial</v>
      <v t="s">Subdivisiones</v>
      <v t="s">Esperanza de vida</v>
      <v t="s">Tasa de natalidad</v>
      <v t="s">Tasa de fertilidad</v>
      <v t="s">Mortalidad infantil</v>
      <v t="s">Ratio de mortalidad materna</v>
      <v t="s">Población urbana</v>
      <v t="s">Tierra agrícola (%)</v>
      <v t="s">`Área de bosque (%)</v>
      <v t="s">Emisiones de dióxido de carbono</v>
      <v t="s">Consumo de energía de combustibles fósiles</v>
      <v t="s">Precio de la gasolina</v>
      <v t="s">Consumo de energía eléctrica</v>
      <v t="s">IPC</v>
      <v t="s">Cambio de IPC (%)</v>
      <v t="s">Población: 10% más alto de participación de ingresos</v>
      <v t="s">Población: 20% más alto de participación de ingresos</v>
      <v t="s">Población: segundo 20% de participación de ingresos</v>
      <v t="s">Población: tercer 20% de participación de ingresos</v>
      <v t="s">Población: cuarto 20% de participación de ingresos</v>
      <v t="s">Población: 20% más bajo de participación de ingresos</v>
      <v t="s">Población: 10% más bajo de participación de ingresos</v>
      <v t="s">Población: participación en la fuerza laboral (%)</v>
      <v t="s">Salario mínimo</v>
      <v t="s">Ingresos fiscales (%)</v>
      <v t="s">Tasa de impuesto total</v>
      <v t="s">Tasa de desempleo</v>
      <v t="s">Capitalización de mercado de las sociedades cotizadas</v>
      <v t="s">Matriculación en educación primaria en bruto (%)</v>
      <v t="s">Matriculación en educación terciaria en bruto (%)</v>
      <v t="s">Gastos de salud varios (%)</v>
      <v t="s">Médicos por mil</v>
      <v t="s">Tamaño de las fuerzas armadas</v>
      <v t="s">Zona(s) horaria(s)</v>
      <v t="s">Código de llamada</v>
      <v t="s">_Flags</v>
      <v t="s">VDPID/VSID</v>
      <v t="s">UniqueName</v>
      <v t="s">_DisplayString</v>
      <v t="s">LearnMoreOnLink</v>
      <v t="s">Imagen</v>
      <v t="s">Descripción</v>
    </a>
    <a count="63">
      <v t="s">%EntityServiceId</v>
      <v t="s">%IsRefreshable</v>
      <v t="s">_CanonicalPropertyNames</v>
      <v t="s">%EntityCulture</v>
      <v t="s">%EntityId</v>
      <v t="s">_Icon</v>
      <v t="s">_Provider</v>
      <v t="s">_Attribution</v>
      <v t="s">_Display</v>
      <v t="s">Nombre</v>
      <v t="s">_Format</v>
      <v t="s">Capital/ciudad principal</v>
      <v t="s">_SubLabel</v>
      <v t="s">Población</v>
      <v t="s">`Área</v>
      <v t="s">Abreviatura</v>
      <v t="s">PIB</v>
      <v t="s">Código de moneda</v>
      <v t="s">Ciudad más grande</v>
      <v t="s">Himno nacional</v>
      <v t="s">Idioma oficial</v>
      <v t="s">Subdivisiones</v>
      <v t="s">Esperanza de vida</v>
      <v t="s">Tasa de natalidad</v>
      <v t="s">Tasa de fertilidad</v>
      <v t="s">Mortalidad infantil</v>
      <v t="s">Ratio de mortalidad materna</v>
      <v t="s">Población urbana</v>
      <v t="s">Tierra agrícola (%)</v>
      <v t="s">`Área de bosque (%)</v>
      <v t="s">Emisiones de dióxido de carbono</v>
      <v t="s">Consumo de energía de combustibles fósiles</v>
      <v t="s">Precio de la gasolina</v>
      <v t="s">Consumo de energía eléctrica</v>
      <v t="s">IPC</v>
      <v t="s">Cambio de IPC (%)</v>
      <v t="s">Población: 10% más alto de participación de ingresos</v>
      <v t="s">Población: 20% más alto de participación de ingresos</v>
      <v t="s">Población: segundo 20% de participación de ingresos</v>
      <v t="s">Población: tercer 20% de participación de ingresos</v>
      <v t="s">Población: cuarto 20% de participación de ingresos</v>
      <v t="s">Población: 20% más bajo de participación de ingresos</v>
      <v t="s">Población: 10% más bajo de participación de ingresos</v>
      <v t="s">Población: participación en la fuerza laboral (%)</v>
      <v t="s">Salario mínimo</v>
      <v t="s">Ingresos fiscales (%)</v>
      <v t="s">Tasa de impuesto total</v>
      <v t="s">Tasa de desempleo</v>
      <v t="s">Capitalización de mercado de las sociedades cotizadas</v>
      <v t="s">Matriculación en educación primaria en bruto (%)</v>
      <v t="s">Matriculación en educación terciaria en bruto (%)</v>
      <v t="s">Gastos de salud varios (%)</v>
      <v t="s">Médicos por mil</v>
      <v t="s">Tamaño de las fuerzas armadas</v>
      <v t="s">Zona(s) horaria(s)</v>
      <v t="s">Código de llamada</v>
      <v t="s">_Flags</v>
      <v t="s">VDPID/VSID</v>
      <v t="s">UniqueName</v>
      <v t="s">_DisplayString</v>
      <v t="s">LearnMoreOnLink</v>
      <v t="s">Imagen</v>
      <v t="s">Descripción</v>
    </a>
    <a count="63">
      <v t="s">%EntityServiceId</v>
      <v t="s">%IsRefreshable</v>
      <v t="s">_CanonicalPropertyNames</v>
      <v t="s">%EntityCulture</v>
      <v t="s">%EntityId</v>
      <v t="s">_Icon</v>
      <v t="s">_Provider</v>
      <v t="s">_Attribution</v>
      <v t="s">_Display</v>
      <v t="s">Nombre</v>
      <v t="s">_Format</v>
      <v t="s">Capital/ciudad principal</v>
      <v t="s">Líder(es)</v>
      <v t="s">_SubLabel</v>
      <v t="s">Población</v>
      <v t="s">`Área</v>
      <v t="s">Abreviatura</v>
      <v t="s">PIB</v>
      <v t="s">Código de moneda</v>
      <v t="s">Ciudad más grande</v>
      <v t="s">Himno nacional</v>
      <v t="s">Idioma oficial</v>
      <v t="s">Subdivisiones</v>
      <v t="s">Esperanza de vida</v>
      <v t="s">Tasa de natalidad</v>
      <v t="s">Tasa de fertilidad</v>
      <v t="s">Mortalidad infantil</v>
      <v t="s">Ratio de mortalidad materna</v>
      <v t="s">Población urbana</v>
      <v t="s">Tierra agrícola (%)</v>
      <v t="s">`Área de bosque (%)</v>
      <v t="s">Emisiones de dióxido de carbono</v>
      <v t="s">Consumo de energía de combustibles fósiles</v>
      <v t="s">Precio de la gasolina</v>
      <v t="s">Consumo de energía eléctrica</v>
      <v t="s">IPC</v>
      <v t="s">Cambio de IPC (%)</v>
      <v t="s">Población: 10% más alto de participación de ingresos</v>
      <v t="s">Población: 20% más alto de participación de ingresos</v>
      <v t="s">Población: segundo 20% de participación de ingresos</v>
      <v t="s">Población: tercer 20% de participación de ingresos</v>
      <v t="s">Población: cuarto 20% de participación de ingresos</v>
      <v t="s">Población: 20% más bajo de participación de ingresos</v>
      <v t="s">Población: 10% más bajo de participación de ingresos</v>
      <v t="s">Población: participación en la fuerza laboral (%)</v>
      <v t="s">Salario mínimo</v>
      <v t="s">Ingresos fiscales (%)</v>
      <v t="s">Tasa de impuesto total</v>
      <v t="s">Tasa de desempleo</v>
      <v t="s">Capitalización de mercado de las sociedades cotizadas</v>
      <v t="s">Matriculación en educación primaria en bruto (%)</v>
      <v t="s">Matriculación en educación terciaria en bruto (%)</v>
      <v t="s">Gastos de salud varios (%)</v>
      <v t="s">Médicos por mil</v>
      <v t="s">Tamaño de las fuerzas armadas</v>
      <v t="s">Zona(s) horaria(s)</v>
      <v t="s">Código de llamada</v>
      <v t="s">_Flags</v>
      <v t="s">VDPID/VSID</v>
      <v t="s">UniqueName</v>
      <v t="s">_DisplayString</v>
      <v t="s">LearnMoreOnLink</v>
      <v t="s">Descripción</v>
    </a>
    <a count="63">
      <v t="s">%EntityServiceId</v>
      <v t="s">%IsRefreshable</v>
      <v t="s">_CanonicalPropertyNames</v>
      <v t="s">%EntityCulture</v>
      <v t="s">%EntityId</v>
      <v t="s">_Icon</v>
      <v t="s">_Provider</v>
      <v t="s">_Attribution</v>
      <v t="s">_Display</v>
      <v t="s">Nombre</v>
      <v t="s">_Format</v>
      <v t="s">Capital/ciudad principal</v>
      <v t="s">Líder(es)</v>
      <v t="s">_SubLabel</v>
      <v t="s">Población</v>
      <v t="s">`Área</v>
      <v t="s">Abreviatura</v>
      <v t="s">PIB</v>
      <v t="s">Ciudad más grande</v>
      <v t="s">Himno nacional</v>
      <v t="s">Idioma oficial</v>
      <v t="s">Subdivisiones</v>
      <v t="s">Esperanza de vida</v>
      <v t="s">Tasa de natalidad</v>
      <v t="s">Tasa de fertilidad</v>
      <v t="s">Mortalidad infantil</v>
      <v t="s">Ratio de mortalidad materna</v>
      <v t="s">Población urbana</v>
      <v t="s">Tierra agrícola (%)</v>
      <v t="s">`Área de bosque (%)</v>
      <v t="s">Emisiones de dióxido de carbono</v>
      <v t="s">Consumo de energía de combustibles fósiles</v>
      <v t="s">Precio de la gasolina</v>
      <v t="s">Consumo de energía eléctrica</v>
      <v t="s">IPC</v>
      <v t="s">Cambio de IPC (%)</v>
      <v t="s">Población: 10% más alto de participación de ingresos</v>
      <v t="s">Población: 20% más alto de participación de ingresos</v>
      <v t="s">Población: segundo 20% de participación de ingresos</v>
      <v t="s">Población: tercer 20% de participación de ingresos</v>
      <v t="s">Población: cuarto 20% de participación de ingresos</v>
      <v t="s">Población: 20% más bajo de participación de ingresos</v>
      <v t="s">Población: 10% más bajo de participación de ingresos</v>
      <v t="s">Población: participación en la fuerza laboral (%)</v>
      <v t="s">Salario mínimo</v>
      <v t="s">Ingresos fiscales (%)</v>
      <v t="s">Tasa de impuesto total</v>
      <v t="s">Tasa de desempleo</v>
      <v t="s">Capitalización de mercado de las sociedades cotizadas</v>
      <v t="s">Matriculación en educación primaria en bruto (%)</v>
      <v t="s">Matriculación en educación terciaria en bruto (%)</v>
      <v t="s">Gastos de salud varios (%)</v>
      <v t="s">Médicos por mil</v>
      <v t="s">Tamaño de las fuerzas armadas</v>
      <v t="s">Zona(s) horaria(s)</v>
      <v t="s">Código de llamada</v>
      <v t="s">_Flags</v>
      <v t="s">VDPID/VSID</v>
      <v t="s">UniqueName</v>
      <v t="s">_DisplayString</v>
      <v t="s">LearnMoreOnLink</v>
      <v t="s">Imagen</v>
      <v t="s">Descripción</v>
    </a>
  </spbArrays>
  <spbData count="149">
    <spb s="0">
      <v xml:space="preserve">data.worldbank.org	</v>
      <v xml:space="preserve">	</v>
      <v xml:space="preserve">http://data.worldbank.org/indicator/FP.CPI.TOTL	</v>
      <v xml:space="preserve">	</v>
    </spb>
    <spb s="0">
      <v xml:space="preserve">Wikipedia	Wikipedia	Cia	travel.state.gov	</v>
      <v xml:space="preserve">CC-BY-SA	CC-BY-SA			</v>
      <v xml:space="preserve">http://es.wikipedia.org/wiki/Italia	http://en.wikipedia.org/wiki/Italy	https://www.cia.gov/library/publications/the-world-factbook/geos/it.html?Transportation	https://travel.state.gov/content/travel/en/international-travel/International-Travel-Country-Information-Pages/SanMarino.html	</v>
      <v xml:space="preserve">http://creativecommons.org/licenses/by-sa/3.0/	http://creativecommons.org/licenses/by-sa/3.0/			</v>
    </spb>
    <spb s="0">
      <v xml:space="preserve">Wikipedia	</v>
      <v xml:space="preserve">CC-BY-SA	</v>
      <v xml:space="preserve">http://en.wikipedia.org/wiki/Italy	</v>
      <v xml:space="preserve">http://creativecommons.org/licenses/by-sa/3.0/	</v>
    </spb>
    <spb s="0">
      <v xml:space="preserve">Wikipedia	</v>
      <v xml:space="preserve">CC-BY-SA	</v>
      <v xml:space="preserve">http://es.wikipedia.org/wiki/Italia	</v>
      <v xml:space="preserve">http://creativecommons.org/licenses/by-sa/3.0/	</v>
    </spb>
    <spb s="0">
      <v xml:space="preserve">data.worldbank.org	</v>
      <v xml:space="preserve">	</v>
      <v xml:space="preserve">http://data.worldbank.org/indicator/SP.POP.TOTL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http://data.worldbank.org/indicator/SP.URB.TOTL	</v>
      <v xml:space="preserve">	</v>
    </spb>
    <spb s="0">
      <v xml:space="preserve">Cia	</v>
      <v xml:space="preserve">	</v>
      <v xml:space="preserve">https://www.cia.gov/library/publications/the-world-factbook/geos/it.html?Transportation	</v>
      <v xml:space="preserve">	</v>
    </spb>
    <spb s="0">
      <v xml:space="preserve">Wikipedia	Wikipedia	Wikipedia	Cia	</v>
      <v xml:space="preserve">CC-BY-SA	CC-BY-SA	CC-BY-SA		</v>
      <v xml:space="preserve">http://es.wikipedia.org/wiki/Italia	http://en.wikipedia.org/wiki/Italy	http://fr.wikipedia.org/wiki/Italie	https://www.cia.gov/library/publications/the-world-factbook/geos/it.html?Transportation	</v>
      <v xml:space="preserve">http://creativecommons.org/licenses/by-sa/3.0/	http://creativecommons.org/licenses/by-sa/3.0/	http://creativecommons.org/licenses/by-sa/3.0/		</v>
    </spb>
    <spb s="0">
      <v xml:space="preserve">Wikipedia	Wikipedia	Cia	</v>
      <v xml:space="preserve">CC-BY-SA	CC-BY-SA		</v>
      <v xml:space="preserve">http://es.wikipedia.org/wiki/Italia	http://en.wikipedia.org/wiki/Italy	https://www.cia.gov/library/publications/the-world-factbook/geos/it.html?Transportation	</v>
      <v xml:space="preserve">http://creativecommons.org/licenses/by-sa/3.0/	http://creativecommons.org/licenses/by-sa/3.0/		</v>
    </spb>
    <spb s="0">
      <v xml:space="preserve">data.worldbank.org	</v>
      <v xml:space="preserve">	</v>
      <v xml:space="preserve">http://data.worldbank.org/indicator/SP.DYN.LE00.IN	</v>
      <v xml:space="preserve">	</v>
    </spb>
    <spb s="0">
      <v xml:space="preserve">data.worldbank.org	</v>
      <v xml:space="preserve">	</v>
      <v xml:space="preserve">http://data.worldbank.org/indicator/SP.DYN.CBRT.IN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http://data.worldbank.org/indicator/SL.TLF.CACT.ZS	</v>
      <v xml:space="preserve">	</v>
    </spb>
    <spb s="1">
      <v>0</v>
      <v>1</v>
      <v>2</v>
      <v>3</v>
      <v>4</v>
      <v>3</v>
      <v>2</v>
      <v>3</v>
      <v>3</v>
      <v>5</v>
      <v>2</v>
      <v>6</v>
      <v>7</v>
      <v>8</v>
      <v>9</v>
      <v>10</v>
      <v>7</v>
      <v>11</v>
      <v>12</v>
      <v>13</v>
      <v>7</v>
      <v>7</v>
      <v>7</v>
      <v>1</v>
      <v>7</v>
      <v>8</v>
      <v>7</v>
      <v>14</v>
      <v>15</v>
      <v>16</v>
      <v>17</v>
      <v>7</v>
      <v>7</v>
      <v>7</v>
      <v>18</v>
      <v>7</v>
      <v>7</v>
      <v>7</v>
      <v>7</v>
      <v>7</v>
      <v>7</v>
      <v>7</v>
      <v>1</v>
    </spb>
    <spb s="2">
      <v>CPI</v>
      <v>GDP</v>
      <v>Area</v>
      <v>Image</v>
      <v>Name</v>
      <v>Population</v>
      <v>UniqueName</v>
      <v>VDPID/VSID</v>
      <v>Abbreviation</v>
      <v>Description</v>
      <v>National anthem</v>
      <v>LearnMoreOnLink</v>
      <v>Physicians per thousand</v>
      <v>Currency code</v>
      <v>Urban population</v>
      <v>CPI Change (%)</v>
      <v>Largest city</v>
      <v>Calling code</v>
      <v>Life expectancy</v>
      <v>Unemployment rate</v>
      <v>Birth rate</v>
      <v>Fertility rate</v>
      <v>Forested area (%)</v>
      <v>Infant mortality</v>
      <v>Agricultural land (%)</v>
      <v>Tax revenue (%)</v>
      <v>Gasoline price</v>
      <v>Total tax rate</v>
      <v>Capital/Major City</v>
      <v>Out of pocket health expenditure (%)</v>
      <v>Maternal mortality ratio</v>
      <v>Electric power consumption</v>
      <v>Armed forces size</v>
      <v>Carbon dioxide emissions</v>
      <v>Fossil fuel energy consumption</v>
      <v>Gross primary education enrollment (%)</v>
      <v>Gross tertiary education enrollment (%)</v>
      <v>Population: Labor force participation (%)</v>
      <v>Population: Income share fourth 20%</v>
      <v>Population: Income share third 20%</v>
      <v>Population: Income share second 20%</v>
      <v>Population: Income share highest 10%</v>
      <v>Population: Income share lowest 10%</v>
      <v>Population: Income share highest 20%</v>
      <v>Population: Income share lowest 20%</v>
      <v>Market cap of listed companies</v>
    </spb>
    <spb s="3">
      <v>0</v>
      <v>Name</v>
      <v>LearnMoreOnLink</v>
    </spb>
    <spb s="4">
      <v>0</v>
      <v>0</v>
      <v>0</v>
    </spb>
    <spb s="5">
      <v>22</v>
      <v>22</v>
      <v>22</v>
    </spb>
    <spb s="6">
      <v>1</v>
      <v>2</v>
    </spb>
    <spb s="7">
      <v>https://www.bing.com</v>
      <v>https://www.bing.com/th?id=Ga%5Cbing_yt.png&amp;w=100&amp;h=40&amp;c=0&amp;pid=0.1</v>
      <v>Con tecnología de Bing</v>
    </spb>
    <spb s="8">
      <v>2019</v>
      <v>2019</v>
      <v>kilómetro cuadrado</v>
      <v>2019</v>
      <v>2018</v>
      <v>2019</v>
      <v>2019</v>
      <v>años (2018)</v>
      <v>2019</v>
      <v>por mil (2018)</v>
      <v>2018</v>
      <v>por mil (2018)</v>
      <v>2016</v>
      <v>2016</v>
      <v>2018</v>
      <v>por litro (2016)</v>
      <v>2019</v>
      <v>2015</v>
      <v>muertes por 100 000 (2017)</v>
      <v>kWh (2014)</v>
      <v>2017</v>
      <v>kilotones por año (2014)</v>
      <v>2015</v>
      <v>2017</v>
      <v>2017</v>
      <v>2019</v>
      <v>2017</v>
      <v>2017</v>
      <v>2017</v>
      <v>2017</v>
      <v>2017</v>
      <v>2017</v>
      <v>2017</v>
      <v>2008</v>
    </spb>
    <spb s="9">
      <v>3</v>
    </spb>
    <spb s="9">
      <v>4</v>
    </spb>
    <spb s="9">
      <v>5</v>
    </spb>
    <spb s="9">
      <v>6</v>
    </spb>
    <spb s="9">
      <v>7</v>
    </spb>
    <spb s="0">
      <v xml:space="preserve">Wikipedia	</v>
      <v xml:space="preserve">Public domain	</v>
      <v xml:space="preserve">http://es.wikipedia.org/wiki/Italia	</v>
      <v xml:space="preserve">http://en.wikipedia.org/wiki/Public_domain	</v>
    </spb>
    <spb s="9">
      <v>8</v>
    </spb>
    <spb s="9">
      <v>9</v>
    </spb>
    <spb s="9">
      <v>10</v>
    </spb>
    <spb s="9">
      <v>11</v>
    </spb>
    <spb s="0">
      <v xml:space="preserve">Wikipedia	</v>
      <v xml:space="preserve">CC-BY-SA	</v>
      <v xml:space="preserve">http://en.wikipedia.org/wiki/Scotland	</v>
      <v xml:space="preserve">http://creativecommons.org/licenses/by-sa/3.0/	</v>
    </spb>
    <spb s="0">
      <v xml:space="preserve">Wikipedia	Wikipedia	</v>
      <v xml:space="preserve">CC-BY-SA	CC-BY-SA	</v>
      <v xml:space="preserve">http://en.wikipedia.org/wiki/Scotland	http://es.wikipedia.org/wiki/Escocia	</v>
      <v xml:space="preserve">http://creativecommons.org/licenses/by-sa/3.0/	http://creativecommons.org/licenses/by-sa/3.0/	</v>
    </spb>
    <spb s="0">
      <v xml:space="preserve">ons.gov.uk	</v>
      <v xml:space="preserve">	</v>
      <v xml:space="preserve">https://www.ons.gov.uk/file?uri=/peoplepopulationandcommunity/populationandmigration/populationestimates/datasets/populationestimatesforukenglandandwalesscotlandandnorthernireland/mid2012tomid2016/ukmidyearestimates20122016.xls	</v>
      <v xml:space="preserve">	</v>
    </spb>
    <spb s="0">
      <v xml:space="preserve">Wikipedia	</v>
      <v xml:space="preserve">CC-BY-SA	</v>
      <v xml:space="preserve">http://es.wikipedia.org/wiki/Escocia	</v>
      <v xml:space="preserve">http://creativecommons.org/licenses/by-sa/3.0/	</v>
    </spb>
    <spb s="10">
      <v>37</v>
      <v>38</v>
      <v>39</v>
      <v>39</v>
      <v>38</v>
      <v>37</v>
      <v>40</v>
      <v>38</v>
      <v>39</v>
      <v>39</v>
      <v>38</v>
    </spb>
    <spb s="11">
      <v>Area</v>
      <v>Image</v>
      <v>Name</v>
      <v>Households</v>
      <v>Population</v>
      <v>UniqueName</v>
      <v>VDPID/VSID</v>
      <v>Abbreviation</v>
      <v>Description</v>
      <v>Country/region</v>
      <v>LearnMoreOnLink</v>
      <v>Largest city</v>
      <v>Persons per household</v>
      <v>Housing units</v>
      <v>Capital/Major City</v>
    </spb>
    <spb s="3">
      <v>1</v>
      <v>Name</v>
      <v>LearnMoreOnLink</v>
    </spb>
    <spb s="12">
      <v>0</v>
      <v>0</v>
    </spb>
    <spb s="13">
      <v>22</v>
      <v>22</v>
      <v>44</v>
      <v>22</v>
    </spb>
    <spb s="14">
      <v>1</v>
      <v>2</v>
      <v>12</v>
    </spb>
    <spb s="15">
      <v>kilómetro cuadrado</v>
      <v>2011</v>
      <v>2016</v>
      <v>2011</v>
      <v>2011</v>
    </spb>
    <spb s="0">
      <v xml:space="preserve">Wikipedia	</v>
      <v xml:space="preserve">Public domain	</v>
      <v xml:space="preserve">http://es.wikipedia.org/wiki/Escocia	</v>
      <v xml:space="preserve">http://en.wikipedia.org/wiki/Public_domain	</v>
    </spb>
    <spb s="0">
      <v xml:space="preserve">Wikipedia	Cia	travel.state.gov	</v>
      <v xml:space="preserve">CC-BY-SA			</v>
      <v xml:space="preserve">http://en.wikipedia.org/wiki/Turkey	https://www.cia.gov/library/publications/the-world-factbook/geos/tu.html?Transportation	https://travel.state.gov/content/travel/en/international-travel/International-Travel-Country-Information-Pages/Turkey.html	</v>
      <v xml:space="preserve">http://creativecommons.org/licenses/by-sa/3.0/			</v>
    </spb>
    <spb s="0">
      <v xml:space="preserve">Wikipedia	</v>
      <v xml:space="preserve">CC-BY-SA	</v>
      <v xml:space="preserve">http://en.wikipedia.org/wiki/Turkey	</v>
      <v xml:space="preserve">http://creativecommons.org/licenses/by-sa/3.0/	</v>
    </spb>
    <spb s="0">
      <v xml:space="preserve">Wikipedia	Wikipedia	</v>
      <v xml:space="preserve">CC-BY-SA	CC-BY-SA	</v>
      <v xml:space="preserve">http://en.wikipedia.org/wiki/Turkey	http://es.wikipedia.org/wiki/Turquía	</v>
      <v xml:space="preserve">http://creativecommons.org/licenses/by-sa/3.0/	http://creativecommons.org/licenses/by-sa/3.0/	</v>
    </spb>
    <spb s="0">
      <v xml:space="preserve">Wikipedia	</v>
      <v xml:space="preserve">CC-BY-SA	</v>
      <v xml:space="preserve">http://es.wikipedia.org/wiki/Turquía	</v>
      <v xml:space="preserve">http://creativecommons.org/licenses/by-sa/3.0/	</v>
    </spb>
    <spb s="0">
      <v xml:space="preserve">Cia	</v>
      <v xml:space="preserve">	</v>
      <v xml:space="preserve">https://www.cia.gov/library/publications/the-world-factbook/geos/tu.html?Transportation	</v>
      <v xml:space="preserve">	</v>
    </spb>
    <spb s="0">
      <v xml:space="preserve">Wikipedia	Cia	</v>
      <v xml:space="preserve">CC-BY-SA		</v>
      <v xml:space="preserve">http://en.wikipedia.org/wiki/Turkey	https://www.cia.gov/library/publications/the-world-factbook/geos/tu.html?Transportation	</v>
      <v xml:space="preserve">http://creativecommons.org/licenses/by-sa/3.0/		</v>
    </spb>
    <spb s="0">
      <v xml:space="preserve">Wikipedia	Wikipedia	Wikipedia	Cia	</v>
      <v xml:space="preserve">CC-BY-SA	CC-BY-SA	CC-BY-SA		</v>
      <v xml:space="preserve">http://en.wikipedia.org/wiki/Turkey	http://es.wikipedia.org/wiki/Turquía	http://fr.wikipedia.org/wiki/Turquie	https://www.cia.gov/library/publications/the-world-factbook/geos/tu.html?Transportation	</v>
      <v xml:space="preserve">http://creativecommons.org/licenses/by-sa/3.0/	http://creativecommons.org/licenses/by-sa/3.0/	http://creativecommons.org/licenses/by-sa/3.0/		</v>
    </spb>
    <spb s="16">
      <v>0</v>
      <v>49</v>
      <v>50</v>
      <v>51</v>
      <v>4</v>
      <v>51</v>
      <v>50</v>
      <v>52</v>
      <v>51</v>
      <v>50</v>
      <v>5</v>
      <v>50</v>
      <v>6</v>
      <v>53</v>
      <v>54</v>
      <v>10</v>
      <v>53</v>
      <v>11</v>
      <v>12</v>
      <v>13</v>
      <v>53</v>
      <v>53</v>
      <v>53</v>
      <v>49</v>
      <v>53</v>
      <v>55</v>
      <v>53</v>
      <v>14</v>
      <v>15</v>
      <v>16</v>
      <v>17</v>
      <v>53</v>
      <v>53</v>
      <v>53</v>
      <v>18</v>
      <v>53</v>
      <v>53</v>
      <v>53</v>
      <v>53</v>
      <v>53</v>
      <v>53</v>
      <v>53</v>
      <v>49</v>
    </spb>
    <spb s="17">
      <v>CPI</v>
      <v>GDP</v>
      <v>Area</v>
      <v>Image</v>
      <v>Name</v>
      <v>Population</v>
      <v>UniqueName</v>
      <v>VDPID/VSID</v>
      <v>Abbreviation</v>
      <v>Description</v>
      <v>National anthem</v>
      <v>Minimum wage</v>
      <v>LearnMoreOnLink</v>
      <v>Physicians per thousand</v>
      <v>Currency code</v>
      <v>Urban population</v>
      <v>CPI Change (%)</v>
      <v>Largest city</v>
      <v>Calling code</v>
      <v>Life expectancy</v>
      <v>Unemployment rate</v>
      <v>Birth rate</v>
      <v>Fertility rate</v>
      <v>Forested area (%)</v>
      <v>Infant mortality</v>
      <v>Agricultural land (%)</v>
      <v>Tax revenue (%)</v>
      <v>Gasoline price</v>
      <v>Total tax rate</v>
      <v>Capital/Major City</v>
      <v>Out of pocket health expenditure (%)</v>
      <v>Maternal mortality ratio</v>
      <v>Electric power consumption</v>
      <v>Armed forces size</v>
      <v>Carbon dioxide emissions</v>
      <v>Fossil fuel energy consumption</v>
      <v>Gross primary education enrollment (%)</v>
      <v>Gross tertiary education enrollment (%)</v>
      <v>Population: Labor force participation (%)</v>
      <v>Population: Income share fourth 20%</v>
      <v>Population: Income share third 20%</v>
      <v>Population: Income share second 20%</v>
      <v>Population: Income share highest 10%</v>
      <v>Population: Income share lowest 10%</v>
      <v>Population: Income share highest 20%</v>
      <v>Population: Income share lowest 20%</v>
      <v>Market cap of listed companies</v>
    </spb>
    <spb s="3">
      <v>2</v>
      <v>Name</v>
      <v>LearnMoreOnLink</v>
    </spb>
    <spb s="8">
      <v>2019</v>
      <v>2019</v>
      <v>kilómetro cuadrado</v>
      <v>2019</v>
      <v>2017</v>
      <v>2019</v>
      <v>2019</v>
      <v>años (2018)</v>
      <v>2019</v>
      <v>por mil (2018)</v>
      <v>2018</v>
      <v>por mil (2018)</v>
      <v>2016</v>
      <v>2016</v>
      <v>2018</v>
      <v>por litro (2016)</v>
      <v>2019</v>
      <v>2015</v>
      <v>muertes por 100 000 (2017)</v>
      <v>kWh (2014)</v>
      <v>2017</v>
      <v>kilotones por año (2016)</v>
      <v>2015</v>
      <v>2017</v>
      <v>1999</v>
      <v>2019</v>
      <v>2018</v>
      <v>2018</v>
      <v>2018</v>
      <v>2018</v>
      <v>2018</v>
      <v>2018</v>
      <v>2018</v>
      <v>2019</v>
    </spb>
    <spb s="0">
      <v xml:space="preserve">Wikipedia	</v>
      <v xml:space="preserve">Public domain	</v>
      <v xml:space="preserve">http://es.wikipedia.org/wiki/Turquía	</v>
      <v xml:space="preserve">http://en.wikipedia.org/wiki/Public_domain	</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Wikipedia	</v>
      <v xml:space="preserve">CC-BY-SA	</v>
      <v xml:space="preserve">http://en.wikipedia.org/wiki/Netherlands	</v>
      <v xml:space="preserve">http://creativecommons.org/licenses/by-sa/3.0/	</v>
    </spb>
    <spb s="0">
      <v xml:space="preserve">Wikipedia	Wikipedia	</v>
      <v xml:space="preserve">CC-BY-SA	CC-BY-SA	</v>
      <v xml:space="preserve">http://en.wikipedia.org/wiki/Netherlands	http://es.wikipedia.org/wiki/Países_Bajos	</v>
      <v xml:space="preserve">http://creativecommons.org/licenses/by-sa/3.0/	http://creativecommons.org/licenses/by-sa/3.0/	</v>
    </spb>
    <spb s="0">
      <v xml:space="preserve">Wikipedia	</v>
      <v xml:space="preserve">CC-BY-SA	</v>
      <v xml:space="preserve">http://es.wikipedia.org/wiki/Países_Bajos	</v>
      <v xml:space="preserve">http://creativecommons.org/licenses/by-sa/3.0/	</v>
    </spb>
    <spb s="0">
      <v xml:space="preserve">Cia	</v>
      <v xml:space="preserve">	</v>
      <v xml:space="preserve">https://www.cia.gov/library/publications/the-world-factbook/geos/nl.html?Transportation	</v>
      <v xml:space="preserve">	</v>
    </spb>
    <spb s="0">
      <v xml:space="preserve">Wikipedia	Wikipedia	Cia	</v>
      <v xml:space="preserve">CC-BY-SA	CC-BY-SA		</v>
      <v xml:space="preserve">http://en.wikipedia.org/wiki/Netherlands	http://es.wikipedia.org/wiki/Países_Bajos	https://www.cia.gov/library/publications/the-world-factbook/geos/nl.html?Transportation	</v>
      <v xml:space="preserve">http://creativecommons.org/licenses/by-sa/3.0/	http://creativecommons.org/licenses/by-sa/3.0/		</v>
    </spb>
    <spb s="0">
      <v xml:space="preserve">Wikipedia	Cia	</v>
      <v xml:space="preserve">CC-BY-SA		</v>
      <v xml:space="preserve">http://en.wikipedia.org/wiki/Netherlands	https://www.cia.gov/library/publications/the-world-factbook/geos/nl.html?Transportation	</v>
      <v xml:space="preserve">http://creativecommons.org/licenses/by-sa/3.0/		</v>
    </spb>
    <spb s="18">
      <v>0</v>
      <v>61</v>
      <v>62</v>
      <v>63</v>
      <v>4</v>
      <v>63</v>
      <v>62</v>
      <v>64</v>
      <v>63</v>
      <v>62</v>
      <v>62</v>
      <v>5</v>
      <v>6</v>
      <v>65</v>
      <v>66</v>
      <v>67</v>
      <v>10</v>
      <v>65</v>
      <v>11</v>
      <v>12</v>
      <v>13</v>
      <v>65</v>
      <v>65</v>
      <v>65</v>
      <v>61</v>
      <v>65</v>
      <v>66</v>
      <v>65</v>
      <v>14</v>
      <v>15</v>
      <v>16</v>
      <v>17</v>
      <v>65</v>
      <v>65</v>
      <v>65</v>
      <v>18</v>
      <v>65</v>
      <v>65</v>
      <v>65</v>
      <v>65</v>
      <v>65</v>
      <v>65</v>
      <v>65</v>
      <v>61</v>
    </spb>
    <spb s="19">
      <v>CPI</v>
      <v>GDP</v>
      <v>Area</v>
      <v>Image</v>
      <v>Name</v>
      <v>Population</v>
      <v>UniqueName</v>
      <v>VDPID/VSID</v>
      <v>Abbreviation</v>
      <v>Description</v>
      <v>National anthem</v>
      <v>Official name</v>
      <v>Minimum wage</v>
      <v>LearnMoreOnLink</v>
      <v>Physicians per thousand</v>
      <v>Urban population</v>
      <v>CPI Change (%)</v>
      <v>Largest city</v>
      <v>Calling code</v>
      <v>Life expectancy</v>
      <v>Unemployment rate</v>
      <v>Birth rate</v>
      <v>Fertility rate</v>
      <v>Forested area (%)</v>
      <v>Infant mortality</v>
      <v>Agricultural land (%)</v>
      <v>Tax revenue (%)</v>
      <v>Gasoline price</v>
      <v>Total tax rate</v>
      <v>Capital/Major City</v>
      <v>Out of pocket health expenditure (%)</v>
      <v>Maternal mortality ratio</v>
      <v>Electric power consumption</v>
      <v>Armed forces size</v>
      <v>Carbon dioxide emissions</v>
      <v>Fossil fuel energy consumption</v>
      <v>Gross primary education enrollment (%)</v>
      <v>Gross tertiary education enrollment (%)</v>
      <v>Population: Labor force participation (%)</v>
      <v>Population: Income share fourth 20%</v>
      <v>Population: Income share third 20%</v>
      <v>Population: Income share second 20%</v>
      <v>Population: Income share highest 10%</v>
      <v>Population: Income share lowest 10%</v>
      <v>Population: Income share highest 20%</v>
      <v>Population: Income share lowest 20%</v>
      <v>Market cap of listed companies</v>
    </spb>
    <spb s="3">
      <v>3</v>
      <v>Name</v>
      <v>LearnMoreOnLink</v>
    </spb>
    <spb s="8">
      <v>2019</v>
      <v>2019</v>
      <v>kilómetro cuadrado</v>
      <v>2019</v>
      <v>2017</v>
      <v>2019</v>
      <v>2019</v>
      <v>años (2018)</v>
      <v>2019</v>
      <v>por mil (2018)</v>
      <v>2018</v>
      <v>por mil (2018)</v>
      <v>2016</v>
      <v>2016</v>
      <v>2018</v>
      <v>por litro (2016)</v>
      <v>2019</v>
      <v>2015</v>
      <v>muertes por 100 000 (2017)</v>
      <v>kWh (2014)</v>
      <v>2017</v>
      <v>kilotones por año (2016)</v>
      <v>2015</v>
      <v>2017</v>
      <v>2017</v>
      <v>2019</v>
      <v>2017</v>
      <v>2017</v>
      <v>2017</v>
      <v>2017</v>
      <v>2017</v>
      <v>2017</v>
      <v>2017</v>
      <v>2017</v>
    </spb>
    <spb s="0">
      <v xml:space="preserve">Wikipedia	</v>
      <v xml:space="preserve">Public domain	</v>
      <v xml:space="preserve">http://en.wikipedia.org/wiki/Netherlands	</v>
      <v xml:space="preserve">http://en.wikipedia.org/wiki/Public_domain	</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Wikipedia	</v>
      <v xml:space="preserve">CC-BY-SA	</v>
      <v xml:space="preserve">http://en.wikipedia.org/wiki/Belgium	</v>
      <v xml:space="preserve">http://creativecommons.org/licenses/by-sa/3.0/	</v>
    </spb>
    <spb s="0">
      <v xml:space="preserve">Wikipedia	Wikipedia	</v>
      <v xml:space="preserve">CC-BY-SA	CC-BY-SA	</v>
      <v xml:space="preserve">http://en.wikipedia.org/wiki/Belgium	http://es.wikipedia.org/wiki/Bélgica	</v>
      <v xml:space="preserve">http://creativecommons.org/licenses/by-sa/3.0/	http://creativecommons.org/licenses/by-sa/3.0/	</v>
    </spb>
    <spb s="0">
      <v xml:space="preserve">Wikipedia	</v>
      <v xml:space="preserve">CC-BY-SA	</v>
      <v xml:space="preserve">http://es.wikipedia.org/wiki/Bélgica	</v>
      <v xml:space="preserve">http://creativecommons.org/licenses/by-sa/3.0/	</v>
    </spb>
    <spb s="0">
      <v xml:space="preserve">Cia	</v>
      <v xml:space="preserve">	</v>
      <v xml:space="preserve">https://www.cia.gov/library/publications/the-world-factbook/geos/be.html?Transportation	</v>
      <v xml:space="preserve">	</v>
    </spb>
    <spb s="0">
      <v xml:space="preserve">Wikipedia	Cia	</v>
      <v xml:space="preserve">CC-BY-SA		</v>
      <v xml:space="preserve">http://en.wikipedia.org/wiki/Belgium	https://www.cia.gov/library/publications/the-world-factbook/geos/be.html?Transportation	</v>
      <v xml:space="preserve">http://creativecommons.org/licenses/by-sa/3.0/		</v>
    </spb>
    <spb s="0">
      <v xml:space="preserve">Wikipedia	Wikipedia	Wikipedia	</v>
      <v xml:space="preserve">CC-BY-SA	CC-BY-SA	CC-BY-SA	</v>
      <v xml:space="preserve">http://en.wikipedia.org/wiki/Belgium	http://es.wikipedia.org/wiki/Bélgica	http://fr.wikipedia.org/wiki/Belgique	</v>
      <v xml:space="preserve">http://creativecommons.org/licenses/by-sa/3.0/	http://creativecommons.org/licenses/by-sa/3.0/	http://creativecommons.org/licenses/by-sa/3.0/	</v>
    </spb>
    <spb s="16">
      <v>0</v>
      <v>73</v>
      <v>74</v>
      <v>75</v>
      <v>4</v>
      <v>75</v>
      <v>74</v>
      <v>76</v>
      <v>75</v>
      <v>74</v>
      <v>5</v>
      <v>74</v>
      <v>6</v>
      <v>77</v>
      <v>78</v>
      <v>10</v>
      <v>77</v>
      <v>11</v>
      <v>12</v>
      <v>13</v>
      <v>77</v>
      <v>77</v>
      <v>77</v>
      <v>73</v>
      <v>77</v>
      <v>79</v>
      <v>77</v>
      <v>14</v>
      <v>15</v>
      <v>16</v>
      <v>17</v>
      <v>77</v>
      <v>77</v>
      <v>77</v>
      <v>18</v>
      <v>77</v>
      <v>77</v>
      <v>77</v>
      <v>77</v>
      <v>77</v>
      <v>77</v>
      <v>77</v>
      <v>73</v>
    </spb>
    <spb s="3">
      <v>4</v>
      <v>Name</v>
      <v>LearnMoreOnLink</v>
    </spb>
    <spb s="8">
      <v>2019</v>
      <v>2019</v>
      <v>kilómetro cuadrado</v>
      <v>2019</v>
      <v>2017</v>
      <v>2019</v>
      <v>2019</v>
      <v>años (2018)</v>
      <v>2019</v>
      <v>por mil (2018)</v>
      <v>2018</v>
      <v>por mil (2018)</v>
      <v>2016</v>
      <v>2016</v>
      <v>2018</v>
      <v>por litro (2016)</v>
      <v>2019</v>
      <v>2015</v>
      <v>muertes por 100 000 (2017)</v>
      <v>kWh (2014)</v>
      <v>2017</v>
      <v>kilotones por año (2016)</v>
      <v>2015</v>
      <v>2017</v>
      <v>2017</v>
      <v>2019</v>
      <v>2017</v>
      <v>2017</v>
      <v>2017</v>
      <v>2017</v>
      <v>2017</v>
      <v>2017</v>
      <v>2017</v>
      <v>2018</v>
    </spb>
    <spb s="0">
      <v xml:space="preserve">Wikipedia	</v>
      <v xml:space="preserve">Public domain	</v>
      <v xml:space="preserve">https://de.wikipedia.org/wiki/Belgien	</v>
      <v xml:space="preserve">http://en.wikipedia.org/wiki/Public_domain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Wikipedia	</v>
      <v xml:space="preserve">CC-BY-SA	CC-BY-SA	</v>
      <v xml:space="preserve">http://en.wikipedia.org/wiki/Portugal	http://es.wikipedia.org/wiki/Portugal	</v>
      <v xml:space="preserve">http://creativecommons.org/licenses/by-sa/3.0/	http://creativecommons.org/licenses/by-sa/3.0/	</v>
    </spb>
    <spb s="0">
      <v xml:space="preserve">Wikipedia	</v>
      <v xml:space="preserve">CC-BY-SA	</v>
      <v xml:space="preserve">http://es.wikipedia.org/wiki/Portugal	</v>
      <v xml:space="preserve">http://creativecommons.org/licenses/by-sa/3.0/	</v>
    </spb>
    <spb s="0">
      <v xml:space="preserve">Cia	</v>
      <v xml:space="preserve">	</v>
      <v xml:space="preserve">https://www.cia.gov/library/publications/the-world-factbook/geos/po.html?Transportation	</v>
      <v xml:space="preserve">	</v>
    </spb>
    <spb s="0">
      <v xml:space="preserve">Wikipedia	Wikipedia	Wikipedia	Cia	</v>
      <v xml:space="preserve">CC-BY-SA	CC-BY-SA	CC-BY-SA		</v>
      <v xml:space="preserve">http://en.wikipedia.org/wiki/Portugal	http://es.wikipedia.org/wiki/Portugal	http://fr.wikipedia.org/wiki/Portugal	https://www.cia.gov/library/publications/the-world-factbook/geos/po.html?Transportation	</v>
      <v xml:space="preserve">http://creativecommons.org/licenses/by-sa/3.0/	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20">
      <v>0</v>
      <v>84</v>
      <v>85</v>
      <v>86</v>
      <v>4</v>
      <v>86</v>
      <v>85</v>
      <v>87</v>
      <v>85</v>
      <v>85</v>
      <v>85</v>
      <v>5</v>
      <v>85</v>
      <v>6</v>
      <v>88</v>
      <v>89</v>
      <v>90</v>
      <v>10</v>
      <v>88</v>
      <v>11</v>
      <v>12</v>
      <v>13</v>
      <v>88</v>
      <v>88</v>
      <v>88</v>
      <v>84</v>
      <v>88</v>
      <v>89</v>
      <v>88</v>
      <v>14</v>
      <v>15</v>
      <v>16</v>
      <v>17</v>
      <v>88</v>
      <v>88</v>
      <v>88</v>
      <v>18</v>
      <v>88</v>
      <v>88</v>
      <v>88</v>
      <v>88</v>
      <v>88</v>
      <v>88</v>
      <v>88</v>
      <v>84</v>
    </spb>
    <spb s="21">
      <v>CPI</v>
      <v>GDP</v>
      <v>Area</v>
      <v>Image</v>
      <v>Name</v>
      <v>Population</v>
      <v>UniqueName</v>
      <v>VDPID/VSID</v>
      <v>Abbreviation</v>
      <v>Description</v>
      <v>National anthem</v>
      <v>Official name</v>
      <v>Minimum wage</v>
      <v>LearnMoreOnLink</v>
      <v>Physicians per thousand</v>
      <v>Currency code</v>
      <v>Urban population</v>
      <v>CPI Change (%)</v>
      <v>Largest city</v>
      <v>Calling code</v>
      <v>Life expectancy</v>
      <v>Unemployment rate</v>
      <v>Birth rate</v>
      <v>Fertility rate</v>
      <v>Forested area (%)</v>
      <v>Infant mortality</v>
      <v>Agricultural land (%)</v>
      <v>Tax revenue (%)</v>
      <v>Gasoline price</v>
      <v>Total tax rate</v>
      <v>Capital/Major City</v>
      <v>Out of pocket health expenditure (%)</v>
      <v>Maternal mortality ratio</v>
      <v>Electric power consumption</v>
      <v>Armed forces size</v>
      <v>Carbon dioxide emissions</v>
      <v>Fossil fuel energy consumption</v>
      <v>Gross primary education enrollment (%)</v>
      <v>Gross tertiary education enrollment (%)</v>
      <v>Population: Labor force participation (%)</v>
      <v>Population: Income share fourth 20%</v>
      <v>Population: Income share third 20%</v>
      <v>Population: Income share second 20%</v>
      <v>Population: Income share highest 10%</v>
      <v>Population: Income share lowest 10%</v>
      <v>Population: Income share highest 20%</v>
      <v>Population: Income share lowest 20%</v>
      <v>Market cap of listed companies</v>
    </spb>
    <spb s="3">
      <v>5</v>
      <v>Name</v>
      <v>LearnMoreOnLink</v>
    </spb>
    <spb s="0">
      <v xml:space="preserve">Wikipedia	</v>
      <v xml:space="preserve">Public domain	</v>
      <v xml:space="preserve">http://es.wikipedia.org/wiki/Portugal	</v>
      <v xml:space="preserve">http://en.wikipedia.org/wiki/Public_domain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Wikipedia	</v>
      <v xml:space="preserve">CC-BY-SA	</v>
      <v xml:space="preserve">http://en.wikipedia.org/wiki/United_Kingdom	</v>
      <v xml:space="preserve">http://creativecommons.org/licenses/by-sa/3.0/	</v>
    </spb>
    <spb s="0">
      <v xml:space="preserve">Wikipedia	Wikipedia	</v>
      <v xml:space="preserve">CC-BY-SA	CC-BY-SA	</v>
      <v xml:space="preserve">http://en.wikipedia.org/wiki/United_Kingdom	http://es.wikipedia.org/wiki/Reino_Unido	</v>
      <v xml:space="preserve">http://creativecommons.org/licenses/by-sa/3.0/	http://creativecommons.org/licenses/by-sa/3.0/	</v>
    </spb>
    <spb s="0">
      <v xml:space="preserve">Wikipedia	</v>
      <v xml:space="preserve">CC-BY-SA	</v>
      <v xml:space="preserve">http://es.wikipedia.org/wiki/Reino_Unido	</v>
      <v xml:space="preserve">http://creativecommons.org/licenses/by-sa/3.0/	</v>
    </spb>
    <spb s="0">
      <v xml:space="preserve">Cia	</v>
      <v xml:space="preserve">	</v>
      <v xml:space="preserve">https://www.cia.gov/library/publications/the-world-factbook/geos/uk.html?Transportation	</v>
      <v xml:space="preserve">	</v>
    </spb>
    <spb s="0">
      <v xml:space="preserve">Wikipedia	Wikipedia	Wikipedia	Cia	</v>
      <v xml:space="preserve">CC-BY-SA	CC-BY-SA	CC-BY-SA		</v>
      <v xml:space="preserve">http://en.wikipedia.org/wiki/United_Kingdom	http://es.wikipedia.org/wiki/Reino_Unido	http://fr.wikipedia.org/wiki/Royaume-Uni	https://www.cia.gov/library/publications/the-world-factbook/geos/uk.html?Transportation	</v>
      <v xml:space="preserve">http://creativecommons.org/licenses/by-sa/3.0/	http://creativecommons.org/licenses/by-sa/3.0/	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22">
      <v>0</v>
      <v>95</v>
      <v>96</v>
      <v>97</v>
      <v>4</v>
      <v>97</v>
      <v>96</v>
      <v>98</v>
      <v>97</v>
      <v>96</v>
      <v>5</v>
      <v>96</v>
      <v>6</v>
      <v>99</v>
      <v>100</v>
      <v>101</v>
      <v>10</v>
      <v>99</v>
      <v>11</v>
      <v>12</v>
      <v>13</v>
      <v>99</v>
      <v>99</v>
      <v>99</v>
      <v>95</v>
      <v>99</v>
      <v>100</v>
      <v>99</v>
      <v>14</v>
      <v>15</v>
      <v>16</v>
      <v>17</v>
      <v>99</v>
      <v>99</v>
      <v>99</v>
      <v>18</v>
      <v>99</v>
      <v>99</v>
      <v>99</v>
      <v>99</v>
      <v>99</v>
      <v>99</v>
      <v>99</v>
      <v>95</v>
    </spb>
    <spb s="8">
      <v>2019</v>
      <v>2019</v>
      <v>kilómetro cuadrado</v>
      <v>2019</v>
      <v>2018</v>
      <v>2019</v>
      <v>2019</v>
      <v>años (2018)</v>
      <v>2019</v>
      <v>por mil (2018)</v>
      <v>2018</v>
      <v>por mil (2018)</v>
      <v>2016</v>
      <v>2016</v>
      <v>2018</v>
      <v>por litro (2016)</v>
      <v>2019</v>
      <v>2015</v>
      <v>muertes por 100 000 (2017)</v>
      <v>kWh (2014)</v>
      <v>2017</v>
      <v>kilotones por año (2016)</v>
      <v>2015</v>
      <v>2017</v>
      <v>2017</v>
      <v>2019</v>
      <v>2016</v>
      <v>2016</v>
      <v>2016</v>
      <v>2016</v>
      <v>2016</v>
      <v>2016</v>
      <v>2016</v>
      <v>2008</v>
    </spb>
    <spb s="0">
      <v xml:space="preserve">Wikipedia	</v>
      <v xml:space="preserve">Public domain	</v>
      <v xml:space="preserve">http://es.wikipedia.org/wiki/Reino_Unido	</v>
      <v xml:space="preserve">http://en.wikipedia.org/wiki/Public_domain	</v>
    </spb>
    <spb s="0">
      <v xml:space="preserve">Wikipedia	Cia	travel.state.gov	</v>
      <v xml:space="preserve">CC-BY-SA			</v>
      <v xml:space="preserve">http://en.wikipedia.org/wiki/Greece	https://www.cia.gov/library/publications/the-world-factbook/geos/gr.html?Transportation	https://travel.state.gov/content/travel/en/international-travel/International-Travel-Country-Information-Pages/Greece.html	</v>
      <v xml:space="preserve">http://creativecommons.org/licenses/by-sa/3.0/			</v>
    </spb>
    <spb s="0">
      <v xml:space="preserve">Wikipedia	Wikipedia	Cia	</v>
      <v xml:space="preserve">CC-BY-SA	CC-BY-SA		</v>
      <v xml:space="preserve">http://en.wikipedia.org/wiki/Greece	http://es.wikipedia.org/wiki/Grecia	https://www.cia.gov/library/publications/the-world-factbook/geos/gr.html?Transportation	</v>
      <v xml:space="preserve">http://creativecommons.org/licenses/by-sa/3.0/	http://creativecommons.org/licenses/by-sa/3.0/		</v>
    </spb>
    <spb s="0">
      <v xml:space="preserve">Wikipedia	Wikipedia	</v>
      <v xml:space="preserve">CC-BY-SA	CC-BY-SA	</v>
      <v xml:space="preserve">http://en.wikipedia.org/wiki/Greece	http://es.wikipedia.org/wiki/Grecia	</v>
      <v xml:space="preserve">http://creativecommons.org/licenses/by-sa/3.0/	http://creativecommons.org/licenses/by-sa/3.0/	</v>
    </spb>
    <spb s="0">
      <v xml:space="preserve">Wikipedia	</v>
      <v xml:space="preserve">CC-BY-SA	</v>
      <v xml:space="preserve">http://en.wikipedia.org/wiki/Greece	</v>
      <v xml:space="preserve">http://creativecommons.org/licenses/by-sa/3.0/	</v>
    </spb>
    <spb s="0">
      <v xml:space="preserve">Wikipedia	</v>
      <v xml:space="preserve">CC-BY-SA	</v>
      <v xml:space="preserve">http://es.wikipedia.org/wiki/Grecia	</v>
      <v xml:space="preserve">http://creativecommons.org/licenses/by-sa/3.0/	</v>
    </spb>
    <spb s="0">
      <v xml:space="preserve">Cia	</v>
      <v xml:space="preserve">	</v>
      <v xml:space="preserve">https://www.cia.gov/library/publications/the-world-factbook/geos/gr.html?Transportation	</v>
      <v xml:space="preserve">	</v>
    </spb>
    <spb s="0">
      <v xml:space="preserve">Wikipedia	Cia	</v>
      <v xml:space="preserve">CC-BY-SA		</v>
      <v xml:space="preserve">http://en.wikipedia.org/wiki/Greece	https://www.cia.gov/library/publications/the-world-factbook/geos/gr.html?Transportation	</v>
      <v xml:space="preserve">http://creativecommons.org/licenses/by-sa/3.0/		</v>
    </spb>
    <spb s="16">
      <v>0</v>
      <v>105</v>
      <v>106</v>
      <v>107</v>
      <v>4</v>
      <v>107</v>
      <v>108</v>
      <v>109</v>
      <v>107</v>
      <v>108</v>
      <v>5</v>
      <v>108</v>
      <v>6</v>
      <v>110</v>
      <v>111</v>
      <v>10</v>
      <v>110</v>
      <v>11</v>
      <v>12</v>
      <v>13</v>
      <v>110</v>
      <v>110</v>
      <v>110</v>
      <v>105</v>
      <v>110</v>
      <v>106</v>
      <v>110</v>
      <v>14</v>
      <v>15</v>
      <v>16</v>
      <v>17</v>
      <v>110</v>
      <v>110</v>
      <v>110</v>
      <v>18</v>
      <v>110</v>
      <v>110</v>
      <v>110</v>
      <v>110</v>
      <v>110</v>
      <v>110</v>
      <v>110</v>
      <v>105</v>
    </spb>
    <spb s="3">
      <v>6</v>
      <v>Name</v>
      <v>LearnMoreOnLink</v>
    </spb>
    <spb s="8">
      <v>2019</v>
      <v>2019</v>
      <v>kilómetro cuadrado</v>
      <v>2019</v>
      <v>2017</v>
      <v>2019</v>
      <v>2019</v>
      <v>años (2018)</v>
      <v>2019</v>
      <v>por mil (2018)</v>
      <v>2018</v>
      <v>por mil (2018)</v>
      <v>2016</v>
      <v>2016</v>
      <v>2018</v>
      <v>por litro (2016)</v>
      <v>2019</v>
      <v>2015</v>
      <v>muertes por 100 000 (2017)</v>
      <v>kWh (2014)</v>
      <v>2017</v>
      <v>kilotones por año (2016)</v>
      <v>2015</v>
      <v>2017</v>
      <v>2017</v>
      <v>2019</v>
      <v>2017</v>
      <v>2017</v>
      <v>2017</v>
      <v>2017</v>
      <v>2017</v>
      <v>2017</v>
      <v>2017</v>
      <v>2019</v>
    </spb>
    <spb s="0">
      <v xml:space="preserve">Wikipedia	</v>
      <v xml:space="preserve">Public domain	</v>
      <v xml:space="preserve">http://es.wikipedia.org/wiki/Grecia	</v>
      <v xml:space="preserve">http://en.wikipedia.org/wiki/Public_domain	</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v>
      <v xml:space="preserve">CC-BY-SA	CC-BY-SA	</v>
      <v xml:space="preserve">http://en.wikipedia.org/wiki/France	http://es.wikipedia.org/wiki/Francia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v>
      <v xml:space="preserve">CC-BY-SA	</v>
      <v xml:space="preserve">http://es.wikipedia.org/wiki/Francia	</v>
      <v xml:space="preserve">http://creativecommons.org/licenses/by-sa/3.0/	</v>
    </spb>
    <spb s="0">
      <v xml:space="preserve">Cia	</v>
      <v xml:space="preserve">	</v>
      <v xml:space="preserve">https://www.cia.gov/library/publications/the-world-factbook/geos/fr.html?Transportation	</v>
      <v xml:space="preserve">	</v>
    </spb>
    <spb s="0">
      <v xml:space="preserve">Wikipedia	Wikipedia	Wikipedia	Cia	</v>
      <v xml:space="preserve">CC-BY-SA	CC-BY-SA	CC-BY-SA		</v>
      <v xml:space="preserve">http://en.wikipedia.org/wiki/France	http://es.wikipedia.org/wiki/Francia	http://fr.wikipedia.org/wiki/France	https://www.cia.gov/library/publications/the-world-factbook/geos/fr.html?Transportation	</v>
      <v xml:space="preserve">http://creativecommons.org/licenses/by-sa/3.0/	http://creativecommons.org/licenses/by-sa/3.0/	http://creativecommons.org/licenses/by-sa/3.0/		</v>
    </spb>
    <spb s="23">
      <v>0</v>
      <v>116</v>
      <v>117</v>
      <v>118</v>
      <v>4</v>
      <v>118</v>
      <v>119</v>
      <v>120</v>
      <v>118</v>
      <v>119</v>
      <v>5</v>
      <v>6</v>
      <v>121</v>
      <v>122</v>
      <v>117</v>
      <v>10</v>
      <v>121</v>
      <v>11</v>
      <v>12</v>
      <v>13</v>
      <v>121</v>
      <v>121</v>
      <v>121</v>
      <v>116</v>
      <v>121</v>
      <v>122</v>
      <v>121</v>
      <v>14</v>
      <v>15</v>
      <v>16</v>
      <v>17</v>
      <v>121</v>
      <v>121</v>
      <v>121</v>
      <v>18</v>
      <v>121</v>
      <v>121</v>
      <v>121</v>
      <v>121</v>
      <v>121</v>
      <v>121</v>
      <v>121</v>
      <v>116</v>
    </spb>
    <spb s="24">
      <v>CPI</v>
      <v>GDP</v>
      <v>Area</v>
      <v>Name</v>
      <v>Population</v>
      <v>UniqueName</v>
      <v>VDPID/VSID</v>
      <v>Abbreviation</v>
      <v>Description</v>
      <v>National anthem</v>
      <v>Minimum wage</v>
      <v>LearnMoreOnLink</v>
      <v>Physicians per thousand</v>
      <v>Currency code</v>
      <v>Urban population</v>
      <v>CPI Change (%)</v>
      <v>Largest city</v>
      <v>Calling code</v>
      <v>Life expectancy</v>
      <v>Unemployment rate</v>
      <v>Birth rate</v>
      <v>Fertility rate</v>
      <v>Forested area (%)</v>
      <v>Infant mortality</v>
      <v>Agricultural land (%)</v>
      <v>Tax revenue (%)</v>
      <v>Gasoline price</v>
      <v>Total tax rate</v>
      <v>Capital/Major City</v>
      <v>Out of pocket health expenditure (%)</v>
      <v>Maternal mortality ratio</v>
      <v>Electric power consumption</v>
      <v>Armed forces size</v>
      <v>Carbon dioxide emissions</v>
      <v>Fossil fuel energy consumption</v>
      <v>Gross primary education enrollment (%)</v>
      <v>Gross tertiary education enrollment (%)</v>
      <v>Population: Labor force participation (%)</v>
      <v>Population: Income share fourth 20%</v>
      <v>Population: Income share third 20%</v>
      <v>Population: Income share second 20%</v>
      <v>Population: Income share highest 10%</v>
      <v>Population: Income share lowest 10%</v>
      <v>Population: Income share highest 20%</v>
      <v>Population: Income share lowest 20%</v>
      <v>Market cap of listed companies</v>
    </spb>
    <spb s="3">
      <v>7</v>
      <v>Name</v>
      <v>LearnMoreOnLink</v>
    </spb>
    <spb s="25">
      <v>2</v>
      <v>12</v>
    </spb>
    <spb s="8">
      <v>2019</v>
      <v>2019</v>
      <v>kilómetro cuadrado</v>
      <v>2019</v>
      <v>2018</v>
      <v>2019</v>
      <v>2019</v>
      <v>años (2018)</v>
      <v>2019</v>
      <v>por mil (2018)</v>
      <v>2018</v>
      <v>por mil (2018)</v>
      <v>2016</v>
      <v>2016</v>
      <v>2018</v>
      <v>por litro (2016)</v>
      <v>2019</v>
      <v>2015</v>
      <v>muertes por 100 000 (2017)</v>
      <v>kWh (2014)</v>
      <v>2017</v>
      <v>kilotones por año (2014)</v>
      <v>2015</v>
      <v>2017</v>
      <v>2017</v>
      <v>2019</v>
      <v>2017</v>
      <v>2017</v>
      <v>2017</v>
      <v>2017</v>
      <v>2017</v>
      <v>2017</v>
      <v>2017</v>
      <v>2018</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v>
      <v xml:space="preserve">CC-BY-SA	CC-BY-SA	</v>
      <v xml:space="preserve">http://en.wikipedia.org/wiki/Spain	http://es.wikipedia.org/wiki/España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v>
      <v xml:space="preserve">CC-BY-SA	</v>
      <v xml:space="preserve">http://es.wikipedia.org/wiki/España	</v>
      <v xml:space="preserve">http://creativecommons.org/licenses/by-sa/3.0/	</v>
    </spb>
    <spb s="0">
      <v xml:space="preserve">Wikipedia	Wikipedia	Wikipedia	Cia	</v>
      <v xml:space="preserve">CC-BY-SA	CC-BY-SA	CC-BY-SA		</v>
      <v xml:space="preserve">http://en.wikipedia.org/wiki/Spain	http://es.wikipedia.org/wiki/España	http://fr.wikipedia.org/wiki/Espagne	https://www.cia.gov/library/publications/the-world-factbook/geos/sp.html?Transportation	</v>
      <v xml:space="preserve">http://creativecommons.org/licenses/by-sa/3.0/	http://creativecommons.org/licenses/by-sa/3.0/	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23">
      <v>0</v>
      <v>128</v>
      <v>129</v>
      <v>130</v>
      <v>4</v>
      <v>130</v>
      <v>131</v>
      <v>132</v>
      <v>130</v>
      <v>131</v>
      <v>5</v>
      <v>6</v>
      <v>129</v>
      <v>133</v>
      <v>134</v>
      <v>10</v>
      <v>129</v>
      <v>11</v>
      <v>12</v>
      <v>13</v>
      <v>129</v>
      <v>129</v>
      <v>129</v>
      <v>128</v>
      <v>129</v>
      <v>133</v>
      <v>129</v>
      <v>14</v>
      <v>15</v>
      <v>16</v>
      <v>17</v>
      <v>129</v>
      <v>129</v>
      <v>129</v>
      <v>18</v>
      <v>129</v>
      <v>129</v>
      <v>129</v>
      <v>129</v>
      <v>129</v>
      <v>129</v>
      <v>129</v>
      <v>128</v>
    </spb>
    <spb s="26">
      <v>CPI</v>
      <v>GDP</v>
      <v>Area</v>
      <v>Image</v>
      <v>Name</v>
      <v>Population</v>
      <v>UniqueName</v>
      <v>VDPID/VSID</v>
      <v>Abbreviation</v>
      <v>Description</v>
      <v>National anthem</v>
      <v>Minimum wage</v>
      <v>LearnMoreOnLink</v>
      <v>Physicians per thousand</v>
      <v>Urban population</v>
      <v>CPI Change (%)</v>
      <v>Largest city</v>
      <v>Calling code</v>
      <v>Life expectancy</v>
      <v>Unemployment rate</v>
      <v>Birth rate</v>
      <v>Fertility rate</v>
      <v>Forested area (%)</v>
      <v>Infant mortality</v>
      <v>Agricultural land (%)</v>
      <v>Tax revenue (%)</v>
      <v>Gasoline price</v>
      <v>Total tax rate</v>
      <v>Capital/Major City</v>
      <v>Out of pocket health expenditure (%)</v>
      <v>Maternal mortality ratio</v>
      <v>Electric power consumption</v>
      <v>Armed forces size</v>
      <v>Carbon dioxide emissions</v>
      <v>Fossil fuel energy consumption</v>
      <v>Gross primary education enrollment (%)</v>
      <v>Gross tertiary education enrollment (%)</v>
      <v>Population: Labor force participation (%)</v>
      <v>Population: Income share fourth 20%</v>
      <v>Population: Income share third 20%</v>
      <v>Population: Income share second 20%</v>
      <v>Population: Income share highest 10%</v>
      <v>Population: Income share lowest 10%</v>
      <v>Population: Income share highest 20%</v>
      <v>Population: Income share lowest 20%</v>
      <v>Market cap of listed companies</v>
    </spb>
    <spb s="3">
      <v>8</v>
      <v>Name</v>
      <v>LearnMoreOnLink</v>
    </spb>
    <spb s="0">
      <v xml:space="preserve">Wikipedia	</v>
      <v xml:space="preserve">CC0	</v>
      <v xml:space="preserve">http://de.wikipedia.org/wiki/Spanien	</v>
      <v xml:space="preserve">http://creativecommons.org/publicdomain/zero/1.0/deed.en	</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v>
      <v xml:space="preserve">CC-BY-SA	CC-BY-SA	</v>
      <v xml:space="preserve">http://en.wikipedia.org/wiki/Germany	http://es.wikipedia.org/wiki/Alemania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v>
      <v xml:space="preserve">CC-BY-SA	</v>
      <v xml:space="preserve">http://es.wikipedia.org/wiki/Alemania	</v>
      <v xml:space="preserve">http://creativecommons.org/licenses/by-sa/3.0/	</v>
    </spb>
    <spb s="0">
      <v xml:space="preserve">Cia	</v>
      <v xml:space="preserve">	</v>
      <v xml:space="preserve">https://www.cia.gov/library/publications/the-world-factbook/geos/gm.html?Transportation	</v>
      <v xml:space="preserve">	</v>
    </spb>
    <spb s="0">
      <v xml:space="preserve">Wikipedia	Wikipedia	Wikipedia	Cia	</v>
      <v xml:space="preserve">CC-BY-SA	CC-BY-SA	CC-BY-SA		</v>
      <v xml:space="preserve">http://en.wikipedia.org/wiki/Germany	http://es.wikipedia.org/wiki/Alemania	http://fr.wikipedia.org/wiki/Allemagne	https://www.cia.gov/library/publications/the-world-factbook/geos/gm.html?Transportation	</v>
      <v xml:space="preserve">http://creativecommons.org/licenses/by-sa/3.0/	http://creativecommons.org/licenses/by-sa/3.0/	http://creativecommons.org/licenses/by-sa/3.0/		</v>
    </spb>
    <spb s="22">
      <v>0</v>
      <v>139</v>
      <v>140</v>
      <v>141</v>
      <v>4</v>
      <v>141</v>
      <v>142</v>
      <v>143</v>
      <v>141</v>
      <v>142</v>
      <v>5</v>
      <v>142</v>
      <v>6</v>
      <v>144</v>
      <v>145</v>
      <v>140</v>
      <v>10</v>
      <v>144</v>
      <v>11</v>
      <v>12</v>
      <v>13</v>
      <v>144</v>
      <v>144</v>
      <v>144</v>
      <v>139</v>
      <v>144</v>
      <v>145</v>
      <v>144</v>
      <v>14</v>
      <v>15</v>
      <v>16</v>
      <v>17</v>
      <v>144</v>
      <v>144</v>
      <v>144</v>
      <v>18</v>
      <v>144</v>
      <v>144</v>
      <v>144</v>
      <v>144</v>
      <v>144</v>
      <v>144</v>
      <v>144</v>
      <v>139</v>
    </spb>
    <spb s="8">
      <v>2019</v>
      <v>2019</v>
      <v>kilómetro cuadrado</v>
      <v>2019</v>
      <v>2017</v>
      <v>2019</v>
      <v>2019</v>
      <v>años (2018)</v>
      <v>2019</v>
      <v>por mil (2018)</v>
      <v>2018</v>
      <v>por mil (2018)</v>
      <v>2016</v>
      <v>2016</v>
      <v>2018</v>
      <v>por litro (2016)</v>
      <v>2019</v>
      <v>2015</v>
      <v>muertes por 100 000 (2017)</v>
      <v>kWh (2014)</v>
      <v>2017</v>
      <v>kilotones por año (2016)</v>
      <v>2015</v>
      <v>2017</v>
      <v>2017</v>
      <v>2019</v>
      <v>2016</v>
      <v>2016</v>
      <v>2016</v>
      <v>2016</v>
      <v>2016</v>
      <v>2016</v>
      <v>2016</v>
      <v>2019</v>
    </spb>
    <spb s="0">
      <v xml:space="preserve">Wikipedia	</v>
      <v xml:space="preserve">Public domain	</v>
      <v xml:space="preserve">http://es.wikipedia.org/wiki/Alemania	</v>
      <v xml:space="preserve">http://en.wikipedia.org/wiki/Public_domain	</v>
    </spb>
  </spbData>
</supportingPropertyBags>
</file>

<file path=xl/richData/rdsupportingpropertybagstructure.xml><?xml version="1.0" encoding="utf-8"?>
<spbStructures xmlns="http://schemas.microsoft.com/office/spreadsheetml/2017/richdata2" count="27">
  <s>
    <k n="SourceText" t="s"/>
    <k n="LicenseText" t="s"/>
    <k n="SourceAddress" t="s"/>
    <k n="LicenseAddress" t="s"/>
  </s>
  <s>
    <k n="IPC" t="spb"/>
    <k n="PIB" t="spb"/>
    <k n="`Área" t="spb"/>
    <k n="Nombre" t="spb"/>
    <k n="Población" t="spb"/>
    <k n="UniqueName" t="spb"/>
    <k n="Abreviatura" t="spb"/>
    <k n="Descripción" t="spb"/>
    <k n="Himno nacional" t="spb"/>
    <k n="Médicos por mil" t="spb"/>
    <k n="Código de moneda" t="spb"/>
    <k n="Población urbana" t="spb"/>
    <k n="Cambio de IPC (%)" t="spb"/>
    <k n="Ciudad más grande" t="spb"/>
    <k n="Código de llamada" t="spb"/>
    <k n="Esperanza de vida" t="spb"/>
    <k n="Tasa de desempleo" t="spb"/>
    <k n="Tasa de natalidad" t="spb"/>
    <k n="Tasa de fertilidad" t="spb"/>
    <k n="Mortalidad infantil" t="spb"/>
    <k n="Tierra agrícola (%)" t="spb"/>
    <k n="`Área de bosque (%)" t="spb"/>
    <k n="Ingresos fiscales (%)" t="spb"/>
    <k n="Precio de la gasolina" t="spb"/>
    <k n="Tasa de impuesto total" t="spb"/>
    <k n="Capital/ciudad principal" t="spb"/>
    <k n="Gastos de salud varios (%)" t="spb"/>
    <k n="Ratio de mortalidad materna" t="spb"/>
    <k n="Consumo de energía eléctrica" t="spb"/>
    <k n="Tamaño de las fuerzas armadas" t="spb"/>
    <k n="Emisiones de dióxido de carbono" t="spb"/>
    <k n="Consumo de energía de combustibles fósiles" t="spb"/>
    <k n="Matriculación en educación primaria en bruto (%)" t="spb"/>
    <k n="Matriculación en educación terciaria en bruto (%)" t="spb"/>
    <k n="Población: participación en la fuerza laboral (%)" t="spb"/>
    <k n="Población: cuarto 20% de participación de ingresos" t="spb"/>
    <k n="Población: tercer 20% de participación de ingresos" t="spb"/>
    <k n="Población: segundo 20% de participación de ingresos" t="spb"/>
    <k n="Población: 10% más alto de participación de ingresos" t="spb"/>
    <k n="Población: 10% más bajo de participación de ingresos" t="spb"/>
    <k n="Población: 20% más alto de participación de ingresos" t="spb"/>
    <k n="Población: 20% más bajo de participación de ingresos" t="spb"/>
    <k n="Capitalización de mercado de las sociedades cotizadas" t="spb"/>
  </s>
  <s>
    <k n="IPC" t="s"/>
    <k n="PIB" t="s"/>
    <k n="Área" t="s"/>
    <k n="Imagen" t="s"/>
    <k n="Nombre" t="s"/>
    <k n="Población" t="s"/>
    <k n="UniqueName" t="s"/>
    <k n="VDPID/VSID" t="s"/>
    <k n="Abreviatura" t="s"/>
    <k n="Descripción" t="s"/>
    <k n="Himno nacional" t="s"/>
    <k n="LearnMoreOnLink" t="s"/>
    <k n="Médicos por mil" t="s"/>
    <k n="Código de moneda" t="s"/>
    <k n="Población urbana" t="s"/>
    <k n="Cambio de IPC (%)" t="s"/>
    <k n="Ciudad más grande" t="s"/>
    <k n="Código de llamada" t="s"/>
    <k n="Esperanza de vida" t="s"/>
    <k n="Tasa de desempleo" t="s"/>
    <k n="Tasa de natalidad" t="s"/>
    <k n="Tasa de fertilidad" t="s"/>
    <k n="Área de bosque (%)" t="s"/>
    <k n="Mortalidad infantil" t="s"/>
    <k n="Tierra agrícola (%)" t="s"/>
    <k n="Ingresos fiscales (%)" t="s"/>
    <k n="Precio de la gasolina" t="s"/>
    <k n="Tasa de impuesto total" t="s"/>
    <k n="Capital/ciudad principal" t="s"/>
    <k n="Gastos de salud varios (%)" t="s"/>
    <k n="Ratio de mortalidad materna" t="s"/>
    <k n="Consumo de energía eléctrica" t="s"/>
    <k n="Tamaño de las fuerzas armadas" t="s"/>
    <k n="Emisiones de dióxido de carbono" t="s"/>
    <k n="Consumo de energía de combustibles fósiles" t="s"/>
    <k n="Matriculación en educación primaria en bruto (%)" t="s"/>
    <k n="Matriculación en educación terciaria en bruto (%)" t="s"/>
    <k n="Población: participación en la fuerza laboral (%)" t="s"/>
    <k n="Población: cuarto 20% de participación de ingresos" t="s"/>
    <k n="Población: tercer 20% de participación de ingresos" t="s"/>
    <k n="Población: segundo 20% de participación de ingresos" t="s"/>
    <k n="Población: 10% más alto de participación de ingresos" t="s"/>
    <k n="Población: 10% más bajo de participación de ingresos" t="s"/>
    <k n="Población: 20% más alto de participación de ingresos" t="s"/>
    <k n="Población: 20% más bajo de participación de ingresos" t="s"/>
    <k n="Capitalización de mercado de las sociedades cotizadas" t="s"/>
  </s>
  <s>
    <k n="^Order" t="spba"/>
    <k n="TitleProperty" t="s"/>
    <k n="SubTitleProperty" t="s"/>
  </s>
  <s>
    <k n="ShowInCardView" t="b"/>
    <k n="ShowInDotNotation" t="b"/>
    <k n="ShowInAutoComplete" t="b"/>
  </s>
  <s>
    <k n="UniqueName" t="spb"/>
    <k n="VDPID/VSID" t="spb"/>
    <k n="LearnMoreOnLink" t="spb"/>
  </s>
  <s>
    <k n="Imagen" t="i"/>
    <k n="Nombre" t="i"/>
  </s>
  <s>
    <k n="link" t="s"/>
    <k n="logo" t="s"/>
    <k n="name" t="s"/>
  </s>
  <s>
    <k n="IPC" t="s"/>
    <k n="PIB" t="s"/>
    <k n="`Área" t="s"/>
    <k n="Población" t="s"/>
    <k n="Médicos por mil" t="s"/>
    <k n="Población urbana" t="s"/>
    <k n="Cambio de IPC (%)" t="s"/>
    <k n="Esperanza de vida" t="s"/>
    <k n="Tasa de desempleo" t="s"/>
    <k n="Tasa de natalidad" t="s"/>
    <k n="Tasa de fertilidad" t="s"/>
    <k n="Mortalidad infantil" t="s"/>
    <k n="Tierra agrícola (%)" t="s"/>
    <k n="`Área de bosque (%)" t="s"/>
    <k n="Ingresos fiscales (%)" t="s"/>
    <k n="Precio de la gasolina" t="s"/>
    <k n="Tasa de impuesto total" t="s"/>
    <k n="Gastos de salud varios (%)" t="s"/>
    <k n="Ratio de mortalidad materna" t="s"/>
    <k n="Consumo de energía eléctrica" t="s"/>
    <k n="Tamaño de las fuerzas armadas" t="s"/>
    <k n="Emisiones de dióxido de carbono" t="s"/>
    <k n="Consumo de energía de combustibles fósiles" t="s"/>
    <k n="Matriculación en educación primaria en bruto (%)" t="s"/>
    <k n="Matriculación en educación terciaria en bruto (%)" t="s"/>
    <k n="Población: participación en la fuerza laboral (%)" t="s"/>
    <k n="Población: cuarto 20% de participación de ingresos" t="s"/>
    <k n="Población: tercer 20% de participación de ingresos" t="s"/>
    <k n="Población: segundo 20% de participación de ingresos" t="s"/>
    <k n="Población: 10% más alto de participación de ingresos" t="s"/>
    <k n="Población: 10% más bajo de participación de ingresos" t="s"/>
    <k n="Población: 20% más alto de participación de ingresos" t="s"/>
    <k n="Población: 20% más bajo de participación de ingresos" t="s"/>
    <k n="Capitalización de mercado de las sociedades cotizadas" t="s"/>
  </s>
  <s>
    <k n="_Self" t="i"/>
  </s>
  <s>
    <k n="`Área" t="spb"/>
    <k n="Nombre" t="spb"/>
    <k n="Hogares" t="spb"/>
    <k n="Población" t="spb"/>
    <k n="UniqueName" t="spb"/>
    <k n="Abreviatura" t="spb"/>
    <k n="Descripción" t="spb"/>
    <k n="País o región" t="spb"/>
    <k n="Personas por hogar" t="spb"/>
    <k n="Unidades de vivienda" t="spb"/>
    <k n="Capital/ciudad principal" t="spb"/>
  </s>
  <s>
    <k n="Área" t="s"/>
    <k n="Imagen" t="s"/>
    <k n="Nombre" t="s"/>
    <k n="Hogares" t="s"/>
    <k n="Población" t="s"/>
    <k n="UniqueName" t="s"/>
    <k n="VDPID/VSID" t="s"/>
    <k n="Abreviatura" t="s"/>
    <k n="Descripción" t="s"/>
    <k n="País o región" t="s"/>
    <k n="LearnMoreOnLink" t="s"/>
    <k n="Ciudad más grande" t="s"/>
    <k n="Personas por hogar" t="s"/>
    <k n="Unidades de vivienda" t="s"/>
    <k n="Capital/ciudad principal" t="s"/>
  </s>
  <s>
    <k n="ShowInDotNotation" t="b"/>
    <k n="ShowInAutoComplete" t="b"/>
  </s>
  <s>
    <k n="UniqueName" t="spb"/>
    <k n="VDPID/VSID" t="spb"/>
    <k n="Descripción" t="spb"/>
    <k n="LearnMoreOnLink" t="spb"/>
  </s>
  <s>
    <k n="Imagen" t="i"/>
    <k n="Nombre" t="i"/>
    <k n="Descripción" t="i"/>
  </s>
  <s>
    <k n="`Área" t="s"/>
    <k n="Hogares" t="s"/>
    <k n="Población" t="s"/>
    <k n="Personas por hogar" t="s"/>
    <k n="Unidades de vivienda" t="s"/>
  </s>
  <s>
    <k n="IPC" t="spb"/>
    <k n="PIB" t="spb"/>
    <k n="`Área" t="spb"/>
    <k n="Nombre" t="spb"/>
    <k n="Población" t="spb"/>
    <k n="UniqueName" t="spb"/>
    <k n="Abreviatura" t="spb"/>
    <k n="Descripción" t="spb"/>
    <k n="Himno nacional" t="spb"/>
    <k n="Salario mínimo" t="spb"/>
    <k n="Médicos por mil" t="spb"/>
    <k n="Código de moneda" t="spb"/>
    <k n="Población urbana" t="spb"/>
    <k n="Cambio de IPC (%)" t="spb"/>
    <k n="Código de llamada" t="spb"/>
    <k n="Esperanza de vida" t="spb"/>
    <k n="Tasa de desempleo" t="spb"/>
    <k n="Tasa de natalidad" t="spb"/>
    <k n="Tasa de fertilidad" t="spb"/>
    <k n="Mortalidad infantil" t="spb"/>
    <k n="Tierra agrícola (%)" t="spb"/>
    <k n="`Área de bosque (%)" t="spb"/>
    <k n="Ingresos fiscales (%)" t="spb"/>
    <k n="Precio de la gasolina" t="spb"/>
    <k n="Tasa de impuesto total" t="spb"/>
    <k n="Capital/ciudad principal" t="spb"/>
    <k n="Gastos de salud varios (%)" t="spb"/>
    <k n="Ratio de mortalidad materna" t="spb"/>
    <k n="Consumo de energía eléctrica" t="spb"/>
    <k n="Tamaño de las fuerzas armadas" t="spb"/>
    <k n="Emisiones de dióxido de carbono" t="spb"/>
    <k n="Consumo de energía de combustibles fósiles" t="spb"/>
    <k n="Matriculación en educación primaria en bruto (%)" t="spb"/>
    <k n="Matriculación en educación terciaria en bruto (%)" t="spb"/>
    <k n="Población: participación en la fuerza laboral (%)" t="spb"/>
    <k n="Población: cuarto 20% de participación de ingresos" t="spb"/>
    <k n="Población: tercer 20% de participación de ingresos" t="spb"/>
    <k n="Población: segundo 20% de participación de ingresos" t="spb"/>
    <k n="Población: 10% más alto de participación de ingresos" t="spb"/>
    <k n="Población: 10% más bajo de participación de ingresos" t="spb"/>
    <k n="Población: 20% más alto de participación de ingresos" t="spb"/>
    <k n="Población: 20% más bajo de participación de ingresos" t="spb"/>
    <k n="Capitalización de mercado de las sociedades cotizadas" t="spb"/>
  </s>
  <s>
    <k n="IPC" t="s"/>
    <k n="PIB" t="s"/>
    <k n="Área" t="s"/>
    <k n="Imagen" t="s"/>
    <k n="Nombre" t="s"/>
    <k n="Población" t="s"/>
    <k n="UniqueName" t="s"/>
    <k n="VDPID/VSID" t="s"/>
    <k n="Abreviatura" t="s"/>
    <k n="Descripción" t="s"/>
    <k n="Himno nacional" t="s"/>
    <k n="Salario mínimo" t="s"/>
    <k n="LearnMoreOnLink" t="s"/>
    <k n="Médicos por mil" t="s"/>
    <k n="Código de moneda" t="s"/>
    <k n="Población urbana" t="s"/>
    <k n="Cambio de IPC (%)" t="s"/>
    <k n="Ciudad más grande" t="s"/>
    <k n="Código de llamada" t="s"/>
    <k n="Esperanza de vida" t="s"/>
    <k n="Tasa de desempleo" t="s"/>
    <k n="Tasa de natalidad" t="s"/>
    <k n="Tasa de fertilidad" t="s"/>
    <k n="Área de bosque (%)" t="s"/>
    <k n="Mortalidad infantil" t="s"/>
    <k n="Tierra agrícola (%)" t="s"/>
    <k n="Ingresos fiscales (%)" t="s"/>
    <k n="Precio de la gasolina" t="s"/>
    <k n="Tasa de impuesto total" t="s"/>
    <k n="Capital/ciudad principal" t="s"/>
    <k n="Gastos de salud varios (%)" t="s"/>
    <k n="Ratio de mortalidad materna" t="s"/>
    <k n="Consumo de energía eléctrica" t="s"/>
    <k n="Tamaño de las fuerzas armadas" t="s"/>
    <k n="Emisiones de dióxido de carbono" t="s"/>
    <k n="Consumo de energía de combustibles fósiles" t="s"/>
    <k n="Matriculación en educación primaria en bruto (%)" t="s"/>
    <k n="Matriculación en educación terciaria en bruto (%)" t="s"/>
    <k n="Población: participación en la fuerza laboral (%)" t="s"/>
    <k n="Población: cuarto 20% de participación de ingresos" t="s"/>
    <k n="Población: tercer 20% de participación de ingresos" t="s"/>
    <k n="Población: segundo 20% de participación de ingresos" t="s"/>
    <k n="Población: 10% más alto de participación de ingresos" t="s"/>
    <k n="Población: 10% más bajo de participación de ingresos" t="s"/>
    <k n="Población: 20% más alto de participación de ingresos" t="s"/>
    <k n="Población: 20% más bajo de participación de ingresos" t="s"/>
    <k n="Capitalización de mercado de las sociedades cotizadas" t="s"/>
  </s>
  <s>
    <k n="IPC" t="spb"/>
    <k n="PIB" t="spb"/>
    <k n="`Área" t="spb"/>
    <k n="Nombre" t="spb"/>
    <k n="Población" t="spb"/>
    <k n="UniqueName" t="spb"/>
    <k n="Abreviatura" t="spb"/>
    <k n="Descripción" t="spb"/>
    <k n="Himno nacional" t="spb"/>
    <k n="Nombre oficial" t="spb"/>
    <k n="Salario mínimo" t="spb"/>
    <k n="Médicos por mil" t="spb"/>
    <k n="Población urbana" t="spb"/>
    <k n="Cambio de IPC (%)" t="spb"/>
    <k n="Ciudad más grande" t="spb"/>
    <k n="Código de llamada" t="spb"/>
    <k n="Esperanza de vida" t="spb"/>
    <k n="Tasa de desempleo" t="spb"/>
    <k n="Tasa de natalidad" t="spb"/>
    <k n="Tasa de fertilidad" t="spb"/>
    <k n="Mortalidad infantil" t="spb"/>
    <k n="Tierra agrícola (%)" t="spb"/>
    <k n="`Área de bosque (%)" t="spb"/>
    <k n="Ingresos fiscales (%)" t="spb"/>
    <k n="Precio de la gasolina" t="spb"/>
    <k n="Tasa de impuesto total" t="spb"/>
    <k n="Capital/ciudad principal" t="spb"/>
    <k n="Gastos de salud varios (%)" t="spb"/>
    <k n="Ratio de mortalidad materna" t="spb"/>
    <k n="Consumo de energía eléctrica" t="spb"/>
    <k n="Tamaño de las fuerzas armadas" t="spb"/>
    <k n="Emisiones de dióxido de carbono" t="spb"/>
    <k n="Consumo de energía de combustibles fósiles" t="spb"/>
    <k n="Matriculación en educación primaria en bruto (%)" t="spb"/>
    <k n="Matriculación en educación terciaria en bruto (%)" t="spb"/>
    <k n="Población: participación en la fuerza laboral (%)" t="spb"/>
    <k n="Población: cuarto 20% de participación de ingresos" t="spb"/>
    <k n="Población: tercer 20% de participación de ingresos" t="spb"/>
    <k n="Población: segundo 20% de participación de ingresos" t="spb"/>
    <k n="Población: 10% más alto de participación de ingresos" t="spb"/>
    <k n="Población: 10% más bajo de participación de ingresos" t="spb"/>
    <k n="Población: 20% más alto de participación de ingresos" t="spb"/>
    <k n="Población: 20% más bajo de participación de ingresos" t="spb"/>
    <k n="Capitalización de mercado de las sociedades cotizadas" t="spb"/>
  </s>
  <s>
    <k n="IPC" t="s"/>
    <k n="PIB" t="s"/>
    <k n="Área" t="s"/>
    <k n="Imagen" t="s"/>
    <k n="Nombre" t="s"/>
    <k n="Población" t="s"/>
    <k n="UniqueName" t="s"/>
    <k n="VDPID/VSID" t="s"/>
    <k n="Abreviatura" t="s"/>
    <k n="Descripción" t="s"/>
    <k n="Himno nacional" t="s"/>
    <k n="Nombre oficial" t="s"/>
    <k n="Salario mínimo" t="s"/>
    <k n="LearnMoreOnLink" t="s"/>
    <k n="Médicos por mil" t="s"/>
    <k n="Población urbana" t="s"/>
    <k n="Cambio de IPC (%)" t="s"/>
    <k n="Ciudad más grande" t="s"/>
    <k n="Código de llamada" t="s"/>
    <k n="Esperanza de vida" t="s"/>
    <k n="Tasa de desempleo" t="s"/>
    <k n="Tasa de natalidad" t="s"/>
    <k n="Tasa de fertilidad" t="s"/>
    <k n="Área de bosque (%)" t="s"/>
    <k n="Mortalidad infantil" t="s"/>
    <k n="Tierra agrícola (%)" t="s"/>
    <k n="Ingresos fiscales (%)" t="s"/>
    <k n="Precio de la gasolina" t="s"/>
    <k n="Tasa de impuesto total" t="s"/>
    <k n="Capital/ciudad principal" t="s"/>
    <k n="Gastos de salud varios (%)" t="s"/>
    <k n="Ratio de mortalidad materna" t="s"/>
    <k n="Consumo de energía eléctrica" t="s"/>
    <k n="Tamaño de las fuerzas armadas" t="s"/>
    <k n="Emisiones de dióxido de carbono" t="s"/>
    <k n="Consumo de energía de combustibles fósiles" t="s"/>
    <k n="Matriculación en educación primaria en bruto (%)" t="s"/>
    <k n="Matriculación en educación terciaria en bruto (%)" t="s"/>
    <k n="Población: participación en la fuerza laboral (%)" t="s"/>
    <k n="Población: cuarto 20% de participación de ingresos" t="s"/>
    <k n="Población: tercer 20% de participación de ingresos" t="s"/>
    <k n="Población: segundo 20% de participación de ingresos" t="s"/>
    <k n="Población: 10% más alto de participación de ingresos" t="s"/>
    <k n="Población: 10% más bajo de participación de ingresos" t="s"/>
    <k n="Población: 20% más alto de participación de ingresos" t="s"/>
    <k n="Población: 20% más bajo de participación de ingresos" t="s"/>
    <k n="Capitalización de mercado de las sociedades cotizadas" t="s"/>
  </s>
  <s>
    <k n="IPC" t="spb"/>
    <k n="PIB" t="spb"/>
    <k n="`Área" t="spb"/>
    <k n="Nombre" t="spb"/>
    <k n="Población" t="spb"/>
    <k n="UniqueName" t="spb"/>
    <k n="Abreviatura" t="spb"/>
    <k n="Descripción" t="spb"/>
    <k n="Himno nacional" t="spb"/>
    <k n="Nombre oficial" t="spb"/>
    <k n="Salario mínimo" t="spb"/>
    <k n="Médicos por mil" t="spb"/>
    <k n="Código de moneda" t="spb"/>
    <k n="Población urbana" t="spb"/>
    <k n="Cambio de IPC (%)" t="spb"/>
    <k n="Ciudad más grande" t="spb"/>
    <k n="Código de llamada" t="spb"/>
    <k n="Esperanza de vida" t="spb"/>
    <k n="Tasa de desempleo" t="spb"/>
    <k n="Tasa de natalidad" t="spb"/>
    <k n="Tasa de fertilidad" t="spb"/>
    <k n="Mortalidad infantil" t="spb"/>
    <k n="Tierra agrícola (%)" t="spb"/>
    <k n="`Área de bosque (%)" t="spb"/>
    <k n="Ingresos fiscales (%)" t="spb"/>
    <k n="Precio de la gasolina" t="spb"/>
    <k n="Tasa de impuesto total" t="spb"/>
    <k n="Capital/ciudad principal" t="spb"/>
    <k n="Gastos de salud varios (%)" t="spb"/>
    <k n="Ratio de mortalidad materna" t="spb"/>
    <k n="Consumo de energía eléctrica" t="spb"/>
    <k n="Tamaño de las fuerzas armadas" t="spb"/>
    <k n="Emisiones de dióxido de carbono" t="spb"/>
    <k n="Consumo de energía de combustibles fósiles" t="spb"/>
    <k n="Matriculación en educación primaria en bruto (%)" t="spb"/>
    <k n="Matriculación en educación terciaria en bruto (%)" t="spb"/>
    <k n="Población: participación en la fuerza laboral (%)" t="spb"/>
    <k n="Población: cuarto 20% de participación de ingresos" t="spb"/>
    <k n="Población: tercer 20% de participación de ingresos" t="spb"/>
    <k n="Población: segundo 20% de participación de ingresos" t="spb"/>
    <k n="Población: 10% más alto de participación de ingresos" t="spb"/>
    <k n="Población: 10% más bajo de participación de ingresos" t="spb"/>
    <k n="Población: 20% más alto de participación de ingresos" t="spb"/>
    <k n="Población: 20% más bajo de participación de ingresos" t="spb"/>
    <k n="Capitalización de mercado de las sociedades cotizadas" t="spb"/>
  </s>
  <s>
    <k n="IPC" t="s"/>
    <k n="PIB" t="s"/>
    <k n="Área" t="s"/>
    <k n="Imagen" t="s"/>
    <k n="Nombre" t="s"/>
    <k n="Población" t="s"/>
    <k n="UniqueName" t="s"/>
    <k n="VDPID/VSID" t="s"/>
    <k n="Abreviatura" t="s"/>
    <k n="Descripción" t="s"/>
    <k n="Himno nacional" t="s"/>
    <k n="Nombre oficial" t="s"/>
    <k n="Salario mínimo" t="s"/>
    <k n="LearnMoreOnLink" t="s"/>
    <k n="Médicos por mil" t="s"/>
    <k n="Código de moneda" t="s"/>
    <k n="Población urbana" t="s"/>
    <k n="Cambio de IPC (%)" t="s"/>
    <k n="Ciudad más grande" t="s"/>
    <k n="Código de llamada" t="s"/>
    <k n="Esperanza de vida" t="s"/>
    <k n="Tasa de desempleo" t="s"/>
    <k n="Tasa de natalidad" t="s"/>
    <k n="Tasa de fertilidad" t="s"/>
    <k n="Área de bosque (%)" t="s"/>
    <k n="Mortalidad infantil" t="s"/>
    <k n="Tierra agrícola (%)" t="s"/>
    <k n="Ingresos fiscales (%)" t="s"/>
    <k n="Precio de la gasolina" t="s"/>
    <k n="Tasa de impuesto total" t="s"/>
    <k n="Capital/ciudad principal" t="s"/>
    <k n="Gastos de salud varios (%)" t="s"/>
    <k n="Ratio de mortalidad materna" t="s"/>
    <k n="Consumo de energía eléctrica" t="s"/>
    <k n="Tamaño de las fuerzas armadas" t="s"/>
    <k n="Emisiones de dióxido de carbono" t="s"/>
    <k n="Consumo de energía de combustibles fósiles" t="s"/>
    <k n="Matriculación en educación primaria en bruto (%)" t="s"/>
    <k n="Matriculación en educación terciaria en bruto (%)" t="s"/>
    <k n="Población: participación en la fuerza laboral (%)" t="s"/>
    <k n="Población: cuarto 20% de participación de ingresos" t="s"/>
    <k n="Población: tercer 20% de participación de ingresos" t="s"/>
    <k n="Población: segundo 20% de participación de ingresos" t="s"/>
    <k n="Población: 10% más alto de participación de ingresos" t="s"/>
    <k n="Población: 10% más bajo de participación de ingresos" t="s"/>
    <k n="Población: 20% más alto de participación de ingresos" t="s"/>
    <k n="Población: 20% más bajo de participación de ingresos" t="s"/>
    <k n="Capitalización de mercado de las sociedades cotizadas" t="s"/>
  </s>
  <s>
    <k n="IPC" t="spb"/>
    <k n="PIB" t="spb"/>
    <k n="`Área" t="spb"/>
    <k n="Nombre" t="spb"/>
    <k n="Población" t="spb"/>
    <k n="UniqueName" t="spb"/>
    <k n="Abreviatura" t="spb"/>
    <k n="Descripción" t="spb"/>
    <k n="Himno nacional" t="spb"/>
    <k n="Salario mínimo" t="spb"/>
    <k n="Médicos por mil" t="spb"/>
    <k n="Código de moneda" t="spb"/>
    <k n="Población urbana" t="spb"/>
    <k n="Cambio de IPC (%)" t="spb"/>
    <k n="Ciudad más grande" t="spb"/>
    <k n="Código de llamada" t="spb"/>
    <k n="Esperanza de vida" t="spb"/>
    <k n="Tasa de desempleo" t="spb"/>
    <k n="Tasa de natalidad" t="spb"/>
    <k n="Tasa de fertilidad" t="spb"/>
    <k n="Mortalidad infantil" t="spb"/>
    <k n="Tierra agrícola (%)" t="spb"/>
    <k n="`Área de bosque (%)" t="spb"/>
    <k n="Ingresos fiscales (%)" t="spb"/>
    <k n="Precio de la gasolina" t="spb"/>
    <k n="Tasa de impuesto total" t="spb"/>
    <k n="Capital/ciudad principal" t="spb"/>
    <k n="Gastos de salud varios (%)" t="spb"/>
    <k n="Ratio de mortalidad materna" t="spb"/>
    <k n="Consumo de energía eléctrica" t="spb"/>
    <k n="Tamaño de las fuerzas armadas" t="spb"/>
    <k n="Emisiones de dióxido de carbono" t="spb"/>
    <k n="Consumo de energía de combustibles fósiles" t="spb"/>
    <k n="Matriculación en educación primaria en bruto (%)" t="spb"/>
    <k n="Matriculación en educación terciaria en bruto (%)" t="spb"/>
    <k n="Población: participación en la fuerza laboral (%)" t="spb"/>
    <k n="Población: cuarto 20% de participación de ingresos" t="spb"/>
    <k n="Población: tercer 20% de participación de ingresos" t="spb"/>
    <k n="Población: segundo 20% de participación de ingresos" t="spb"/>
    <k n="Población: 10% más alto de participación de ingresos" t="spb"/>
    <k n="Población: 10% más bajo de participación de ingresos" t="spb"/>
    <k n="Población: 20% más alto de participación de ingresos" t="spb"/>
    <k n="Población: 20% más bajo de participación de ingresos" t="spb"/>
    <k n="Capitalización de mercado de las sociedades cotizadas" t="spb"/>
  </s>
  <s>
    <k n="IPC" t="spb"/>
    <k n="PIB" t="spb"/>
    <k n="`Área" t="spb"/>
    <k n="Nombre" t="spb"/>
    <k n="Población" t="spb"/>
    <k n="UniqueName" t="spb"/>
    <k n="Abreviatura" t="spb"/>
    <k n="Descripción" t="spb"/>
    <k n="Himno nacional" t="spb"/>
    <k n="Salario mínimo" t="spb"/>
    <k n="Médicos por mil" t="spb"/>
    <k n="Población urbana" t="spb"/>
    <k n="Cambio de IPC (%)" t="spb"/>
    <k n="Ciudad más grande" t="spb"/>
    <k n="Código de llamada" t="spb"/>
    <k n="Esperanza de vida" t="spb"/>
    <k n="Tasa de desempleo" t="spb"/>
    <k n="Tasa de natalidad" t="spb"/>
    <k n="Tasa de fertilidad" t="spb"/>
    <k n="Mortalidad infantil" t="spb"/>
    <k n="Tierra agrícola (%)" t="spb"/>
    <k n="`Área de bosque (%)" t="spb"/>
    <k n="Ingresos fiscales (%)" t="spb"/>
    <k n="Precio de la gasolina" t="spb"/>
    <k n="Tasa de impuesto total" t="spb"/>
    <k n="Capital/ciudad principal" t="spb"/>
    <k n="Gastos de salud varios (%)" t="spb"/>
    <k n="Ratio de mortalidad materna" t="spb"/>
    <k n="Consumo de energía eléctrica" t="spb"/>
    <k n="Tamaño de las fuerzas armadas" t="spb"/>
    <k n="Emisiones de dióxido de carbono" t="spb"/>
    <k n="Consumo de energía de combustibles fósiles" t="spb"/>
    <k n="Matriculación en educación primaria en bruto (%)" t="spb"/>
    <k n="Matriculación en educación terciaria en bruto (%)" t="spb"/>
    <k n="Población: participación en la fuerza laboral (%)" t="spb"/>
    <k n="Población: cuarto 20% de participación de ingresos" t="spb"/>
    <k n="Población: tercer 20% de participación de ingresos" t="spb"/>
    <k n="Población: segundo 20% de participación de ingresos" t="spb"/>
    <k n="Población: 10% más alto de participación de ingresos" t="spb"/>
    <k n="Población: 10% más bajo de participación de ingresos" t="spb"/>
    <k n="Población: 20% más alto de participación de ingresos" t="spb"/>
    <k n="Población: 20% más bajo de participación de ingresos" t="spb"/>
    <k n="Capitalización de mercado de las sociedades cotizadas" t="spb"/>
  </s>
  <s>
    <k n="IPC" t="s"/>
    <k n="PIB" t="s"/>
    <k n="Área" t="s"/>
    <k n="Nombre" t="s"/>
    <k n="Población" t="s"/>
    <k n="UniqueName" t="s"/>
    <k n="VDPID/VSID" t="s"/>
    <k n="Abreviatura" t="s"/>
    <k n="Descripción" t="s"/>
    <k n="Himno nacional" t="s"/>
    <k n="Salario mínimo" t="s"/>
    <k n="LearnMoreOnLink" t="s"/>
    <k n="Médicos por mil" t="s"/>
    <k n="Código de moneda" t="s"/>
    <k n="Población urbana" t="s"/>
    <k n="Cambio de IPC (%)" t="s"/>
    <k n="Ciudad más grande" t="s"/>
    <k n="Código de llamada" t="s"/>
    <k n="Esperanza de vida" t="s"/>
    <k n="Tasa de desempleo" t="s"/>
    <k n="Tasa de natalidad" t="s"/>
    <k n="Tasa de fertilidad" t="s"/>
    <k n="Área de bosque (%)" t="s"/>
    <k n="Mortalidad infantil" t="s"/>
    <k n="Tierra agrícola (%)" t="s"/>
    <k n="Ingresos fiscales (%)" t="s"/>
    <k n="Precio de la gasolina" t="s"/>
    <k n="Tasa de impuesto total" t="s"/>
    <k n="Capital/ciudad principal" t="s"/>
    <k n="Gastos de salud varios (%)" t="s"/>
    <k n="Ratio de mortalidad materna" t="s"/>
    <k n="Consumo de energía eléctrica" t="s"/>
    <k n="Tamaño de las fuerzas armadas" t="s"/>
    <k n="Emisiones de dióxido de carbono" t="s"/>
    <k n="Consumo de energía de combustibles fósiles" t="s"/>
    <k n="Matriculación en educación primaria en bruto (%)" t="s"/>
    <k n="Matriculación en educación terciaria en bruto (%)" t="s"/>
    <k n="Población: participación en la fuerza laboral (%)" t="s"/>
    <k n="Población: cuarto 20% de participación de ingresos" t="s"/>
    <k n="Población: tercer 20% de participación de ingresos" t="s"/>
    <k n="Población: segundo 20% de participación de ingresos" t="s"/>
    <k n="Población: 10% más alto de participación de ingresos" t="s"/>
    <k n="Población: 10% más bajo de participación de ingresos" t="s"/>
    <k n="Población: 20% más alto de participación de ingresos" t="s"/>
    <k n="Población: 20% más bajo de participación de ingresos" t="s"/>
    <k n="Capitalización de mercado de las sociedades cotizadas" t="s"/>
  </s>
  <s>
    <k n="Nombre" t="i"/>
    <k n="Descripción" t="i"/>
  </s>
  <s>
    <k n="IPC" t="s"/>
    <k n="PIB" t="s"/>
    <k n="Área" t="s"/>
    <k n="Imagen" t="s"/>
    <k n="Nombre" t="s"/>
    <k n="Población" t="s"/>
    <k n="UniqueName" t="s"/>
    <k n="VDPID/VSID" t="s"/>
    <k n="Abreviatura" t="s"/>
    <k n="Descripción" t="s"/>
    <k n="Himno nacional" t="s"/>
    <k n="Salario mínimo" t="s"/>
    <k n="LearnMoreOnLink" t="s"/>
    <k n="Médicos por mil" t="s"/>
    <k n="Población urbana" t="s"/>
    <k n="Cambio de IPC (%)" t="s"/>
    <k n="Ciudad más grande" t="s"/>
    <k n="Código de llamada" t="s"/>
    <k n="Esperanza de vida" t="s"/>
    <k n="Tasa de desempleo" t="s"/>
    <k n="Tasa de natalidad" t="s"/>
    <k n="Tasa de fertilidad" t="s"/>
    <k n="Área de bosque (%)" t="s"/>
    <k n="Mortalidad infantil" t="s"/>
    <k n="Tierra agrícola (%)" t="s"/>
    <k n="Ingresos fiscales (%)" t="s"/>
    <k n="Precio de la gasolina" t="s"/>
    <k n="Tasa de impuesto total" t="s"/>
    <k n="Capital/ciudad principal" t="s"/>
    <k n="Gastos de salud varios (%)" t="s"/>
    <k n="Ratio de mortalidad materna" t="s"/>
    <k n="Consumo de energía eléctrica" t="s"/>
    <k n="Tamaño de las fuerzas armadas" t="s"/>
    <k n="Emisiones de dióxido de carbono" t="s"/>
    <k n="Consumo de energía de combustibles fósiles" t="s"/>
    <k n="Matriculación en educación primaria en bruto (%)" t="s"/>
    <k n="Matriculación en educación terciaria en bruto (%)" t="s"/>
    <k n="Población: participación en la fuerza laboral (%)" t="s"/>
    <k n="Población: cuarto 20% de participación de ingresos" t="s"/>
    <k n="Población: tercer 20% de participación de ingresos" t="s"/>
    <k n="Población: segundo 20% de participación de ingresos" t="s"/>
    <k n="Población: 10% más alto de participación de ingresos" t="s"/>
    <k n="Población: 10% más bajo de participación de ingresos" t="s"/>
    <k n="Población: 20% más alto de participación de ingresos" t="s"/>
    <k n="Población: 20% más bajo de participación de ingresos" t="s"/>
    <k n="Capitalización de mercado de las sociedades cotizada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HeroField" t="b"/>
    <rPr n="IsTitleField" t="b"/>
    <rPr n="NumberFormat" t="s"/>
    <rPr n="RequiresInlineAttribution" t="b"/>
  </richProperties>
  <richStyles>
    <rSty>
      <rpv i="0">1</rpv>
    </rSty>
    <rSty>
      <rpv i="1">1</rpv>
    </rSty>
    <rSty dxfid="0">
      <rpv i="2">#,##0</rpv>
    </rSty>
    <rSty dxfid="3">
      <rpv i="2">0.0%</rpv>
    </rSty>
    <rSty dxfid="1">
      <rpv i="2">_([$$-en-US]* #,##0_);_([$$-en-US]* (#,##0);_([$$-en-US]* "-"_);_(@_)</rpv>
    </rSty>
    <rSty dxfid="5">
      <rpv i="2">0</rpv>
    </rSty>
    <rSty dxfid="1">
      <rpv i="2">0.0</rpv>
    </rSty>
    <rSty dxfid="4">
      <rpv i="2">#,##0.00</rpv>
    </rSty>
    <rSty dxfid="2">
      <rpv i="2">0.00</rpv>
    </rSty>
    <rSty dxfid="1">
      <rpv i="2">_([$$-en-US]* #,##0.00_);_([$$-en-US]* (#,##0.00);_([$$-en-US]* "-"??_);_(@_)</rpv>
    </rSty>
    <rSty dxfid="3"/>
    <rSty>
      <rpv i="3">1</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B3A7FF-A92D-4120-9E71-CD459815D775}" name="Table1" displayName="Table1" ref="A1:AB291" totalsRowCount="1" headerRowDxfId="28">
  <autoFilter ref="A1:AB290" xr:uid="{BDB3A7FF-A92D-4120-9E71-CD459815D775}"/>
  <sortState xmlns:xlrd2="http://schemas.microsoft.com/office/spreadsheetml/2017/richdata2" ref="A2:AB290">
    <sortCondition ref="A1:A290"/>
  </sortState>
  <tableColumns count="28">
    <tableColumn id="1" xr3:uid="{225815E9-D846-4E3B-874A-A18F9BDDE943}" name="Index" dataDxfId="30" totalsRowDxfId="27"/>
    <tableColumn id="2" xr3:uid="{61D7BC23-8CDD-4103-A2F2-7552E7308914}" name="Season" totalsRowDxfId="26"/>
    <tableColumn id="3" xr3:uid="{2E5A48ED-53C4-4684-A24E-0F92A91F218D}" name="Div" totalsRowDxfId="25"/>
    <tableColumn id="4" xr3:uid="{CB8E8058-7077-4D6A-A4C8-0C8922DA590B}" name="Date" dataDxfId="29" totalsRowDxfId="24"/>
    <tableColumn id="5" xr3:uid="{4937B775-D857-40CC-A649-98939920851B}" name="HomeTeam" totalsRowDxfId="23"/>
    <tableColumn id="6" xr3:uid="{C7CD00AC-BEB8-4CCE-AFFF-9B5A7BA1C6F8}" name="AwayTeam" totalsRowDxfId="22"/>
    <tableColumn id="7" xr3:uid="{773001F1-7F3B-4E57-98E8-7065A442ECA1}" name="FTHG" totalsRowFunction="average" totalsRowDxfId="1"/>
    <tableColumn id="8" xr3:uid="{734A8FF3-CA3B-44FE-8F28-BB6ECDED65CE}" name="FTAG" totalsRowFunction="average" totalsRowDxfId="0"/>
    <tableColumn id="9" xr3:uid="{D52415E3-1C31-4E59-A8D0-964565AC708A}" name="FTR" totalsRowDxfId="21"/>
    <tableColumn id="10" xr3:uid="{3F6B0174-FFB1-415F-97D3-57259F037492}" name="HTHG" totalsRowDxfId="20"/>
    <tableColumn id="11" xr3:uid="{77186DB3-0C86-4015-9408-17B2475F228C}" name="HTAG" totalsRowDxfId="19"/>
    <tableColumn id="12" xr3:uid="{1636D046-C933-4170-BE14-1C8C266EAD13}" name="HTR" totalsRowDxfId="18"/>
    <tableColumn id="13" xr3:uid="{AEAF7C3D-C09B-4204-A18B-735956D735A9}" name="Referee" totalsRowDxfId="17"/>
    <tableColumn id="14" xr3:uid="{589D4BAD-81F2-4101-909A-BFFF53DBD0EB}" name="HS" totalsRowDxfId="16"/>
    <tableColumn id="15" xr3:uid="{3EBE9E2E-0598-447B-8C0C-2CD7B7B5C620}" name="AS" totalsRowDxfId="15"/>
    <tableColumn id="16" xr3:uid="{A2EC967E-492E-48A1-AFB2-90480509350A}" name="HST" totalsRowDxfId="14"/>
    <tableColumn id="17" xr3:uid="{E5768699-8681-42DC-A3F6-43F723FB8959}" name="AST" totalsRowDxfId="13"/>
    <tableColumn id="18" xr3:uid="{3AFD6EC0-448F-4B64-8E15-A5F2E82405B2}" name="HF" totalsRowDxfId="12"/>
    <tableColumn id="19" xr3:uid="{CBAD06B5-5A29-4FF0-9586-3EA65E7B595B}" name="AF" totalsRowDxfId="11"/>
    <tableColumn id="20" xr3:uid="{9B36E4DF-814D-41C5-9432-B9118D292E30}" name="HY" totalsRowDxfId="10"/>
    <tableColumn id="21" xr3:uid="{9A779D6F-7978-4250-9598-08A020BE55B0}" name="AY" totalsRowDxfId="9"/>
    <tableColumn id="22" xr3:uid="{9BBE44D4-4888-4180-B5D8-DCD10C717EE3}" name="HR" totalsRowDxfId="8"/>
    <tableColumn id="23" xr3:uid="{F3A79B94-99EF-49D9-B524-053405AD0AD0}" name="AR" totalsRowDxfId="7"/>
    <tableColumn id="24" xr3:uid="{31F3F107-F7D0-4B82-9D08-4B2652FB5DA2}" name="HO" totalsRowDxfId="6"/>
    <tableColumn id="25" xr3:uid="{755A75EB-B527-4B2B-B0C7-67C4AD6F40FE}" name="AO" totalsRowDxfId="5"/>
    <tableColumn id="26" xr3:uid="{EA500688-E9D1-496A-8FB2-87BC9FE15C06}" name="OddH" totalsRowFunction="average" totalsRowDxfId="4"/>
    <tableColumn id="27" xr3:uid="{0B5B0B0F-3F92-464F-BEF0-A9DB9B2DFA9E}" name="OddD" totalsRowFunction="average" totalsRowDxfId="3"/>
    <tableColumn id="28" xr3:uid="{AB8B191B-92D9-4378-B366-E1CC248EA1D4}" name="OddA" totalsRowFunction="average" totalsRow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91"/>
  <sheetViews>
    <sheetView workbookViewId="0">
      <selection activeCell="E1" sqref="E1"/>
    </sheetView>
  </sheetViews>
  <sheetFormatPr defaultRowHeight="14.25" x14ac:dyDescent="0.45"/>
  <cols>
    <col min="1" max="1" width="9.59765625" customWidth="1"/>
    <col min="2" max="2" width="10.9296875" bestFit="1" customWidth="1"/>
    <col min="4" max="4" width="10.19921875" bestFit="1" customWidth="1"/>
    <col min="5" max="5" width="12.59765625" bestFit="1" customWidth="1"/>
    <col min="6" max="6" width="15.73046875" bestFit="1" customWidth="1"/>
  </cols>
  <sheetData>
    <row r="1" spans="1:28" x14ac:dyDescent="0.45">
      <c r="A1" t="s">
        <v>308</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row>
    <row r="2" spans="1:28" x14ac:dyDescent="0.45">
      <c r="A2" s="1">
        <v>2095</v>
      </c>
      <c r="B2" t="s">
        <v>27</v>
      </c>
      <c r="C2" t="s">
        <v>47</v>
      </c>
      <c r="D2" s="2">
        <v>36813</v>
      </c>
      <c r="E2" t="s">
        <v>62</v>
      </c>
      <c r="F2" t="s">
        <v>113</v>
      </c>
      <c r="G2">
        <v>2</v>
      </c>
      <c r="H2">
        <v>0</v>
      </c>
      <c r="I2" t="s">
        <v>262</v>
      </c>
      <c r="J2">
        <v>1</v>
      </c>
      <c r="K2">
        <v>0</v>
      </c>
      <c r="L2" t="s">
        <v>262</v>
      </c>
      <c r="M2" t="s">
        <v>265</v>
      </c>
      <c r="N2">
        <v>28</v>
      </c>
      <c r="O2">
        <v>6</v>
      </c>
      <c r="P2">
        <v>13</v>
      </c>
      <c r="Q2">
        <v>3</v>
      </c>
      <c r="R2">
        <v>14</v>
      </c>
      <c r="S2">
        <v>16</v>
      </c>
      <c r="T2">
        <v>1</v>
      </c>
      <c r="U2">
        <v>0</v>
      </c>
      <c r="V2">
        <v>0</v>
      </c>
      <c r="W2">
        <v>0</v>
      </c>
      <c r="X2">
        <v>0</v>
      </c>
      <c r="Y2">
        <v>1</v>
      </c>
      <c r="Z2">
        <v>1.1000000000000001</v>
      </c>
      <c r="AA2">
        <v>6.4</v>
      </c>
      <c r="AB2">
        <v>12</v>
      </c>
    </row>
    <row r="3" spans="1:28" x14ac:dyDescent="0.45">
      <c r="A3" s="1">
        <v>2102</v>
      </c>
      <c r="B3" t="s">
        <v>27</v>
      </c>
      <c r="C3" t="s">
        <v>47</v>
      </c>
      <c r="D3" s="2">
        <v>36820</v>
      </c>
      <c r="E3" t="s">
        <v>62</v>
      </c>
      <c r="F3" t="s">
        <v>114</v>
      </c>
      <c r="G3">
        <v>2</v>
      </c>
      <c r="H3">
        <v>1</v>
      </c>
      <c r="I3" t="s">
        <v>262</v>
      </c>
      <c r="J3">
        <v>1</v>
      </c>
      <c r="K3">
        <v>0</v>
      </c>
      <c r="L3" t="s">
        <v>262</v>
      </c>
      <c r="M3" t="s">
        <v>266</v>
      </c>
      <c r="N3">
        <v>10</v>
      </c>
      <c r="O3">
        <v>4</v>
      </c>
      <c r="P3">
        <v>3</v>
      </c>
      <c r="Q3">
        <v>1</v>
      </c>
      <c r="R3">
        <v>7</v>
      </c>
      <c r="S3">
        <v>9</v>
      </c>
      <c r="T3">
        <v>0</v>
      </c>
      <c r="U3">
        <v>1</v>
      </c>
      <c r="V3">
        <v>0</v>
      </c>
      <c r="W3">
        <v>0</v>
      </c>
      <c r="X3">
        <v>0</v>
      </c>
      <c r="Y3">
        <v>2</v>
      </c>
      <c r="Z3">
        <v>1.1100000000000001</v>
      </c>
      <c r="AA3">
        <v>6</v>
      </c>
      <c r="AB3">
        <v>12</v>
      </c>
    </row>
    <row r="4" spans="1:28" x14ac:dyDescent="0.45">
      <c r="A4" s="1">
        <v>5919</v>
      </c>
      <c r="B4" t="s">
        <v>27</v>
      </c>
      <c r="C4" t="s">
        <v>48</v>
      </c>
      <c r="D4" s="2">
        <v>37023</v>
      </c>
      <c r="E4" t="s">
        <v>63</v>
      </c>
      <c r="F4" t="s">
        <v>115</v>
      </c>
      <c r="G4">
        <v>1</v>
      </c>
      <c r="H4">
        <v>0</v>
      </c>
      <c r="I4" t="s">
        <v>262</v>
      </c>
      <c r="J4">
        <v>1</v>
      </c>
      <c r="K4">
        <v>0</v>
      </c>
      <c r="L4" t="s">
        <v>262</v>
      </c>
      <c r="Z4">
        <v>1.1000000000000001</v>
      </c>
      <c r="AA4">
        <v>6.75</v>
      </c>
      <c r="AB4">
        <v>13</v>
      </c>
    </row>
    <row r="5" spans="1:28" x14ac:dyDescent="0.45">
      <c r="A5" s="1">
        <v>6094</v>
      </c>
      <c r="B5" t="s">
        <v>27</v>
      </c>
      <c r="C5" t="s">
        <v>49</v>
      </c>
      <c r="D5" s="2">
        <v>36881</v>
      </c>
      <c r="E5" t="s">
        <v>64</v>
      </c>
      <c r="F5" t="s">
        <v>116</v>
      </c>
      <c r="G5">
        <v>1</v>
      </c>
      <c r="H5">
        <v>1</v>
      </c>
      <c r="I5" t="s">
        <v>263</v>
      </c>
      <c r="J5">
        <v>1</v>
      </c>
      <c r="K5">
        <v>0</v>
      </c>
      <c r="L5" t="s">
        <v>262</v>
      </c>
      <c r="Z5">
        <v>1.1000000000000001</v>
      </c>
      <c r="AA5">
        <v>8</v>
      </c>
      <c r="AB5">
        <v>15</v>
      </c>
    </row>
    <row r="6" spans="1:28" x14ac:dyDescent="0.45">
      <c r="A6" s="1">
        <v>6378</v>
      </c>
      <c r="B6" t="s">
        <v>27</v>
      </c>
      <c r="C6" t="s">
        <v>50</v>
      </c>
      <c r="D6" s="2">
        <v>36897</v>
      </c>
      <c r="E6" t="s">
        <v>65</v>
      </c>
      <c r="F6" t="s">
        <v>117</v>
      </c>
      <c r="G6">
        <v>2</v>
      </c>
      <c r="H6">
        <v>1</v>
      </c>
      <c r="I6" t="s">
        <v>262</v>
      </c>
      <c r="J6">
        <v>0</v>
      </c>
      <c r="K6">
        <v>1</v>
      </c>
      <c r="L6" t="s">
        <v>264</v>
      </c>
      <c r="Z6">
        <v>1.1000000000000001</v>
      </c>
      <c r="AA6">
        <v>5.5</v>
      </c>
      <c r="AB6">
        <v>15</v>
      </c>
    </row>
    <row r="7" spans="1:28" x14ac:dyDescent="0.45">
      <c r="A7" s="1">
        <v>6722</v>
      </c>
      <c r="B7" t="s">
        <v>27</v>
      </c>
      <c r="C7" t="s">
        <v>51</v>
      </c>
      <c r="D7" s="2">
        <v>36932</v>
      </c>
      <c r="E7" t="s">
        <v>66</v>
      </c>
      <c r="F7" t="s">
        <v>118</v>
      </c>
      <c r="G7">
        <v>2</v>
      </c>
      <c r="H7">
        <v>1</v>
      </c>
      <c r="I7" t="s">
        <v>262</v>
      </c>
      <c r="J7">
        <v>1</v>
      </c>
      <c r="K7">
        <v>1</v>
      </c>
      <c r="L7" t="s">
        <v>263</v>
      </c>
      <c r="Z7">
        <v>1.1000000000000001</v>
      </c>
      <c r="AA7">
        <v>5.5</v>
      </c>
      <c r="AB7">
        <v>10.5</v>
      </c>
    </row>
    <row r="8" spans="1:28" x14ac:dyDescent="0.45">
      <c r="A8" s="1">
        <v>6986</v>
      </c>
      <c r="B8" t="s">
        <v>27</v>
      </c>
      <c r="C8" t="s">
        <v>52</v>
      </c>
      <c r="D8" s="2">
        <v>36926</v>
      </c>
      <c r="E8" t="s">
        <v>67</v>
      </c>
      <c r="F8" t="s">
        <v>119</v>
      </c>
      <c r="G8">
        <v>0</v>
      </c>
      <c r="H8">
        <v>1</v>
      </c>
      <c r="I8" t="s">
        <v>264</v>
      </c>
      <c r="J8">
        <v>0</v>
      </c>
      <c r="K8">
        <v>0</v>
      </c>
      <c r="L8" t="s">
        <v>263</v>
      </c>
      <c r="Z8">
        <v>1.1000000000000001</v>
      </c>
      <c r="AA8">
        <v>5.8</v>
      </c>
      <c r="AB8">
        <v>12.2</v>
      </c>
    </row>
    <row r="9" spans="1:28" x14ac:dyDescent="0.45">
      <c r="A9" s="1">
        <v>6988</v>
      </c>
      <c r="B9" t="s">
        <v>27</v>
      </c>
      <c r="C9" t="s">
        <v>52</v>
      </c>
      <c r="D9" s="2">
        <v>36926</v>
      </c>
      <c r="E9" t="s">
        <v>68</v>
      </c>
      <c r="F9" t="s">
        <v>120</v>
      </c>
      <c r="G9">
        <v>2</v>
      </c>
      <c r="H9">
        <v>3</v>
      </c>
      <c r="I9" t="s">
        <v>264</v>
      </c>
      <c r="J9">
        <v>1</v>
      </c>
      <c r="K9">
        <v>1</v>
      </c>
      <c r="L9" t="s">
        <v>263</v>
      </c>
      <c r="Z9">
        <v>1.1100000000000001</v>
      </c>
      <c r="AA9">
        <v>5.9</v>
      </c>
      <c r="AB9">
        <v>12</v>
      </c>
    </row>
    <row r="10" spans="1:28" x14ac:dyDescent="0.45">
      <c r="A10" s="1">
        <v>6989</v>
      </c>
      <c r="B10" t="s">
        <v>27</v>
      </c>
      <c r="C10" t="s">
        <v>52</v>
      </c>
      <c r="D10" s="2">
        <v>36927</v>
      </c>
      <c r="E10" t="s">
        <v>69</v>
      </c>
      <c r="F10" t="s">
        <v>121</v>
      </c>
      <c r="G10">
        <v>2</v>
      </c>
      <c r="H10">
        <v>1</v>
      </c>
      <c r="I10" t="s">
        <v>262</v>
      </c>
      <c r="J10">
        <v>2</v>
      </c>
      <c r="K10">
        <v>1</v>
      </c>
      <c r="L10" t="s">
        <v>262</v>
      </c>
      <c r="Z10">
        <v>1.1000000000000001</v>
      </c>
      <c r="AA10">
        <v>5.7</v>
      </c>
      <c r="AB10">
        <v>12.5</v>
      </c>
    </row>
    <row r="11" spans="1:28" x14ac:dyDescent="0.45">
      <c r="A11" s="1">
        <v>12016</v>
      </c>
      <c r="B11" t="s">
        <v>28</v>
      </c>
      <c r="C11" t="s">
        <v>53</v>
      </c>
      <c r="D11" s="2">
        <v>37395</v>
      </c>
      <c r="E11" t="s">
        <v>70</v>
      </c>
      <c r="F11" t="s">
        <v>122</v>
      </c>
      <c r="G11">
        <v>2</v>
      </c>
      <c r="H11">
        <v>0</v>
      </c>
      <c r="I11" t="s">
        <v>262</v>
      </c>
      <c r="J11">
        <v>1</v>
      </c>
      <c r="K11">
        <v>0</v>
      </c>
      <c r="L11" t="s">
        <v>262</v>
      </c>
      <c r="Z11">
        <v>1.1000000000000001</v>
      </c>
      <c r="AA11">
        <v>5.5</v>
      </c>
      <c r="AB11">
        <v>10</v>
      </c>
    </row>
    <row r="12" spans="1:28" x14ac:dyDescent="0.45">
      <c r="A12" s="1">
        <v>12930</v>
      </c>
      <c r="B12" t="s">
        <v>28</v>
      </c>
      <c r="C12" t="s">
        <v>48</v>
      </c>
      <c r="D12" s="2">
        <v>37310</v>
      </c>
      <c r="E12" t="s">
        <v>63</v>
      </c>
      <c r="F12" t="s">
        <v>123</v>
      </c>
      <c r="G12">
        <v>3</v>
      </c>
      <c r="H12">
        <v>1</v>
      </c>
      <c r="I12" t="s">
        <v>262</v>
      </c>
      <c r="J12">
        <v>1</v>
      </c>
      <c r="K12">
        <v>1</v>
      </c>
      <c r="L12" t="s">
        <v>263</v>
      </c>
      <c r="Z12">
        <v>1.1000000000000001</v>
      </c>
      <c r="AA12">
        <v>7.15</v>
      </c>
      <c r="AB12">
        <v>13.5</v>
      </c>
    </row>
    <row r="13" spans="1:28" x14ac:dyDescent="0.45">
      <c r="A13" s="1">
        <v>13323</v>
      </c>
      <c r="B13" t="s">
        <v>28</v>
      </c>
      <c r="C13" t="s">
        <v>49</v>
      </c>
      <c r="D13" s="2">
        <v>37374</v>
      </c>
      <c r="E13" t="s">
        <v>64</v>
      </c>
      <c r="F13" t="s">
        <v>124</v>
      </c>
      <c r="G13">
        <v>3</v>
      </c>
      <c r="H13">
        <v>0</v>
      </c>
      <c r="I13" t="s">
        <v>262</v>
      </c>
      <c r="J13">
        <v>2</v>
      </c>
      <c r="K13">
        <v>0</v>
      </c>
      <c r="L13" t="s">
        <v>262</v>
      </c>
      <c r="Z13">
        <v>1.1000000000000001</v>
      </c>
      <c r="AA13">
        <v>6.75</v>
      </c>
      <c r="AB13">
        <v>14</v>
      </c>
    </row>
    <row r="14" spans="1:28" x14ac:dyDescent="0.45">
      <c r="A14" s="1">
        <v>13945</v>
      </c>
      <c r="B14" t="s">
        <v>28</v>
      </c>
      <c r="C14" t="s">
        <v>51</v>
      </c>
      <c r="D14" s="2">
        <v>37380</v>
      </c>
      <c r="E14" t="s">
        <v>66</v>
      </c>
      <c r="F14" t="s">
        <v>125</v>
      </c>
      <c r="G14">
        <v>5</v>
      </c>
      <c r="H14">
        <v>0</v>
      </c>
      <c r="I14" t="s">
        <v>262</v>
      </c>
      <c r="J14">
        <v>2</v>
      </c>
      <c r="K14">
        <v>0</v>
      </c>
      <c r="L14" t="s">
        <v>262</v>
      </c>
      <c r="Z14">
        <v>1.1000000000000001</v>
      </c>
      <c r="AA14">
        <v>6.5</v>
      </c>
      <c r="AB14">
        <v>15</v>
      </c>
    </row>
    <row r="15" spans="1:28" x14ac:dyDescent="0.45">
      <c r="A15" s="1">
        <v>13963</v>
      </c>
      <c r="B15" t="s">
        <v>28</v>
      </c>
      <c r="C15" t="s">
        <v>52</v>
      </c>
      <c r="D15" s="2">
        <v>37178</v>
      </c>
      <c r="E15" t="s">
        <v>69</v>
      </c>
      <c r="F15" t="s">
        <v>126</v>
      </c>
      <c r="G15">
        <v>2</v>
      </c>
      <c r="H15">
        <v>0</v>
      </c>
      <c r="I15" t="s">
        <v>262</v>
      </c>
      <c r="J15">
        <v>0</v>
      </c>
      <c r="K15">
        <v>0</v>
      </c>
      <c r="L15" t="s">
        <v>263</v>
      </c>
      <c r="Z15">
        <v>1.1000000000000001</v>
      </c>
      <c r="AA15">
        <v>6</v>
      </c>
      <c r="AB15">
        <v>11</v>
      </c>
    </row>
    <row r="16" spans="1:28" x14ac:dyDescent="0.45">
      <c r="A16" s="1">
        <v>13969</v>
      </c>
      <c r="B16" t="s">
        <v>28</v>
      </c>
      <c r="C16" t="s">
        <v>52</v>
      </c>
      <c r="D16" s="2">
        <v>37184</v>
      </c>
      <c r="E16" t="s">
        <v>71</v>
      </c>
      <c r="F16" t="s">
        <v>127</v>
      </c>
      <c r="G16">
        <v>5</v>
      </c>
      <c r="H16">
        <v>0</v>
      </c>
      <c r="I16" t="s">
        <v>262</v>
      </c>
      <c r="J16">
        <v>1</v>
      </c>
      <c r="K16">
        <v>0</v>
      </c>
      <c r="L16" t="s">
        <v>262</v>
      </c>
      <c r="Z16">
        <v>1.1000000000000001</v>
      </c>
      <c r="AA16">
        <v>6.1</v>
      </c>
      <c r="AB16">
        <v>11.5</v>
      </c>
    </row>
    <row r="17" spans="1:28" x14ac:dyDescent="0.45">
      <c r="A17" s="1">
        <v>13970</v>
      </c>
      <c r="B17" t="s">
        <v>28</v>
      </c>
      <c r="C17" t="s">
        <v>52</v>
      </c>
      <c r="D17" s="2">
        <v>37184</v>
      </c>
      <c r="E17" t="s">
        <v>67</v>
      </c>
      <c r="F17" t="s">
        <v>128</v>
      </c>
      <c r="G17">
        <v>8</v>
      </c>
      <c r="H17">
        <v>0</v>
      </c>
      <c r="I17" t="s">
        <v>262</v>
      </c>
      <c r="J17">
        <v>5</v>
      </c>
      <c r="K17">
        <v>0</v>
      </c>
      <c r="L17" t="s">
        <v>262</v>
      </c>
      <c r="Z17">
        <v>1.1000000000000001</v>
      </c>
      <c r="AA17">
        <v>6</v>
      </c>
      <c r="AB17">
        <v>11.5</v>
      </c>
    </row>
    <row r="18" spans="1:28" x14ac:dyDescent="0.45">
      <c r="A18" s="1">
        <v>13987</v>
      </c>
      <c r="B18" t="s">
        <v>28</v>
      </c>
      <c r="C18" t="s">
        <v>52</v>
      </c>
      <c r="D18" s="2">
        <v>37213</v>
      </c>
      <c r="E18" t="s">
        <v>71</v>
      </c>
      <c r="F18" t="s">
        <v>126</v>
      </c>
      <c r="G18">
        <v>1</v>
      </c>
      <c r="H18">
        <v>1</v>
      </c>
      <c r="I18" t="s">
        <v>263</v>
      </c>
      <c r="J18">
        <v>0</v>
      </c>
      <c r="K18">
        <v>1</v>
      </c>
      <c r="L18" t="s">
        <v>264</v>
      </c>
      <c r="Z18">
        <v>1.1000000000000001</v>
      </c>
      <c r="AA18">
        <v>6.5</v>
      </c>
      <c r="AB18">
        <v>11</v>
      </c>
    </row>
    <row r="19" spans="1:28" x14ac:dyDescent="0.45">
      <c r="A19" s="1">
        <v>14040</v>
      </c>
      <c r="B19" t="s">
        <v>28</v>
      </c>
      <c r="C19" t="s">
        <v>52</v>
      </c>
      <c r="D19" s="2">
        <v>37290</v>
      </c>
      <c r="E19" t="s">
        <v>69</v>
      </c>
      <c r="F19" t="s">
        <v>127</v>
      </c>
      <c r="G19">
        <v>4</v>
      </c>
      <c r="H19">
        <v>0</v>
      </c>
      <c r="I19" t="s">
        <v>262</v>
      </c>
      <c r="J19">
        <v>1</v>
      </c>
      <c r="K19">
        <v>0</v>
      </c>
      <c r="L19" t="s">
        <v>262</v>
      </c>
      <c r="Z19">
        <v>1.1000000000000001</v>
      </c>
      <c r="AA19">
        <v>6</v>
      </c>
      <c r="AB19">
        <v>12.5</v>
      </c>
    </row>
    <row r="20" spans="1:28" x14ac:dyDescent="0.45">
      <c r="A20" s="1">
        <v>14060</v>
      </c>
      <c r="B20" t="s">
        <v>28</v>
      </c>
      <c r="C20" t="s">
        <v>52</v>
      </c>
      <c r="D20" s="2">
        <v>37311</v>
      </c>
      <c r="E20" t="s">
        <v>69</v>
      </c>
      <c r="F20" t="s">
        <v>129</v>
      </c>
      <c r="G20">
        <v>1</v>
      </c>
      <c r="H20">
        <v>0</v>
      </c>
      <c r="I20" t="s">
        <v>262</v>
      </c>
      <c r="J20">
        <v>1</v>
      </c>
      <c r="K20">
        <v>0</v>
      </c>
      <c r="L20" t="s">
        <v>262</v>
      </c>
      <c r="Z20">
        <v>1.1000000000000001</v>
      </c>
      <c r="AA20">
        <v>6.7</v>
      </c>
      <c r="AB20">
        <v>13</v>
      </c>
    </row>
    <row r="21" spans="1:28" x14ac:dyDescent="0.45">
      <c r="A21" s="1">
        <v>14086</v>
      </c>
      <c r="B21" t="s">
        <v>28</v>
      </c>
      <c r="C21" t="s">
        <v>52</v>
      </c>
      <c r="D21" s="2">
        <v>37332</v>
      </c>
      <c r="E21" t="s">
        <v>71</v>
      </c>
      <c r="F21" t="s">
        <v>129</v>
      </c>
      <c r="G21">
        <v>6</v>
      </c>
      <c r="H21">
        <v>0</v>
      </c>
      <c r="I21" t="s">
        <v>262</v>
      </c>
      <c r="J21">
        <v>2</v>
      </c>
      <c r="K21">
        <v>0</v>
      </c>
      <c r="L21" t="s">
        <v>262</v>
      </c>
      <c r="Z21">
        <v>1.1000000000000001</v>
      </c>
      <c r="AA21">
        <v>6.5</v>
      </c>
      <c r="AB21">
        <v>13.5</v>
      </c>
    </row>
    <row r="22" spans="1:28" x14ac:dyDescent="0.45">
      <c r="A22" s="1">
        <v>16254</v>
      </c>
      <c r="B22" t="s">
        <v>29</v>
      </c>
      <c r="C22" t="s">
        <v>47</v>
      </c>
      <c r="D22" s="2">
        <v>37577</v>
      </c>
      <c r="E22" t="s">
        <v>62</v>
      </c>
      <c r="F22" t="s">
        <v>130</v>
      </c>
      <c r="G22">
        <v>4</v>
      </c>
      <c r="H22">
        <v>0</v>
      </c>
      <c r="I22" t="s">
        <v>262</v>
      </c>
      <c r="J22">
        <v>2</v>
      </c>
      <c r="K22">
        <v>0</v>
      </c>
      <c r="L22" t="s">
        <v>262</v>
      </c>
      <c r="M22" t="s">
        <v>267</v>
      </c>
      <c r="N22">
        <v>15</v>
      </c>
      <c r="O22">
        <v>1</v>
      </c>
      <c r="P22">
        <v>5</v>
      </c>
      <c r="Q22">
        <v>0</v>
      </c>
      <c r="R22">
        <v>12</v>
      </c>
      <c r="S22">
        <v>12</v>
      </c>
      <c r="T22">
        <v>0</v>
      </c>
      <c r="U22">
        <v>0</v>
      </c>
      <c r="V22">
        <v>0</v>
      </c>
      <c r="W22">
        <v>0</v>
      </c>
      <c r="Z22">
        <v>1.1000000000000001</v>
      </c>
      <c r="AA22">
        <v>7</v>
      </c>
      <c r="AB22">
        <v>15</v>
      </c>
    </row>
    <row r="23" spans="1:28" x14ac:dyDescent="0.45">
      <c r="A23" s="1">
        <v>16283</v>
      </c>
      <c r="B23" t="s">
        <v>29</v>
      </c>
      <c r="C23" t="s">
        <v>47</v>
      </c>
      <c r="D23" s="2">
        <v>37604</v>
      </c>
      <c r="E23" t="s">
        <v>72</v>
      </c>
      <c r="F23" t="s">
        <v>114</v>
      </c>
      <c r="G23">
        <v>3</v>
      </c>
      <c r="H23">
        <v>0</v>
      </c>
      <c r="I23" t="s">
        <v>262</v>
      </c>
      <c r="J23">
        <v>1</v>
      </c>
      <c r="K23">
        <v>0</v>
      </c>
      <c r="L23" t="s">
        <v>262</v>
      </c>
      <c r="M23" t="s">
        <v>268</v>
      </c>
      <c r="N23">
        <v>14</v>
      </c>
      <c r="O23">
        <v>9</v>
      </c>
      <c r="P23">
        <v>9</v>
      </c>
      <c r="Q23">
        <v>5</v>
      </c>
      <c r="R23">
        <v>13</v>
      </c>
      <c r="S23">
        <v>20</v>
      </c>
      <c r="T23">
        <v>0</v>
      </c>
      <c r="U23">
        <v>2</v>
      </c>
      <c r="V23">
        <v>1</v>
      </c>
      <c r="W23">
        <v>1</v>
      </c>
      <c r="Z23">
        <v>1.111</v>
      </c>
      <c r="AA23">
        <v>7</v>
      </c>
      <c r="AB23">
        <v>13</v>
      </c>
    </row>
    <row r="24" spans="1:28" x14ac:dyDescent="0.45">
      <c r="A24" s="1">
        <v>16312</v>
      </c>
      <c r="B24" t="s">
        <v>29</v>
      </c>
      <c r="C24" t="s">
        <v>47</v>
      </c>
      <c r="D24" s="2">
        <v>37650</v>
      </c>
      <c r="E24" t="s">
        <v>62</v>
      </c>
      <c r="F24" t="s">
        <v>114</v>
      </c>
      <c r="G24">
        <v>2</v>
      </c>
      <c r="H24">
        <v>0</v>
      </c>
      <c r="I24" t="s">
        <v>262</v>
      </c>
      <c r="J24">
        <v>2</v>
      </c>
      <c r="K24">
        <v>0</v>
      </c>
      <c r="L24" t="s">
        <v>262</v>
      </c>
      <c r="M24" t="s">
        <v>269</v>
      </c>
      <c r="N24">
        <v>13</v>
      </c>
      <c r="O24">
        <v>1</v>
      </c>
      <c r="P24">
        <v>7</v>
      </c>
      <c r="Q24">
        <v>0</v>
      </c>
      <c r="R24">
        <v>5</v>
      </c>
      <c r="S24">
        <v>17</v>
      </c>
      <c r="T24">
        <v>0</v>
      </c>
      <c r="U24">
        <v>2</v>
      </c>
      <c r="V24">
        <v>0</v>
      </c>
      <c r="W24">
        <v>0</v>
      </c>
      <c r="Z24">
        <v>1.1000000000000001</v>
      </c>
      <c r="AA24">
        <v>7</v>
      </c>
      <c r="AB24">
        <v>15</v>
      </c>
    </row>
    <row r="25" spans="1:28" x14ac:dyDescent="0.45">
      <c r="A25" s="1">
        <v>16318</v>
      </c>
      <c r="B25" t="s">
        <v>29</v>
      </c>
      <c r="C25" t="s">
        <v>47</v>
      </c>
      <c r="D25" s="2">
        <v>37653</v>
      </c>
      <c r="E25" t="s">
        <v>72</v>
      </c>
      <c r="F25" t="s">
        <v>131</v>
      </c>
      <c r="G25">
        <v>2</v>
      </c>
      <c r="H25">
        <v>1</v>
      </c>
      <c r="I25" t="s">
        <v>262</v>
      </c>
      <c r="J25">
        <v>1</v>
      </c>
      <c r="K25">
        <v>0</v>
      </c>
      <c r="L25" t="s">
        <v>262</v>
      </c>
      <c r="M25" t="s">
        <v>270</v>
      </c>
      <c r="N25">
        <v>15</v>
      </c>
      <c r="O25">
        <v>14</v>
      </c>
      <c r="P25">
        <v>5</v>
      </c>
      <c r="Q25">
        <v>5</v>
      </c>
      <c r="R25">
        <v>8</v>
      </c>
      <c r="S25">
        <v>9</v>
      </c>
      <c r="T25">
        <v>0</v>
      </c>
      <c r="U25">
        <v>0</v>
      </c>
      <c r="V25">
        <v>0</v>
      </c>
      <c r="W25">
        <v>0</v>
      </c>
      <c r="Z25">
        <v>1.1100000000000001</v>
      </c>
      <c r="AA25">
        <v>7</v>
      </c>
      <c r="AB25">
        <v>13</v>
      </c>
    </row>
    <row r="26" spans="1:28" x14ac:dyDescent="0.45">
      <c r="A26" s="1">
        <v>16324</v>
      </c>
      <c r="B26" t="s">
        <v>29</v>
      </c>
      <c r="C26" t="s">
        <v>47</v>
      </c>
      <c r="D26" s="2">
        <v>37661</v>
      </c>
      <c r="E26" t="s">
        <v>62</v>
      </c>
      <c r="F26" t="s">
        <v>132</v>
      </c>
      <c r="G26">
        <v>2</v>
      </c>
      <c r="H26">
        <v>1</v>
      </c>
      <c r="I26" t="s">
        <v>262</v>
      </c>
      <c r="J26">
        <v>0</v>
      </c>
      <c r="K26">
        <v>0</v>
      </c>
      <c r="L26" t="s">
        <v>263</v>
      </c>
      <c r="M26" t="s">
        <v>271</v>
      </c>
      <c r="N26">
        <v>11</v>
      </c>
      <c r="O26">
        <v>5</v>
      </c>
      <c r="P26">
        <v>9</v>
      </c>
      <c r="Q26">
        <v>5</v>
      </c>
      <c r="R26">
        <v>14</v>
      </c>
      <c r="S26">
        <v>18</v>
      </c>
      <c r="T26">
        <v>2</v>
      </c>
      <c r="U26">
        <v>3</v>
      </c>
      <c r="V26">
        <v>0</v>
      </c>
      <c r="W26">
        <v>0</v>
      </c>
      <c r="Z26">
        <v>1.1000000000000001</v>
      </c>
      <c r="AA26">
        <v>7</v>
      </c>
      <c r="AB26">
        <v>15</v>
      </c>
    </row>
    <row r="27" spans="1:28" x14ac:dyDescent="0.45">
      <c r="A27" s="1">
        <v>16349</v>
      </c>
      <c r="B27" t="s">
        <v>29</v>
      </c>
      <c r="C27" t="s">
        <v>47</v>
      </c>
      <c r="D27" s="2">
        <v>37699</v>
      </c>
      <c r="E27" t="s">
        <v>72</v>
      </c>
      <c r="F27" t="s">
        <v>133</v>
      </c>
      <c r="G27">
        <v>2</v>
      </c>
      <c r="H27">
        <v>0</v>
      </c>
      <c r="I27" t="s">
        <v>262</v>
      </c>
      <c r="J27">
        <v>1</v>
      </c>
      <c r="K27">
        <v>0</v>
      </c>
      <c r="L27" t="s">
        <v>262</v>
      </c>
      <c r="M27" t="s">
        <v>272</v>
      </c>
      <c r="N27">
        <v>16</v>
      </c>
      <c r="O27">
        <v>6</v>
      </c>
      <c r="P27">
        <v>6</v>
      </c>
      <c r="Q27">
        <v>2</v>
      </c>
      <c r="R27">
        <v>14</v>
      </c>
      <c r="S27">
        <v>16</v>
      </c>
      <c r="T27">
        <v>2</v>
      </c>
      <c r="U27">
        <v>3</v>
      </c>
      <c r="V27">
        <v>0</v>
      </c>
      <c r="W27">
        <v>0</v>
      </c>
      <c r="Z27">
        <v>1.1000000000000001</v>
      </c>
      <c r="AA27">
        <v>7</v>
      </c>
      <c r="AB27">
        <v>15</v>
      </c>
    </row>
    <row r="28" spans="1:28" x14ac:dyDescent="0.45">
      <c r="A28" s="1">
        <v>16354</v>
      </c>
      <c r="B28" t="s">
        <v>29</v>
      </c>
      <c r="C28" t="s">
        <v>47</v>
      </c>
      <c r="D28" s="2">
        <v>37716</v>
      </c>
      <c r="E28" t="s">
        <v>72</v>
      </c>
      <c r="F28" t="s">
        <v>130</v>
      </c>
      <c r="G28">
        <v>2</v>
      </c>
      <c r="H28">
        <v>0</v>
      </c>
      <c r="I28" t="s">
        <v>262</v>
      </c>
      <c r="J28">
        <v>0</v>
      </c>
      <c r="K28">
        <v>0</v>
      </c>
      <c r="L28" t="s">
        <v>263</v>
      </c>
      <c r="M28" t="s">
        <v>273</v>
      </c>
      <c r="N28">
        <v>22</v>
      </c>
      <c r="O28">
        <v>4</v>
      </c>
      <c r="P28">
        <v>11</v>
      </c>
      <c r="Q28">
        <v>4</v>
      </c>
      <c r="R28">
        <v>11</v>
      </c>
      <c r="S28">
        <v>16</v>
      </c>
      <c r="T28">
        <v>0</v>
      </c>
      <c r="U28">
        <v>1</v>
      </c>
      <c r="V28">
        <v>0</v>
      </c>
      <c r="W28">
        <v>0</v>
      </c>
      <c r="Z28">
        <v>1.1000000000000001</v>
      </c>
      <c r="AA28">
        <v>7</v>
      </c>
      <c r="AB28">
        <v>15</v>
      </c>
    </row>
    <row r="29" spans="1:28" x14ac:dyDescent="0.45">
      <c r="A29" s="1">
        <v>16382</v>
      </c>
      <c r="B29" t="s">
        <v>29</v>
      </c>
      <c r="C29" t="s">
        <v>47</v>
      </c>
      <c r="D29" s="2">
        <v>37755</v>
      </c>
      <c r="E29" t="s">
        <v>62</v>
      </c>
      <c r="F29" t="s">
        <v>134</v>
      </c>
      <c r="G29">
        <v>6</v>
      </c>
      <c r="H29">
        <v>2</v>
      </c>
      <c r="I29" t="s">
        <v>262</v>
      </c>
      <c r="J29">
        <v>3</v>
      </c>
      <c r="K29">
        <v>1</v>
      </c>
      <c r="L29" t="s">
        <v>262</v>
      </c>
      <c r="M29" t="s">
        <v>274</v>
      </c>
      <c r="N29">
        <v>12</v>
      </c>
      <c r="O29">
        <v>7</v>
      </c>
      <c r="P29">
        <v>7</v>
      </c>
      <c r="Q29">
        <v>4</v>
      </c>
      <c r="R29">
        <v>10</v>
      </c>
      <c r="S29">
        <v>8</v>
      </c>
      <c r="T29">
        <v>1</v>
      </c>
      <c r="U29">
        <v>0</v>
      </c>
      <c r="V29">
        <v>0</v>
      </c>
      <c r="W29">
        <v>0</v>
      </c>
      <c r="Z29">
        <v>1.1100000000000001</v>
      </c>
      <c r="AA29">
        <v>7</v>
      </c>
      <c r="AB29">
        <v>13</v>
      </c>
    </row>
    <row r="30" spans="1:28" x14ac:dyDescent="0.45">
      <c r="A30" s="1">
        <v>20016</v>
      </c>
      <c r="B30" t="s">
        <v>29</v>
      </c>
      <c r="C30" t="s">
        <v>48</v>
      </c>
      <c r="D30" s="2">
        <v>37682</v>
      </c>
      <c r="E30" t="s">
        <v>73</v>
      </c>
      <c r="F30" t="s">
        <v>135</v>
      </c>
      <c r="G30">
        <v>1</v>
      </c>
      <c r="H30">
        <v>0</v>
      </c>
      <c r="I30" t="s">
        <v>262</v>
      </c>
      <c r="J30">
        <v>1</v>
      </c>
      <c r="K30">
        <v>0</v>
      </c>
      <c r="L30" t="s">
        <v>262</v>
      </c>
      <c r="Z30">
        <v>1.1000000000000001</v>
      </c>
      <c r="AA30">
        <v>7</v>
      </c>
      <c r="AB30">
        <v>13</v>
      </c>
    </row>
    <row r="31" spans="1:28" x14ac:dyDescent="0.45">
      <c r="A31" s="1">
        <v>20027</v>
      </c>
      <c r="B31" t="s">
        <v>29</v>
      </c>
      <c r="C31" t="s">
        <v>48</v>
      </c>
      <c r="D31" s="2">
        <v>37695</v>
      </c>
      <c r="E31" t="s">
        <v>73</v>
      </c>
      <c r="F31" t="s">
        <v>136</v>
      </c>
      <c r="G31">
        <v>1</v>
      </c>
      <c r="H31">
        <v>2</v>
      </c>
      <c r="I31" t="s">
        <v>264</v>
      </c>
      <c r="J31">
        <v>0</v>
      </c>
      <c r="K31">
        <v>2</v>
      </c>
      <c r="L31" t="s">
        <v>264</v>
      </c>
      <c r="Z31">
        <v>1.1000000000000001</v>
      </c>
      <c r="AA31">
        <v>7</v>
      </c>
      <c r="AB31">
        <v>13</v>
      </c>
    </row>
    <row r="32" spans="1:28" x14ac:dyDescent="0.45">
      <c r="A32" s="1">
        <v>20274</v>
      </c>
      <c r="B32" t="s">
        <v>29</v>
      </c>
      <c r="C32" t="s">
        <v>49</v>
      </c>
      <c r="D32" s="2">
        <v>37667</v>
      </c>
      <c r="E32" t="s">
        <v>74</v>
      </c>
      <c r="F32" t="s">
        <v>137</v>
      </c>
      <c r="G32">
        <v>2</v>
      </c>
      <c r="H32">
        <v>1</v>
      </c>
      <c r="I32" t="s">
        <v>262</v>
      </c>
      <c r="J32">
        <v>1</v>
      </c>
      <c r="K32">
        <v>0</v>
      </c>
      <c r="L32" t="s">
        <v>262</v>
      </c>
      <c r="Z32">
        <v>1.1000000000000001</v>
      </c>
      <c r="AA32">
        <v>7</v>
      </c>
      <c r="AB32">
        <v>13</v>
      </c>
    </row>
    <row r="33" spans="1:28" x14ac:dyDescent="0.45">
      <c r="A33" s="1">
        <v>20318</v>
      </c>
      <c r="B33" t="s">
        <v>29</v>
      </c>
      <c r="C33" t="s">
        <v>49</v>
      </c>
      <c r="D33" s="2">
        <v>37696</v>
      </c>
      <c r="E33" t="s">
        <v>74</v>
      </c>
      <c r="F33" t="s">
        <v>138</v>
      </c>
      <c r="G33">
        <v>2</v>
      </c>
      <c r="H33">
        <v>1</v>
      </c>
      <c r="I33" t="s">
        <v>262</v>
      </c>
      <c r="J33">
        <v>1</v>
      </c>
      <c r="K33">
        <v>1</v>
      </c>
      <c r="L33" t="s">
        <v>263</v>
      </c>
      <c r="Z33">
        <v>1.1000000000000001</v>
      </c>
      <c r="AA33">
        <v>7</v>
      </c>
      <c r="AB33">
        <v>13</v>
      </c>
    </row>
    <row r="34" spans="1:28" x14ac:dyDescent="0.45">
      <c r="A34" s="1">
        <v>21038</v>
      </c>
      <c r="B34" t="s">
        <v>29</v>
      </c>
      <c r="C34" t="s">
        <v>52</v>
      </c>
      <c r="D34" s="2">
        <v>37500</v>
      </c>
      <c r="E34" t="s">
        <v>67</v>
      </c>
      <c r="F34" t="s">
        <v>83</v>
      </c>
      <c r="G34">
        <v>0</v>
      </c>
      <c r="H34">
        <v>1</v>
      </c>
      <c r="I34" t="s">
        <v>264</v>
      </c>
      <c r="J34">
        <v>0</v>
      </c>
      <c r="K34">
        <v>1</v>
      </c>
      <c r="L34" t="s">
        <v>264</v>
      </c>
      <c r="Z34">
        <v>1.1100000000000001</v>
      </c>
      <c r="AA34">
        <v>7</v>
      </c>
      <c r="AB34">
        <v>15</v>
      </c>
    </row>
    <row r="35" spans="1:28" x14ac:dyDescent="0.45">
      <c r="A35" s="1">
        <v>21049</v>
      </c>
      <c r="B35" t="s">
        <v>29</v>
      </c>
      <c r="C35" t="s">
        <v>52</v>
      </c>
      <c r="D35" s="2">
        <v>37520</v>
      </c>
      <c r="E35" t="s">
        <v>71</v>
      </c>
      <c r="F35" t="s">
        <v>82</v>
      </c>
      <c r="G35">
        <v>4</v>
      </c>
      <c r="H35">
        <v>0</v>
      </c>
      <c r="I35" t="s">
        <v>262</v>
      </c>
      <c r="J35">
        <v>2</v>
      </c>
      <c r="K35">
        <v>0</v>
      </c>
      <c r="L35" t="s">
        <v>262</v>
      </c>
      <c r="Z35">
        <v>1.1100000000000001</v>
      </c>
      <c r="AA35">
        <v>6.75</v>
      </c>
      <c r="AB35">
        <v>16</v>
      </c>
    </row>
    <row r="36" spans="1:28" x14ac:dyDescent="0.45">
      <c r="A36" s="1">
        <v>21113</v>
      </c>
      <c r="B36" t="s">
        <v>29</v>
      </c>
      <c r="C36" t="s">
        <v>52</v>
      </c>
      <c r="D36" s="2">
        <v>37612</v>
      </c>
      <c r="E36" t="s">
        <v>69</v>
      </c>
      <c r="F36" t="s">
        <v>127</v>
      </c>
      <c r="G36">
        <v>3</v>
      </c>
      <c r="H36">
        <v>0</v>
      </c>
      <c r="I36" t="s">
        <v>262</v>
      </c>
      <c r="J36">
        <v>0</v>
      </c>
      <c r="K36">
        <v>0</v>
      </c>
      <c r="L36" t="s">
        <v>263</v>
      </c>
      <c r="Z36">
        <v>1.1100000000000001</v>
      </c>
      <c r="AA36">
        <v>7</v>
      </c>
      <c r="AB36">
        <v>14</v>
      </c>
    </row>
    <row r="37" spans="1:28" x14ac:dyDescent="0.45">
      <c r="A37" s="1">
        <v>21116</v>
      </c>
      <c r="B37" t="s">
        <v>29</v>
      </c>
      <c r="C37" t="s">
        <v>52</v>
      </c>
      <c r="D37" s="2">
        <v>37612</v>
      </c>
      <c r="E37" t="s">
        <v>67</v>
      </c>
      <c r="F37" t="s">
        <v>139</v>
      </c>
      <c r="G37">
        <v>1</v>
      </c>
      <c r="H37">
        <v>0</v>
      </c>
      <c r="I37" t="s">
        <v>262</v>
      </c>
      <c r="J37">
        <v>0</v>
      </c>
      <c r="K37">
        <v>0</v>
      </c>
      <c r="L37" t="s">
        <v>263</v>
      </c>
      <c r="Z37">
        <v>1.1100000000000001</v>
      </c>
      <c r="AA37">
        <v>7</v>
      </c>
      <c r="AB37">
        <v>14</v>
      </c>
    </row>
    <row r="38" spans="1:28" x14ac:dyDescent="0.45">
      <c r="A38" s="1">
        <v>21126</v>
      </c>
      <c r="B38" t="s">
        <v>29</v>
      </c>
      <c r="C38" t="s">
        <v>52</v>
      </c>
      <c r="D38" s="2">
        <v>37626</v>
      </c>
      <c r="E38" t="s">
        <v>71</v>
      </c>
      <c r="F38" t="s">
        <v>140</v>
      </c>
      <c r="G38">
        <v>2</v>
      </c>
      <c r="H38">
        <v>1</v>
      </c>
      <c r="I38" t="s">
        <v>262</v>
      </c>
      <c r="J38">
        <v>1</v>
      </c>
      <c r="K38">
        <v>0</v>
      </c>
      <c r="L38" t="s">
        <v>262</v>
      </c>
      <c r="Z38">
        <v>1.1000000000000001</v>
      </c>
      <c r="AA38">
        <v>7</v>
      </c>
      <c r="AB38">
        <v>15</v>
      </c>
    </row>
    <row r="39" spans="1:28" x14ac:dyDescent="0.45">
      <c r="A39" s="1">
        <v>21130</v>
      </c>
      <c r="B39" t="s">
        <v>29</v>
      </c>
      <c r="C39" t="s">
        <v>52</v>
      </c>
      <c r="D39" s="2">
        <v>37633</v>
      </c>
      <c r="E39" t="s">
        <v>69</v>
      </c>
      <c r="F39" t="s">
        <v>128</v>
      </c>
      <c r="G39">
        <v>6</v>
      </c>
      <c r="H39">
        <v>0</v>
      </c>
      <c r="I39" t="s">
        <v>262</v>
      </c>
      <c r="J39">
        <v>1</v>
      </c>
      <c r="K39">
        <v>0</v>
      </c>
      <c r="L39" t="s">
        <v>262</v>
      </c>
      <c r="Z39">
        <v>1.1000000000000001</v>
      </c>
      <c r="AA39">
        <v>7.5</v>
      </c>
      <c r="AB39">
        <v>14</v>
      </c>
    </row>
    <row r="40" spans="1:28" x14ac:dyDescent="0.45">
      <c r="A40" s="1">
        <v>21173</v>
      </c>
      <c r="B40" t="s">
        <v>29</v>
      </c>
      <c r="C40" t="s">
        <v>52</v>
      </c>
      <c r="D40" s="2">
        <v>37668</v>
      </c>
      <c r="E40" t="s">
        <v>67</v>
      </c>
      <c r="F40" t="s">
        <v>127</v>
      </c>
      <c r="G40">
        <v>1</v>
      </c>
      <c r="H40">
        <v>0</v>
      </c>
      <c r="I40" t="s">
        <v>262</v>
      </c>
      <c r="J40">
        <v>0</v>
      </c>
      <c r="K40">
        <v>0</v>
      </c>
      <c r="L40" t="s">
        <v>263</v>
      </c>
      <c r="Z40">
        <v>1.1000000000000001</v>
      </c>
      <c r="AA40">
        <v>7</v>
      </c>
      <c r="AB40">
        <v>13</v>
      </c>
    </row>
    <row r="41" spans="1:28" x14ac:dyDescent="0.45">
      <c r="A41" s="1">
        <v>21216</v>
      </c>
      <c r="B41" t="s">
        <v>29</v>
      </c>
      <c r="C41" t="s">
        <v>52</v>
      </c>
      <c r="D41" s="2">
        <v>37716</v>
      </c>
      <c r="E41" t="s">
        <v>69</v>
      </c>
      <c r="F41" t="s">
        <v>83</v>
      </c>
      <c r="G41">
        <v>4</v>
      </c>
      <c r="H41">
        <v>1</v>
      </c>
      <c r="I41" t="s">
        <v>262</v>
      </c>
      <c r="J41">
        <v>0</v>
      </c>
      <c r="K41">
        <v>1</v>
      </c>
      <c r="L41" t="s">
        <v>264</v>
      </c>
      <c r="Z41">
        <v>1.1000000000000001</v>
      </c>
      <c r="AA41">
        <v>6.5</v>
      </c>
      <c r="AB41">
        <v>13.5</v>
      </c>
    </row>
    <row r="42" spans="1:28" x14ac:dyDescent="0.45">
      <c r="A42" s="1">
        <v>23330</v>
      </c>
      <c r="B42" t="s">
        <v>30</v>
      </c>
      <c r="C42" t="s">
        <v>47</v>
      </c>
      <c r="D42" s="2">
        <v>37884</v>
      </c>
      <c r="E42" t="s">
        <v>62</v>
      </c>
      <c r="F42" t="s">
        <v>133</v>
      </c>
      <c r="G42">
        <v>3</v>
      </c>
      <c r="H42">
        <v>0</v>
      </c>
      <c r="I42" t="s">
        <v>262</v>
      </c>
      <c r="J42">
        <v>0</v>
      </c>
      <c r="K42">
        <v>0</v>
      </c>
      <c r="L42" t="s">
        <v>263</v>
      </c>
      <c r="M42" t="s">
        <v>275</v>
      </c>
      <c r="N42">
        <v>16</v>
      </c>
      <c r="O42">
        <v>5</v>
      </c>
      <c r="P42">
        <v>10</v>
      </c>
      <c r="Q42">
        <v>1</v>
      </c>
      <c r="R42">
        <v>12</v>
      </c>
      <c r="S42">
        <v>20</v>
      </c>
      <c r="T42">
        <v>2</v>
      </c>
      <c r="U42">
        <v>2</v>
      </c>
      <c r="V42">
        <v>0</v>
      </c>
      <c r="W42">
        <v>0</v>
      </c>
      <c r="Z42">
        <v>1.1000000000000001</v>
      </c>
      <c r="AA42">
        <v>7</v>
      </c>
      <c r="AB42">
        <v>15</v>
      </c>
    </row>
    <row r="43" spans="1:28" x14ac:dyDescent="0.45">
      <c r="A43" s="1">
        <v>23364</v>
      </c>
      <c r="B43" t="s">
        <v>30</v>
      </c>
      <c r="C43" t="s">
        <v>47</v>
      </c>
      <c r="D43" s="2">
        <v>37926</v>
      </c>
      <c r="E43" t="s">
        <v>72</v>
      </c>
      <c r="F43" t="s">
        <v>130</v>
      </c>
      <c r="G43">
        <v>3</v>
      </c>
      <c r="H43">
        <v>1</v>
      </c>
      <c r="I43" t="s">
        <v>262</v>
      </c>
      <c r="J43">
        <v>2</v>
      </c>
      <c r="K43">
        <v>0</v>
      </c>
      <c r="L43" t="s">
        <v>262</v>
      </c>
      <c r="M43" t="s">
        <v>276</v>
      </c>
      <c r="N43">
        <v>11</v>
      </c>
      <c r="O43">
        <v>9</v>
      </c>
      <c r="P43">
        <v>6</v>
      </c>
      <c r="Q43">
        <v>2</v>
      </c>
      <c r="R43">
        <v>14</v>
      </c>
      <c r="S43">
        <v>13</v>
      </c>
      <c r="T43">
        <v>2</v>
      </c>
      <c r="U43">
        <v>5</v>
      </c>
      <c r="V43">
        <v>0</v>
      </c>
      <c r="W43">
        <v>0</v>
      </c>
      <c r="Z43">
        <v>1.1000000000000001</v>
      </c>
      <c r="AA43">
        <v>7</v>
      </c>
      <c r="AB43">
        <v>15</v>
      </c>
    </row>
    <row r="44" spans="1:28" x14ac:dyDescent="0.45">
      <c r="A44" s="1">
        <v>23375</v>
      </c>
      <c r="B44" t="s">
        <v>30</v>
      </c>
      <c r="C44" t="s">
        <v>47</v>
      </c>
      <c r="D44" s="2">
        <v>37947</v>
      </c>
      <c r="E44" t="s">
        <v>72</v>
      </c>
      <c r="F44" t="s">
        <v>131</v>
      </c>
      <c r="G44">
        <v>3</v>
      </c>
      <c r="H44">
        <v>0</v>
      </c>
      <c r="I44" t="s">
        <v>262</v>
      </c>
      <c r="J44">
        <v>0</v>
      </c>
      <c r="K44">
        <v>0</v>
      </c>
      <c r="L44" t="s">
        <v>263</v>
      </c>
      <c r="M44" t="s">
        <v>270</v>
      </c>
      <c r="N44">
        <v>18</v>
      </c>
      <c r="O44">
        <v>3</v>
      </c>
      <c r="P44">
        <v>12</v>
      </c>
      <c r="Q44">
        <v>2</v>
      </c>
      <c r="R44">
        <v>3</v>
      </c>
      <c r="S44">
        <v>17</v>
      </c>
      <c r="T44">
        <v>0</v>
      </c>
      <c r="U44">
        <v>3</v>
      </c>
      <c r="V44">
        <v>0</v>
      </c>
      <c r="W44">
        <v>1</v>
      </c>
      <c r="Z44">
        <v>1.1000000000000001</v>
      </c>
      <c r="AA44">
        <v>7</v>
      </c>
      <c r="AB44">
        <v>15</v>
      </c>
    </row>
    <row r="45" spans="1:28" x14ac:dyDescent="0.45">
      <c r="A45" s="1">
        <v>23387</v>
      </c>
      <c r="B45" t="s">
        <v>30</v>
      </c>
      <c r="C45" t="s">
        <v>47</v>
      </c>
      <c r="D45" s="2">
        <v>37961</v>
      </c>
      <c r="E45" t="s">
        <v>72</v>
      </c>
      <c r="F45" t="s">
        <v>114</v>
      </c>
      <c r="G45">
        <v>2</v>
      </c>
      <c r="H45">
        <v>1</v>
      </c>
      <c r="I45" t="s">
        <v>262</v>
      </c>
      <c r="J45">
        <v>2</v>
      </c>
      <c r="K45">
        <v>0</v>
      </c>
      <c r="L45" t="s">
        <v>262</v>
      </c>
      <c r="M45" t="s">
        <v>269</v>
      </c>
      <c r="N45">
        <v>19</v>
      </c>
      <c r="O45">
        <v>8</v>
      </c>
      <c r="P45">
        <v>7</v>
      </c>
      <c r="Q45">
        <v>2</v>
      </c>
      <c r="R45">
        <v>13</v>
      </c>
      <c r="S45">
        <v>20</v>
      </c>
      <c r="T45">
        <v>1</v>
      </c>
      <c r="U45">
        <v>5</v>
      </c>
      <c r="V45">
        <v>0</v>
      </c>
      <c r="W45">
        <v>0</v>
      </c>
      <c r="Z45">
        <v>1.1000000000000001</v>
      </c>
      <c r="AA45">
        <v>7</v>
      </c>
      <c r="AB45">
        <v>15</v>
      </c>
    </row>
    <row r="46" spans="1:28" x14ac:dyDescent="0.45">
      <c r="A46" s="1">
        <v>24027</v>
      </c>
      <c r="B46" t="s">
        <v>30</v>
      </c>
      <c r="C46" t="s">
        <v>54</v>
      </c>
      <c r="D46" s="2">
        <v>38070</v>
      </c>
      <c r="E46" t="s">
        <v>75</v>
      </c>
      <c r="F46" t="s">
        <v>141</v>
      </c>
      <c r="G46">
        <v>1</v>
      </c>
      <c r="H46">
        <v>2</v>
      </c>
      <c r="I46" t="s">
        <v>264</v>
      </c>
      <c r="J46">
        <v>1</v>
      </c>
      <c r="K46">
        <v>2</v>
      </c>
      <c r="L46" t="s">
        <v>264</v>
      </c>
      <c r="Z46">
        <v>13</v>
      </c>
      <c r="AA46">
        <v>7</v>
      </c>
      <c r="AB46">
        <v>1.1100000000000001</v>
      </c>
    </row>
    <row r="47" spans="1:28" x14ac:dyDescent="0.45">
      <c r="A47" s="1">
        <v>24045</v>
      </c>
      <c r="B47" t="s">
        <v>30</v>
      </c>
      <c r="C47" t="s">
        <v>54</v>
      </c>
      <c r="D47" s="2">
        <v>38094</v>
      </c>
      <c r="E47" t="s">
        <v>76</v>
      </c>
      <c r="F47" t="s">
        <v>75</v>
      </c>
      <c r="G47">
        <v>5</v>
      </c>
      <c r="H47">
        <v>1</v>
      </c>
      <c r="I47" t="s">
        <v>262</v>
      </c>
      <c r="J47">
        <v>3</v>
      </c>
      <c r="K47">
        <v>0</v>
      </c>
      <c r="L47" t="s">
        <v>262</v>
      </c>
      <c r="Z47">
        <v>1.1000000000000001</v>
      </c>
      <c r="AA47">
        <v>6.5</v>
      </c>
      <c r="AB47">
        <v>15</v>
      </c>
    </row>
    <row r="48" spans="1:28" x14ac:dyDescent="0.45">
      <c r="A48" s="1">
        <v>25679</v>
      </c>
      <c r="B48" t="s">
        <v>30</v>
      </c>
      <c r="C48" t="s">
        <v>55</v>
      </c>
      <c r="D48" s="2">
        <v>38011</v>
      </c>
      <c r="E48" t="s">
        <v>77</v>
      </c>
      <c r="F48" t="s">
        <v>142</v>
      </c>
      <c r="G48">
        <v>5</v>
      </c>
      <c r="H48">
        <v>0</v>
      </c>
      <c r="I48" t="s">
        <v>262</v>
      </c>
      <c r="J48">
        <v>0</v>
      </c>
      <c r="K48">
        <v>0</v>
      </c>
      <c r="L48" t="s">
        <v>263</v>
      </c>
      <c r="Z48">
        <v>1.1000000000000001</v>
      </c>
      <c r="AA48">
        <v>7</v>
      </c>
      <c r="AB48">
        <v>15</v>
      </c>
    </row>
    <row r="49" spans="1:28" x14ac:dyDescent="0.45">
      <c r="A49" s="1">
        <v>25723</v>
      </c>
      <c r="B49" t="s">
        <v>30</v>
      </c>
      <c r="C49" t="s">
        <v>55</v>
      </c>
      <c r="D49" s="2">
        <v>38046</v>
      </c>
      <c r="E49" t="s">
        <v>78</v>
      </c>
      <c r="F49" t="s">
        <v>142</v>
      </c>
      <c r="G49">
        <v>3</v>
      </c>
      <c r="H49">
        <v>0</v>
      </c>
      <c r="I49" t="s">
        <v>262</v>
      </c>
      <c r="J49">
        <v>3</v>
      </c>
      <c r="K49">
        <v>0</v>
      </c>
      <c r="L49" t="s">
        <v>262</v>
      </c>
      <c r="Z49">
        <v>1.1000000000000001</v>
      </c>
      <c r="AA49">
        <v>7</v>
      </c>
      <c r="AB49">
        <v>15</v>
      </c>
    </row>
    <row r="50" spans="1:28" x14ac:dyDescent="0.45">
      <c r="A50" s="1">
        <v>27468</v>
      </c>
      <c r="B50" t="s">
        <v>30</v>
      </c>
      <c r="C50" t="s">
        <v>49</v>
      </c>
      <c r="D50" s="2">
        <v>37864</v>
      </c>
      <c r="E50" t="s">
        <v>74</v>
      </c>
      <c r="F50" t="s">
        <v>143</v>
      </c>
      <c r="G50">
        <v>1</v>
      </c>
      <c r="H50">
        <v>0</v>
      </c>
      <c r="I50" t="s">
        <v>262</v>
      </c>
      <c r="J50">
        <v>1</v>
      </c>
      <c r="K50">
        <v>0</v>
      </c>
      <c r="L50" t="s">
        <v>262</v>
      </c>
      <c r="Z50">
        <v>1.1000000000000001</v>
      </c>
      <c r="AA50">
        <v>7</v>
      </c>
      <c r="AB50">
        <v>13</v>
      </c>
    </row>
    <row r="51" spans="1:28" x14ac:dyDescent="0.45">
      <c r="A51" s="1">
        <v>27509</v>
      </c>
      <c r="B51" t="s">
        <v>30</v>
      </c>
      <c r="C51" t="s">
        <v>49</v>
      </c>
      <c r="D51" s="2">
        <v>37911</v>
      </c>
      <c r="E51" t="s">
        <v>74</v>
      </c>
      <c r="F51" t="s">
        <v>144</v>
      </c>
      <c r="G51">
        <v>5</v>
      </c>
      <c r="H51">
        <v>1</v>
      </c>
      <c r="I51" t="s">
        <v>262</v>
      </c>
      <c r="J51">
        <v>3</v>
      </c>
      <c r="K51">
        <v>1</v>
      </c>
      <c r="L51" t="s">
        <v>262</v>
      </c>
      <c r="Z51">
        <v>1.1000000000000001</v>
      </c>
      <c r="AA51">
        <v>7</v>
      </c>
      <c r="AB51">
        <v>13</v>
      </c>
    </row>
    <row r="52" spans="1:28" x14ac:dyDescent="0.45">
      <c r="A52" s="1">
        <v>27601</v>
      </c>
      <c r="B52" t="s">
        <v>30</v>
      </c>
      <c r="C52" t="s">
        <v>49</v>
      </c>
      <c r="D52" s="2">
        <v>38014</v>
      </c>
      <c r="E52" t="s">
        <v>64</v>
      </c>
      <c r="F52" t="s">
        <v>143</v>
      </c>
      <c r="G52">
        <v>5</v>
      </c>
      <c r="H52">
        <v>1</v>
      </c>
      <c r="I52" t="s">
        <v>262</v>
      </c>
      <c r="J52">
        <v>3</v>
      </c>
      <c r="K52">
        <v>1</v>
      </c>
      <c r="L52" t="s">
        <v>262</v>
      </c>
      <c r="Z52">
        <v>1.1000000000000001</v>
      </c>
      <c r="AA52">
        <v>6.5</v>
      </c>
      <c r="AB52">
        <v>17</v>
      </c>
    </row>
    <row r="53" spans="1:28" x14ac:dyDescent="0.45">
      <c r="A53" s="1">
        <v>27608</v>
      </c>
      <c r="B53" t="s">
        <v>30</v>
      </c>
      <c r="C53" t="s">
        <v>49</v>
      </c>
      <c r="D53" s="2">
        <v>38018</v>
      </c>
      <c r="E53" t="s">
        <v>74</v>
      </c>
      <c r="F53" t="s">
        <v>145</v>
      </c>
      <c r="G53">
        <v>4</v>
      </c>
      <c r="H53">
        <v>0</v>
      </c>
      <c r="I53" t="s">
        <v>262</v>
      </c>
      <c r="J53">
        <v>3</v>
      </c>
      <c r="K53">
        <v>0</v>
      </c>
      <c r="L53" t="s">
        <v>262</v>
      </c>
      <c r="Z53">
        <v>1.1000000000000001</v>
      </c>
      <c r="AA53">
        <v>6.5</v>
      </c>
      <c r="AB53">
        <v>15</v>
      </c>
    </row>
    <row r="54" spans="1:28" x14ac:dyDescent="0.45">
      <c r="A54" s="1">
        <v>27721</v>
      </c>
      <c r="B54" t="s">
        <v>30</v>
      </c>
      <c r="C54" t="s">
        <v>49</v>
      </c>
      <c r="D54" s="2">
        <v>38102</v>
      </c>
      <c r="E54" t="s">
        <v>79</v>
      </c>
      <c r="F54" t="s">
        <v>144</v>
      </c>
      <c r="G54">
        <v>2</v>
      </c>
      <c r="H54">
        <v>0</v>
      </c>
      <c r="I54" t="s">
        <v>262</v>
      </c>
      <c r="J54">
        <v>1</v>
      </c>
      <c r="K54">
        <v>0</v>
      </c>
      <c r="L54" t="s">
        <v>262</v>
      </c>
      <c r="Z54">
        <v>1.1100000000000001</v>
      </c>
      <c r="AA54">
        <v>6.5</v>
      </c>
      <c r="AB54">
        <v>15</v>
      </c>
    </row>
    <row r="55" spans="1:28" x14ac:dyDescent="0.45">
      <c r="A55" s="1">
        <v>27916</v>
      </c>
      <c r="B55" t="s">
        <v>30</v>
      </c>
      <c r="C55" t="s">
        <v>50</v>
      </c>
      <c r="D55" s="2">
        <v>38010</v>
      </c>
      <c r="E55" t="s">
        <v>65</v>
      </c>
      <c r="F55" t="s">
        <v>117</v>
      </c>
      <c r="G55">
        <v>2</v>
      </c>
      <c r="H55">
        <v>0</v>
      </c>
      <c r="I55" t="s">
        <v>262</v>
      </c>
      <c r="J55">
        <v>2</v>
      </c>
      <c r="K55">
        <v>0</v>
      </c>
      <c r="L55" t="s">
        <v>262</v>
      </c>
      <c r="Z55">
        <v>1.1000000000000001</v>
      </c>
      <c r="AA55">
        <v>6.5</v>
      </c>
      <c r="AB55">
        <v>17</v>
      </c>
    </row>
    <row r="56" spans="1:28" x14ac:dyDescent="0.45">
      <c r="A56" s="1">
        <v>28019</v>
      </c>
      <c r="B56" t="s">
        <v>30</v>
      </c>
      <c r="C56" t="s">
        <v>50</v>
      </c>
      <c r="D56" s="2">
        <v>38087</v>
      </c>
      <c r="E56" t="s">
        <v>80</v>
      </c>
      <c r="F56" t="s">
        <v>117</v>
      </c>
      <c r="G56">
        <v>4</v>
      </c>
      <c r="H56">
        <v>0</v>
      </c>
      <c r="I56" t="s">
        <v>262</v>
      </c>
      <c r="J56">
        <v>1</v>
      </c>
      <c r="K56">
        <v>0</v>
      </c>
      <c r="L56" t="s">
        <v>262</v>
      </c>
      <c r="Z56">
        <v>1.111</v>
      </c>
      <c r="AA56">
        <v>6.5</v>
      </c>
      <c r="AB56">
        <v>15</v>
      </c>
    </row>
    <row r="57" spans="1:28" x14ac:dyDescent="0.45">
      <c r="A57" s="1">
        <v>28032</v>
      </c>
      <c r="B57" t="s">
        <v>30</v>
      </c>
      <c r="C57" t="s">
        <v>50</v>
      </c>
      <c r="D57" s="2">
        <v>38101</v>
      </c>
      <c r="E57" t="s">
        <v>81</v>
      </c>
      <c r="F57" t="s">
        <v>117</v>
      </c>
      <c r="G57">
        <v>3</v>
      </c>
      <c r="H57">
        <v>1</v>
      </c>
      <c r="I57" t="s">
        <v>262</v>
      </c>
      <c r="J57">
        <v>2</v>
      </c>
      <c r="K57">
        <v>0</v>
      </c>
      <c r="L57" t="s">
        <v>262</v>
      </c>
      <c r="Z57">
        <v>1.1000000000000001</v>
      </c>
      <c r="AA57">
        <v>7</v>
      </c>
      <c r="AB57">
        <v>13</v>
      </c>
    </row>
    <row r="58" spans="1:28" x14ac:dyDescent="0.45">
      <c r="A58" s="1">
        <v>28374</v>
      </c>
      <c r="B58" t="s">
        <v>30</v>
      </c>
      <c r="C58" t="s">
        <v>52</v>
      </c>
      <c r="D58" s="2">
        <v>37864</v>
      </c>
      <c r="E58" t="s">
        <v>69</v>
      </c>
      <c r="F58" t="s">
        <v>127</v>
      </c>
      <c r="G58">
        <v>3</v>
      </c>
      <c r="H58">
        <v>0</v>
      </c>
      <c r="I58" t="s">
        <v>262</v>
      </c>
      <c r="J58">
        <v>2</v>
      </c>
      <c r="K58">
        <v>0</v>
      </c>
      <c r="L58" t="s">
        <v>262</v>
      </c>
      <c r="Z58">
        <v>1.1000000000000001</v>
      </c>
      <c r="AA58">
        <v>6.5</v>
      </c>
      <c r="AB58">
        <v>15</v>
      </c>
    </row>
    <row r="59" spans="1:28" x14ac:dyDescent="0.45">
      <c r="A59" s="1">
        <v>28377</v>
      </c>
      <c r="B59" t="s">
        <v>30</v>
      </c>
      <c r="C59" t="s">
        <v>52</v>
      </c>
      <c r="D59" s="2">
        <v>37864</v>
      </c>
      <c r="E59" t="s">
        <v>71</v>
      </c>
      <c r="F59" t="s">
        <v>82</v>
      </c>
      <c r="G59">
        <v>7</v>
      </c>
      <c r="H59">
        <v>0</v>
      </c>
      <c r="I59" t="s">
        <v>262</v>
      </c>
      <c r="J59">
        <v>2</v>
      </c>
      <c r="K59">
        <v>0</v>
      </c>
      <c r="L59" t="s">
        <v>262</v>
      </c>
      <c r="Z59">
        <v>1.1000000000000001</v>
      </c>
      <c r="AA59">
        <v>6.5</v>
      </c>
      <c r="AB59">
        <v>15</v>
      </c>
    </row>
    <row r="60" spans="1:28" x14ac:dyDescent="0.45">
      <c r="A60" s="1">
        <v>28394</v>
      </c>
      <c r="B60" t="s">
        <v>30</v>
      </c>
      <c r="C60" t="s">
        <v>52</v>
      </c>
      <c r="D60" s="2">
        <v>37885</v>
      </c>
      <c r="E60" t="s">
        <v>71</v>
      </c>
      <c r="F60" t="s">
        <v>84</v>
      </c>
      <c r="G60">
        <v>1</v>
      </c>
      <c r="H60">
        <v>0</v>
      </c>
      <c r="I60" t="s">
        <v>262</v>
      </c>
      <c r="J60">
        <v>1</v>
      </c>
      <c r="K60">
        <v>0</v>
      </c>
      <c r="L60" t="s">
        <v>262</v>
      </c>
      <c r="Z60">
        <v>1.1000000000000001</v>
      </c>
      <c r="AA60">
        <v>7</v>
      </c>
      <c r="AB60">
        <v>13</v>
      </c>
    </row>
    <row r="61" spans="1:28" x14ac:dyDescent="0.45">
      <c r="A61" s="1">
        <v>28414</v>
      </c>
      <c r="B61" t="s">
        <v>30</v>
      </c>
      <c r="C61" t="s">
        <v>52</v>
      </c>
      <c r="D61" s="2">
        <v>37912</v>
      </c>
      <c r="E61" t="s">
        <v>71</v>
      </c>
      <c r="F61" t="s">
        <v>139</v>
      </c>
      <c r="G61">
        <v>2</v>
      </c>
      <c r="H61">
        <v>0</v>
      </c>
      <c r="I61" t="s">
        <v>262</v>
      </c>
      <c r="J61">
        <v>0</v>
      </c>
      <c r="K61">
        <v>0</v>
      </c>
      <c r="L61" t="s">
        <v>263</v>
      </c>
      <c r="Z61">
        <v>1.1000000000000001</v>
      </c>
      <c r="AA61">
        <v>7</v>
      </c>
      <c r="AB61">
        <v>14</v>
      </c>
    </row>
    <row r="62" spans="1:28" x14ac:dyDescent="0.45">
      <c r="A62" s="1">
        <v>28494</v>
      </c>
      <c r="B62" t="s">
        <v>30</v>
      </c>
      <c r="C62" t="s">
        <v>52</v>
      </c>
      <c r="D62" s="2">
        <v>38004</v>
      </c>
      <c r="E62" t="s">
        <v>82</v>
      </c>
      <c r="F62" t="s">
        <v>71</v>
      </c>
      <c r="G62">
        <v>0</v>
      </c>
      <c r="H62">
        <v>5</v>
      </c>
      <c r="I62" t="s">
        <v>264</v>
      </c>
      <c r="J62">
        <v>0</v>
      </c>
      <c r="K62">
        <v>1</v>
      </c>
      <c r="L62" t="s">
        <v>264</v>
      </c>
      <c r="Z62">
        <v>13</v>
      </c>
      <c r="AA62">
        <v>7</v>
      </c>
      <c r="AB62">
        <v>1.1100000000000001</v>
      </c>
    </row>
    <row r="63" spans="1:28" x14ac:dyDescent="0.45">
      <c r="A63" s="1">
        <v>28501</v>
      </c>
      <c r="B63" t="s">
        <v>30</v>
      </c>
      <c r="C63" t="s">
        <v>52</v>
      </c>
      <c r="D63" s="2">
        <v>38010</v>
      </c>
      <c r="E63" t="s">
        <v>68</v>
      </c>
      <c r="F63" t="s">
        <v>82</v>
      </c>
      <c r="G63">
        <v>2</v>
      </c>
      <c r="H63">
        <v>2</v>
      </c>
      <c r="I63" t="s">
        <v>263</v>
      </c>
      <c r="J63">
        <v>0</v>
      </c>
      <c r="K63">
        <v>1</v>
      </c>
      <c r="L63" t="s">
        <v>264</v>
      </c>
      <c r="Z63">
        <v>1.1000000000000001</v>
      </c>
      <c r="AA63">
        <v>7</v>
      </c>
      <c r="AB63">
        <v>12</v>
      </c>
    </row>
    <row r="64" spans="1:28" x14ac:dyDescent="0.45">
      <c r="A64" s="1">
        <v>28595</v>
      </c>
      <c r="B64" t="s">
        <v>30</v>
      </c>
      <c r="C64" t="s">
        <v>52</v>
      </c>
      <c r="D64" s="2">
        <v>38123</v>
      </c>
      <c r="E64" t="s">
        <v>83</v>
      </c>
      <c r="F64" t="s">
        <v>67</v>
      </c>
      <c r="G64">
        <v>1</v>
      </c>
      <c r="H64">
        <v>2</v>
      </c>
      <c r="I64" t="s">
        <v>264</v>
      </c>
      <c r="J64">
        <v>1</v>
      </c>
      <c r="K64">
        <v>1</v>
      </c>
      <c r="L64" t="s">
        <v>263</v>
      </c>
      <c r="Z64">
        <v>12.5</v>
      </c>
      <c r="AA64">
        <v>7.2</v>
      </c>
      <c r="AB64">
        <v>1.1000000000000001</v>
      </c>
    </row>
    <row r="65" spans="1:28" x14ac:dyDescent="0.45">
      <c r="A65" s="1">
        <v>28601</v>
      </c>
      <c r="B65" t="s">
        <v>30</v>
      </c>
      <c r="C65" t="s">
        <v>52</v>
      </c>
      <c r="D65" s="2">
        <v>38129</v>
      </c>
      <c r="E65" t="s">
        <v>84</v>
      </c>
      <c r="F65" t="s">
        <v>67</v>
      </c>
      <c r="G65">
        <v>0</v>
      </c>
      <c r="H65">
        <v>1</v>
      </c>
      <c r="I65" t="s">
        <v>264</v>
      </c>
      <c r="J65">
        <v>0</v>
      </c>
      <c r="K65">
        <v>0</v>
      </c>
      <c r="L65" t="s">
        <v>263</v>
      </c>
      <c r="Z65">
        <v>12</v>
      </c>
      <c r="AA65">
        <v>6.75</v>
      </c>
      <c r="AB65">
        <v>1.1000000000000001</v>
      </c>
    </row>
    <row r="66" spans="1:28" x14ac:dyDescent="0.45">
      <c r="A66" s="1">
        <v>30761</v>
      </c>
      <c r="B66" t="s">
        <v>31</v>
      </c>
      <c r="C66" t="s">
        <v>47</v>
      </c>
      <c r="D66" s="2">
        <v>38354</v>
      </c>
      <c r="E66" t="s">
        <v>62</v>
      </c>
      <c r="F66" t="s">
        <v>132</v>
      </c>
      <c r="G66">
        <v>2</v>
      </c>
      <c r="H66">
        <v>1</v>
      </c>
      <c r="I66" t="s">
        <v>262</v>
      </c>
      <c r="J66">
        <v>1</v>
      </c>
      <c r="K66">
        <v>1</v>
      </c>
      <c r="L66" t="s">
        <v>263</v>
      </c>
      <c r="M66" t="s">
        <v>277</v>
      </c>
      <c r="N66">
        <v>8</v>
      </c>
      <c r="O66">
        <v>4</v>
      </c>
      <c r="P66">
        <v>5</v>
      </c>
      <c r="Q66">
        <v>2</v>
      </c>
      <c r="R66">
        <v>14</v>
      </c>
      <c r="S66">
        <v>18</v>
      </c>
      <c r="T66">
        <v>1</v>
      </c>
      <c r="U66">
        <v>2</v>
      </c>
      <c r="V66">
        <v>0</v>
      </c>
      <c r="W66">
        <v>0</v>
      </c>
      <c r="Z66">
        <v>1.1100000000000001</v>
      </c>
      <c r="AA66">
        <v>7</v>
      </c>
      <c r="AB66">
        <v>13</v>
      </c>
    </row>
    <row r="67" spans="1:28" x14ac:dyDescent="0.45">
      <c r="A67" s="1">
        <v>30769</v>
      </c>
      <c r="B67" t="s">
        <v>31</v>
      </c>
      <c r="C67" t="s">
        <v>47</v>
      </c>
      <c r="D67" s="2">
        <v>38367</v>
      </c>
      <c r="E67" t="s">
        <v>72</v>
      </c>
      <c r="F67" t="s">
        <v>146</v>
      </c>
      <c r="G67">
        <v>3</v>
      </c>
      <c r="H67">
        <v>0</v>
      </c>
      <c r="I67" t="s">
        <v>262</v>
      </c>
      <c r="J67">
        <v>2</v>
      </c>
      <c r="K67">
        <v>0</v>
      </c>
      <c r="L67" t="s">
        <v>262</v>
      </c>
      <c r="M67" t="s">
        <v>278</v>
      </c>
      <c r="N67">
        <v>12</v>
      </c>
      <c r="O67">
        <v>9</v>
      </c>
      <c r="P67">
        <v>7</v>
      </c>
      <c r="Q67">
        <v>6</v>
      </c>
      <c r="R67">
        <v>20</v>
      </c>
      <c r="S67">
        <v>12</v>
      </c>
      <c r="T67">
        <v>1</v>
      </c>
      <c r="U67">
        <v>0</v>
      </c>
      <c r="V67">
        <v>0</v>
      </c>
      <c r="W67">
        <v>0</v>
      </c>
      <c r="Z67">
        <v>1.1100000000000001</v>
      </c>
      <c r="AA67">
        <v>7</v>
      </c>
      <c r="AB67">
        <v>15</v>
      </c>
    </row>
    <row r="68" spans="1:28" x14ac:dyDescent="0.45">
      <c r="A68" s="1">
        <v>30771</v>
      </c>
      <c r="B68" t="s">
        <v>31</v>
      </c>
      <c r="C68" t="s">
        <v>47</v>
      </c>
      <c r="D68" s="2">
        <v>38374</v>
      </c>
      <c r="E68" t="s">
        <v>62</v>
      </c>
      <c r="F68" t="s">
        <v>133</v>
      </c>
      <c r="G68">
        <v>2</v>
      </c>
      <c r="H68">
        <v>0</v>
      </c>
      <c r="I68" t="s">
        <v>262</v>
      </c>
      <c r="J68">
        <v>1</v>
      </c>
      <c r="K68">
        <v>0</v>
      </c>
      <c r="L68" t="s">
        <v>262</v>
      </c>
      <c r="M68" t="s">
        <v>279</v>
      </c>
      <c r="N68">
        <v>7</v>
      </c>
      <c r="O68">
        <v>4</v>
      </c>
      <c r="P68">
        <v>6</v>
      </c>
      <c r="Q68">
        <v>1</v>
      </c>
      <c r="R68">
        <v>14</v>
      </c>
      <c r="S68">
        <v>13</v>
      </c>
      <c r="T68">
        <v>0</v>
      </c>
      <c r="U68">
        <v>0</v>
      </c>
      <c r="V68">
        <v>0</v>
      </c>
      <c r="W68">
        <v>0</v>
      </c>
      <c r="Z68">
        <v>1.1100000000000001</v>
      </c>
      <c r="AA68">
        <v>7</v>
      </c>
      <c r="AB68">
        <v>15</v>
      </c>
    </row>
    <row r="69" spans="1:28" x14ac:dyDescent="0.45">
      <c r="A69" s="1">
        <v>30781</v>
      </c>
      <c r="B69" t="s">
        <v>31</v>
      </c>
      <c r="C69" t="s">
        <v>47</v>
      </c>
      <c r="D69" s="2">
        <v>38381</v>
      </c>
      <c r="E69" t="s">
        <v>72</v>
      </c>
      <c r="F69" t="s">
        <v>132</v>
      </c>
      <c r="G69">
        <v>3</v>
      </c>
      <c r="H69">
        <v>0</v>
      </c>
      <c r="I69" t="s">
        <v>262</v>
      </c>
      <c r="J69">
        <v>1</v>
      </c>
      <c r="K69">
        <v>0</v>
      </c>
      <c r="L69" t="s">
        <v>262</v>
      </c>
      <c r="M69" t="s">
        <v>267</v>
      </c>
      <c r="N69">
        <v>17</v>
      </c>
      <c r="O69">
        <v>6</v>
      </c>
      <c r="P69">
        <v>12</v>
      </c>
      <c r="Q69">
        <v>4</v>
      </c>
      <c r="R69">
        <v>13</v>
      </c>
      <c r="S69">
        <v>19</v>
      </c>
      <c r="T69">
        <v>0</v>
      </c>
      <c r="U69">
        <v>2</v>
      </c>
      <c r="V69">
        <v>0</v>
      </c>
      <c r="W69">
        <v>0</v>
      </c>
      <c r="Z69">
        <v>1.1000000000000001</v>
      </c>
      <c r="AA69">
        <v>7.5</v>
      </c>
      <c r="AB69">
        <v>15</v>
      </c>
    </row>
    <row r="70" spans="1:28" x14ac:dyDescent="0.45">
      <c r="A70" s="1">
        <v>30796</v>
      </c>
      <c r="B70" t="s">
        <v>31</v>
      </c>
      <c r="C70" t="s">
        <v>47</v>
      </c>
      <c r="D70" s="2">
        <v>38413</v>
      </c>
      <c r="E70" t="s">
        <v>62</v>
      </c>
      <c r="F70" t="s">
        <v>134</v>
      </c>
      <c r="G70">
        <v>3</v>
      </c>
      <c r="H70">
        <v>0</v>
      </c>
      <c r="I70" t="s">
        <v>262</v>
      </c>
      <c r="J70">
        <v>0</v>
      </c>
      <c r="K70">
        <v>0</v>
      </c>
      <c r="L70" t="s">
        <v>263</v>
      </c>
      <c r="M70" t="s">
        <v>280</v>
      </c>
      <c r="N70">
        <v>24</v>
      </c>
      <c r="O70">
        <v>3</v>
      </c>
      <c r="P70">
        <v>12</v>
      </c>
      <c r="Q70">
        <v>1</v>
      </c>
      <c r="R70">
        <v>14</v>
      </c>
      <c r="S70">
        <v>11</v>
      </c>
      <c r="T70">
        <v>0</v>
      </c>
      <c r="U70">
        <v>1</v>
      </c>
      <c r="V70">
        <v>0</v>
      </c>
      <c r="W70">
        <v>0</v>
      </c>
      <c r="Z70">
        <v>1.1100000000000001</v>
      </c>
      <c r="AA70">
        <v>6.5</v>
      </c>
      <c r="AB70">
        <v>17</v>
      </c>
    </row>
    <row r="71" spans="1:28" x14ac:dyDescent="0.45">
      <c r="A71" s="1">
        <v>30806</v>
      </c>
      <c r="B71" t="s">
        <v>31</v>
      </c>
      <c r="C71" t="s">
        <v>47</v>
      </c>
      <c r="D71" s="2">
        <v>38416</v>
      </c>
      <c r="E71" t="s">
        <v>72</v>
      </c>
      <c r="F71" t="s">
        <v>147</v>
      </c>
      <c r="G71">
        <v>1</v>
      </c>
      <c r="H71">
        <v>1</v>
      </c>
      <c r="I71" t="s">
        <v>263</v>
      </c>
      <c r="J71">
        <v>0</v>
      </c>
      <c r="K71">
        <v>0</v>
      </c>
      <c r="L71" t="s">
        <v>263</v>
      </c>
      <c r="M71" t="s">
        <v>281</v>
      </c>
      <c r="N71">
        <v>12</v>
      </c>
      <c r="O71">
        <v>9</v>
      </c>
      <c r="P71">
        <v>6</v>
      </c>
      <c r="Q71">
        <v>4</v>
      </c>
      <c r="R71">
        <v>14</v>
      </c>
      <c r="S71">
        <v>18</v>
      </c>
      <c r="T71">
        <v>1</v>
      </c>
      <c r="U71">
        <v>2</v>
      </c>
      <c r="V71">
        <v>0</v>
      </c>
      <c r="W71">
        <v>0</v>
      </c>
      <c r="Z71">
        <v>1.1000000000000001</v>
      </c>
      <c r="AA71">
        <v>7.5</v>
      </c>
      <c r="AB71">
        <v>17</v>
      </c>
    </row>
    <row r="72" spans="1:28" x14ac:dyDescent="0.45">
      <c r="A72" s="1">
        <v>30809</v>
      </c>
      <c r="B72" t="s">
        <v>31</v>
      </c>
      <c r="C72" t="s">
        <v>47</v>
      </c>
      <c r="D72" s="2">
        <v>38423</v>
      </c>
      <c r="E72" t="s">
        <v>62</v>
      </c>
      <c r="F72" t="s">
        <v>146</v>
      </c>
      <c r="G72">
        <v>6</v>
      </c>
      <c r="H72">
        <v>0</v>
      </c>
      <c r="I72" t="s">
        <v>262</v>
      </c>
      <c r="J72">
        <v>1</v>
      </c>
      <c r="K72">
        <v>0</v>
      </c>
      <c r="L72" t="s">
        <v>262</v>
      </c>
      <c r="M72" t="s">
        <v>275</v>
      </c>
      <c r="N72">
        <v>13</v>
      </c>
      <c r="O72">
        <v>2</v>
      </c>
      <c r="P72">
        <v>11</v>
      </c>
      <c r="Q72">
        <v>1</v>
      </c>
      <c r="R72">
        <v>4</v>
      </c>
      <c r="S72">
        <v>6</v>
      </c>
      <c r="T72">
        <v>0</v>
      </c>
      <c r="U72">
        <v>0</v>
      </c>
      <c r="V72">
        <v>0</v>
      </c>
      <c r="W72">
        <v>0</v>
      </c>
      <c r="Z72">
        <v>1.1000000000000001</v>
      </c>
      <c r="AA72">
        <v>7.5</v>
      </c>
      <c r="AB72">
        <v>17</v>
      </c>
    </row>
    <row r="73" spans="1:28" x14ac:dyDescent="0.45">
      <c r="A73" s="1">
        <v>30829</v>
      </c>
      <c r="B73" t="s">
        <v>31</v>
      </c>
      <c r="C73" t="s">
        <v>47</v>
      </c>
      <c r="D73" s="2">
        <v>38454</v>
      </c>
      <c r="E73" t="s">
        <v>72</v>
      </c>
      <c r="F73" t="s">
        <v>114</v>
      </c>
      <c r="G73">
        <v>0</v>
      </c>
      <c r="H73">
        <v>1</v>
      </c>
      <c r="I73" t="s">
        <v>264</v>
      </c>
      <c r="J73">
        <v>0</v>
      </c>
      <c r="K73">
        <v>1</v>
      </c>
      <c r="L73" t="s">
        <v>264</v>
      </c>
      <c r="M73" t="s">
        <v>275</v>
      </c>
      <c r="N73">
        <v>23</v>
      </c>
      <c r="O73">
        <v>4</v>
      </c>
      <c r="P73">
        <v>15</v>
      </c>
      <c r="Q73">
        <v>3</v>
      </c>
      <c r="R73">
        <v>9</v>
      </c>
      <c r="S73">
        <v>11</v>
      </c>
      <c r="T73">
        <v>0</v>
      </c>
      <c r="U73">
        <v>1</v>
      </c>
      <c r="V73">
        <v>0</v>
      </c>
      <c r="W73">
        <v>0</v>
      </c>
      <c r="Z73">
        <v>1.1100000000000001</v>
      </c>
      <c r="AA73">
        <v>7</v>
      </c>
      <c r="AB73">
        <v>13</v>
      </c>
    </row>
    <row r="74" spans="1:28" x14ac:dyDescent="0.45">
      <c r="A74" s="1">
        <v>31274</v>
      </c>
      <c r="B74" t="s">
        <v>31</v>
      </c>
      <c r="C74" t="s">
        <v>54</v>
      </c>
      <c r="D74" s="2">
        <v>38276</v>
      </c>
      <c r="E74" t="s">
        <v>76</v>
      </c>
      <c r="F74" t="s">
        <v>75</v>
      </c>
      <c r="G74">
        <v>8</v>
      </c>
      <c r="H74">
        <v>1</v>
      </c>
      <c r="I74" t="s">
        <v>262</v>
      </c>
      <c r="J74">
        <v>4</v>
      </c>
      <c r="K74">
        <v>1</v>
      </c>
      <c r="L74" t="s">
        <v>262</v>
      </c>
      <c r="Z74">
        <v>1.1000000000000001</v>
      </c>
      <c r="AA74">
        <v>7</v>
      </c>
      <c r="AB74">
        <v>13</v>
      </c>
    </row>
    <row r="75" spans="1:28" x14ac:dyDescent="0.45">
      <c r="A75" s="1">
        <v>31298</v>
      </c>
      <c r="B75" t="s">
        <v>31</v>
      </c>
      <c r="C75" t="s">
        <v>54</v>
      </c>
      <c r="D75" s="2">
        <v>38311</v>
      </c>
      <c r="E75" t="s">
        <v>76</v>
      </c>
      <c r="F75" t="s">
        <v>148</v>
      </c>
      <c r="G75">
        <v>6</v>
      </c>
      <c r="H75">
        <v>2</v>
      </c>
      <c r="I75" t="s">
        <v>262</v>
      </c>
      <c r="J75">
        <v>2</v>
      </c>
      <c r="K75">
        <v>1</v>
      </c>
      <c r="L75" t="s">
        <v>262</v>
      </c>
      <c r="Z75">
        <v>1.1100000000000001</v>
      </c>
      <c r="AA75">
        <v>6.5</v>
      </c>
      <c r="AB75">
        <v>13</v>
      </c>
    </row>
    <row r="76" spans="1:28" x14ac:dyDescent="0.45">
      <c r="A76" s="1">
        <v>31313</v>
      </c>
      <c r="B76" t="s">
        <v>31</v>
      </c>
      <c r="C76" t="s">
        <v>54</v>
      </c>
      <c r="D76" s="2">
        <v>38348</v>
      </c>
      <c r="E76" t="s">
        <v>85</v>
      </c>
      <c r="F76" t="s">
        <v>75</v>
      </c>
      <c r="G76">
        <v>3</v>
      </c>
      <c r="H76">
        <v>0</v>
      </c>
      <c r="I76" t="s">
        <v>262</v>
      </c>
      <c r="J76">
        <v>2</v>
      </c>
      <c r="K76">
        <v>0</v>
      </c>
      <c r="L76" t="s">
        <v>262</v>
      </c>
      <c r="Z76">
        <v>1.1000000000000001</v>
      </c>
      <c r="AA76">
        <v>7</v>
      </c>
      <c r="AB76">
        <v>15</v>
      </c>
    </row>
    <row r="77" spans="1:28" x14ac:dyDescent="0.45">
      <c r="A77" s="1">
        <v>31337</v>
      </c>
      <c r="B77" t="s">
        <v>31</v>
      </c>
      <c r="C77" t="s">
        <v>54</v>
      </c>
      <c r="D77" s="2">
        <v>38388</v>
      </c>
      <c r="E77" t="s">
        <v>76</v>
      </c>
      <c r="F77" t="s">
        <v>149</v>
      </c>
      <c r="G77">
        <v>2</v>
      </c>
      <c r="H77">
        <v>1</v>
      </c>
      <c r="I77" t="s">
        <v>262</v>
      </c>
      <c r="J77">
        <v>1</v>
      </c>
      <c r="K77">
        <v>1</v>
      </c>
      <c r="L77" t="s">
        <v>263</v>
      </c>
      <c r="Z77">
        <v>1.1000000000000001</v>
      </c>
      <c r="AA77">
        <v>7</v>
      </c>
      <c r="AB77">
        <v>13</v>
      </c>
    </row>
    <row r="78" spans="1:28" x14ac:dyDescent="0.45">
      <c r="A78" s="1">
        <v>31347</v>
      </c>
      <c r="B78" t="s">
        <v>31</v>
      </c>
      <c r="C78" t="s">
        <v>54</v>
      </c>
      <c r="D78" s="2">
        <v>38402</v>
      </c>
      <c r="E78" t="s">
        <v>76</v>
      </c>
      <c r="F78" t="s">
        <v>150</v>
      </c>
      <c r="G78">
        <v>4</v>
      </c>
      <c r="H78">
        <v>1</v>
      </c>
      <c r="I78" t="s">
        <v>262</v>
      </c>
      <c r="J78">
        <v>1</v>
      </c>
      <c r="K78">
        <v>1</v>
      </c>
      <c r="L78" t="s">
        <v>263</v>
      </c>
      <c r="Z78">
        <v>1.1000000000000001</v>
      </c>
      <c r="AA78">
        <v>7</v>
      </c>
      <c r="AB78">
        <v>13</v>
      </c>
    </row>
    <row r="79" spans="1:28" x14ac:dyDescent="0.45">
      <c r="A79" s="1">
        <v>31399</v>
      </c>
      <c r="B79" t="s">
        <v>31</v>
      </c>
      <c r="C79" t="s">
        <v>54</v>
      </c>
      <c r="D79" s="2">
        <v>38472</v>
      </c>
      <c r="E79" t="s">
        <v>76</v>
      </c>
      <c r="F79" t="s">
        <v>75</v>
      </c>
      <c r="G79">
        <v>1</v>
      </c>
      <c r="H79">
        <v>0</v>
      </c>
      <c r="I79" t="s">
        <v>262</v>
      </c>
      <c r="J79">
        <v>1</v>
      </c>
      <c r="K79">
        <v>0</v>
      </c>
      <c r="L79" t="s">
        <v>262</v>
      </c>
      <c r="Z79">
        <v>1.1000000000000001</v>
      </c>
      <c r="AA79">
        <v>7</v>
      </c>
      <c r="AB79">
        <v>13</v>
      </c>
    </row>
    <row r="80" spans="1:28" x14ac:dyDescent="0.45">
      <c r="A80" s="1">
        <v>33677</v>
      </c>
      <c r="B80" t="s">
        <v>31</v>
      </c>
      <c r="C80" t="s">
        <v>53</v>
      </c>
      <c r="D80" s="2">
        <v>38500</v>
      </c>
      <c r="E80" t="s">
        <v>86</v>
      </c>
      <c r="F80" t="s">
        <v>151</v>
      </c>
      <c r="G80">
        <v>3</v>
      </c>
      <c r="H80">
        <v>1</v>
      </c>
      <c r="I80" t="s">
        <v>262</v>
      </c>
      <c r="J80">
        <v>1</v>
      </c>
      <c r="K80">
        <v>0</v>
      </c>
      <c r="L80" t="s">
        <v>262</v>
      </c>
      <c r="Z80">
        <v>1.1000000000000001</v>
      </c>
      <c r="AA80">
        <v>7</v>
      </c>
      <c r="AB80">
        <v>13</v>
      </c>
    </row>
    <row r="81" spans="1:28" x14ac:dyDescent="0.45">
      <c r="A81" s="1">
        <v>34592</v>
      </c>
      <c r="B81" t="s">
        <v>31</v>
      </c>
      <c r="C81" t="s">
        <v>48</v>
      </c>
      <c r="D81" s="2">
        <v>38325</v>
      </c>
      <c r="E81" t="s">
        <v>73</v>
      </c>
      <c r="F81" t="s">
        <v>152</v>
      </c>
      <c r="G81">
        <v>3</v>
      </c>
      <c r="H81">
        <v>1</v>
      </c>
      <c r="I81" t="s">
        <v>262</v>
      </c>
      <c r="J81">
        <v>1</v>
      </c>
      <c r="K81">
        <v>0</v>
      </c>
      <c r="L81" t="s">
        <v>262</v>
      </c>
      <c r="Z81">
        <v>1.1000000000000001</v>
      </c>
      <c r="AA81">
        <v>6.5</v>
      </c>
      <c r="AB81">
        <v>15</v>
      </c>
    </row>
    <row r="82" spans="1:28" x14ac:dyDescent="0.45">
      <c r="A82" s="1">
        <v>34941</v>
      </c>
      <c r="B82" t="s">
        <v>31</v>
      </c>
      <c r="C82" t="s">
        <v>49</v>
      </c>
      <c r="D82" s="2">
        <v>38385</v>
      </c>
      <c r="E82" t="s">
        <v>64</v>
      </c>
      <c r="F82" t="s">
        <v>153</v>
      </c>
      <c r="G82">
        <v>4</v>
      </c>
      <c r="H82">
        <v>1</v>
      </c>
      <c r="I82" t="s">
        <v>262</v>
      </c>
      <c r="J82">
        <v>0</v>
      </c>
      <c r="K82">
        <v>0</v>
      </c>
      <c r="L82" t="s">
        <v>263</v>
      </c>
      <c r="Z82">
        <v>1.1000000000000001</v>
      </c>
      <c r="AA82">
        <v>7</v>
      </c>
      <c r="AB82">
        <v>13</v>
      </c>
    </row>
    <row r="83" spans="1:28" x14ac:dyDescent="0.45">
      <c r="A83" s="1">
        <v>34961</v>
      </c>
      <c r="B83" t="s">
        <v>31</v>
      </c>
      <c r="C83" t="s">
        <v>49</v>
      </c>
      <c r="D83" s="2">
        <v>38403</v>
      </c>
      <c r="E83" t="s">
        <v>74</v>
      </c>
      <c r="F83" t="s">
        <v>154</v>
      </c>
      <c r="G83">
        <v>2</v>
      </c>
      <c r="H83">
        <v>0</v>
      </c>
      <c r="I83" t="s">
        <v>262</v>
      </c>
      <c r="J83">
        <v>0</v>
      </c>
      <c r="K83">
        <v>0</v>
      </c>
      <c r="L83" t="s">
        <v>263</v>
      </c>
      <c r="Z83">
        <v>1.1000000000000001</v>
      </c>
      <c r="AA83">
        <v>7</v>
      </c>
      <c r="AB83">
        <v>13</v>
      </c>
    </row>
    <row r="84" spans="1:28" x14ac:dyDescent="0.45">
      <c r="A84" s="1">
        <v>35035</v>
      </c>
      <c r="B84" t="s">
        <v>31</v>
      </c>
      <c r="C84" t="s">
        <v>49</v>
      </c>
      <c r="D84" s="2">
        <v>38466</v>
      </c>
      <c r="E84" t="s">
        <v>74</v>
      </c>
      <c r="F84" t="s">
        <v>155</v>
      </c>
      <c r="G84">
        <v>1</v>
      </c>
      <c r="H84">
        <v>0</v>
      </c>
      <c r="I84" t="s">
        <v>262</v>
      </c>
      <c r="J84">
        <v>0</v>
      </c>
      <c r="K84">
        <v>0</v>
      </c>
      <c r="L84" t="s">
        <v>263</v>
      </c>
      <c r="Z84">
        <v>1.1000000000000001</v>
      </c>
      <c r="AA84">
        <v>6.5</v>
      </c>
      <c r="AB84">
        <v>15</v>
      </c>
    </row>
    <row r="85" spans="1:28" x14ac:dyDescent="0.45">
      <c r="A85" s="1">
        <v>35565</v>
      </c>
      <c r="B85" t="s">
        <v>31</v>
      </c>
      <c r="C85" t="s">
        <v>51</v>
      </c>
      <c r="D85" s="2">
        <v>38403</v>
      </c>
      <c r="E85" t="s">
        <v>87</v>
      </c>
      <c r="F85" t="s">
        <v>156</v>
      </c>
      <c r="G85">
        <v>7</v>
      </c>
      <c r="H85">
        <v>0</v>
      </c>
      <c r="I85" t="s">
        <v>262</v>
      </c>
      <c r="J85">
        <v>1</v>
      </c>
      <c r="K85">
        <v>0</v>
      </c>
      <c r="L85" t="s">
        <v>262</v>
      </c>
      <c r="Z85">
        <v>1.1000000000000001</v>
      </c>
      <c r="AA85">
        <v>7</v>
      </c>
      <c r="AB85">
        <v>13</v>
      </c>
    </row>
    <row r="86" spans="1:28" x14ac:dyDescent="0.45">
      <c r="A86" s="1">
        <v>35789</v>
      </c>
      <c r="B86" t="s">
        <v>31</v>
      </c>
      <c r="C86" t="s">
        <v>52</v>
      </c>
      <c r="D86" s="2">
        <v>38350</v>
      </c>
      <c r="E86" t="s">
        <v>71</v>
      </c>
      <c r="F86" t="s">
        <v>88</v>
      </c>
      <c r="G86">
        <v>3</v>
      </c>
      <c r="H86">
        <v>0</v>
      </c>
      <c r="I86" t="s">
        <v>262</v>
      </c>
      <c r="J86">
        <v>2</v>
      </c>
      <c r="K86">
        <v>0</v>
      </c>
      <c r="L86" t="s">
        <v>262</v>
      </c>
      <c r="Z86">
        <v>1.1000000000000001</v>
      </c>
      <c r="AA86">
        <v>7</v>
      </c>
      <c r="AB86">
        <v>13</v>
      </c>
    </row>
    <row r="87" spans="1:28" x14ac:dyDescent="0.45">
      <c r="A87" s="1">
        <v>35847</v>
      </c>
      <c r="B87" t="s">
        <v>31</v>
      </c>
      <c r="C87" t="s">
        <v>52</v>
      </c>
      <c r="D87" s="2">
        <v>38410</v>
      </c>
      <c r="E87" t="s">
        <v>67</v>
      </c>
      <c r="F87" t="s">
        <v>88</v>
      </c>
      <c r="G87">
        <v>1</v>
      </c>
      <c r="H87">
        <v>0</v>
      </c>
      <c r="I87" t="s">
        <v>262</v>
      </c>
      <c r="J87">
        <v>0</v>
      </c>
      <c r="K87">
        <v>0</v>
      </c>
      <c r="L87" t="s">
        <v>263</v>
      </c>
      <c r="Z87">
        <v>1.1000000000000001</v>
      </c>
      <c r="AA87">
        <v>7</v>
      </c>
      <c r="AB87">
        <v>13</v>
      </c>
    </row>
    <row r="88" spans="1:28" x14ac:dyDescent="0.45">
      <c r="A88" s="1">
        <v>35904</v>
      </c>
      <c r="B88" t="s">
        <v>31</v>
      </c>
      <c r="C88" t="s">
        <v>52</v>
      </c>
      <c r="D88" s="2">
        <v>38480</v>
      </c>
      <c r="E88" t="s">
        <v>69</v>
      </c>
      <c r="F88" t="s">
        <v>127</v>
      </c>
      <c r="G88">
        <v>0</v>
      </c>
      <c r="H88">
        <v>1</v>
      </c>
      <c r="I88" t="s">
        <v>264</v>
      </c>
      <c r="J88">
        <v>0</v>
      </c>
      <c r="K88">
        <v>0</v>
      </c>
      <c r="L88" t="s">
        <v>263</v>
      </c>
      <c r="Z88">
        <v>1.1000000000000001</v>
      </c>
      <c r="AA88">
        <v>7</v>
      </c>
      <c r="AB88">
        <v>13</v>
      </c>
    </row>
    <row r="89" spans="1:28" x14ac:dyDescent="0.45">
      <c r="A89" s="1">
        <v>35908</v>
      </c>
      <c r="B89" t="s">
        <v>31</v>
      </c>
      <c r="C89" t="s">
        <v>52</v>
      </c>
      <c r="D89" s="2">
        <v>38480</v>
      </c>
      <c r="E89" t="s">
        <v>88</v>
      </c>
      <c r="F89" t="s">
        <v>71</v>
      </c>
      <c r="G89">
        <v>1</v>
      </c>
      <c r="H89">
        <v>3</v>
      </c>
      <c r="I89" t="s">
        <v>264</v>
      </c>
      <c r="J89">
        <v>1</v>
      </c>
      <c r="K89">
        <v>2</v>
      </c>
      <c r="L89" t="s">
        <v>264</v>
      </c>
      <c r="Z89">
        <v>13</v>
      </c>
      <c r="AA89">
        <v>7</v>
      </c>
      <c r="AB89">
        <v>1.1000000000000001</v>
      </c>
    </row>
    <row r="90" spans="1:28" x14ac:dyDescent="0.45">
      <c r="A90" s="1">
        <v>35917</v>
      </c>
      <c r="B90" t="s">
        <v>31</v>
      </c>
      <c r="C90" t="s">
        <v>52</v>
      </c>
      <c r="D90" s="2">
        <v>38487</v>
      </c>
      <c r="E90" t="s">
        <v>71</v>
      </c>
      <c r="F90" t="s">
        <v>119</v>
      </c>
      <c r="G90">
        <v>3</v>
      </c>
      <c r="H90">
        <v>0</v>
      </c>
      <c r="I90" t="s">
        <v>262</v>
      </c>
      <c r="J90">
        <v>0</v>
      </c>
      <c r="K90">
        <v>0</v>
      </c>
      <c r="L90" t="s">
        <v>263</v>
      </c>
      <c r="Z90">
        <v>1.1000000000000001</v>
      </c>
      <c r="AA90">
        <v>7</v>
      </c>
      <c r="AB90">
        <v>13</v>
      </c>
    </row>
    <row r="91" spans="1:28" x14ac:dyDescent="0.45">
      <c r="A91" s="1">
        <v>36257</v>
      </c>
      <c r="B91" t="s">
        <v>32</v>
      </c>
      <c r="C91" t="s">
        <v>56</v>
      </c>
      <c r="D91" s="2">
        <v>38821</v>
      </c>
      <c r="E91" t="s">
        <v>89</v>
      </c>
      <c r="F91" t="s">
        <v>157</v>
      </c>
      <c r="G91">
        <v>0</v>
      </c>
      <c r="H91">
        <v>0</v>
      </c>
      <c r="I91" t="s">
        <v>263</v>
      </c>
      <c r="J91">
        <v>0</v>
      </c>
      <c r="K91">
        <v>0</v>
      </c>
      <c r="L91" t="s">
        <v>263</v>
      </c>
      <c r="M91" t="s">
        <v>282</v>
      </c>
      <c r="N91">
        <v>24</v>
      </c>
      <c r="O91">
        <v>12</v>
      </c>
      <c r="P91">
        <v>11</v>
      </c>
      <c r="Q91">
        <v>3</v>
      </c>
      <c r="R91">
        <v>6</v>
      </c>
      <c r="S91">
        <v>13</v>
      </c>
      <c r="T91">
        <v>0</v>
      </c>
      <c r="U91">
        <v>1</v>
      </c>
      <c r="V91">
        <v>0</v>
      </c>
      <c r="W91">
        <v>0</v>
      </c>
      <c r="Z91">
        <v>1.1000000000000001</v>
      </c>
      <c r="AA91">
        <v>8</v>
      </c>
      <c r="AB91">
        <v>26</v>
      </c>
    </row>
    <row r="92" spans="1:28" x14ac:dyDescent="0.45">
      <c r="A92" s="1">
        <v>38438</v>
      </c>
      <c r="B92" t="s">
        <v>32</v>
      </c>
      <c r="C92" t="s">
        <v>47</v>
      </c>
      <c r="D92" s="2">
        <v>38577</v>
      </c>
      <c r="E92" t="s">
        <v>62</v>
      </c>
      <c r="F92" t="s">
        <v>158</v>
      </c>
      <c r="G92">
        <v>3</v>
      </c>
      <c r="H92">
        <v>1</v>
      </c>
      <c r="I92" t="s">
        <v>262</v>
      </c>
      <c r="J92">
        <v>0</v>
      </c>
      <c r="K92">
        <v>1</v>
      </c>
      <c r="L92" t="s">
        <v>264</v>
      </c>
      <c r="M92" t="s">
        <v>283</v>
      </c>
      <c r="N92">
        <v>13</v>
      </c>
      <c r="O92">
        <v>5</v>
      </c>
      <c r="P92">
        <v>8</v>
      </c>
      <c r="Q92">
        <v>1</v>
      </c>
      <c r="R92">
        <v>9</v>
      </c>
      <c r="S92">
        <v>13</v>
      </c>
      <c r="T92">
        <v>1</v>
      </c>
      <c r="U92">
        <v>3</v>
      </c>
      <c r="V92">
        <v>0</v>
      </c>
      <c r="W92">
        <v>0</v>
      </c>
      <c r="Z92">
        <v>1.1100000000000001</v>
      </c>
      <c r="AA92">
        <v>7</v>
      </c>
      <c r="AB92">
        <v>13</v>
      </c>
    </row>
    <row r="93" spans="1:28" x14ac:dyDescent="0.45">
      <c r="A93" s="1">
        <v>38516</v>
      </c>
      <c r="B93" t="s">
        <v>32</v>
      </c>
      <c r="C93" t="s">
        <v>47</v>
      </c>
      <c r="D93" s="2">
        <v>38682</v>
      </c>
      <c r="E93" t="s">
        <v>62</v>
      </c>
      <c r="F93" t="s">
        <v>146</v>
      </c>
      <c r="G93">
        <v>0</v>
      </c>
      <c r="H93">
        <v>1</v>
      </c>
      <c r="I93" t="s">
        <v>264</v>
      </c>
      <c r="J93">
        <v>0</v>
      </c>
      <c r="K93">
        <v>1</v>
      </c>
      <c r="L93" t="s">
        <v>264</v>
      </c>
      <c r="M93" t="s">
        <v>284</v>
      </c>
      <c r="N93">
        <v>8</v>
      </c>
      <c r="O93">
        <v>3</v>
      </c>
      <c r="P93">
        <v>2</v>
      </c>
      <c r="Q93">
        <v>2</v>
      </c>
      <c r="R93">
        <v>10</v>
      </c>
      <c r="S93">
        <v>6</v>
      </c>
      <c r="T93">
        <v>0</v>
      </c>
      <c r="U93">
        <v>0</v>
      </c>
      <c r="V93">
        <v>0</v>
      </c>
      <c r="W93">
        <v>0</v>
      </c>
      <c r="Z93">
        <v>1.1000000000000001</v>
      </c>
      <c r="AA93">
        <v>7.5</v>
      </c>
      <c r="AB93">
        <v>17</v>
      </c>
    </row>
    <row r="94" spans="1:28" x14ac:dyDescent="0.45">
      <c r="A94" s="1">
        <v>38540</v>
      </c>
      <c r="B94" t="s">
        <v>32</v>
      </c>
      <c r="C94" t="s">
        <v>47</v>
      </c>
      <c r="D94" s="2">
        <v>38712</v>
      </c>
      <c r="E94" t="s">
        <v>62</v>
      </c>
      <c r="F94" t="s">
        <v>132</v>
      </c>
      <c r="G94">
        <v>2</v>
      </c>
      <c r="H94">
        <v>1</v>
      </c>
      <c r="I94" t="s">
        <v>262</v>
      </c>
      <c r="J94">
        <v>1</v>
      </c>
      <c r="K94">
        <v>0</v>
      </c>
      <c r="L94" t="s">
        <v>262</v>
      </c>
      <c r="M94" t="s">
        <v>269</v>
      </c>
      <c r="N94">
        <v>20</v>
      </c>
      <c r="O94">
        <v>5</v>
      </c>
      <c r="P94">
        <v>7</v>
      </c>
      <c r="Q94">
        <v>2</v>
      </c>
      <c r="R94">
        <v>4</v>
      </c>
      <c r="S94">
        <v>18</v>
      </c>
      <c r="T94">
        <v>0</v>
      </c>
      <c r="U94">
        <v>1</v>
      </c>
      <c r="V94">
        <v>0</v>
      </c>
      <c r="W94">
        <v>0</v>
      </c>
      <c r="Z94">
        <v>1.1000000000000001</v>
      </c>
      <c r="AA94">
        <v>7.5</v>
      </c>
      <c r="AB94">
        <v>17</v>
      </c>
    </row>
    <row r="95" spans="1:28" x14ac:dyDescent="0.45">
      <c r="A95" s="1">
        <v>39181</v>
      </c>
      <c r="B95" t="s">
        <v>32</v>
      </c>
      <c r="C95" t="s">
        <v>54</v>
      </c>
      <c r="D95" s="2">
        <v>38822</v>
      </c>
      <c r="E95" t="s">
        <v>90</v>
      </c>
      <c r="F95" t="s">
        <v>75</v>
      </c>
      <c r="G95">
        <v>5</v>
      </c>
      <c r="H95">
        <v>0</v>
      </c>
      <c r="I95" t="s">
        <v>262</v>
      </c>
      <c r="J95">
        <v>1</v>
      </c>
      <c r="K95">
        <v>0</v>
      </c>
      <c r="L95" t="s">
        <v>262</v>
      </c>
      <c r="Z95">
        <v>1.1000000000000001</v>
      </c>
      <c r="AA95">
        <v>7</v>
      </c>
      <c r="AB95">
        <v>13</v>
      </c>
    </row>
    <row r="96" spans="1:28" x14ac:dyDescent="0.45">
      <c r="A96" s="1">
        <v>41016</v>
      </c>
      <c r="B96" t="s">
        <v>32</v>
      </c>
      <c r="C96" t="s">
        <v>55</v>
      </c>
      <c r="D96" s="2">
        <v>38844</v>
      </c>
      <c r="E96" t="s">
        <v>91</v>
      </c>
      <c r="F96" t="s">
        <v>159</v>
      </c>
      <c r="G96">
        <v>1</v>
      </c>
      <c r="H96">
        <v>0</v>
      </c>
      <c r="I96" t="s">
        <v>262</v>
      </c>
      <c r="J96">
        <v>1</v>
      </c>
      <c r="K96">
        <v>0</v>
      </c>
      <c r="L96" t="s">
        <v>262</v>
      </c>
      <c r="M96" t="s">
        <v>285</v>
      </c>
      <c r="N96">
        <v>15</v>
      </c>
      <c r="O96">
        <v>9</v>
      </c>
      <c r="P96">
        <v>5</v>
      </c>
      <c r="Q96">
        <v>3</v>
      </c>
      <c r="R96">
        <v>19</v>
      </c>
      <c r="S96">
        <v>17</v>
      </c>
      <c r="T96">
        <v>0</v>
      </c>
      <c r="U96">
        <v>3</v>
      </c>
      <c r="V96">
        <v>0</v>
      </c>
      <c r="W96">
        <v>0</v>
      </c>
      <c r="Z96">
        <v>1.1000000000000001</v>
      </c>
      <c r="AA96">
        <v>8</v>
      </c>
      <c r="AB96">
        <v>26</v>
      </c>
    </row>
    <row r="97" spans="1:28" x14ac:dyDescent="0.45">
      <c r="A97" s="1">
        <v>41481</v>
      </c>
      <c r="B97" t="s">
        <v>32</v>
      </c>
      <c r="C97" t="s">
        <v>53</v>
      </c>
      <c r="D97" s="2">
        <v>38865</v>
      </c>
      <c r="E97" t="s">
        <v>92</v>
      </c>
      <c r="F97" t="s">
        <v>151</v>
      </c>
      <c r="G97">
        <v>3</v>
      </c>
      <c r="H97">
        <v>0</v>
      </c>
      <c r="I97" t="s">
        <v>262</v>
      </c>
      <c r="J97">
        <v>2</v>
      </c>
      <c r="K97">
        <v>0</v>
      </c>
      <c r="L97" t="s">
        <v>262</v>
      </c>
      <c r="Z97">
        <v>1.1100000000000001</v>
      </c>
      <c r="AA97">
        <v>6.5</v>
      </c>
      <c r="AB97">
        <v>17</v>
      </c>
    </row>
    <row r="98" spans="1:28" x14ac:dyDescent="0.45">
      <c r="A98" s="1">
        <v>41488</v>
      </c>
      <c r="B98" t="s">
        <v>32</v>
      </c>
      <c r="C98" t="s">
        <v>53</v>
      </c>
      <c r="D98" s="2">
        <v>38865</v>
      </c>
      <c r="E98" t="s">
        <v>93</v>
      </c>
      <c r="F98" t="s">
        <v>160</v>
      </c>
      <c r="G98">
        <v>3</v>
      </c>
      <c r="H98">
        <v>0</v>
      </c>
      <c r="I98" t="s">
        <v>262</v>
      </c>
      <c r="J98">
        <v>2</v>
      </c>
      <c r="K98">
        <v>0</v>
      </c>
      <c r="L98" t="s">
        <v>262</v>
      </c>
      <c r="Z98">
        <v>1.1000000000000001</v>
      </c>
      <c r="AA98">
        <v>6.5</v>
      </c>
      <c r="AB98">
        <v>19</v>
      </c>
    </row>
    <row r="99" spans="1:28" x14ac:dyDescent="0.45">
      <c r="A99" s="1">
        <v>42854</v>
      </c>
      <c r="B99" t="s">
        <v>32</v>
      </c>
      <c r="C99" t="s">
        <v>49</v>
      </c>
      <c r="D99" s="2">
        <v>38823</v>
      </c>
      <c r="E99" t="s">
        <v>79</v>
      </c>
      <c r="F99" t="s">
        <v>153</v>
      </c>
      <c r="G99">
        <v>2</v>
      </c>
      <c r="H99">
        <v>0</v>
      </c>
      <c r="I99" t="s">
        <v>262</v>
      </c>
      <c r="J99">
        <v>0</v>
      </c>
      <c r="K99">
        <v>0</v>
      </c>
      <c r="L99" t="s">
        <v>263</v>
      </c>
      <c r="Z99">
        <v>1.1000000000000001</v>
      </c>
      <c r="AA99">
        <v>7.5</v>
      </c>
      <c r="AB99">
        <v>13</v>
      </c>
    </row>
    <row r="100" spans="1:28" x14ac:dyDescent="0.45">
      <c r="A100" s="1">
        <v>43579</v>
      </c>
      <c r="B100" t="s">
        <v>32</v>
      </c>
      <c r="C100" t="s">
        <v>52</v>
      </c>
      <c r="D100" s="2">
        <v>38703</v>
      </c>
      <c r="E100" t="s">
        <v>71</v>
      </c>
      <c r="F100" t="s">
        <v>161</v>
      </c>
      <c r="G100">
        <v>1</v>
      </c>
      <c r="H100">
        <v>0</v>
      </c>
      <c r="I100" t="s">
        <v>262</v>
      </c>
      <c r="J100">
        <v>1</v>
      </c>
      <c r="K100">
        <v>0</v>
      </c>
      <c r="L100" t="s">
        <v>262</v>
      </c>
      <c r="Z100">
        <v>1.1100000000000001</v>
      </c>
      <c r="AA100">
        <v>6.5</v>
      </c>
      <c r="AB100">
        <v>17</v>
      </c>
    </row>
    <row r="101" spans="1:28" x14ac:dyDescent="0.45">
      <c r="A101" s="1">
        <v>43617</v>
      </c>
      <c r="B101" t="s">
        <v>32</v>
      </c>
      <c r="C101" t="s">
        <v>52</v>
      </c>
      <c r="D101" s="2">
        <v>38754</v>
      </c>
      <c r="E101" t="s">
        <v>71</v>
      </c>
      <c r="F101" t="s">
        <v>162</v>
      </c>
      <c r="G101">
        <v>2</v>
      </c>
      <c r="H101">
        <v>1</v>
      </c>
      <c r="I101" t="s">
        <v>262</v>
      </c>
      <c r="J101">
        <v>1</v>
      </c>
      <c r="K101">
        <v>1</v>
      </c>
      <c r="L101" t="s">
        <v>263</v>
      </c>
      <c r="Z101">
        <v>1.1000000000000001</v>
      </c>
      <c r="AA101">
        <v>7</v>
      </c>
      <c r="AB101">
        <v>13</v>
      </c>
    </row>
    <row r="102" spans="1:28" x14ac:dyDescent="0.45">
      <c r="A102" s="1">
        <v>48887</v>
      </c>
      <c r="B102" t="s">
        <v>33</v>
      </c>
      <c r="C102" t="s">
        <v>55</v>
      </c>
      <c r="D102" s="2">
        <v>39222</v>
      </c>
      <c r="E102" t="s">
        <v>94</v>
      </c>
      <c r="F102" t="s">
        <v>101</v>
      </c>
      <c r="G102">
        <v>1</v>
      </c>
      <c r="H102">
        <v>0</v>
      </c>
      <c r="I102" t="s">
        <v>262</v>
      </c>
      <c r="J102">
        <v>1</v>
      </c>
      <c r="K102">
        <v>0</v>
      </c>
      <c r="L102" t="s">
        <v>262</v>
      </c>
      <c r="M102" t="s">
        <v>286</v>
      </c>
      <c r="N102">
        <v>15</v>
      </c>
      <c r="O102">
        <v>4</v>
      </c>
      <c r="P102">
        <v>7</v>
      </c>
      <c r="Q102">
        <v>2</v>
      </c>
      <c r="R102">
        <v>14</v>
      </c>
      <c r="S102">
        <v>16</v>
      </c>
      <c r="T102">
        <v>1</v>
      </c>
      <c r="U102">
        <v>1</v>
      </c>
      <c r="V102">
        <v>0</v>
      </c>
      <c r="W102">
        <v>0</v>
      </c>
      <c r="Z102">
        <v>1.1000000000000001</v>
      </c>
      <c r="AA102">
        <v>8</v>
      </c>
      <c r="AB102">
        <v>21</v>
      </c>
    </row>
    <row r="103" spans="1:28" x14ac:dyDescent="0.45">
      <c r="A103" s="1">
        <v>48921</v>
      </c>
      <c r="B103" t="s">
        <v>33</v>
      </c>
      <c r="C103" t="s">
        <v>53</v>
      </c>
      <c r="D103" s="2">
        <v>38976</v>
      </c>
      <c r="E103" t="s">
        <v>78</v>
      </c>
      <c r="F103" t="s">
        <v>122</v>
      </c>
      <c r="G103">
        <v>2</v>
      </c>
      <c r="H103">
        <v>1</v>
      </c>
      <c r="I103" t="s">
        <v>262</v>
      </c>
      <c r="J103">
        <v>1</v>
      </c>
      <c r="K103">
        <v>0</v>
      </c>
      <c r="L103" t="s">
        <v>262</v>
      </c>
      <c r="Z103">
        <v>1.1000000000000001</v>
      </c>
      <c r="AA103">
        <v>6.5</v>
      </c>
      <c r="AB103">
        <v>17</v>
      </c>
    </row>
    <row r="104" spans="1:28" x14ac:dyDescent="0.45">
      <c r="A104" s="1">
        <v>49062</v>
      </c>
      <c r="B104" t="s">
        <v>33</v>
      </c>
      <c r="C104" t="s">
        <v>53</v>
      </c>
      <c r="D104" s="2">
        <v>39060</v>
      </c>
      <c r="E104" t="s">
        <v>78</v>
      </c>
      <c r="F104" t="s">
        <v>163</v>
      </c>
      <c r="G104">
        <v>1</v>
      </c>
      <c r="H104">
        <v>0</v>
      </c>
      <c r="I104" t="s">
        <v>262</v>
      </c>
      <c r="J104">
        <v>0</v>
      </c>
      <c r="K104">
        <v>0</v>
      </c>
      <c r="L104" t="s">
        <v>263</v>
      </c>
      <c r="Z104">
        <v>1.1000000000000001</v>
      </c>
      <c r="AA104">
        <v>6.5</v>
      </c>
      <c r="AB104">
        <v>15</v>
      </c>
    </row>
    <row r="105" spans="1:28" x14ac:dyDescent="0.45">
      <c r="A105" s="1">
        <v>49346</v>
      </c>
      <c r="B105" t="s">
        <v>33</v>
      </c>
      <c r="C105" t="s">
        <v>53</v>
      </c>
      <c r="D105" s="2">
        <v>39236</v>
      </c>
      <c r="E105" t="s">
        <v>92</v>
      </c>
      <c r="F105" t="s">
        <v>164</v>
      </c>
      <c r="G105">
        <v>2</v>
      </c>
      <c r="H105">
        <v>1</v>
      </c>
      <c r="I105" t="s">
        <v>262</v>
      </c>
      <c r="J105">
        <v>0</v>
      </c>
      <c r="K105">
        <v>1</v>
      </c>
      <c r="L105" t="s">
        <v>264</v>
      </c>
      <c r="Z105">
        <v>1.1000000000000001</v>
      </c>
      <c r="AA105">
        <v>7</v>
      </c>
      <c r="AB105">
        <v>15</v>
      </c>
    </row>
    <row r="106" spans="1:28" x14ac:dyDescent="0.45">
      <c r="A106" s="1">
        <v>49350</v>
      </c>
      <c r="B106" t="s">
        <v>33</v>
      </c>
      <c r="C106" t="s">
        <v>53</v>
      </c>
      <c r="D106" s="2">
        <v>39236</v>
      </c>
      <c r="E106" t="s">
        <v>95</v>
      </c>
      <c r="F106" t="s">
        <v>165</v>
      </c>
      <c r="G106">
        <v>1</v>
      </c>
      <c r="H106">
        <v>0</v>
      </c>
      <c r="I106" t="s">
        <v>262</v>
      </c>
      <c r="J106">
        <v>1</v>
      </c>
      <c r="K106">
        <v>0</v>
      </c>
      <c r="L106" t="s">
        <v>262</v>
      </c>
      <c r="Z106">
        <v>1.1000000000000001</v>
      </c>
      <c r="AA106">
        <v>7</v>
      </c>
      <c r="AB106">
        <v>15</v>
      </c>
    </row>
    <row r="107" spans="1:28" x14ac:dyDescent="0.45">
      <c r="A107" s="1">
        <v>50653</v>
      </c>
      <c r="B107" t="s">
        <v>33</v>
      </c>
      <c r="C107" t="s">
        <v>49</v>
      </c>
      <c r="D107" s="2">
        <v>39131</v>
      </c>
      <c r="E107" t="s">
        <v>74</v>
      </c>
      <c r="F107" t="s">
        <v>138</v>
      </c>
      <c r="G107">
        <v>2</v>
      </c>
      <c r="H107">
        <v>2</v>
      </c>
      <c r="I107" t="s">
        <v>263</v>
      </c>
      <c r="J107">
        <v>2</v>
      </c>
      <c r="K107">
        <v>2</v>
      </c>
      <c r="L107" t="s">
        <v>263</v>
      </c>
      <c r="Z107">
        <v>1.1000000000000001</v>
      </c>
      <c r="AA107">
        <v>8</v>
      </c>
      <c r="AB107">
        <v>23</v>
      </c>
    </row>
    <row r="108" spans="1:28" x14ac:dyDescent="0.45">
      <c r="A108" s="1">
        <v>51341</v>
      </c>
      <c r="B108" t="s">
        <v>33</v>
      </c>
      <c r="C108" t="s">
        <v>52</v>
      </c>
      <c r="D108" s="2">
        <v>39018</v>
      </c>
      <c r="E108" t="s">
        <v>71</v>
      </c>
      <c r="F108" t="s">
        <v>166</v>
      </c>
      <c r="G108">
        <v>1</v>
      </c>
      <c r="H108">
        <v>0</v>
      </c>
      <c r="I108" t="s">
        <v>262</v>
      </c>
      <c r="J108">
        <v>0</v>
      </c>
      <c r="K108">
        <v>0</v>
      </c>
      <c r="L108" t="s">
        <v>263</v>
      </c>
      <c r="Z108">
        <v>1.1100000000000001</v>
      </c>
      <c r="AA108">
        <v>6.5</v>
      </c>
      <c r="AB108">
        <v>17</v>
      </c>
    </row>
    <row r="109" spans="1:28" x14ac:dyDescent="0.45">
      <c r="A109" s="1">
        <v>51377</v>
      </c>
      <c r="B109" t="s">
        <v>33</v>
      </c>
      <c r="C109" t="s">
        <v>52</v>
      </c>
      <c r="D109" s="2">
        <v>39047</v>
      </c>
      <c r="E109" t="s">
        <v>67</v>
      </c>
      <c r="F109" t="s">
        <v>167</v>
      </c>
      <c r="G109">
        <v>3</v>
      </c>
      <c r="H109">
        <v>2</v>
      </c>
      <c r="I109" t="s">
        <v>262</v>
      </c>
      <c r="J109">
        <v>2</v>
      </c>
      <c r="K109">
        <v>1</v>
      </c>
      <c r="L109" t="s">
        <v>262</v>
      </c>
      <c r="Z109">
        <v>1.1000000000000001</v>
      </c>
      <c r="AA109">
        <v>7</v>
      </c>
      <c r="AB109">
        <v>13</v>
      </c>
    </row>
    <row r="110" spans="1:28" x14ac:dyDescent="0.45">
      <c r="A110" s="1">
        <v>51392</v>
      </c>
      <c r="B110" t="s">
        <v>33</v>
      </c>
      <c r="C110" t="s">
        <v>52</v>
      </c>
      <c r="D110" s="2">
        <v>39061</v>
      </c>
      <c r="E110" t="s">
        <v>71</v>
      </c>
      <c r="F110" t="s">
        <v>168</v>
      </c>
      <c r="G110">
        <v>3</v>
      </c>
      <c r="H110">
        <v>2</v>
      </c>
      <c r="I110" t="s">
        <v>262</v>
      </c>
      <c r="J110">
        <v>0</v>
      </c>
      <c r="K110">
        <v>1</v>
      </c>
      <c r="L110" t="s">
        <v>264</v>
      </c>
      <c r="Z110">
        <v>1.1000000000000001</v>
      </c>
      <c r="AA110">
        <v>7</v>
      </c>
      <c r="AB110">
        <v>13</v>
      </c>
    </row>
    <row r="111" spans="1:28" x14ac:dyDescent="0.45">
      <c r="A111" s="1">
        <v>51398</v>
      </c>
      <c r="B111" t="s">
        <v>33</v>
      </c>
      <c r="C111" t="s">
        <v>52</v>
      </c>
      <c r="D111" s="2">
        <v>39067</v>
      </c>
      <c r="E111" t="s">
        <v>71</v>
      </c>
      <c r="F111" t="s">
        <v>127</v>
      </c>
      <c r="G111">
        <v>3</v>
      </c>
      <c r="H111">
        <v>0</v>
      </c>
      <c r="I111" t="s">
        <v>262</v>
      </c>
      <c r="J111">
        <v>1</v>
      </c>
      <c r="K111">
        <v>0</v>
      </c>
      <c r="L111" t="s">
        <v>262</v>
      </c>
      <c r="Z111">
        <v>1.1000000000000001</v>
      </c>
      <c r="AA111">
        <v>7</v>
      </c>
      <c r="AB111">
        <v>15</v>
      </c>
    </row>
    <row r="112" spans="1:28" x14ac:dyDescent="0.45">
      <c r="A112" s="1">
        <v>51419</v>
      </c>
      <c r="B112" t="s">
        <v>33</v>
      </c>
      <c r="C112" t="s">
        <v>52</v>
      </c>
      <c r="D112" s="2">
        <v>39096</v>
      </c>
      <c r="E112" t="s">
        <v>71</v>
      </c>
      <c r="F112" t="s">
        <v>119</v>
      </c>
      <c r="G112">
        <v>1</v>
      </c>
      <c r="H112">
        <v>0</v>
      </c>
      <c r="I112" t="s">
        <v>262</v>
      </c>
      <c r="J112">
        <v>1</v>
      </c>
      <c r="K112">
        <v>0</v>
      </c>
      <c r="L112" t="s">
        <v>262</v>
      </c>
      <c r="Z112">
        <v>1.1100000000000001</v>
      </c>
      <c r="AA112">
        <v>6.5</v>
      </c>
      <c r="AB112">
        <v>15</v>
      </c>
    </row>
    <row r="113" spans="1:28" x14ac:dyDescent="0.45">
      <c r="A113" s="1">
        <v>51434</v>
      </c>
      <c r="B113" t="s">
        <v>33</v>
      </c>
      <c r="C113" t="s">
        <v>52</v>
      </c>
      <c r="D113" s="2">
        <v>39110</v>
      </c>
      <c r="E113" t="s">
        <v>71</v>
      </c>
      <c r="F113" t="s">
        <v>169</v>
      </c>
      <c r="G113">
        <v>4</v>
      </c>
      <c r="H113">
        <v>1</v>
      </c>
      <c r="I113" t="s">
        <v>262</v>
      </c>
      <c r="J113">
        <v>2</v>
      </c>
      <c r="K113">
        <v>0</v>
      </c>
      <c r="L113" t="s">
        <v>262</v>
      </c>
      <c r="Z113">
        <v>1.1000000000000001</v>
      </c>
      <c r="AA113">
        <v>7.5</v>
      </c>
      <c r="AB113">
        <v>15</v>
      </c>
    </row>
    <row r="114" spans="1:28" x14ac:dyDescent="0.45">
      <c r="A114" s="1">
        <v>51676</v>
      </c>
      <c r="B114" t="s">
        <v>34</v>
      </c>
      <c r="C114" t="s">
        <v>56</v>
      </c>
      <c r="D114" s="2">
        <v>39424</v>
      </c>
      <c r="E114" t="s">
        <v>89</v>
      </c>
      <c r="F114" t="s">
        <v>170</v>
      </c>
      <c r="G114">
        <v>4</v>
      </c>
      <c r="H114">
        <v>1</v>
      </c>
      <c r="I114" t="s">
        <v>262</v>
      </c>
      <c r="J114">
        <v>2</v>
      </c>
      <c r="K114">
        <v>0</v>
      </c>
      <c r="L114" t="s">
        <v>262</v>
      </c>
      <c r="M114" t="s">
        <v>287</v>
      </c>
      <c r="N114">
        <v>23</v>
      </c>
      <c r="O114">
        <v>10</v>
      </c>
      <c r="P114">
        <v>12</v>
      </c>
      <c r="Q114">
        <v>6</v>
      </c>
      <c r="R114">
        <v>12</v>
      </c>
      <c r="S114">
        <v>12</v>
      </c>
      <c r="T114">
        <v>0</v>
      </c>
      <c r="U114">
        <v>2</v>
      </c>
      <c r="V114">
        <v>0</v>
      </c>
      <c r="W114">
        <v>0</v>
      </c>
      <c r="Z114">
        <v>1.1100000000000001</v>
      </c>
      <c r="AA114">
        <v>8.5</v>
      </c>
      <c r="AB114">
        <v>26</v>
      </c>
    </row>
    <row r="115" spans="1:28" x14ac:dyDescent="0.45">
      <c r="A115" s="1">
        <v>51810</v>
      </c>
      <c r="B115" t="s">
        <v>34</v>
      </c>
      <c r="C115" t="s">
        <v>56</v>
      </c>
      <c r="D115" s="2">
        <v>39519</v>
      </c>
      <c r="E115" t="s">
        <v>96</v>
      </c>
      <c r="F115" t="s">
        <v>170</v>
      </c>
      <c r="G115">
        <v>6</v>
      </c>
      <c r="H115">
        <v>1</v>
      </c>
      <c r="I115" t="s">
        <v>262</v>
      </c>
      <c r="J115">
        <v>2</v>
      </c>
      <c r="K115">
        <v>0</v>
      </c>
      <c r="L115" t="s">
        <v>262</v>
      </c>
      <c r="M115" t="s">
        <v>287</v>
      </c>
      <c r="N115">
        <v>14</v>
      </c>
      <c r="O115">
        <v>4</v>
      </c>
      <c r="P115">
        <v>10</v>
      </c>
      <c r="Q115">
        <v>3</v>
      </c>
      <c r="R115">
        <v>7</v>
      </c>
      <c r="S115">
        <v>17</v>
      </c>
      <c r="T115">
        <v>0</v>
      </c>
      <c r="U115">
        <v>1</v>
      </c>
      <c r="V115">
        <v>0</v>
      </c>
      <c r="W115">
        <v>0</v>
      </c>
      <c r="Z115">
        <v>1.1000000000000001</v>
      </c>
      <c r="AA115">
        <v>9</v>
      </c>
      <c r="AB115">
        <v>26</v>
      </c>
    </row>
    <row r="116" spans="1:28" x14ac:dyDescent="0.45">
      <c r="A116" s="1">
        <v>54267</v>
      </c>
      <c r="B116" t="s">
        <v>34</v>
      </c>
      <c r="C116" t="s">
        <v>47</v>
      </c>
      <c r="D116" s="2">
        <v>39502</v>
      </c>
      <c r="E116" t="s">
        <v>72</v>
      </c>
      <c r="F116" t="s">
        <v>76</v>
      </c>
      <c r="G116">
        <v>4</v>
      </c>
      <c r="H116">
        <v>2</v>
      </c>
      <c r="I116" t="s">
        <v>262</v>
      </c>
      <c r="J116">
        <v>2</v>
      </c>
      <c r="K116">
        <v>0</v>
      </c>
      <c r="L116" t="s">
        <v>262</v>
      </c>
      <c r="M116" t="s">
        <v>288</v>
      </c>
      <c r="N116">
        <v>15</v>
      </c>
      <c r="O116">
        <v>16</v>
      </c>
      <c r="P116">
        <v>7</v>
      </c>
      <c r="Q116">
        <v>8</v>
      </c>
      <c r="R116">
        <v>7</v>
      </c>
      <c r="S116">
        <v>8</v>
      </c>
      <c r="T116">
        <v>0</v>
      </c>
      <c r="U116">
        <v>0</v>
      </c>
      <c r="V116">
        <v>0</v>
      </c>
      <c r="W116">
        <v>0</v>
      </c>
      <c r="Z116">
        <v>1.1100000000000001</v>
      </c>
      <c r="AA116">
        <v>8</v>
      </c>
      <c r="AB116">
        <v>15</v>
      </c>
    </row>
    <row r="117" spans="1:28" x14ac:dyDescent="0.45">
      <c r="A117" s="1">
        <v>54292</v>
      </c>
      <c r="B117" t="s">
        <v>34</v>
      </c>
      <c r="C117" t="s">
        <v>47</v>
      </c>
      <c r="D117" s="2">
        <v>39530</v>
      </c>
      <c r="E117" t="s">
        <v>76</v>
      </c>
      <c r="F117" t="s">
        <v>62</v>
      </c>
      <c r="G117">
        <v>0</v>
      </c>
      <c r="H117">
        <v>3</v>
      </c>
      <c r="I117" t="s">
        <v>264</v>
      </c>
      <c r="J117">
        <v>0</v>
      </c>
      <c r="K117">
        <v>1</v>
      </c>
      <c r="L117" t="s">
        <v>264</v>
      </c>
      <c r="M117" t="s">
        <v>277</v>
      </c>
      <c r="N117">
        <v>3</v>
      </c>
      <c r="O117">
        <v>19</v>
      </c>
      <c r="P117">
        <v>0</v>
      </c>
      <c r="Q117">
        <v>11</v>
      </c>
      <c r="R117">
        <v>18</v>
      </c>
      <c r="S117">
        <v>7</v>
      </c>
      <c r="T117">
        <v>2</v>
      </c>
      <c r="U117">
        <v>1</v>
      </c>
      <c r="V117">
        <v>0</v>
      </c>
      <c r="W117">
        <v>0</v>
      </c>
      <c r="Z117">
        <v>23</v>
      </c>
      <c r="AA117">
        <v>9</v>
      </c>
      <c r="AB117">
        <v>1.1000000000000001</v>
      </c>
    </row>
    <row r="118" spans="1:28" x14ac:dyDescent="0.45">
      <c r="A118" s="1">
        <v>58291</v>
      </c>
      <c r="B118" t="s">
        <v>34</v>
      </c>
      <c r="C118" t="s">
        <v>49</v>
      </c>
      <c r="D118" s="2">
        <v>39355</v>
      </c>
      <c r="E118" t="s">
        <v>74</v>
      </c>
      <c r="F118" t="s">
        <v>171</v>
      </c>
      <c r="G118">
        <v>6</v>
      </c>
      <c r="H118">
        <v>1</v>
      </c>
      <c r="I118" t="s">
        <v>262</v>
      </c>
      <c r="J118">
        <v>4</v>
      </c>
      <c r="K118">
        <v>1</v>
      </c>
      <c r="L118" t="s">
        <v>262</v>
      </c>
      <c r="Z118">
        <v>1.1100000000000001</v>
      </c>
      <c r="AA118">
        <v>7</v>
      </c>
      <c r="AB118">
        <v>13</v>
      </c>
    </row>
    <row r="119" spans="1:28" x14ac:dyDescent="0.45">
      <c r="A119" s="1">
        <v>58309</v>
      </c>
      <c r="B119" t="s">
        <v>34</v>
      </c>
      <c r="C119" t="s">
        <v>49</v>
      </c>
      <c r="D119" s="2">
        <v>39375</v>
      </c>
      <c r="E119" t="s">
        <v>64</v>
      </c>
      <c r="F119" t="s">
        <v>171</v>
      </c>
      <c r="G119">
        <v>3</v>
      </c>
      <c r="H119">
        <v>1</v>
      </c>
      <c r="I119" t="s">
        <v>262</v>
      </c>
      <c r="J119">
        <v>1</v>
      </c>
      <c r="K119">
        <v>0</v>
      </c>
      <c r="L119" t="s">
        <v>262</v>
      </c>
      <c r="Z119">
        <v>1.1000000000000001</v>
      </c>
      <c r="AA119">
        <v>7</v>
      </c>
      <c r="AB119">
        <v>21</v>
      </c>
    </row>
    <row r="120" spans="1:28" x14ac:dyDescent="0.45">
      <c r="A120" s="1">
        <v>59332</v>
      </c>
      <c r="B120" t="s">
        <v>34</v>
      </c>
      <c r="C120" t="s">
        <v>52</v>
      </c>
      <c r="D120" s="2">
        <v>39558</v>
      </c>
      <c r="E120" t="s">
        <v>71</v>
      </c>
      <c r="F120" t="s">
        <v>172</v>
      </c>
      <c r="G120">
        <v>3</v>
      </c>
      <c r="H120">
        <v>1</v>
      </c>
      <c r="I120" t="s">
        <v>262</v>
      </c>
      <c r="J120">
        <v>2</v>
      </c>
      <c r="K120">
        <v>0</v>
      </c>
      <c r="L120" t="s">
        <v>262</v>
      </c>
      <c r="Z120">
        <v>1.1100000000000001</v>
      </c>
      <c r="AA120">
        <v>7.5</v>
      </c>
      <c r="AB120">
        <v>15</v>
      </c>
    </row>
    <row r="121" spans="1:28" x14ac:dyDescent="0.45">
      <c r="A121" s="1">
        <v>66949</v>
      </c>
      <c r="B121" t="s">
        <v>35</v>
      </c>
      <c r="C121" t="s">
        <v>52</v>
      </c>
      <c r="D121" s="2">
        <v>39740</v>
      </c>
      <c r="E121" t="s">
        <v>71</v>
      </c>
      <c r="F121" t="s">
        <v>173</v>
      </c>
      <c r="G121">
        <v>2</v>
      </c>
      <c r="H121">
        <v>0</v>
      </c>
      <c r="I121" t="s">
        <v>262</v>
      </c>
      <c r="J121">
        <v>0</v>
      </c>
      <c r="K121">
        <v>0</v>
      </c>
      <c r="L121" t="s">
        <v>263</v>
      </c>
      <c r="Z121">
        <v>1.1100000000000001</v>
      </c>
      <c r="AA121">
        <v>7.5</v>
      </c>
      <c r="AB121">
        <v>16</v>
      </c>
    </row>
    <row r="122" spans="1:28" x14ac:dyDescent="0.45">
      <c r="A122" s="1">
        <v>67140</v>
      </c>
      <c r="B122" t="s">
        <v>35</v>
      </c>
      <c r="C122" t="s">
        <v>52</v>
      </c>
      <c r="D122" s="2">
        <v>39929</v>
      </c>
      <c r="E122" t="s">
        <v>67</v>
      </c>
      <c r="F122" t="s">
        <v>169</v>
      </c>
      <c r="G122">
        <v>3</v>
      </c>
      <c r="H122">
        <v>1</v>
      </c>
      <c r="I122" t="s">
        <v>262</v>
      </c>
      <c r="J122">
        <v>0</v>
      </c>
      <c r="K122">
        <v>0</v>
      </c>
      <c r="L122" t="s">
        <v>263</v>
      </c>
      <c r="Z122">
        <v>1.1000000000000001</v>
      </c>
      <c r="AA122">
        <v>9</v>
      </c>
      <c r="AB122">
        <v>18</v>
      </c>
    </row>
    <row r="123" spans="1:28" x14ac:dyDescent="0.45">
      <c r="A123" s="1">
        <v>67518</v>
      </c>
      <c r="B123" t="s">
        <v>36</v>
      </c>
      <c r="C123" t="s">
        <v>56</v>
      </c>
      <c r="D123" s="2">
        <v>40307</v>
      </c>
      <c r="E123" t="s">
        <v>96</v>
      </c>
      <c r="F123" t="s">
        <v>174</v>
      </c>
      <c r="G123">
        <v>8</v>
      </c>
      <c r="H123">
        <v>0</v>
      </c>
      <c r="I123" t="s">
        <v>262</v>
      </c>
      <c r="J123">
        <v>2</v>
      </c>
      <c r="K123">
        <v>0</v>
      </c>
      <c r="L123" t="s">
        <v>262</v>
      </c>
      <c r="M123" t="s">
        <v>289</v>
      </c>
      <c r="N123">
        <v>17</v>
      </c>
      <c r="O123">
        <v>4</v>
      </c>
      <c r="P123">
        <v>10</v>
      </c>
      <c r="Q123">
        <v>3</v>
      </c>
      <c r="R123">
        <v>14</v>
      </c>
      <c r="S123">
        <v>9</v>
      </c>
      <c r="T123">
        <v>2</v>
      </c>
      <c r="U123">
        <v>2</v>
      </c>
      <c r="V123">
        <v>0</v>
      </c>
      <c r="W123">
        <v>1</v>
      </c>
      <c r="Z123">
        <v>1.1000000000000001</v>
      </c>
      <c r="AA123">
        <v>10</v>
      </c>
      <c r="AB123">
        <v>23</v>
      </c>
    </row>
    <row r="124" spans="1:28" x14ac:dyDescent="0.45">
      <c r="A124" s="1">
        <v>71108</v>
      </c>
      <c r="B124" t="s">
        <v>36</v>
      </c>
      <c r="C124" t="s">
        <v>57</v>
      </c>
      <c r="D124" s="2">
        <v>40082</v>
      </c>
      <c r="E124" t="s">
        <v>97</v>
      </c>
      <c r="F124" t="s">
        <v>175</v>
      </c>
      <c r="G124">
        <v>3</v>
      </c>
      <c r="H124">
        <v>0</v>
      </c>
      <c r="I124" t="s">
        <v>262</v>
      </c>
      <c r="J124">
        <v>0</v>
      </c>
      <c r="K124">
        <v>0</v>
      </c>
      <c r="L124" t="s">
        <v>263</v>
      </c>
      <c r="N124">
        <v>18</v>
      </c>
      <c r="O124">
        <v>20</v>
      </c>
      <c r="P124">
        <v>7</v>
      </c>
      <c r="Q124">
        <v>7</v>
      </c>
      <c r="R124">
        <v>15</v>
      </c>
      <c r="S124">
        <v>22</v>
      </c>
      <c r="T124">
        <v>1</v>
      </c>
      <c r="U124">
        <v>5</v>
      </c>
      <c r="V124">
        <v>0</v>
      </c>
      <c r="W124">
        <v>0</v>
      </c>
      <c r="Z124">
        <v>1.1100000000000001</v>
      </c>
      <c r="AA124">
        <v>8.5</v>
      </c>
      <c r="AB124">
        <v>21</v>
      </c>
    </row>
    <row r="125" spans="1:28" x14ac:dyDescent="0.45">
      <c r="A125" s="1">
        <v>71140</v>
      </c>
      <c r="B125" t="s">
        <v>36</v>
      </c>
      <c r="C125" t="s">
        <v>57</v>
      </c>
      <c r="D125" s="2">
        <v>40111</v>
      </c>
      <c r="E125" t="s">
        <v>98</v>
      </c>
      <c r="F125" t="s">
        <v>176</v>
      </c>
      <c r="G125">
        <v>6</v>
      </c>
      <c r="H125">
        <v>1</v>
      </c>
      <c r="I125" t="s">
        <v>262</v>
      </c>
      <c r="J125">
        <v>3</v>
      </c>
      <c r="K125">
        <v>0</v>
      </c>
      <c r="L125" t="s">
        <v>262</v>
      </c>
      <c r="N125">
        <v>17</v>
      </c>
      <c r="O125">
        <v>7</v>
      </c>
      <c r="P125">
        <v>13</v>
      </c>
      <c r="Q125">
        <v>5</v>
      </c>
      <c r="R125">
        <v>9</v>
      </c>
      <c r="S125">
        <v>14</v>
      </c>
      <c r="T125">
        <v>0</v>
      </c>
      <c r="U125">
        <v>2</v>
      </c>
      <c r="V125">
        <v>0</v>
      </c>
      <c r="W125">
        <v>0</v>
      </c>
      <c r="Z125">
        <v>1.1000000000000001</v>
      </c>
      <c r="AA125">
        <v>9</v>
      </c>
      <c r="AB125">
        <v>21</v>
      </c>
    </row>
    <row r="126" spans="1:28" x14ac:dyDescent="0.45">
      <c r="A126" s="1">
        <v>71396</v>
      </c>
      <c r="B126" t="s">
        <v>36</v>
      </c>
      <c r="C126" t="s">
        <v>57</v>
      </c>
      <c r="D126" s="2">
        <v>40292</v>
      </c>
      <c r="E126" t="s">
        <v>98</v>
      </c>
      <c r="F126" t="s">
        <v>177</v>
      </c>
      <c r="G126">
        <v>3</v>
      </c>
      <c r="H126">
        <v>1</v>
      </c>
      <c r="I126" t="s">
        <v>262</v>
      </c>
      <c r="J126">
        <v>2</v>
      </c>
      <c r="K126">
        <v>1</v>
      </c>
      <c r="L126" t="s">
        <v>262</v>
      </c>
      <c r="N126">
        <v>14</v>
      </c>
      <c r="O126">
        <v>8</v>
      </c>
      <c r="P126">
        <v>7</v>
      </c>
      <c r="Q126">
        <v>4</v>
      </c>
      <c r="R126">
        <v>17</v>
      </c>
      <c r="S126">
        <v>17</v>
      </c>
      <c r="T126">
        <v>1</v>
      </c>
      <c r="U126">
        <v>9</v>
      </c>
      <c r="V126">
        <v>0</v>
      </c>
      <c r="W126">
        <v>2</v>
      </c>
      <c r="Z126">
        <v>1.1000000000000001</v>
      </c>
      <c r="AA126">
        <v>8.5</v>
      </c>
      <c r="AB126">
        <v>29</v>
      </c>
    </row>
    <row r="127" spans="1:28" x14ac:dyDescent="0.45">
      <c r="A127" s="1">
        <v>71429</v>
      </c>
      <c r="B127" t="s">
        <v>36</v>
      </c>
      <c r="C127" t="s">
        <v>57</v>
      </c>
      <c r="D127" s="2">
        <v>40306</v>
      </c>
      <c r="E127" t="s">
        <v>97</v>
      </c>
      <c r="F127" t="s">
        <v>178</v>
      </c>
      <c r="G127">
        <v>5</v>
      </c>
      <c r="H127">
        <v>1</v>
      </c>
      <c r="I127" t="s">
        <v>262</v>
      </c>
      <c r="J127">
        <v>1</v>
      </c>
      <c r="K127">
        <v>1</v>
      </c>
      <c r="L127" t="s">
        <v>263</v>
      </c>
      <c r="N127">
        <v>34</v>
      </c>
      <c r="O127">
        <v>6</v>
      </c>
      <c r="P127">
        <v>15</v>
      </c>
      <c r="Q127">
        <v>4</v>
      </c>
      <c r="R127">
        <v>13</v>
      </c>
      <c r="S127">
        <v>14</v>
      </c>
      <c r="T127">
        <v>3</v>
      </c>
      <c r="U127">
        <v>2</v>
      </c>
      <c r="V127">
        <v>0</v>
      </c>
      <c r="W127">
        <v>1</v>
      </c>
      <c r="Z127">
        <v>1.1100000000000001</v>
      </c>
      <c r="AA127">
        <v>9</v>
      </c>
      <c r="AB127">
        <v>19</v>
      </c>
    </row>
    <row r="128" spans="1:28" x14ac:dyDescent="0.45">
      <c r="A128" s="1">
        <v>72287</v>
      </c>
      <c r="B128" t="s">
        <v>36</v>
      </c>
      <c r="C128" t="s">
        <v>55</v>
      </c>
      <c r="D128" s="2">
        <v>40314</v>
      </c>
      <c r="E128" t="s">
        <v>99</v>
      </c>
      <c r="F128" t="s">
        <v>179</v>
      </c>
      <c r="G128">
        <v>0</v>
      </c>
      <c r="H128">
        <v>1</v>
      </c>
      <c r="I128" t="s">
        <v>264</v>
      </c>
      <c r="J128">
        <v>0</v>
      </c>
      <c r="K128">
        <v>0</v>
      </c>
      <c r="L128" t="s">
        <v>263</v>
      </c>
      <c r="N128">
        <v>6</v>
      </c>
      <c r="O128">
        <v>26</v>
      </c>
      <c r="P128">
        <v>2</v>
      </c>
      <c r="Q128">
        <v>6</v>
      </c>
      <c r="R128">
        <v>12</v>
      </c>
      <c r="S128">
        <v>8</v>
      </c>
      <c r="T128">
        <v>4</v>
      </c>
      <c r="U128">
        <v>2</v>
      </c>
      <c r="V128">
        <v>0</v>
      </c>
      <c r="W128">
        <v>0</v>
      </c>
      <c r="Z128">
        <v>21</v>
      </c>
      <c r="AA128">
        <v>9</v>
      </c>
      <c r="AB128">
        <v>1.1000000000000001</v>
      </c>
    </row>
    <row r="129" spans="1:28" x14ac:dyDescent="0.45">
      <c r="A129" s="1">
        <v>72728</v>
      </c>
      <c r="B129" t="s">
        <v>36</v>
      </c>
      <c r="C129" t="s">
        <v>53</v>
      </c>
      <c r="D129" s="2">
        <v>40321</v>
      </c>
      <c r="E129" t="s">
        <v>100</v>
      </c>
      <c r="F129" t="s">
        <v>180</v>
      </c>
      <c r="G129">
        <v>1</v>
      </c>
      <c r="H129">
        <v>2</v>
      </c>
      <c r="I129" t="s">
        <v>264</v>
      </c>
      <c r="J129">
        <v>1</v>
      </c>
      <c r="K129">
        <v>1</v>
      </c>
      <c r="L129" t="s">
        <v>263</v>
      </c>
      <c r="Z129">
        <v>12</v>
      </c>
      <c r="AA129">
        <v>10</v>
      </c>
      <c r="AB129">
        <v>1.1000000000000001</v>
      </c>
    </row>
    <row r="130" spans="1:28" x14ac:dyDescent="0.45">
      <c r="A130" s="1">
        <v>73995</v>
      </c>
      <c r="B130" t="s">
        <v>36</v>
      </c>
      <c r="C130" t="s">
        <v>49</v>
      </c>
      <c r="D130" s="2">
        <v>40279</v>
      </c>
      <c r="E130" t="s">
        <v>74</v>
      </c>
      <c r="F130" t="s">
        <v>171</v>
      </c>
      <c r="G130">
        <v>7</v>
      </c>
      <c r="H130">
        <v>0</v>
      </c>
      <c r="I130" t="s">
        <v>262</v>
      </c>
      <c r="J130">
        <v>5</v>
      </c>
      <c r="K130">
        <v>0</v>
      </c>
      <c r="L130" t="s">
        <v>262</v>
      </c>
      <c r="Z130">
        <v>1.1100000000000001</v>
      </c>
      <c r="AA130">
        <v>8</v>
      </c>
      <c r="AB130">
        <v>23</v>
      </c>
    </row>
    <row r="131" spans="1:28" x14ac:dyDescent="0.45">
      <c r="A131" s="1">
        <v>74649</v>
      </c>
      <c r="B131" t="s">
        <v>36</v>
      </c>
      <c r="C131" t="s">
        <v>52</v>
      </c>
      <c r="D131" s="2">
        <v>40160</v>
      </c>
      <c r="E131" t="s">
        <v>71</v>
      </c>
      <c r="F131" t="s">
        <v>173</v>
      </c>
      <c r="G131">
        <v>3</v>
      </c>
      <c r="H131">
        <v>0</v>
      </c>
      <c r="I131" t="s">
        <v>262</v>
      </c>
      <c r="J131">
        <v>2</v>
      </c>
      <c r="K131">
        <v>0</v>
      </c>
      <c r="L131" t="s">
        <v>262</v>
      </c>
      <c r="Z131">
        <v>1.1100000000000001</v>
      </c>
      <c r="AA131">
        <v>8.5</v>
      </c>
      <c r="AB131">
        <v>21</v>
      </c>
    </row>
    <row r="132" spans="1:28" x14ac:dyDescent="0.45">
      <c r="A132" s="1">
        <v>74800</v>
      </c>
      <c r="B132" t="s">
        <v>37</v>
      </c>
      <c r="C132" t="s">
        <v>56</v>
      </c>
      <c r="D132" s="2">
        <v>40418</v>
      </c>
      <c r="E132" t="s">
        <v>96</v>
      </c>
      <c r="F132" t="s">
        <v>181</v>
      </c>
      <c r="G132">
        <v>2</v>
      </c>
      <c r="H132">
        <v>0</v>
      </c>
      <c r="I132" t="s">
        <v>262</v>
      </c>
      <c r="J132">
        <v>1</v>
      </c>
      <c r="K132">
        <v>0</v>
      </c>
      <c r="L132" t="s">
        <v>262</v>
      </c>
      <c r="M132" t="s">
        <v>289</v>
      </c>
      <c r="N132">
        <v>15</v>
      </c>
      <c r="O132">
        <v>9</v>
      </c>
      <c r="P132">
        <v>6</v>
      </c>
      <c r="Q132">
        <v>3</v>
      </c>
      <c r="R132">
        <v>5</v>
      </c>
      <c r="S132">
        <v>10</v>
      </c>
      <c r="T132">
        <v>0</v>
      </c>
      <c r="U132">
        <v>2</v>
      </c>
      <c r="V132">
        <v>0</v>
      </c>
      <c r="W132">
        <v>0</v>
      </c>
      <c r="Z132">
        <v>1.1100000000000001</v>
      </c>
      <c r="AA132">
        <v>9</v>
      </c>
      <c r="AB132">
        <v>23</v>
      </c>
    </row>
    <row r="133" spans="1:28" x14ac:dyDescent="0.45">
      <c r="A133" s="1">
        <v>74825</v>
      </c>
      <c r="B133" t="s">
        <v>37</v>
      </c>
      <c r="C133" t="s">
        <v>56</v>
      </c>
      <c r="D133" s="2">
        <v>40440</v>
      </c>
      <c r="E133" t="s">
        <v>96</v>
      </c>
      <c r="F133" t="s">
        <v>182</v>
      </c>
      <c r="G133">
        <v>4</v>
      </c>
      <c r="H133">
        <v>0</v>
      </c>
      <c r="I133" t="s">
        <v>262</v>
      </c>
      <c r="J133">
        <v>4</v>
      </c>
      <c r="K133">
        <v>0</v>
      </c>
      <c r="L133" t="s">
        <v>262</v>
      </c>
      <c r="M133" t="s">
        <v>290</v>
      </c>
      <c r="N133">
        <v>27</v>
      </c>
      <c r="O133">
        <v>11</v>
      </c>
      <c r="P133">
        <v>15</v>
      </c>
      <c r="Q133">
        <v>4</v>
      </c>
      <c r="R133">
        <v>7</v>
      </c>
      <c r="S133">
        <v>4</v>
      </c>
      <c r="T133">
        <v>1</v>
      </c>
      <c r="U133">
        <v>2</v>
      </c>
      <c r="V133">
        <v>0</v>
      </c>
      <c r="W133">
        <v>0</v>
      </c>
      <c r="Z133">
        <v>1.1000000000000001</v>
      </c>
      <c r="AA133">
        <v>9</v>
      </c>
      <c r="AB133">
        <v>26</v>
      </c>
    </row>
    <row r="134" spans="1:28" x14ac:dyDescent="0.45">
      <c r="A134" s="1">
        <v>78890</v>
      </c>
      <c r="B134" t="s">
        <v>37</v>
      </c>
      <c r="C134" t="s">
        <v>57</v>
      </c>
      <c r="D134" s="2">
        <v>40524</v>
      </c>
      <c r="E134" t="s">
        <v>98</v>
      </c>
      <c r="F134" t="s">
        <v>183</v>
      </c>
      <c r="G134">
        <v>5</v>
      </c>
      <c r="H134">
        <v>0</v>
      </c>
      <c r="I134" t="s">
        <v>262</v>
      </c>
      <c r="J134">
        <v>2</v>
      </c>
      <c r="K134">
        <v>0</v>
      </c>
      <c r="L134" t="s">
        <v>262</v>
      </c>
      <c r="N134">
        <v>21</v>
      </c>
      <c r="O134">
        <v>2</v>
      </c>
      <c r="P134">
        <v>9</v>
      </c>
      <c r="Q134">
        <v>0</v>
      </c>
      <c r="R134">
        <v>9</v>
      </c>
      <c r="S134">
        <v>9</v>
      </c>
      <c r="T134">
        <v>1</v>
      </c>
      <c r="U134">
        <v>0</v>
      </c>
      <c r="V134">
        <v>0</v>
      </c>
      <c r="W134">
        <v>0</v>
      </c>
      <c r="Z134">
        <v>1.1000000000000001</v>
      </c>
      <c r="AA134">
        <v>8.5</v>
      </c>
      <c r="AB134">
        <v>26</v>
      </c>
    </row>
    <row r="135" spans="1:28" x14ac:dyDescent="0.45">
      <c r="A135" s="1">
        <v>79007</v>
      </c>
      <c r="B135" t="s">
        <v>37</v>
      </c>
      <c r="C135" t="s">
        <v>57</v>
      </c>
      <c r="D135" s="2">
        <v>40607</v>
      </c>
      <c r="E135" t="s">
        <v>98</v>
      </c>
      <c r="F135" t="s">
        <v>176</v>
      </c>
      <c r="G135">
        <v>1</v>
      </c>
      <c r="H135">
        <v>0</v>
      </c>
      <c r="I135" t="s">
        <v>262</v>
      </c>
      <c r="J135">
        <v>1</v>
      </c>
      <c r="K135">
        <v>0</v>
      </c>
      <c r="L135" t="s">
        <v>262</v>
      </c>
      <c r="N135">
        <v>23</v>
      </c>
      <c r="O135">
        <v>3</v>
      </c>
      <c r="P135">
        <v>12</v>
      </c>
      <c r="Q135">
        <v>1</v>
      </c>
      <c r="R135">
        <v>9</v>
      </c>
      <c r="S135">
        <v>12</v>
      </c>
      <c r="T135">
        <v>1</v>
      </c>
      <c r="U135">
        <v>1</v>
      </c>
      <c r="V135">
        <v>0</v>
      </c>
      <c r="W135">
        <v>0</v>
      </c>
      <c r="Z135">
        <v>1.1000000000000001</v>
      </c>
      <c r="AA135">
        <v>9</v>
      </c>
      <c r="AB135">
        <v>21</v>
      </c>
    </row>
    <row r="136" spans="1:28" x14ac:dyDescent="0.45">
      <c r="A136" s="1">
        <v>79047</v>
      </c>
      <c r="B136" t="s">
        <v>37</v>
      </c>
      <c r="C136" t="s">
        <v>57</v>
      </c>
      <c r="D136" s="2">
        <v>40642</v>
      </c>
      <c r="E136" t="s">
        <v>98</v>
      </c>
      <c r="F136" t="s">
        <v>184</v>
      </c>
      <c r="G136">
        <v>3</v>
      </c>
      <c r="H136">
        <v>1</v>
      </c>
      <c r="I136" t="s">
        <v>262</v>
      </c>
      <c r="J136">
        <v>0</v>
      </c>
      <c r="K136">
        <v>0</v>
      </c>
      <c r="L136" t="s">
        <v>263</v>
      </c>
      <c r="N136">
        <v>14</v>
      </c>
      <c r="O136">
        <v>2</v>
      </c>
      <c r="P136">
        <v>4</v>
      </c>
      <c r="Q136">
        <v>1</v>
      </c>
      <c r="R136">
        <v>7</v>
      </c>
      <c r="S136">
        <v>5</v>
      </c>
      <c r="T136">
        <v>3</v>
      </c>
      <c r="U136">
        <v>3</v>
      </c>
      <c r="V136">
        <v>0</v>
      </c>
      <c r="W136">
        <v>0</v>
      </c>
      <c r="Z136">
        <v>1.1100000000000001</v>
      </c>
      <c r="AA136">
        <v>8.5</v>
      </c>
      <c r="AB136">
        <v>21</v>
      </c>
    </row>
    <row r="137" spans="1:28" x14ac:dyDescent="0.45">
      <c r="A137" s="1">
        <v>80420</v>
      </c>
      <c r="B137" t="s">
        <v>37</v>
      </c>
      <c r="C137" t="s">
        <v>53</v>
      </c>
      <c r="D137" s="2">
        <v>40692</v>
      </c>
      <c r="E137" t="s">
        <v>101</v>
      </c>
      <c r="F137" t="s">
        <v>185</v>
      </c>
      <c r="G137">
        <v>3</v>
      </c>
      <c r="H137">
        <v>0</v>
      </c>
      <c r="I137" t="s">
        <v>262</v>
      </c>
      <c r="J137">
        <v>2</v>
      </c>
      <c r="K137">
        <v>0</v>
      </c>
      <c r="L137" t="s">
        <v>262</v>
      </c>
      <c r="Z137">
        <v>1.1000000000000001</v>
      </c>
      <c r="AA137">
        <v>8</v>
      </c>
      <c r="AB137">
        <v>13</v>
      </c>
    </row>
    <row r="138" spans="1:28" x14ac:dyDescent="0.45">
      <c r="A138" s="1">
        <v>81725</v>
      </c>
      <c r="B138" t="s">
        <v>37</v>
      </c>
      <c r="C138" t="s">
        <v>49</v>
      </c>
      <c r="D138" s="2">
        <v>40664</v>
      </c>
      <c r="E138" t="s">
        <v>102</v>
      </c>
      <c r="F138" t="s">
        <v>186</v>
      </c>
      <c r="G138">
        <v>4</v>
      </c>
      <c r="H138">
        <v>0</v>
      </c>
      <c r="I138" t="s">
        <v>262</v>
      </c>
      <c r="J138">
        <v>1</v>
      </c>
      <c r="K138">
        <v>0</v>
      </c>
      <c r="L138" t="s">
        <v>262</v>
      </c>
      <c r="Z138">
        <v>1.1000000000000001</v>
      </c>
      <c r="AA138">
        <v>9</v>
      </c>
      <c r="AB138">
        <v>19</v>
      </c>
    </row>
    <row r="139" spans="1:28" x14ac:dyDescent="0.45">
      <c r="A139" s="1">
        <v>81862</v>
      </c>
      <c r="B139" t="s">
        <v>37</v>
      </c>
      <c r="C139" t="s">
        <v>50</v>
      </c>
      <c r="D139" s="2">
        <v>40559</v>
      </c>
      <c r="E139" t="s">
        <v>65</v>
      </c>
      <c r="F139" t="s">
        <v>187</v>
      </c>
      <c r="G139">
        <v>3</v>
      </c>
      <c r="H139">
        <v>1</v>
      </c>
      <c r="I139" t="s">
        <v>262</v>
      </c>
      <c r="J139">
        <v>2</v>
      </c>
      <c r="K139">
        <v>0</v>
      </c>
      <c r="L139" t="s">
        <v>262</v>
      </c>
      <c r="Z139">
        <v>1.1100000000000001</v>
      </c>
      <c r="AA139">
        <v>8</v>
      </c>
      <c r="AB139">
        <v>23</v>
      </c>
    </row>
    <row r="140" spans="1:28" x14ac:dyDescent="0.45">
      <c r="A140" s="1">
        <v>86532</v>
      </c>
      <c r="B140" t="s">
        <v>38</v>
      </c>
      <c r="C140" t="s">
        <v>57</v>
      </c>
      <c r="D140" s="2">
        <v>40810</v>
      </c>
      <c r="E140" t="s">
        <v>97</v>
      </c>
      <c r="F140" t="s">
        <v>188</v>
      </c>
      <c r="G140">
        <v>6</v>
      </c>
      <c r="H140">
        <v>2</v>
      </c>
      <c r="I140" t="s">
        <v>262</v>
      </c>
      <c r="J140">
        <v>2</v>
      </c>
      <c r="K140">
        <v>1</v>
      </c>
      <c r="L140" t="s">
        <v>262</v>
      </c>
      <c r="N140">
        <v>18</v>
      </c>
      <c r="O140">
        <v>16</v>
      </c>
      <c r="P140">
        <v>11</v>
      </c>
      <c r="Q140">
        <v>6</v>
      </c>
      <c r="R140">
        <v>7</v>
      </c>
      <c r="S140">
        <v>18</v>
      </c>
      <c r="T140">
        <v>0</v>
      </c>
      <c r="U140">
        <v>4</v>
      </c>
      <c r="V140">
        <v>1</v>
      </c>
      <c r="W140">
        <v>0</v>
      </c>
      <c r="Z140">
        <v>1.1000000000000001</v>
      </c>
      <c r="AA140">
        <v>9</v>
      </c>
      <c r="AB140">
        <v>21</v>
      </c>
    </row>
    <row r="141" spans="1:28" x14ac:dyDescent="0.45">
      <c r="A141" s="1">
        <v>86570</v>
      </c>
      <c r="B141" t="s">
        <v>38</v>
      </c>
      <c r="C141" t="s">
        <v>57</v>
      </c>
      <c r="D141" s="2">
        <v>40841</v>
      </c>
      <c r="E141" t="s">
        <v>103</v>
      </c>
      <c r="F141" t="s">
        <v>98</v>
      </c>
      <c r="G141">
        <v>0</v>
      </c>
      <c r="H141">
        <v>1</v>
      </c>
      <c r="I141" t="s">
        <v>264</v>
      </c>
      <c r="J141">
        <v>0</v>
      </c>
      <c r="K141">
        <v>1</v>
      </c>
      <c r="L141" t="s">
        <v>264</v>
      </c>
      <c r="N141">
        <v>2</v>
      </c>
      <c r="O141">
        <v>17</v>
      </c>
      <c r="P141">
        <v>0</v>
      </c>
      <c r="Q141">
        <v>7</v>
      </c>
      <c r="R141">
        <v>14</v>
      </c>
      <c r="S141">
        <v>9</v>
      </c>
      <c r="T141">
        <v>3</v>
      </c>
      <c r="U141">
        <v>4</v>
      </c>
      <c r="V141">
        <v>2</v>
      </c>
      <c r="W141">
        <v>0</v>
      </c>
      <c r="Z141">
        <v>23</v>
      </c>
      <c r="AA141">
        <v>9</v>
      </c>
      <c r="AB141">
        <v>1.1000000000000001</v>
      </c>
    </row>
    <row r="142" spans="1:28" x14ac:dyDescent="0.45">
      <c r="A142" s="1">
        <v>86620</v>
      </c>
      <c r="B142" t="s">
        <v>38</v>
      </c>
      <c r="C142" t="s">
        <v>57</v>
      </c>
      <c r="D142" s="2">
        <v>40880</v>
      </c>
      <c r="E142" t="s">
        <v>98</v>
      </c>
      <c r="F142" t="s">
        <v>189</v>
      </c>
      <c r="G142">
        <v>5</v>
      </c>
      <c r="H142">
        <v>0</v>
      </c>
      <c r="I142" t="s">
        <v>262</v>
      </c>
      <c r="J142">
        <v>3</v>
      </c>
      <c r="K142">
        <v>0</v>
      </c>
      <c r="L142" t="s">
        <v>262</v>
      </c>
      <c r="N142">
        <v>18</v>
      </c>
      <c r="O142">
        <v>6</v>
      </c>
      <c r="P142">
        <v>9</v>
      </c>
      <c r="Q142">
        <v>3</v>
      </c>
      <c r="R142">
        <v>12</v>
      </c>
      <c r="S142">
        <v>10</v>
      </c>
      <c r="T142">
        <v>2</v>
      </c>
      <c r="U142">
        <v>3</v>
      </c>
      <c r="V142">
        <v>0</v>
      </c>
      <c r="W142">
        <v>0</v>
      </c>
      <c r="Z142">
        <v>1.1000000000000001</v>
      </c>
      <c r="AA142">
        <v>8.5</v>
      </c>
      <c r="AB142">
        <v>26</v>
      </c>
    </row>
    <row r="143" spans="1:28" x14ac:dyDescent="0.45">
      <c r="A143" s="1">
        <v>86780</v>
      </c>
      <c r="B143" t="s">
        <v>38</v>
      </c>
      <c r="C143" t="s">
        <v>57</v>
      </c>
      <c r="D143" s="2">
        <v>40999</v>
      </c>
      <c r="E143" t="s">
        <v>98</v>
      </c>
      <c r="F143" t="s">
        <v>178</v>
      </c>
      <c r="G143">
        <v>2</v>
      </c>
      <c r="H143">
        <v>0</v>
      </c>
      <c r="I143" t="s">
        <v>262</v>
      </c>
      <c r="J143">
        <v>1</v>
      </c>
      <c r="K143">
        <v>0</v>
      </c>
      <c r="L143" t="s">
        <v>262</v>
      </c>
      <c r="N143">
        <v>20</v>
      </c>
      <c r="O143">
        <v>4</v>
      </c>
      <c r="P143">
        <v>14</v>
      </c>
      <c r="Q143">
        <v>1</v>
      </c>
      <c r="R143">
        <v>11</v>
      </c>
      <c r="S143">
        <v>14</v>
      </c>
      <c r="T143">
        <v>1</v>
      </c>
      <c r="U143">
        <v>3</v>
      </c>
      <c r="V143">
        <v>0</v>
      </c>
      <c r="W143">
        <v>0</v>
      </c>
      <c r="Z143">
        <v>1.1100000000000001</v>
      </c>
      <c r="AA143">
        <v>9</v>
      </c>
      <c r="AB143">
        <v>21</v>
      </c>
    </row>
    <row r="144" spans="1:28" x14ac:dyDescent="0.45">
      <c r="A144" s="1">
        <v>89354</v>
      </c>
      <c r="B144" t="s">
        <v>38</v>
      </c>
      <c r="C144" t="s">
        <v>49</v>
      </c>
      <c r="D144" s="2">
        <v>40950</v>
      </c>
      <c r="E144" t="s">
        <v>104</v>
      </c>
      <c r="F144" t="s">
        <v>138</v>
      </c>
      <c r="G144">
        <v>2</v>
      </c>
      <c r="H144">
        <v>0</v>
      </c>
      <c r="I144" t="s">
        <v>262</v>
      </c>
      <c r="J144">
        <v>0</v>
      </c>
      <c r="K144">
        <v>0</v>
      </c>
      <c r="L144" t="s">
        <v>263</v>
      </c>
      <c r="Z144">
        <v>1.1000000000000001</v>
      </c>
      <c r="AA144">
        <v>9</v>
      </c>
      <c r="AB144">
        <v>21</v>
      </c>
    </row>
    <row r="145" spans="1:28" x14ac:dyDescent="0.45">
      <c r="A145" s="1">
        <v>89359</v>
      </c>
      <c r="B145" t="s">
        <v>38</v>
      </c>
      <c r="C145" t="s">
        <v>49</v>
      </c>
      <c r="D145" s="2">
        <v>40951</v>
      </c>
      <c r="E145" t="s">
        <v>64</v>
      </c>
      <c r="F145" t="s">
        <v>155</v>
      </c>
      <c r="G145">
        <v>4</v>
      </c>
      <c r="H145">
        <v>1</v>
      </c>
      <c r="I145" t="s">
        <v>262</v>
      </c>
      <c r="J145">
        <v>4</v>
      </c>
      <c r="K145">
        <v>0</v>
      </c>
      <c r="L145" t="s">
        <v>262</v>
      </c>
      <c r="Z145">
        <v>1.1000000000000001</v>
      </c>
      <c r="AA145">
        <v>9</v>
      </c>
      <c r="AB145">
        <v>21</v>
      </c>
    </row>
    <row r="146" spans="1:28" x14ac:dyDescent="0.45">
      <c r="A146" s="1">
        <v>89462</v>
      </c>
      <c r="B146" t="s">
        <v>38</v>
      </c>
      <c r="C146" t="s">
        <v>49</v>
      </c>
      <c r="D146" s="2">
        <v>41031</v>
      </c>
      <c r="E146" t="s">
        <v>74</v>
      </c>
      <c r="F146" t="s">
        <v>171</v>
      </c>
      <c r="G146">
        <v>2</v>
      </c>
      <c r="H146">
        <v>0</v>
      </c>
      <c r="I146" t="s">
        <v>262</v>
      </c>
      <c r="J146">
        <v>1</v>
      </c>
      <c r="K146">
        <v>0</v>
      </c>
      <c r="L146" t="s">
        <v>262</v>
      </c>
      <c r="Z146">
        <v>1.1000000000000001</v>
      </c>
      <c r="AA146">
        <v>9</v>
      </c>
      <c r="AB146">
        <v>21</v>
      </c>
    </row>
    <row r="147" spans="1:28" x14ac:dyDescent="0.45">
      <c r="A147" s="1">
        <v>89622</v>
      </c>
      <c r="B147" t="s">
        <v>38</v>
      </c>
      <c r="C147" t="s">
        <v>50</v>
      </c>
      <c r="D147" s="2">
        <v>40951</v>
      </c>
      <c r="E147" t="s">
        <v>65</v>
      </c>
      <c r="F147" t="s">
        <v>190</v>
      </c>
      <c r="G147">
        <v>4</v>
      </c>
      <c r="H147">
        <v>0</v>
      </c>
      <c r="I147" t="s">
        <v>262</v>
      </c>
      <c r="J147">
        <v>0</v>
      </c>
      <c r="K147">
        <v>0</v>
      </c>
      <c r="L147" t="s">
        <v>263</v>
      </c>
      <c r="Z147">
        <v>1.1100000000000001</v>
      </c>
      <c r="AA147">
        <v>9</v>
      </c>
      <c r="AB147">
        <v>19</v>
      </c>
    </row>
    <row r="148" spans="1:28" x14ac:dyDescent="0.45">
      <c r="A148" s="1">
        <v>90205</v>
      </c>
      <c r="B148" t="s">
        <v>38</v>
      </c>
      <c r="C148" t="s">
        <v>51</v>
      </c>
      <c r="D148" s="2">
        <v>40964</v>
      </c>
      <c r="E148" t="s">
        <v>105</v>
      </c>
      <c r="F148" t="s">
        <v>191</v>
      </c>
      <c r="G148">
        <v>3</v>
      </c>
      <c r="H148">
        <v>2</v>
      </c>
      <c r="I148" t="s">
        <v>262</v>
      </c>
      <c r="J148">
        <v>1</v>
      </c>
      <c r="K148">
        <v>1</v>
      </c>
      <c r="L148" t="s">
        <v>263</v>
      </c>
      <c r="Z148">
        <v>1.1000000000000001</v>
      </c>
      <c r="AA148">
        <v>7.5</v>
      </c>
      <c r="AB148">
        <v>17</v>
      </c>
    </row>
    <row r="149" spans="1:28" x14ac:dyDescent="0.45">
      <c r="A149" s="1">
        <v>93017</v>
      </c>
      <c r="B149" t="s">
        <v>39</v>
      </c>
      <c r="C149" t="s">
        <v>47</v>
      </c>
      <c r="D149" s="2">
        <v>41329</v>
      </c>
      <c r="E149" t="s">
        <v>62</v>
      </c>
      <c r="F149" t="s">
        <v>134</v>
      </c>
      <c r="G149">
        <v>5</v>
      </c>
      <c r="H149">
        <v>0</v>
      </c>
      <c r="I149" t="s">
        <v>262</v>
      </c>
      <c r="J149">
        <v>1</v>
      </c>
      <c r="K149">
        <v>0</v>
      </c>
      <c r="L149" t="s">
        <v>262</v>
      </c>
      <c r="N149">
        <v>22</v>
      </c>
      <c r="O149">
        <v>7</v>
      </c>
      <c r="P149">
        <v>9</v>
      </c>
      <c r="Q149">
        <v>2</v>
      </c>
      <c r="R149">
        <v>15</v>
      </c>
      <c r="S149">
        <v>10</v>
      </c>
      <c r="T149">
        <v>1</v>
      </c>
      <c r="U149">
        <v>1</v>
      </c>
      <c r="V149">
        <v>0</v>
      </c>
      <c r="W149">
        <v>1</v>
      </c>
      <c r="Z149">
        <v>1.1100000000000001</v>
      </c>
      <c r="AA149">
        <v>8.5</v>
      </c>
      <c r="AB149">
        <v>23</v>
      </c>
    </row>
    <row r="150" spans="1:28" x14ac:dyDescent="0.45">
      <c r="A150" s="1">
        <v>93471</v>
      </c>
      <c r="B150" t="s">
        <v>39</v>
      </c>
      <c r="C150" t="s">
        <v>54</v>
      </c>
      <c r="D150" s="2">
        <v>41175</v>
      </c>
      <c r="E150" t="s">
        <v>72</v>
      </c>
      <c r="F150" t="s">
        <v>150</v>
      </c>
      <c r="G150">
        <v>4</v>
      </c>
      <c r="H150">
        <v>1</v>
      </c>
      <c r="I150" t="s">
        <v>262</v>
      </c>
      <c r="J150">
        <v>1</v>
      </c>
      <c r="K150">
        <v>1</v>
      </c>
      <c r="L150" t="s">
        <v>263</v>
      </c>
      <c r="Z150">
        <v>1.1000000000000001</v>
      </c>
      <c r="AA150">
        <v>9.5</v>
      </c>
      <c r="AB150">
        <v>13</v>
      </c>
    </row>
    <row r="151" spans="1:28" x14ac:dyDescent="0.45">
      <c r="A151" s="1">
        <v>93532</v>
      </c>
      <c r="B151" t="s">
        <v>39</v>
      </c>
      <c r="C151" t="s">
        <v>54</v>
      </c>
      <c r="D151" s="2">
        <v>41279</v>
      </c>
      <c r="E151" t="s">
        <v>72</v>
      </c>
      <c r="F151" t="s">
        <v>149</v>
      </c>
      <c r="G151">
        <v>1</v>
      </c>
      <c r="H151">
        <v>1</v>
      </c>
      <c r="I151" t="s">
        <v>263</v>
      </c>
      <c r="J151">
        <v>1</v>
      </c>
      <c r="K151">
        <v>0</v>
      </c>
      <c r="L151" t="s">
        <v>262</v>
      </c>
      <c r="Z151">
        <v>1.1000000000000001</v>
      </c>
      <c r="AA151">
        <v>9</v>
      </c>
      <c r="AB151">
        <v>21</v>
      </c>
    </row>
    <row r="152" spans="1:28" x14ac:dyDescent="0.45">
      <c r="A152" s="1">
        <v>93538</v>
      </c>
      <c r="B152" t="s">
        <v>39</v>
      </c>
      <c r="C152" t="s">
        <v>54</v>
      </c>
      <c r="D152" s="2">
        <v>41286</v>
      </c>
      <c r="E152" t="s">
        <v>72</v>
      </c>
      <c r="F152" t="s">
        <v>192</v>
      </c>
      <c r="G152">
        <v>4</v>
      </c>
      <c r="H152">
        <v>2</v>
      </c>
      <c r="I152" t="s">
        <v>262</v>
      </c>
      <c r="J152">
        <v>1</v>
      </c>
      <c r="K152">
        <v>0</v>
      </c>
      <c r="L152" t="s">
        <v>262</v>
      </c>
      <c r="Z152">
        <v>1.1000000000000001</v>
      </c>
      <c r="AA152">
        <v>8</v>
      </c>
      <c r="AB152">
        <v>13</v>
      </c>
    </row>
    <row r="153" spans="1:28" x14ac:dyDescent="0.45">
      <c r="A153" s="1">
        <v>93579</v>
      </c>
      <c r="B153" t="s">
        <v>39</v>
      </c>
      <c r="C153" t="s">
        <v>54</v>
      </c>
      <c r="D153" s="2">
        <v>41342</v>
      </c>
      <c r="E153" t="s">
        <v>72</v>
      </c>
      <c r="F153" t="s">
        <v>193</v>
      </c>
      <c r="G153">
        <v>1</v>
      </c>
      <c r="H153">
        <v>2</v>
      </c>
      <c r="I153" t="s">
        <v>264</v>
      </c>
      <c r="J153">
        <v>0</v>
      </c>
      <c r="K153">
        <v>0</v>
      </c>
      <c r="L153" t="s">
        <v>263</v>
      </c>
      <c r="Z153">
        <v>1.1000000000000001</v>
      </c>
      <c r="AA153">
        <v>8.5</v>
      </c>
      <c r="AB153">
        <v>15</v>
      </c>
    </row>
    <row r="154" spans="1:28" x14ac:dyDescent="0.45">
      <c r="A154" s="1">
        <v>93588</v>
      </c>
      <c r="B154" t="s">
        <v>39</v>
      </c>
      <c r="C154" t="s">
        <v>54</v>
      </c>
      <c r="D154" s="2">
        <v>41356</v>
      </c>
      <c r="E154" t="s">
        <v>72</v>
      </c>
      <c r="F154" t="s">
        <v>194</v>
      </c>
      <c r="G154">
        <v>0</v>
      </c>
      <c r="H154">
        <v>0</v>
      </c>
      <c r="I154" t="s">
        <v>263</v>
      </c>
      <c r="J154">
        <v>0</v>
      </c>
      <c r="K154">
        <v>0</v>
      </c>
      <c r="L154" t="s">
        <v>263</v>
      </c>
      <c r="Z154">
        <v>1.1000000000000001</v>
      </c>
      <c r="AA154">
        <v>8.5</v>
      </c>
      <c r="AB154">
        <v>15</v>
      </c>
    </row>
    <row r="155" spans="1:28" x14ac:dyDescent="0.45">
      <c r="A155" s="1">
        <v>93776</v>
      </c>
      <c r="B155" t="s">
        <v>39</v>
      </c>
      <c r="C155" t="s">
        <v>58</v>
      </c>
      <c r="D155" s="2">
        <v>41293</v>
      </c>
      <c r="E155" t="s">
        <v>106</v>
      </c>
      <c r="F155" t="s">
        <v>195</v>
      </c>
      <c r="G155">
        <v>2</v>
      </c>
      <c r="H155">
        <v>0</v>
      </c>
      <c r="I155" t="s">
        <v>262</v>
      </c>
      <c r="J155">
        <v>1</v>
      </c>
      <c r="K155">
        <v>0</v>
      </c>
      <c r="L155" t="s">
        <v>262</v>
      </c>
      <c r="N155">
        <v>22</v>
      </c>
      <c r="O155">
        <v>5</v>
      </c>
      <c r="P155">
        <v>5</v>
      </c>
      <c r="Q155">
        <v>1</v>
      </c>
      <c r="R155">
        <v>12</v>
      </c>
      <c r="S155">
        <v>10</v>
      </c>
      <c r="T155">
        <v>1</v>
      </c>
      <c r="U155">
        <v>1</v>
      </c>
      <c r="V155">
        <v>0</v>
      </c>
      <c r="W155">
        <v>0</v>
      </c>
      <c r="Z155">
        <v>1.1000000000000001</v>
      </c>
      <c r="AA155">
        <v>10</v>
      </c>
      <c r="AB155">
        <v>19</v>
      </c>
    </row>
    <row r="156" spans="1:28" x14ac:dyDescent="0.45">
      <c r="A156" s="1">
        <v>93839</v>
      </c>
      <c r="B156" t="s">
        <v>39</v>
      </c>
      <c r="C156" t="s">
        <v>58</v>
      </c>
      <c r="D156" s="2">
        <v>41342</v>
      </c>
      <c r="E156" t="s">
        <v>106</v>
      </c>
      <c r="F156" t="s">
        <v>196</v>
      </c>
      <c r="G156">
        <v>3</v>
      </c>
      <c r="H156">
        <v>2</v>
      </c>
      <c r="I156" t="s">
        <v>262</v>
      </c>
      <c r="J156">
        <v>1</v>
      </c>
      <c r="K156">
        <v>1</v>
      </c>
      <c r="L156" t="s">
        <v>263</v>
      </c>
      <c r="N156">
        <v>22</v>
      </c>
      <c r="O156">
        <v>4</v>
      </c>
      <c r="P156">
        <v>11</v>
      </c>
      <c r="Q156">
        <v>2</v>
      </c>
      <c r="R156">
        <v>12</v>
      </c>
      <c r="S156">
        <v>18</v>
      </c>
      <c r="T156">
        <v>1</v>
      </c>
      <c r="U156">
        <v>2</v>
      </c>
      <c r="V156">
        <v>0</v>
      </c>
      <c r="W156">
        <v>0</v>
      </c>
      <c r="Z156">
        <v>1.1000000000000001</v>
      </c>
      <c r="AA156">
        <v>9</v>
      </c>
      <c r="AB156">
        <v>21</v>
      </c>
    </row>
    <row r="157" spans="1:28" x14ac:dyDescent="0.45">
      <c r="A157" s="1">
        <v>94238</v>
      </c>
      <c r="B157" t="s">
        <v>39</v>
      </c>
      <c r="C157" t="s">
        <v>57</v>
      </c>
      <c r="D157" s="2">
        <v>41140</v>
      </c>
      <c r="E157" t="s">
        <v>98</v>
      </c>
      <c r="F157" t="s">
        <v>183</v>
      </c>
      <c r="G157">
        <v>5</v>
      </c>
      <c r="H157">
        <v>1</v>
      </c>
      <c r="I157" t="s">
        <v>262</v>
      </c>
      <c r="J157">
        <v>4</v>
      </c>
      <c r="K157">
        <v>1</v>
      </c>
      <c r="L157" t="s">
        <v>262</v>
      </c>
      <c r="N157">
        <v>18</v>
      </c>
      <c r="O157">
        <v>5</v>
      </c>
      <c r="P157">
        <v>10</v>
      </c>
      <c r="Q157">
        <v>2</v>
      </c>
      <c r="R157">
        <v>9</v>
      </c>
      <c r="S157">
        <v>12</v>
      </c>
      <c r="T157">
        <v>2</v>
      </c>
      <c r="U157">
        <v>3</v>
      </c>
      <c r="V157">
        <v>0</v>
      </c>
      <c r="W157">
        <v>0</v>
      </c>
      <c r="Z157">
        <v>1.1000000000000001</v>
      </c>
      <c r="AA157">
        <v>9</v>
      </c>
      <c r="AB157">
        <v>26</v>
      </c>
    </row>
    <row r="158" spans="1:28" x14ac:dyDescent="0.45">
      <c r="A158" s="1">
        <v>94306</v>
      </c>
      <c r="B158" t="s">
        <v>39</v>
      </c>
      <c r="C158" t="s">
        <v>57</v>
      </c>
      <c r="D158" s="2">
        <v>41202</v>
      </c>
      <c r="E158" t="s">
        <v>97</v>
      </c>
      <c r="F158" t="s">
        <v>197</v>
      </c>
      <c r="G158">
        <v>2</v>
      </c>
      <c r="H158">
        <v>0</v>
      </c>
      <c r="I158" t="s">
        <v>262</v>
      </c>
      <c r="J158">
        <v>1</v>
      </c>
      <c r="K158">
        <v>0</v>
      </c>
      <c r="L158" t="s">
        <v>262</v>
      </c>
      <c r="N158">
        <v>24</v>
      </c>
      <c r="O158">
        <v>7</v>
      </c>
      <c r="P158">
        <v>3</v>
      </c>
      <c r="Q158">
        <v>3</v>
      </c>
      <c r="R158">
        <v>11</v>
      </c>
      <c r="S158">
        <v>15</v>
      </c>
      <c r="T158">
        <v>3</v>
      </c>
      <c r="U158">
        <v>2</v>
      </c>
      <c r="V158">
        <v>0</v>
      </c>
      <c r="W158">
        <v>0</v>
      </c>
      <c r="Z158">
        <v>1.1000000000000001</v>
      </c>
      <c r="AA158">
        <v>9</v>
      </c>
      <c r="AB158">
        <v>23</v>
      </c>
    </row>
    <row r="159" spans="1:28" x14ac:dyDescent="0.45">
      <c r="A159" s="1">
        <v>94389</v>
      </c>
      <c r="B159" t="s">
        <v>39</v>
      </c>
      <c r="C159" t="s">
        <v>57</v>
      </c>
      <c r="D159" s="2">
        <v>41259</v>
      </c>
      <c r="E159" t="s">
        <v>97</v>
      </c>
      <c r="F159" t="s">
        <v>198</v>
      </c>
      <c r="G159">
        <v>2</v>
      </c>
      <c r="H159">
        <v>2</v>
      </c>
      <c r="I159" t="s">
        <v>263</v>
      </c>
      <c r="J159">
        <v>1</v>
      </c>
      <c r="K159">
        <v>1</v>
      </c>
      <c r="L159" t="s">
        <v>263</v>
      </c>
      <c r="N159">
        <v>29</v>
      </c>
      <c r="O159">
        <v>12</v>
      </c>
      <c r="P159">
        <v>10</v>
      </c>
      <c r="Q159">
        <v>3</v>
      </c>
      <c r="R159">
        <v>10</v>
      </c>
      <c r="S159">
        <v>14</v>
      </c>
      <c r="T159">
        <v>2</v>
      </c>
      <c r="U159">
        <v>4</v>
      </c>
      <c r="V159">
        <v>0</v>
      </c>
      <c r="W159">
        <v>0</v>
      </c>
      <c r="Z159">
        <v>1.1000000000000001</v>
      </c>
      <c r="AA159">
        <v>10</v>
      </c>
      <c r="AB159">
        <v>17</v>
      </c>
    </row>
    <row r="160" spans="1:28" x14ac:dyDescent="0.45">
      <c r="A160" s="1">
        <v>94409</v>
      </c>
      <c r="B160" t="s">
        <v>39</v>
      </c>
      <c r="C160" t="s">
        <v>57</v>
      </c>
      <c r="D160" s="2">
        <v>41280</v>
      </c>
      <c r="E160" t="s">
        <v>98</v>
      </c>
      <c r="F160" t="s">
        <v>198</v>
      </c>
      <c r="G160">
        <v>4</v>
      </c>
      <c r="H160">
        <v>0</v>
      </c>
      <c r="I160" t="s">
        <v>262</v>
      </c>
      <c r="J160">
        <v>4</v>
      </c>
      <c r="K160">
        <v>0</v>
      </c>
      <c r="L160" t="s">
        <v>262</v>
      </c>
      <c r="N160">
        <v>19</v>
      </c>
      <c r="O160">
        <v>5</v>
      </c>
      <c r="P160">
        <v>8</v>
      </c>
      <c r="Q160">
        <v>1</v>
      </c>
      <c r="R160">
        <v>3</v>
      </c>
      <c r="S160">
        <v>17</v>
      </c>
      <c r="T160">
        <v>0</v>
      </c>
      <c r="U160">
        <v>4</v>
      </c>
      <c r="V160">
        <v>0</v>
      </c>
      <c r="W160">
        <v>0</v>
      </c>
      <c r="Z160">
        <v>1.1000000000000001</v>
      </c>
      <c r="AA160">
        <v>10</v>
      </c>
      <c r="AB160">
        <v>21</v>
      </c>
    </row>
    <row r="161" spans="1:28" x14ac:dyDescent="0.45">
      <c r="A161" s="1">
        <v>94495</v>
      </c>
      <c r="B161" t="s">
        <v>39</v>
      </c>
      <c r="C161" t="s">
        <v>57</v>
      </c>
      <c r="D161" s="2">
        <v>41342</v>
      </c>
      <c r="E161" t="s">
        <v>98</v>
      </c>
      <c r="F161" t="s">
        <v>199</v>
      </c>
      <c r="G161">
        <v>2</v>
      </c>
      <c r="H161">
        <v>0</v>
      </c>
      <c r="I161" t="s">
        <v>262</v>
      </c>
      <c r="J161">
        <v>1</v>
      </c>
      <c r="K161">
        <v>0</v>
      </c>
      <c r="L161" t="s">
        <v>262</v>
      </c>
      <c r="N161">
        <v>12</v>
      </c>
      <c r="O161">
        <v>4</v>
      </c>
      <c r="P161">
        <v>7</v>
      </c>
      <c r="Q161">
        <v>0</v>
      </c>
      <c r="R161">
        <v>14</v>
      </c>
      <c r="S161">
        <v>10</v>
      </c>
      <c r="T161">
        <v>2</v>
      </c>
      <c r="U161">
        <v>1</v>
      </c>
      <c r="V161">
        <v>0</v>
      </c>
      <c r="W161">
        <v>0</v>
      </c>
      <c r="Z161">
        <v>1.1100000000000001</v>
      </c>
      <c r="AA161">
        <v>9</v>
      </c>
      <c r="AB161">
        <v>19</v>
      </c>
    </row>
    <row r="162" spans="1:28" x14ac:dyDescent="0.45">
      <c r="A162" s="1">
        <v>94509</v>
      </c>
      <c r="B162" t="s">
        <v>39</v>
      </c>
      <c r="C162" t="s">
        <v>57</v>
      </c>
      <c r="D162" s="2">
        <v>41350</v>
      </c>
      <c r="E162" t="s">
        <v>98</v>
      </c>
      <c r="F162" t="s">
        <v>188</v>
      </c>
      <c r="G162">
        <v>3</v>
      </c>
      <c r="H162">
        <v>1</v>
      </c>
      <c r="I162" t="s">
        <v>262</v>
      </c>
      <c r="J162">
        <v>2</v>
      </c>
      <c r="K162">
        <v>0</v>
      </c>
      <c r="L162" t="s">
        <v>262</v>
      </c>
      <c r="N162">
        <v>19</v>
      </c>
      <c r="O162">
        <v>17</v>
      </c>
      <c r="P162">
        <v>7</v>
      </c>
      <c r="Q162">
        <v>8</v>
      </c>
      <c r="R162">
        <v>9</v>
      </c>
      <c r="S162">
        <v>18</v>
      </c>
      <c r="T162">
        <v>1</v>
      </c>
      <c r="U162">
        <v>4</v>
      </c>
      <c r="V162">
        <v>0</v>
      </c>
      <c r="W162">
        <v>0</v>
      </c>
      <c r="Z162">
        <v>1.1100000000000001</v>
      </c>
      <c r="AA162">
        <v>9</v>
      </c>
      <c r="AB162">
        <v>21</v>
      </c>
    </row>
    <row r="163" spans="1:28" x14ac:dyDescent="0.45">
      <c r="A163" s="1">
        <v>97026</v>
      </c>
      <c r="B163" t="s">
        <v>39</v>
      </c>
      <c r="C163" t="s">
        <v>49</v>
      </c>
      <c r="D163" s="2">
        <v>41230</v>
      </c>
      <c r="E163" t="s">
        <v>74</v>
      </c>
      <c r="F163" t="s">
        <v>171</v>
      </c>
      <c r="G163">
        <v>2</v>
      </c>
      <c r="H163">
        <v>0</v>
      </c>
      <c r="I163" t="s">
        <v>262</v>
      </c>
      <c r="J163">
        <v>0</v>
      </c>
      <c r="K163">
        <v>0</v>
      </c>
      <c r="L163" t="s">
        <v>263</v>
      </c>
      <c r="Z163">
        <v>1.1100000000000001</v>
      </c>
      <c r="AA163">
        <v>9</v>
      </c>
      <c r="AB163">
        <v>17</v>
      </c>
    </row>
    <row r="164" spans="1:28" x14ac:dyDescent="0.45">
      <c r="A164" s="1">
        <v>97136</v>
      </c>
      <c r="B164" t="s">
        <v>39</v>
      </c>
      <c r="C164" t="s">
        <v>49</v>
      </c>
      <c r="D164" s="2">
        <v>41335</v>
      </c>
      <c r="E164" t="s">
        <v>64</v>
      </c>
      <c r="F164" t="s">
        <v>171</v>
      </c>
      <c r="G164">
        <v>2</v>
      </c>
      <c r="H164">
        <v>0</v>
      </c>
      <c r="I164" t="s">
        <v>262</v>
      </c>
      <c r="J164">
        <v>1</v>
      </c>
      <c r="K164">
        <v>0</v>
      </c>
      <c r="L164" t="s">
        <v>262</v>
      </c>
      <c r="Z164">
        <v>1.1000000000000001</v>
      </c>
      <c r="AA164">
        <v>10</v>
      </c>
      <c r="AB164">
        <v>17</v>
      </c>
    </row>
    <row r="165" spans="1:28" x14ac:dyDescent="0.45">
      <c r="A165" s="1">
        <v>97305</v>
      </c>
      <c r="B165" t="s">
        <v>39</v>
      </c>
      <c r="C165" t="s">
        <v>50</v>
      </c>
      <c r="D165" s="2">
        <v>41251</v>
      </c>
      <c r="E165" t="s">
        <v>65</v>
      </c>
      <c r="F165" t="s">
        <v>200</v>
      </c>
      <c r="G165">
        <v>1</v>
      </c>
      <c r="H165">
        <v>0</v>
      </c>
      <c r="I165" t="s">
        <v>262</v>
      </c>
      <c r="J165">
        <v>0</v>
      </c>
      <c r="K165">
        <v>0</v>
      </c>
      <c r="L165" t="s">
        <v>263</v>
      </c>
      <c r="Z165">
        <v>1.1000000000000001</v>
      </c>
      <c r="AA165">
        <v>9</v>
      </c>
      <c r="AB165">
        <v>26</v>
      </c>
    </row>
    <row r="166" spans="1:28" x14ac:dyDescent="0.45">
      <c r="A166" s="1">
        <v>97355</v>
      </c>
      <c r="B166" t="s">
        <v>39</v>
      </c>
      <c r="C166" t="s">
        <v>50</v>
      </c>
      <c r="D166" s="2">
        <v>41308</v>
      </c>
      <c r="E166" t="s">
        <v>81</v>
      </c>
      <c r="F166" t="s">
        <v>201</v>
      </c>
      <c r="G166">
        <v>3</v>
      </c>
      <c r="H166">
        <v>0</v>
      </c>
      <c r="I166" t="s">
        <v>262</v>
      </c>
      <c r="J166">
        <v>1</v>
      </c>
      <c r="K166">
        <v>0</v>
      </c>
      <c r="L166" t="s">
        <v>262</v>
      </c>
      <c r="Z166">
        <v>1.1000000000000001</v>
      </c>
      <c r="AA166">
        <v>9</v>
      </c>
      <c r="AB166">
        <v>21</v>
      </c>
    </row>
    <row r="167" spans="1:28" x14ac:dyDescent="0.45">
      <c r="A167" s="1">
        <v>97364</v>
      </c>
      <c r="B167" t="s">
        <v>39</v>
      </c>
      <c r="C167" t="s">
        <v>50</v>
      </c>
      <c r="D167" s="2">
        <v>41315</v>
      </c>
      <c r="E167" t="s">
        <v>65</v>
      </c>
      <c r="F167" t="s">
        <v>202</v>
      </c>
      <c r="G167">
        <v>1</v>
      </c>
      <c r="H167">
        <v>1</v>
      </c>
      <c r="I167" t="s">
        <v>263</v>
      </c>
      <c r="J167">
        <v>0</v>
      </c>
      <c r="K167">
        <v>1</v>
      </c>
      <c r="L167" t="s">
        <v>264</v>
      </c>
      <c r="Z167">
        <v>1.1000000000000001</v>
      </c>
      <c r="AA167">
        <v>10</v>
      </c>
      <c r="AB167">
        <v>13</v>
      </c>
    </row>
    <row r="168" spans="1:28" x14ac:dyDescent="0.45">
      <c r="A168" s="1">
        <v>97851</v>
      </c>
      <c r="B168" t="s">
        <v>39</v>
      </c>
      <c r="C168" t="s">
        <v>52</v>
      </c>
      <c r="D168" s="2">
        <v>41230</v>
      </c>
      <c r="E168" t="s">
        <v>71</v>
      </c>
      <c r="F168" t="s">
        <v>88</v>
      </c>
      <c r="G168">
        <v>2</v>
      </c>
      <c r="H168">
        <v>0</v>
      </c>
      <c r="I168" t="s">
        <v>262</v>
      </c>
      <c r="J168">
        <v>1</v>
      </c>
      <c r="K168">
        <v>0</v>
      </c>
      <c r="L168" t="s">
        <v>262</v>
      </c>
      <c r="Z168">
        <v>1.1100000000000001</v>
      </c>
      <c r="AA168">
        <v>8</v>
      </c>
      <c r="AB168">
        <v>19</v>
      </c>
    </row>
    <row r="169" spans="1:28" x14ac:dyDescent="0.45">
      <c r="A169" s="1">
        <v>100691</v>
      </c>
      <c r="B169" t="s">
        <v>40</v>
      </c>
      <c r="C169" t="s">
        <v>47</v>
      </c>
      <c r="D169" s="2">
        <v>41629</v>
      </c>
      <c r="E169" t="s">
        <v>62</v>
      </c>
      <c r="F169" t="s">
        <v>203</v>
      </c>
      <c r="G169">
        <v>2</v>
      </c>
      <c r="H169">
        <v>0</v>
      </c>
      <c r="I169" t="s">
        <v>262</v>
      </c>
      <c r="J169">
        <v>0</v>
      </c>
      <c r="K169">
        <v>0</v>
      </c>
      <c r="L169" t="s">
        <v>263</v>
      </c>
      <c r="M169" t="s">
        <v>291</v>
      </c>
      <c r="N169">
        <v>19</v>
      </c>
      <c r="O169">
        <v>1</v>
      </c>
      <c r="P169">
        <v>9</v>
      </c>
      <c r="Q169">
        <v>0</v>
      </c>
      <c r="R169">
        <v>4</v>
      </c>
      <c r="S169">
        <v>12</v>
      </c>
      <c r="T169">
        <v>0</v>
      </c>
      <c r="U169">
        <v>4</v>
      </c>
      <c r="V169">
        <v>0</v>
      </c>
      <c r="W169">
        <v>0</v>
      </c>
      <c r="Z169">
        <v>1.1100000000000001</v>
      </c>
      <c r="AA169">
        <v>9</v>
      </c>
      <c r="AB169">
        <v>21</v>
      </c>
    </row>
    <row r="170" spans="1:28" x14ac:dyDescent="0.45">
      <c r="A170" s="1">
        <v>101089</v>
      </c>
      <c r="B170" t="s">
        <v>40</v>
      </c>
      <c r="C170" t="s">
        <v>59</v>
      </c>
      <c r="D170" s="2">
        <v>41634</v>
      </c>
      <c r="E170" t="s">
        <v>72</v>
      </c>
      <c r="F170" t="s">
        <v>141</v>
      </c>
      <c r="G170">
        <v>1</v>
      </c>
      <c r="H170">
        <v>1</v>
      </c>
      <c r="I170" t="s">
        <v>263</v>
      </c>
      <c r="J170">
        <v>1</v>
      </c>
      <c r="K170">
        <v>0</v>
      </c>
      <c r="L170" t="s">
        <v>262</v>
      </c>
      <c r="Z170">
        <v>1.1000000000000001</v>
      </c>
      <c r="AA170">
        <v>10</v>
      </c>
      <c r="AB170">
        <v>17</v>
      </c>
    </row>
    <row r="171" spans="1:28" x14ac:dyDescent="0.45">
      <c r="A171" s="1">
        <v>101094</v>
      </c>
      <c r="B171" t="s">
        <v>40</v>
      </c>
      <c r="C171" t="s">
        <v>59</v>
      </c>
      <c r="D171" s="2">
        <v>41641</v>
      </c>
      <c r="E171" t="s">
        <v>107</v>
      </c>
      <c r="F171" t="s">
        <v>72</v>
      </c>
      <c r="G171">
        <v>0</v>
      </c>
      <c r="H171">
        <v>1</v>
      </c>
      <c r="I171" t="s">
        <v>264</v>
      </c>
      <c r="J171">
        <v>0</v>
      </c>
      <c r="K171">
        <v>1</v>
      </c>
      <c r="L171" t="s">
        <v>264</v>
      </c>
      <c r="Z171">
        <v>17</v>
      </c>
      <c r="AA171">
        <v>7.5</v>
      </c>
      <c r="AB171">
        <v>1.1100000000000001</v>
      </c>
    </row>
    <row r="172" spans="1:28" x14ac:dyDescent="0.45">
      <c r="A172" s="1">
        <v>101117</v>
      </c>
      <c r="B172" t="s">
        <v>40</v>
      </c>
      <c r="C172" t="s">
        <v>59</v>
      </c>
      <c r="D172" s="2">
        <v>41671</v>
      </c>
      <c r="E172" t="s">
        <v>72</v>
      </c>
      <c r="F172" t="s">
        <v>204</v>
      </c>
      <c r="G172">
        <v>2</v>
      </c>
      <c r="H172">
        <v>1</v>
      </c>
      <c r="I172" t="s">
        <v>262</v>
      </c>
      <c r="J172">
        <v>2</v>
      </c>
      <c r="K172">
        <v>0</v>
      </c>
      <c r="L172" t="s">
        <v>262</v>
      </c>
      <c r="Z172">
        <v>1.1100000000000001</v>
      </c>
      <c r="AA172">
        <v>9</v>
      </c>
      <c r="AB172">
        <v>19</v>
      </c>
    </row>
    <row r="173" spans="1:28" x14ac:dyDescent="0.45">
      <c r="A173" s="1">
        <v>101145</v>
      </c>
      <c r="B173" t="s">
        <v>40</v>
      </c>
      <c r="C173" t="s">
        <v>59</v>
      </c>
      <c r="D173" s="2">
        <v>41710</v>
      </c>
      <c r="E173" t="s">
        <v>72</v>
      </c>
      <c r="F173" t="s">
        <v>107</v>
      </c>
      <c r="G173">
        <v>3</v>
      </c>
      <c r="H173">
        <v>0</v>
      </c>
      <c r="I173" t="s">
        <v>262</v>
      </c>
      <c r="J173">
        <v>3</v>
      </c>
      <c r="K173">
        <v>0</v>
      </c>
      <c r="L173" t="s">
        <v>262</v>
      </c>
      <c r="Z173">
        <v>1.1000000000000001</v>
      </c>
      <c r="AA173">
        <v>9</v>
      </c>
      <c r="AB173">
        <v>21</v>
      </c>
    </row>
    <row r="174" spans="1:28" x14ac:dyDescent="0.45">
      <c r="A174" s="1">
        <v>101385</v>
      </c>
      <c r="B174" t="s">
        <v>40</v>
      </c>
      <c r="C174" t="s">
        <v>58</v>
      </c>
      <c r="D174" s="2">
        <v>41510</v>
      </c>
      <c r="E174" t="s">
        <v>106</v>
      </c>
      <c r="F174" t="s">
        <v>205</v>
      </c>
      <c r="G174">
        <v>2</v>
      </c>
      <c r="H174">
        <v>0</v>
      </c>
      <c r="I174" t="s">
        <v>262</v>
      </c>
      <c r="J174">
        <v>0</v>
      </c>
      <c r="K174">
        <v>0</v>
      </c>
      <c r="L174" t="s">
        <v>263</v>
      </c>
      <c r="N174">
        <v>26</v>
      </c>
      <c r="O174">
        <v>5</v>
      </c>
      <c r="P174">
        <v>9</v>
      </c>
      <c r="Q174">
        <v>1</v>
      </c>
      <c r="R174">
        <v>13</v>
      </c>
      <c r="S174">
        <v>8</v>
      </c>
      <c r="T174">
        <v>3</v>
      </c>
      <c r="U174">
        <v>1</v>
      </c>
      <c r="V174">
        <v>0</v>
      </c>
      <c r="W174">
        <v>0</v>
      </c>
      <c r="Z174">
        <v>1.1000000000000001</v>
      </c>
      <c r="AA174">
        <v>9</v>
      </c>
      <c r="AB174">
        <v>26</v>
      </c>
    </row>
    <row r="175" spans="1:28" x14ac:dyDescent="0.45">
      <c r="A175" s="1">
        <v>101439</v>
      </c>
      <c r="B175" t="s">
        <v>40</v>
      </c>
      <c r="C175" t="s">
        <v>58</v>
      </c>
      <c r="D175" s="2">
        <v>41566</v>
      </c>
      <c r="E175" t="s">
        <v>106</v>
      </c>
      <c r="F175" t="s">
        <v>206</v>
      </c>
      <c r="G175">
        <v>4</v>
      </c>
      <c r="H175">
        <v>1</v>
      </c>
      <c r="I175" t="s">
        <v>262</v>
      </c>
      <c r="J175">
        <v>0</v>
      </c>
      <c r="K175">
        <v>1</v>
      </c>
      <c r="L175" t="s">
        <v>264</v>
      </c>
      <c r="N175">
        <v>18</v>
      </c>
      <c r="O175">
        <v>13</v>
      </c>
      <c r="P175">
        <v>6</v>
      </c>
      <c r="Q175">
        <v>4</v>
      </c>
      <c r="R175">
        <v>12</v>
      </c>
      <c r="S175">
        <v>14</v>
      </c>
      <c r="T175">
        <v>1</v>
      </c>
      <c r="U175">
        <v>0</v>
      </c>
      <c r="V175">
        <v>0</v>
      </c>
      <c r="W175">
        <v>0</v>
      </c>
      <c r="Z175">
        <v>1.1000000000000001</v>
      </c>
      <c r="AA175">
        <v>9</v>
      </c>
      <c r="AB175">
        <v>23</v>
      </c>
    </row>
    <row r="176" spans="1:28" x14ac:dyDescent="0.45">
      <c r="A176" s="1">
        <v>101448</v>
      </c>
      <c r="B176" t="s">
        <v>40</v>
      </c>
      <c r="C176" t="s">
        <v>58</v>
      </c>
      <c r="D176" s="2">
        <v>41573</v>
      </c>
      <c r="E176" t="s">
        <v>106</v>
      </c>
      <c r="F176" t="s">
        <v>207</v>
      </c>
      <c r="G176">
        <v>3</v>
      </c>
      <c r="H176">
        <v>2</v>
      </c>
      <c r="I176" t="s">
        <v>262</v>
      </c>
      <c r="J176">
        <v>1</v>
      </c>
      <c r="K176">
        <v>1</v>
      </c>
      <c r="L176" t="s">
        <v>263</v>
      </c>
      <c r="N176">
        <v>13</v>
      </c>
      <c r="O176">
        <v>10</v>
      </c>
      <c r="P176">
        <v>5</v>
      </c>
      <c r="Q176">
        <v>5</v>
      </c>
      <c r="R176">
        <v>10</v>
      </c>
      <c r="S176">
        <v>13</v>
      </c>
      <c r="T176">
        <v>3</v>
      </c>
      <c r="U176">
        <v>4</v>
      </c>
      <c r="V176">
        <v>0</v>
      </c>
      <c r="W176">
        <v>0</v>
      </c>
      <c r="Z176">
        <v>1.1000000000000001</v>
      </c>
      <c r="AA176">
        <v>9</v>
      </c>
      <c r="AB176">
        <v>21</v>
      </c>
    </row>
    <row r="177" spans="1:28" x14ac:dyDescent="0.45">
      <c r="A177" s="1">
        <v>101503</v>
      </c>
      <c r="B177" t="s">
        <v>40</v>
      </c>
      <c r="C177" t="s">
        <v>58</v>
      </c>
      <c r="D177" s="2">
        <v>41622</v>
      </c>
      <c r="E177" t="s">
        <v>106</v>
      </c>
      <c r="F177" t="s">
        <v>208</v>
      </c>
      <c r="G177">
        <v>3</v>
      </c>
      <c r="H177">
        <v>1</v>
      </c>
      <c r="I177" t="s">
        <v>262</v>
      </c>
      <c r="J177">
        <v>1</v>
      </c>
      <c r="K177">
        <v>0</v>
      </c>
      <c r="L177" t="s">
        <v>262</v>
      </c>
      <c r="N177">
        <v>22</v>
      </c>
      <c r="O177">
        <v>13</v>
      </c>
      <c r="P177">
        <v>8</v>
      </c>
      <c r="Q177">
        <v>6</v>
      </c>
      <c r="R177">
        <v>13</v>
      </c>
      <c r="S177">
        <v>15</v>
      </c>
      <c r="T177">
        <v>0</v>
      </c>
      <c r="U177">
        <v>2</v>
      </c>
      <c r="V177">
        <v>0</v>
      </c>
      <c r="W177">
        <v>0</v>
      </c>
      <c r="Z177">
        <v>1.1000000000000001</v>
      </c>
      <c r="AA177">
        <v>9</v>
      </c>
      <c r="AB177">
        <v>21</v>
      </c>
    </row>
    <row r="178" spans="1:28" x14ac:dyDescent="0.45">
      <c r="A178" s="1">
        <v>101535</v>
      </c>
      <c r="B178" t="s">
        <v>40</v>
      </c>
      <c r="C178" t="s">
        <v>58</v>
      </c>
      <c r="D178" s="2">
        <v>41672</v>
      </c>
      <c r="E178" t="s">
        <v>106</v>
      </c>
      <c r="F178" t="s">
        <v>209</v>
      </c>
      <c r="G178">
        <v>5</v>
      </c>
      <c r="H178">
        <v>0</v>
      </c>
      <c r="I178" t="s">
        <v>262</v>
      </c>
      <c r="J178">
        <v>2</v>
      </c>
      <c r="K178">
        <v>0</v>
      </c>
      <c r="L178" t="s">
        <v>262</v>
      </c>
      <c r="N178">
        <v>25</v>
      </c>
      <c r="O178">
        <v>9</v>
      </c>
      <c r="P178">
        <v>14</v>
      </c>
      <c r="Q178">
        <v>3</v>
      </c>
      <c r="R178">
        <v>16</v>
      </c>
      <c r="S178">
        <v>12</v>
      </c>
      <c r="T178">
        <v>0</v>
      </c>
      <c r="U178">
        <v>0</v>
      </c>
      <c r="V178">
        <v>0</v>
      </c>
      <c r="W178">
        <v>0</v>
      </c>
      <c r="Z178">
        <v>1.1000000000000001</v>
      </c>
      <c r="AA178">
        <v>10</v>
      </c>
      <c r="AB178">
        <v>17</v>
      </c>
    </row>
    <row r="179" spans="1:28" x14ac:dyDescent="0.45">
      <c r="A179" s="1">
        <v>102156</v>
      </c>
      <c r="B179" t="s">
        <v>40</v>
      </c>
      <c r="C179" t="s">
        <v>57</v>
      </c>
      <c r="D179" s="2">
        <v>41645</v>
      </c>
      <c r="E179" t="s">
        <v>97</v>
      </c>
      <c r="F179" t="s">
        <v>197</v>
      </c>
      <c r="G179">
        <v>3</v>
      </c>
      <c r="H179">
        <v>0</v>
      </c>
      <c r="I179" t="s">
        <v>262</v>
      </c>
      <c r="J179">
        <v>0</v>
      </c>
      <c r="K179">
        <v>0</v>
      </c>
      <c r="L179" t="s">
        <v>263</v>
      </c>
      <c r="N179">
        <v>18</v>
      </c>
      <c r="O179">
        <v>15</v>
      </c>
      <c r="P179">
        <v>8</v>
      </c>
      <c r="Q179">
        <v>1</v>
      </c>
      <c r="R179">
        <v>12</v>
      </c>
      <c r="S179">
        <v>9</v>
      </c>
      <c r="T179">
        <v>0</v>
      </c>
      <c r="U179">
        <v>2</v>
      </c>
      <c r="V179">
        <v>0</v>
      </c>
      <c r="W179">
        <v>0</v>
      </c>
      <c r="Z179">
        <v>1.1000000000000001</v>
      </c>
      <c r="AA179">
        <v>9</v>
      </c>
      <c r="AB179">
        <v>21</v>
      </c>
    </row>
    <row r="180" spans="1:28" x14ac:dyDescent="0.45">
      <c r="A180" s="1">
        <v>103824</v>
      </c>
      <c r="B180" t="s">
        <v>40</v>
      </c>
      <c r="C180" t="s">
        <v>60</v>
      </c>
      <c r="D180" s="2">
        <v>41615</v>
      </c>
      <c r="E180" t="s">
        <v>108</v>
      </c>
      <c r="F180" t="s">
        <v>210</v>
      </c>
      <c r="G180">
        <v>5</v>
      </c>
      <c r="H180">
        <v>0</v>
      </c>
      <c r="I180" t="s">
        <v>262</v>
      </c>
      <c r="J180">
        <v>1</v>
      </c>
      <c r="K180">
        <v>0</v>
      </c>
      <c r="L180" t="s">
        <v>262</v>
      </c>
      <c r="N180">
        <v>18</v>
      </c>
      <c r="O180">
        <v>5</v>
      </c>
      <c r="P180">
        <v>8</v>
      </c>
      <c r="Q180">
        <v>2</v>
      </c>
      <c r="R180">
        <v>17</v>
      </c>
      <c r="S180">
        <v>13</v>
      </c>
      <c r="T180">
        <v>3</v>
      </c>
      <c r="U180">
        <v>3</v>
      </c>
      <c r="V180">
        <v>0</v>
      </c>
      <c r="W180">
        <v>0</v>
      </c>
      <c r="Z180">
        <v>1.1100000000000001</v>
      </c>
      <c r="AA180">
        <v>8.5</v>
      </c>
      <c r="AB180">
        <v>21</v>
      </c>
    </row>
    <row r="181" spans="1:28" x14ac:dyDescent="0.45">
      <c r="A181" s="1">
        <v>105092</v>
      </c>
      <c r="B181" t="s">
        <v>40</v>
      </c>
      <c r="C181" t="s">
        <v>50</v>
      </c>
      <c r="D181" s="2">
        <v>41658</v>
      </c>
      <c r="E181" t="s">
        <v>65</v>
      </c>
      <c r="F181" t="s">
        <v>201</v>
      </c>
      <c r="G181">
        <v>3</v>
      </c>
      <c r="H181">
        <v>0</v>
      </c>
      <c r="I181" t="s">
        <v>262</v>
      </c>
      <c r="J181">
        <v>2</v>
      </c>
      <c r="K181">
        <v>0</v>
      </c>
      <c r="L181" t="s">
        <v>262</v>
      </c>
      <c r="Z181">
        <v>1.1100000000000001</v>
      </c>
      <c r="AA181">
        <v>8.5</v>
      </c>
      <c r="AB181">
        <v>21</v>
      </c>
    </row>
    <row r="182" spans="1:28" x14ac:dyDescent="0.45">
      <c r="A182" s="1">
        <v>105186</v>
      </c>
      <c r="B182" t="s">
        <v>40</v>
      </c>
      <c r="C182" t="s">
        <v>50</v>
      </c>
      <c r="D182" s="2">
        <v>41748</v>
      </c>
      <c r="E182" t="s">
        <v>81</v>
      </c>
      <c r="F182" t="s">
        <v>202</v>
      </c>
      <c r="G182">
        <v>2</v>
      </c>
      <c r="H182">
        <v>0</v>
      </c>
      <c r="I182" t="s">
        <v>262</v>
      </c>
      <c r="J182">
        <v>0</v>
      </c>
      <c r="K182">
        <v>0</v>
      </c>
      <c r="L182" t="s">
        <v>263</v>
      </c>
      <c r="Z182">
        <v>1.1000000000000001</v>
      </c>
      <c r="AA182">
        <v>9</v>
      </c>
      <c r="AB182">
        <v>21</v>
      </c>
    </row>
    <row r="183" spans="1:28" x14ac:dyDescent="0.45">
      <c r="A183" s="1">
        <v>105652</v>
      </c>
      <c r="B183" t="s">
        <v>40</v>
      </c>
      <c r="C183" t="s">
        <v>52</v>
      </c>
      <c r="D183" s="2">
        <v>41626</v>
      </c>
      <c r="E183" t="s">
        <v>71</v>
      </c>
      <c r="F183" t="s">
        <v>140</v>
      </c>
      <c r="G183">
        <v>3</v>
      </c>
      <c r="H183">
        <v>2</v>
      </c>
      <c r="I183" t="s">
        <v>262</v>
      </c>
      <c r="J183">
        <v>1</v>
      </c>
      <c r="K183">
        <v>1</v>
      </c>
      <c r="L183" t="s">
        <v>263</v>
      </c>
      <c r="Z183">
        <v>1.1100000000000001</v>
      </c>
      <c r="AA183">
        <v>9</v>
      </c>
      <c r="AB183">
        <v>21</v>
      </c>
    </row>
    <row r="184" spans="1:28" x14ac:dyDescent="0.45">
      <c r="A184" s="1">
        <v>105767</v>
      </c>
      <c r="B184" t="s">
        <v>40</v>
      </c>
      <c r="C184" t="s">
        <v>52</v>
      </c>
      <c r="D184" s="2">
        <v>41713</v>
      </c>
      <c r="E184" t="s">
        <v>71</v>
      </c>
      <c r="F184" t="s">
        <v>173</v>
      </c>
      <c r="G184">
        <v>2</v>
      </c>
      <c r="H184">
        <v>0</v>
      </c>
      <c r="I184" t="s">
        <v>262</v>
      </c>
      <c r="J184">
        <v>1</v>
      </c>
      <c r="K184">
        <v>0</v>
      </c>
      <c r="L184" t="s">
        <v>262</v>
      </c>
      <c r="Z184">
        <v>1.1000000000000001</v>
      </c>
      <c r="AA184">
        <v>8</v>
      </c>
      <c r="AB184">
        <v>17</v>
      </c>
    </row>
    <row r="185" spans="1:28" x14ac:dyDescent="0.45">
      <c r="A185" s="1">
        <v>109212</v>
      </c>
      <c r="B185" t="s">
        <v>41</v>
      </c>
      <c r="C185" t="s">
        <v>58</v>
      </c>
      <c r="D185" s="2">
        <v>41905</v>
      </c>
      <c r="E185" t="s">
        <v>106</v>
      </c>
      <c r="F185" t="s">
        <v>211</v>
      </c>
      <c r="G185">
        <v>4</v>
      </c>
      <c r="H185">
        <v>0</v>
      </c>
      <c r="I185" t="s">
        <v>262</v>
      </c>
      <c r="J185">
        <v>2</v>
      </c>
      <c r="K185">
        <v>0</v>
      </c>
      <c r="L185" t="s">
        <v>262</v>
      </c>
      <c r="N185">
        <v>25</v>
      </c>
      <c r="O185">
        <v>6</v>
      </c>
      <c r="P185">
        <v>9</v>
      </c>
      <c r="Q185">
        <v>2</v>
      </c>
      <c r="R185">
        <v>8</v>
      </c>
      <c r="S185">
        <v>7</v>
      </c>
      <c r="T185">
        <v>0</v>
      </c>
      <c r="U185">
        <v>0</v>
      </c>
      <c r="V185">
        <v>0</v>
      </c>
      <c r="W185">
        <v>0</v>
      </c>
      <c r="Z185">
        <v>1.1100000000000001</v>
      </c>
      <c r="AA185">
        <v>9</v>
      </c>
      <c r="AB185">
        <v>21</v>
      </c>
    </row>
    <row r="186" spans="1:28" x14ac:dyDescent="0.45">
      <c r="A186" s="1">
        <v>109239</v>
      </c>
      <c r="B186" t="s">
        <v>41</v>
      </c>
      <c r="C186" t="s">
        <v>58</v>
      </c>
      <c r="D186" s="2">
        <v>41930</v>
      </c>
      <c r="E186" t="s">
        <v>106</v>
      </c>
      <c r="F186" t="s">
        <v>212</v>
      </c>
      <c r="G186">
        <v>6</v>
      </c>
      <c r="H186">
        <v>0</v>
      </c>
      <c r="I186" t="s">
        <v>262</v>
      </c>
      <c r="J186">
        <v>4</v>
      </c>
      <c r="K186">
        <v>0</v>
      </c>
      <c r="L186" t="s">
        <v>262</v>
      </c>
      <c r="N186">
        <v>19</v>
      </c>
      <c r="O186">
        <v>0</v>
      </c>
      <c r="P186">
        <v>6</v>
      </c>
      <c r="Q186">
        <v>0</v>
      </c>
      <c r="R186">
        <v>10</v>
      </c>
      <c r="S186">
        <v>12</v>
      </c>
      <c r="T186">
        <v>0</v>
      </c>
      <c r="U186">
        <v>1</v>
      </c>
      <c r="V186">
        <v>0</v>
      </c>
      <c r="W186">
        <v>0</v>
      </c>
      <c r="Z186">
        <v>1.1000000000000001</v>
      </c>
      <c r="AA186">
        <v>11</v>
      </c>
      <c r="AB186">
        <v>17</v>
      </c>
    </row>
    <row r="187" spans="1:28" x14ac:dyDescent="0.45">
      <c r="A187" s="1">
        <v>109374</v>
      </c>
      <c r="B187" t="s">
        <v>41</v>
      </c>
      <c r="C187" t="s">
        <v>58</v>
      </c>
      <c r="D187" s="2">
        <v>42062</v>
      </c>
      <c r="E187" t="s">
        <v>106</v>
      </c>
      <c r="F187" t="s">
        <v>213</v>
      </c>
      <c r="G187">
        <v>4</v>
      </c>
      <c r="H187">
        <v>1</v>
      </c>
      <c r="I187" t="s">
        <v>262</v>
      </c>
      <c r="J187">
        <v>2</v>
      </c>
      <c r="K187">
        <v>1</v>
      </c>
      <c r="L187" t="s">
        <v>262</v>
      </c>
      <c r="N187">
        <v>23</v>
      </c>
      <c r="O187">
        <v>9</v>
      </c>
      <c r="P187">
        <v>9</v>
      </c>
      <c r="Q187">
        <v>4</v>
      </c>
      <c r="R187">
        <v>5</v>
      </c>
      <c r="S187">
        <v>11</v>
      </c>
      <c r="T187">
        <v>0</v>
      </c>
      <c r="U187">
        <v>1</v>
      </c>
      <c r="V187">
        <v>0</v>
      </c>
      <c r="W187">
        <v>0</v>
      </c>
      <c r="Z187">
        <v>1.1000000000000001</v>
      </c>
      <c r="AA187">
        <v>10</v>
      </c>
      <c r="AB187">
        <v>26</v>
      </c>
    </row>
    <row r="188" spans="1:28" x14ac:dyDescent="0.45">
      <c r="A188" s="1">
        <v>109792</v>
      </c>
      <c r="B188" t="s">
        <v>41</v>
      </c>
      <c r="C188" t="s">
        <v>57</v>
      </c>
      <c r="D188" s="2">
        <v>41875</v>
      </c>
      <c r="E188" t="s">
        <v>98</v>
      </c>
      <c r="F188" t="s">
        <v>214</v>
      </c>
      <c r="G188">
        <v>3</v>
      </c>
      <c r="H188">
        <v>0</v>
      </c>
      <c r="I188" t="s">
        <v>262</v>
      </c>
      <c r="J188">
        <v>1</v>
      </c>
      <c r="K188">
        <v>0</v>
      </c>
      <c r="L188" t="s">
        <v>262</v>
      </c>
      <c r="N188">
        <v>12</v>
      </c>
      <c r="O188">
        <v>3</v>
      </c>
      <c r="P188">
        <v>6</v>
      </c>
      <c r="Q188">
        <v>0</v>
      </c>
      <c r="R188">
        <v>11</v>
      </c>
      <c r="S188">
        <v>13</v>
      </c>
      <c r="T188">
        <v>0</v>
      </c>
      <c r="U188">
        <v>1</v>
      </c>
      <c r="V188">
        <v>1</v>
      </c>
      <c r="W188">
        <v>0</v>
      </c>
      <c r="Z188">
        <v>1.1000000000000001</v>
      </c>
      <c r="AA188">
        <v>9</v>
      </c>
      <c r="AB188">
        <v>21</v>
      </c>
    </row>
    <row r="189" spans="1:28" x14ac:dyDescent="0.45">
      <c r="A189" s="1">
        <v>109860</v>
      </c>
      <c r="B189" t="s">
        <v>41</v>
      </c>
      <c r="C189" t="s">
        <v>57</v>
      </c>
      <c r="D189" s="2">
        <v>41930</v>
      </c>
      <c r="E189" t="s">
        <v>98</v>
      </c>
      <c r="F189" t="s">
        <v>215</v>
      </c>
      <c r="G189">
        <v>3</v>
      </c>
      <c r="H189">
        <v>0</v>
      </c>
      <c r="I189" t="s">
        <v>262</v>
      </c>
      <c r="J189">
        <v>0</v>
      </c>
      <c r="K189">
        <v>0</v>
      </c>
      <c r="L189" t="s">
        <v>263</v>
      </c>
      <c r="N189">
        <v>27</v>
      </c>
      <c r="O189">
        <v>4</v>
      </c>
      <c r="P189">
        <v>12</v>
      </c>
      <c r="Q189">
        <v>2</v>
      </c>
      <c r="R189">
        <v>9</v>
      </c>
      <c r="S189">
        <v>13</v>
      </c>
      <c r="T189">
        <v>2</v>
      </c>
      <c r="U189">
        <v>2</v>
      </c>
      <c r="V189">
        <v>0</v>
      </c>
      <c r="W189">
        <v>0</v>
      </c>
      <c r="Z189">
        <v>1.1000000000000001</v>
      </c>
      <c r="AA189">
        <v>9</v>
      </c>
      <c r="AB189">
        <v>21</v>
      </c>
    </row>
    <row r="190" spans="1:28" x14ac:dyDescent="0.45">
      <c r="A190" s="1">
        <v>110020</v>
      </c>
      <c r="B190" t="s">
        <v>41</v>
      </c>
      <c r="C190" t="s">
        <v>57</v>
      </c>
      <c r="D190" s="2">
        <v>42056</v>
      </c>
      <c r="E190" t="s">
        <v>98</v>
      </c>
      <c r="F190" t="s">
        <v>216</v>
      </c>
      <c r="G190">
        <v>0</v>
      </c>
      <c r="H190">
        <v>1</v>
      </c>
      <c r="I190" t="s">
        <v>264</v>
      </c>
      <c r="J190">
        <v>0</v>
      </c>
      <c r="K190">
        <v>1</v>
      </c>
      <c r="L190" t="s">
        <v>264</v>
      </c>
      <c r="N190">
        <v>11</v>
      </c>
      <c r="O190">
        <v>11</v>
      </c>
      <c r="P190">
        <v>5</v>
      </c>
      <c r="Q190">
        <v>3</v>
      </c>
      <c r="R190">
        <v>9</v>
      </c>
      <c r="S190">
        <v>11</v>
      </c>
      <c r="T190">
        <v>4</v>
      </c>
      <c r="U190">
        <v>3</v>
      </c>
      <c r="V190">
        <v>0</v>
      </c>
      <c r="W190">
        <v>0</v>
      </c>
      <c r="Z190">
        <v>1.1100000000000001</v>
      </c>
      <c r="AA190">
        <v>10</v>
      </c>
      <c r="AB190">
        <v>21</v>
      </c>
    </row>
    <row r="191" spans="1:28" x14ac:dyDescent="0.45">
      <c r="A191" s="1">
        <v>112895</v>
      </c>
      <c r="B191" t="s">
        <v>41</v>
      </c>
      <c r="C191" t="s">
        <v>50</v>
      </c>
      <c r="D191" s="2">
        <v>41992</v>
      </c>
      <c r="E191" t="s">
        <v>65</v>
      </c>
      <c r="F191" t="s">
        <v>201</v>
      </c>
      <c r="G191">
        <v>4</v>
      </c>
      <c r="H191">
        <v>0</v>
      </c>
      <c r="I191" t="s">
        <v>262</v>
      </c>
      <c r="J191">
        <v>2</v>
      </c>
      <c r="K191">
        <v>0</v>
      </c>
      <c r="L191" t="s">
        <v>262</v>
      </c>
      <c r="Z191">
        <v>1.1000000000000001</v>
      </c>
      <c r="AA191">
        <v>9</v>
      </c>
      <c r="AB191">
        <v>23</v>
      </c>
    </row>
    <row r="192" spans="1:28" x14ac:dyDescent="0.45">
      <c r="A192" s="1">
        <v>113086</v>
      </c>
      <c r="B192" t="s">
        <v>41</v>
      </c>
      <c r="C192" t="s">
        <v>52</v>
      </c>
      <c r="D192" s="2">
        <v>41874</v>
      </c>
      <c r="E192" t="s">
        <v>71</v>
      </c>
      <c r="F192" t="s">
        <v>217</v>
      </c>
      <c r="G192">
        <v>3</v>
      </c>
      <c r="H192">
        <v>1</v>
      </c>
      <c r="I192" t="s">
        <v>262</v>
      </c>
      <c r="J192">
        <v>3</v>
      </c>
      <c r="K192">
        <v>0</v>
      </c>
      <c r="L192" t="s">
        <v>262</v>
      </c>
      <c r="Z192">
        <v>1.1000000000000001</v>
      </c>
      <c r="AA192">
        <v>8</v>
      </c>
      <c r="AB192">
        <v>26</v>
      </c>
    </row>
    <row r="193" spans="1:28" x14ac:dyDescent="0.45">
      <c r="A193" s="1">
        <v>113184</v>
      </c>
      <c r="B193" t="s">
        <v>41</v>
      </c>
      <c r="C193" t="s">
        <v>52</v>
      </c>
      <c r="D193" s="2">
        <v>41979</v>
      </c>
      <c r="E193" t="s">
        <v>71</v>
      </c>
      <c r="F193" t="s">
        <v>140</v>
      </c>
      <c r="G193">
        <v>2</v>
      </c>
      <c r="H193">
        <v>2</v>
      </c>
      <c r="I193" t="s">
        <v>263</v>
      </c>
      <c r="J193">
        <v>0</v>
      </c>
      <c r="K193">
        <v>1</v>
      </c>
      <c r="L193" t="s">
        <v>264</v>
      </c>
      <c r="Z193">
        <v>1.1000000000000001</v>
      </c>
      <c r="AA193">
        <v>9</v>
      </c>
      <c r="AB193">
        <v>21</v>
      </c>
    </row>
    <row r="194" spans="1:28" x14ac:dyDescent="0.45">
      <c r="A194" s="1">
        <v>113204</v>
      </c>
      <c r="B194" t="s">
        <v>41</v>
      </c>
      <c r="C194" t="s">
        <v>52</v>
      </c>
      <c r="D194" s="2">
        <v>41990</v>
      </c>
      <c r="E194" t="s">
        <v>71</v>
      </c>
      <c r="F194" t="s">
        <v>119</v>
      </c>
      <c r="G194">
        <v>2</v>
      </c>
      <c r="H194">
        <v>0</v>
      </c>
      <c r="I194" t="s">
        <v>262</v>
      </c>
      <c r="J194">
        <v>1</v>
      </c>
      <c r="K194">
        <v>0</v>
      </c>
      <c r="L194" t="s">
        <v>262</v>
      </c>
      <c r="Z194">
        <v>1.1100000000000001</v>
      </c>
      <c r="AA194">
        <v>9</v>
      </c>
      <c r="AB194">
        <v>19</v>
      </c>
    </row>
    <row r="195" spans="1:28" x14ac:dyDescent="0.45">
      <c r="A195" s="1">
        <v>113339</v>
      </c>
      <c r="B195" t="s">
        <v>41</v>
      </c>
      <c r="C195" t="s">
        <v>52</v>
      </c>
      <c r="D195" s="2">
        <v>42085</v>
      </c>
      <c r="E195" t="s">
        <v>71</v>
      </c>
      <c r="F195" t="s">
        <v>88</v>
      </c>
      <c r="G195">
        <v>3</v>
      </c>
      <c r="H195">
        <v>0</v>
      </c>
      <c r="I195" t="s">
        <v>262</v>
      </c>
      <c r="J195">
        <v>2</v>
      </c>
      <c r="K195">
        <v>0</v>
      </c>
      <c r="L195" t="s">
        <v>262</v>
      </c>
      <c r="Z195">
        <v>1.1000000000000001</v>
      </c>
      <c r="AA195">
        <v>9</v>
      </c>
      <c r="AB195">
        <v>21</v>
      </c>
    </row>
    <row r="196" spans="1:28" x14ac:dyDescent="0.45">
      <c r="A196" s="1">
        <v>116539</v>
      </c>
      <c r="B196" t="s">
        <v>42</v>
      </c>
      <c r="C196" t="s">
        <v>61</v>
      </c>
      <c r="D196" s="2">
        <v>42259</v>
      </c>
      <c r="E196" t="s">
        <v>72</v>
      </c>
      <c r="F196" t="s">
        <v>132</v>
      </c>
      <c r="G196">
        <v>3</v>
      </c>
      <c r="H196">
        <v>0</v>
      </c>
      <c r="I196" t="s">
        <v>262</v>
      </c>
      <c r="J196">
        <v>2</v>
      </c>
      <c r="K196">
        <v>0</v>
      </c>
      <c r="L196" t="s">
        <v>262</v>
      </c>
      <c r="Z196">
        <v>1.1000000000000001</v>
      </c>
      <c r="AA196">
        <v>9</v>
      </c>
      <c r="AB196">
        <v>21</v>
      </c>
    </row>
    <row r="197" spans="1:28" x14ac:dyDescent="0.45">
      <c r="A197" s="1">
        <v>116623</v>
      </c>
      <c r="B197" t="s">
        <v>42</v>
      </c>
      <c r="C197" t="s">
        <v>61</v>
      </c>
      <c r="D197" s="2">
        <v>42413</v>
      </c>
      <c r="E197" t="s">
        <v>109</v>
      </c>
      <c r="F197" t="s">
        <v>72</v>
      </c>
      <c r="G197">
        <v>1</v>
      </c>
      <c r="H197">
        <v>1</v>
      </c>
      <c r="I197" t="s">
        <v>263</v>
      </c>
      <c r="J197">
        <v>0</v>
      </c>
      <c r="K197">
        <v>0</v>
      </c>
      <c r="L197" t="s">
        <v>263</v>
      </c>
      <c r="Z197">
        <v>13</v>
      </c>
      <c r="AA197">
        <v>9</v>
      </c>
      <c r="AB197">
        <v>1.1000000000000001</v>
      </c>
    </row>
    <row r="198" spans="1:28" x14ac:dyDescent="0.45">
      <c r="A198" s="1">
        <v>116669</v>
      </c>
      <c r="B198" t="s">
        <v>42</v>
      </c>
      <c r="C198" t="s">
        <v>61</v>
      </c>
      <c r="D198" s="2">
        <v>42465</v>
      </c>
      <c r="E198" t="s">
        <v>72</v>
      </c>
      <c r="F198" t="s">
        <v>218</v>
      </c>
      <c r="G198">
        <v>1</v>
      </c>
      <c r="H198">
        <v>0</v>
      </c>
      <c r="I198" t="s">
        <v>262</v>
      </c>
      <c r="J198">
        <v>0</v>
      </c>
      <c r="K198">
        <v>0</v>
      </c>
      <c r="L198" t="s">
        <v>263</v>
      </c>
      <c r="Z198">
        <v>1.1100000000000001</v>
      </c>
      <c r="AA198">
        <v>8</v>
      </c>
      <c r="AB198">
        <v>26</v>
      </c>
    </row>
    <row r="199" spans="1:28" x14ac:dyDescent="0.45">
      <c r="A199" s="1">
        <v>116684</v>
      </c>
      <c r="B199" t="s">
        <v>42</v>
      </c>
      <c r="C199" t="s">
        <v>61</v>
      </c>
      <c r="D199" s="2">
        <v>42483</v>
      </c>
      <c r="E199" t="s">
        <v>72</v>
      </c>
      <c r="F199" t="s">
        <v>109</v>
      </c>
      <c r="G199">
        <v>1</v>
      </c>
      <c r="H199">
        <v>1</v>
      </c>
      <c r="I199" t="s">
        <v>263</v>
      </c>
      <c r="J199">
        <v>1</v>
      </c>
      <c r="K199">
        <v>1</v>
      </c>
      <c r="L199" t="s">
        <v>263</v>
      </c>
      <c r="Z199">
        <v>1.1000000000000001</v>
      </c>
      <c r="AA199">
        <v>8</v>
      </c>
      <c r="AB199">
        <v>17</v>
      </c>
    </row>
    <row r="200" spans="1:28" x14ac:dyDescent="0.45">
      <c r="A200" s="1">
        <v>117134</v>
      </c>
      <c r="B200" t="s">
        <v>42</v>
      </c>
      <c r="C200" t="s">
        <v>58</v>
      </c>
      <c r="D200" s="2">
        <v>42301</v>
      </c>
      <c r="E200" t="s">
        <v>106</v>
      </c>
      <c r="F200" t="s">
        <v>213</v>
      </c>
      <c r="G200">
        <v>4</v>
      </c>
      <c r="H200">
        <v>0</v>
      </c>
      <c r="I200" t="s">
        <v>262</v>
      </c>
      <c r="J200">
        <v>2</v>
      </c>
      <c r="K200">
        <v>0</v>
      </c>
      <c r="L200" t="s">
        <v>262</v>
      </c>
      <c r="N200">
        <v>26</v>
      </c>
      <c r="O200">
        <v>4</v>
      </c>
      <c r="P200">
        <v>14</v>
      </c>
      <c r="Q200">
        <v>2</v>
      </c>
      <c r="R200">
        <v>8</v>
      </c>
      <c r="S200">
        <v>4</v>
      </c>
      <c r="T200">
        <v>1</v>
      </c>
      <c r="U200">
        <v>1</v>
      </c>
      <c r="V200">
        <v>0</v>
      </c>
      <c r="W200">
        <v>0</v>
      </c>
      <c r="Z200">
        <v>1.1000000000000001</v>
      </c>
      <c r="AA200">
        <v>9</v>
      </c>
      <c r="AB200">
        <v>29</v>
      </c>
    </row>
    <row r="201" spans="1:28" x14ac:dyDescent="0.45">
      <c r="A201" s="1">
        <v>117152</v>
      </c>
      <c r="B201" t="s">
        <v>42</v>
      </c>
      <c r="C201" t="s">
        <v>58</v>
      </c>
      <c r="D201" s="2">
        <v>42315</v>
      </c>
      <c r="E201" t="s">
        <v>106</v>
      </c>
      <c r="F201" t="s">
        <v>219</v>
      </c>
      <c r="G201">
        <v>4</v>
      </c>
      <c r="H201">
        <v>0</v>
      </c>
      <c r="I201" t="s">
        <v>262</v>
      </c>
      <c r="J201">
        <v>4</v>
      </c>
      <c r="K201">
        <v>0</v>
      </c>
      <c r="L201" t="s">
        <v>262</v>
      </c>
      <c r="N201">
        <v>33</v>
      </c>
      <c r="O201">
        <v>5</v>
      </c>
      <c r="P201">
        <v>14</v>
      </c>
      <c r="Q201">
        <v>2</v>
      </c>
      <c r="R201">
        <v>8</v>
      </c>
      <c r="S201">
        <v>15</v>
      </c>
      <c r="T201">
        <v>0</v>
      </c>
      <c r="U201">
        <v>0</v>
      </c>
      <c r="V201">
        <v>0</v>
      </c>
      <c r="W201">
        <v>0</v>
      </c>
      <c r="Z201">
        <v>1.1000000000000001</v>
      </c>
      <c r="AA201">
        <v>11</v>
      </c>
      <c r="AB201">
        <v>21</v>
      </c>
    </row>
    <row r="202" spans="1:28" x14ac:dyDescent="0.45">
      <c r="A202" s="1">
        <v>117675</v>
      </c>
      <c r="B202" t="s">
        <v>42</v>
      </c>
      <c r="C202" t="s">
        <v>57</v>
      </c>
      <c r="D202" s="2">
        <v>42245</v>
      </c>
      <c r="E202" t="s">
        <v>98</v>
      </c>
      <c r="F202" t="s">
        <v>216</v>
      </c>
      <c r="G202">
        <v>1</v>
      </c>
      <c r="H202">
        <v>0</v>
      </c>
      <c r="I202" t="s">
        <v>262</v>
      </c>
      <c r="J202">
        <v>0</v>
      </c>
      <c r="K202">
        <v>0</v>
      </c>
      <c r="L202" t="s">
        <v>263</v>
      </c>
      <c r="N202">
        <v>22</v>
      </c>
      <c r="O202">
        <v>4</v>
      </c>
      <c r="P202">
        <v>13</v>
      </c>
      <c r="Q202">
        <v>1</v>
      </c>
      <c r="R202">
        <v>4</v>
      </c>
      <c r="S202">
        <v>21</v>
      </c>
      <c r="T202">
        <v>0</v>
      </c>
      <c r="U202">
        <v>3</v>
      </c>
      <c r="V202">
        <v>0</v>
      </c>
      <c r="W202">
        <v>0</v>
      </c>
      <c r="Z202">
        <v>1.1000000000000001</v>
      </c>
      <c r="AA202">
        <v>10</v>
      </c>
      <c r="AB202">
        <v>26</v>
      </c>
    </row>
    <row r="203" spans="1:28" x14ac:dyDescent="0.45">
      <c r="A203" s="1">
        <v>117677</v>
      </c>
      <c r="B203" t="s">
        <v>42</v>
      </c>
      <c r="C203" t="s">
        <v>57</v>
      </c>
      <c r="D203" s="2">
        <v>42245</v>
      </c>
      <c r="E203" t="s">
        <v>97</v>
      </c>
      <c r="F203" t="s">
        <v>220</v>
      </c>
      <c r="G203">
        <v>5</v>
      </c>
      <c r="H203">
        <v>0</v>
      </c>
      <c r="I203" t="s">
        <v>262</v>
      </c>
      <c r="J203">
        <v>2</v>
      </c>
      <c r="K203">
        <v>0</v>
      </c>
      <c r="L203" t="s">
        <v>262</v>
      </c>
      <c r="N203">
        <v>21</v>
      </c>
      <c r="O203">
        <v>7</v>
      </c>
      <c r="P203">
        <v>11</v>
      </c>
      <c r="Q203">
        <v>1</v>
      </c>
      <c r="R203">
        <v>12</v>
      </c>
      <c r="S203">
        <v>14</v>
      </c>
      <c r="T203">
        <v>3</v>
      </c>
      <c r="U203">
        <v>3</v>
      </c>
      <c r="V203">
        <v>0</v>
      </c>
      <c r="W203">
        <v>0</v>
      </c>
      <c r="Z203">
        <v>1.1000000000000001</v>
      </c>
      <c r="AA203">
        <v>10</v>
      </c>
      <c r="AB203">
        <v>26</v>
      </c>
    </row>
    <row r="204" spans="1:28" x14ac:dyDescent="0.45">
      <c r="A204" s="1">
        <v>117717</v>
      </c>
      <c r="B204" t="s">
        <v>42</v>
      </c>
      <c r="C204" t="s">
        <v>57</v>
      </c>
      <c r="D204" s="2">
        <v>42273</v>
      </c>
      <c r="E204" t="s">
        <v>97</v>
      </c>
      <c r="F204" t="s">
        <v>216</v>
      </c>
      <c r="G204">
        <v>0</v>
      </c>
      <c r="H204">
        <v>0</v>
      </c>
      <c r="I204" t="s">
        <v>263</v>
      </c>
      <c r="J204">
        <v>0</v>
      </c>
      <c r="K204">
        <v>0</v>
      </c>
      <c r="L204" t="s">
        <v>263</v>
      </c>
      <c r="N204">
        <v>31</v>
      </c>
      <c r="O204">
        <v>12</v>
      </c>
      <c r="P204">
        <v>9</v>
      </c>
      <c r="Q204">
        <v>3</v>
      </c>
      <c r="R204">
        <v>11</v>
      </c>
      <c r="S204">
        <v>10</v>
      </c>
      <c r="T204">
        <v>4</v>
      </c>
      <c r="U204">
        <v>4</v>
      </c>
      <c r="V204">
        <v>0</v>
      </c>
      <c r="W204">
        <v>1</v>
      </c>
      <c r="Z204">
        <v>1.1100000000000001</v>
      </c>
      <c r="AA204">
        <v>10</v>
      </c>
      <c r="AB204">
        <v>21</v>
      </c>
    </row>
    <row r="205" spans="1:28" x14ac:dyDescent="0.45">
      <c r="A205" s="1">
        <v>117750</v>
      </c>
      <c r="B205" t="s">
        <v>42</v>
      </c>
      <c r="C205" t="s">
        <v>57</v>
      </c>
      <c r="D205" s="2">
        <v>42302</v>
      </c>
      <c r="E205" t="s">
        <v>98</v>
      </c>
      <c r="F205" t="s">
        <v>215</v>
      </c>
      <c r="G205">
        <v>3</v>
      </c>
      <c r="H205">
        <v>1</v>
      </c>
      <c r="I205" t="s">
        <v>262</v>
      </c>
      <c r="J205">
        <v>1</v>
      </c>
      <c r="K205">
        <v>1</v>
      </c>
      <c r="L205" t="s">
        <v>263</v>
      </c>
      <c r="N205">
        <v>14</v>
      </c>
      <c r="O205">
        <v>7</v>
      </c>
      <c r="P205">
        <v>5</v>
      </c>
      <c r="Q205">
        <v>5</v>
      </c>
      <c r="R205">
        <v>14</v>
      </c>
      <c r="S205">
        <v>18</v>
      </c>
      <c r="T205">
        <v>3</v>
      </c>
      <c r="U205">
        <v>5</v>
      </c>
      <c r="V205">
        <v>1</v>
      </c>
      <c r="W205">
        <v>0</v>
      </c>
      <c r="Z205">
        <v>1.1100000000000001</v>
      </c>
      <c r="AA205">
        <v>10</v>
      </c>
      <c r="AB205">
        <v>19</v>
      </c>
    </row>
    <row r="206" spans="1:28" x14ac:dyDescent="0.45">
      <c r="A206" s="1">
        <v>117797</v>
      </c>
      <c r="B206" t="s">
        <v>42</v>
      </c>
      <c r="C206" t="s">
        <v>57</v>
      </c>
      <c r="D206" s="2">
        <v>42343</v>
      </c>
      <c r="E206" t="s">
        <v>97</v>
      </c>
      <c r="F206" t="s">
        <v>221</v>
      </c>
      <c r="G206">
        <v>4</v>
      </c>
      <c r="H206">
        <v>1</v>
      </c>
      <c r="I206" t="s">
        <v>262</v>
      </c>
      <c r="J206">
        <v>4</v>
      </c>
      <c r="K206">
        <v>0</v>
      </c>
      <c r="L206" t="s">
        <v>262</v>
      </c>
      <c r="N206">
        <v>16</v>
      </c>
      <c r="O206">
        <v>7</v>
      </c>
      <c r="P206">
        <v>8</v>
      </c>
      <c r="Q206">
        <v>3</v>
      </c>
      <c r="R206">
        <v>9</v>
      </c>
      <c r="S206">
        <v>12</v>
      </c>
      <c r="T206">
        <v>1</v>
      </c>
      <c r="U206">
        <v>0</v>
      </c>
      <c r="V206">
        <v>0</v>
      </c>
      <c r="W206">
        <v>0</v>
      </c>
      <c r="Z206">
        <v>1.1000000000000001</v>
      </c>
      <c r="AA206">
        <v>11</v>
      </c>
      <c r="AB206">
        <v>21</v>
      </c>
    </row>
    <row r="207" spans="1:28" x14ac:dyDescent="0.45">
      <c r="A207" s="1">
        <v>117821</v>
      </c>
      <c r="B207" t="s">
        <v>42</v>
      </c>
      <c r="C207" t="s">
        <v>57</v>
      </c>
      <c r="D207" s="2">
        <v>42358</v>
      </c>
      <c r="E207" t="s">
        <v>97</v>
      </c>
      <c r="F207" t="s">
        <v>188</v>
      </c>
      <c r="G207">
        <v>10</v>
      </c>
      <c r="H207">
        <v>2</v>
      </c>
      <c r="I207" t="s">
        <v>262</v>
      </c>
      <c r="J207">
        <v>4</v>
      </c>
      <c r="K207">
        <v>2</v>
      </c>
      <c r="L207" t="s">
        <v>262</v>
      </c>
      <c r="N207">
        <v>30</v>
      </c>
      <c r="O207">
        <v>9</v>
      </c>
      <c r="P207">
        <v>15</v>
      </c>
      <c r="Q207">
        <v>4</v>
      </c>
      <c r="R207">
        <v>12</v>
      </c>
      <c r="S207">
        <v>12</v>
      </c>
      <c r="T207">
        <v>1</v>
      </c>
      <c r="U207">
        <v>2</v>
      </c>
      <c r="V207">
        <v>0</v>
      </c>
      <c r="W207">
        <v>2</v>
      </c>
      <c r="Z207">
        <v>1.1000000000000001</v>
      </c>
      <c r="AA207">
        <v>11</v>
      </c>
      <c r="AB207">
        <v>21</v>
      </c>
    </row>
    <row r="208" spans="1:28" x14ac:dyDescent="0.45">
      <c r="A208" s="1">
        <v>117829</v>
      </c>
      <c r="B208" t="s">
        <v>42</v>
      </c>
      <c r="C208" t="s">
        <v>57</v>
      </c>
      <c r="D208" s="2">
        <v>42368</v>
      </c>
      <c r="E208" t="s">
        <v>97</v>
      </c>
      <c r="F208" t="s">
        <v>183</v>
      </c>
      <c r="G208">
        <v>3</v>
      </c>
      <c r="H208">
        <v>1</v>
      </c>
      <c r="I208" t="s">
        <v>262</v>
      </c>
      <c r="J208">
        <v>1</v>
      </c>
      <c r="K208">
        <v>0</v>
      </c>
      <c r="L208" t="s">
        <v>262</v>
      </c>
      <c r="N208">
        <v>23</v>
      </c>
      <c r="O208">
        <v>13</v>
      </c>
      <c r="P208">
        <v>13</v>
      </c>
      <c r="Q208">
        <v>2</v>
      </c>
      <c r="R208">
        <v>12</v>
      </c>
      <c r="S208">
        <v>9</v>
      </c>
      <c r="T208">
        <v>1</v>
      </c>
      <c r="U208">
        <v>4</v>
      </c>
      <c r="V208">
        <v>0</v>
      </c>
      <c r="W208">
        <v>0</v>
      </c>
      <c r="Z208">
        <v>1.1000000000000001</v>
      </c>
      <c r="AA208">
        <v>10</v>
      </c>
      <c r="AB208">
        <v>19</v>
      </c>
    </row>
    <row r="209" spans="1:28" x14ac:dyDescent="0.45">
      <c r="A209" s="1">
        <v>117846</v>
      </c>
      <c r="B209" t="s">
        <v>42</v>
      </c>
      <c r="C209" t="s">
        <v>57</v>
      </c>
      <c r="D209" s="2">
        <v>42378</v>
      </c>
      <c r="E209" t="s">
        <v>97</v>
      </c>
      <c r="F209" t="s">
        <v>199</v>
      </c>
      <c r="G209">
        <v>5</v>
      </c>
      <c r="H209">
        <v>0</v>
      </c>
      <c r="I209" t="s">
        <v>262</v>
      </c>
      <c r="J209">
        <v>2</v>
      </c>
      <c r="K209">
        <v>0</v>
      </c>
      <c r="L209" t="s">
        <v>262</v>
      </c>
      <c r="N209">
        <v>23</v>
      </c>
      <c r="O209">
        <v>18</v>
      </c>
      <c r="P209">
        <v>9</v>
      </c>
      <c r="Q209">
        <v>4</v>
      </c>
      <c r="R209">
        <v>9</v>
      </c>
      <c r="S209">
        <v>8</v>
      </c>
      <c r="T209">
        <v>0</v>
      </c>
      <c r="U209">
        <v>3</v>
      </c>
      <c r="V209">
        <v>0</v>
      </c>
      <c r="W209">
        <v>0</v>
      </c>
      <c r="Z209">
        <v>1.1100000000000001</v>
      </c>
      <c r="AA209">
        <v>9</v>
      </c>
      <c r="AB209">
        <v>21</v>
      </c>
    </row>
    <row r="210" spans="1:28" x14ac:dyDescent="0.45">
      <c r="A210" s="1">
        <v>117879</v>
      </c>
      <c r="B210" t="s">
        <v>42</v>
      </c>
      <c r="C210" t="s">
        <v>57</v>
      </c>
      <c r="D210" s="2">
        <v>42400</v>
      </c>
      <c r="E210" t="s">
        <v>97</v>
      </c>
      <c r="F210" t="s">
        <v>198</v>
      </c>
      <c r="G210">
        <v>6</v>
      </c>
      <c r="H210">
        <v>0</v>
      </c>
      <c r="I210" t="s">
        <v>262</v>
      </c>
      <c r="J210">
        <v>4</v>
      </c>
      <c r="K210">
        <v>0</v>
      </c>
      <c r="L210" t="s">
        <v>262</v>
      </c>
      <c r="N210">
        <v>18</v>
      </c>
      <c r="O210">
        <v>15</v>
      </c>
      <c r="P210">
        <v>7</v>
      </c>
      <c r="Q210">
        <v>5</v>
      </c>
      <c r="R210">
        <v>20</v>
      </c>
      <c r="S210">
        <v>20</v>
      </c>
      <c r="T210">
        <v>1</v>
      </c>
      <c r="U210">
        <v>5</v>
      </c>
      <c r="V210">
        <v>0</v>
      </c>
      <c r="W210">
        <v>0</v>
      </c>
      <c r="Z210">
        <v>1.1000000000000001</v>
      </c>
      <c r="AA210">
        <v>11</v>
      </c>
      <c r="AB210">
        <v>21</v>
      </c>
    </row>
    <row r="211" spans="1:28" x14ac:dyDescent="0.45">
      <c r="A211" s="1">
        <v>118878</v>
      </c>
      <c r="B211" t="s">
        <v>42</v>
      </c>
      <c r="C211" t="s">
        <v>55</v>
      </c>
      <c r="D211" s="2">
        <v>42504</v>
      </c>
      <c r="E211" t="s">
        <v>95</v>
      </c>
      <c r="F211" t="s">
        <v>222</v>
      </c>
      <c r="G211">
        <v>4</v>
      </c>
      <c r="H211">
        <v>0</v>
      </c>
      <c r="I211" t="s">
        <v>262</v>
      </c>
      <c r="J211">
        <v>1</v>
      </c>
      <c r="K211">
        <v>0</v>
      </c>
      <c r="L211" t="s">
        <v>262</v>
      </c>
      <c r="N211">
        <v>33</v>
      </c>
      <c r="O211">
        <v>9</v>
      </c>
      <c r="P211">
        <v>12</v>
      </c>
      <c r="Q211">
        <v>2</v>
      </c>
      <c r="R211">
        <v>9</v>
      </c>
      <c r="S211">
        <v>7</v>
      </c>
      <c r="T211">
        <v>1</v>
      </c>
      <c r="U211">
        <v>1</v>
      </c>
      <c r="V211">
        <v>0</v>
      </c>
      <c r="W211">
        <v>1</v>
      </c>
      <c r="Z211">
        <v>1.1000000000000001</v>
      </c>
      <c r="AA211">
        <v>10</v>
      </c>
      <c r="AB211">
        <v>26</v>
      </c>
    </row>
    <row r="212" spans="1:28" x14ac:dyDescent="0.45">
      <c r="A212" s="1">
        <v>119366</v>
      </c>
      <c r="B212" t="s">
        <v>42</v>
      </c>
      <c r="C212" t="s">
        <v>60</v>
      </c>
      <c r="D212" s="2">
        <v>42232</v>
      </c>
      <c r="E212" t="s">
        <v>108</v>
      </c>
      <c r="F212" t="s">
        <v>223</v>
      </c>
      <c r="G212">
        <v>2</v>
      </c>
      <c r="H212">
        <v>0</v>
      </c>
      <c r="I212" t="s">
        <v>262</v>
      </c>
      <c r="J212">
        <v>2</v>
      </c>
      <c r="K212">
        <v>0</v>
      </c>
      <c r="L212" t="s">
        <v>262</v>
      </c>
      <c r="N212">
        <v>18</v>
      </c>
      <c r="O212">
        <v>8</v>
      </c>
      <c r="P212">
        <v>6</v>
      </c>
      <c r="Q212">
        <v>2</v>
      </c>
      <c r="R212">
        <v>8</v>
      </c>
      <c r="S212">
        <v>14</v>
      </c>
      <c r="T212">
        <v>1</v>
      </c>
      <c r="U212">
        <v>3</v>
      </c>
      <c r="V212">
        <v>0</v>
      </c>
      <c r="W212">
        <v>0</v>
      </c>
      <c r="Z212">
        <v>1.1100000000000001</v>
      </c>
      <c r="AA212">
        <v>10</v>
      </c>
      <c r="AB212">
        <v>21</v>
      </c>
    </row>
    <row r="213" spans="1:28" x14ac:dyDescent="0.45">
      <c r="A213" s="1">
        <v>119538</v>
      </c>
      <c r="B213" t="s">
        <v>42</v>
      </c>
      <c r="C213" t="s">
        <v>60</v>
      </c>
      <c r="D213" s="2">
        <v>42377</v>
      </c>
      <c r="E213" t="s">
        <v>108</v>
      </c>
      <c r="F213" t="s">
        <v>224</v>
      </c>
      <c r="G213">
        <v>2</v>
      </c>
      <c r="H213">
        <v>0</v>
      </c>
      <c r="I213" t="s">
        <v>262</v>
      </c>
      <c r="J213">
        <v>2</v>
      </c>
      <c r="K213">
        <v>0</v>
      </c>
      <c r="L213" t="s">
        <v>262</v>
      </c>
      <c r="N213">
        <v>14</v>
      </c>
      <c r="O213">
        <v>5</v>
      </c>
      <c r="P213">
        <v>3</v>
      </c>
      <c r="Q213">
        <v>0</v>
      </c>
      <c r="R213">
        <v>10</v>
      </c>
      <c r="S213">
        <v>18</v>
      </c>
      <c r="T213">
        <v>1</v>
      </c>
      <c r="U213">
        <v>3</v>
      </c>
      <c r="V213">
        <v>0</v>
      </c>
      <c r="W213">
        <v>0</v>
      </c>
      <c r="Z213">
        <v>1.1000000000000001</v>
      </c>
      <c r="AA213">
        <v>10</v>
      </c>
      <c r="AB213">
        <v>26</v>
      </c>
    </row>
    <row r="214" spans="1:28" x14ac:dyDescent="0.45">
      <c r="A214" s="1">
        <v>120246</v>
      </c>
      <c r="B214" t="s">
        <v>42</v>
      </c>
      <c r="C214" t="s">
        <v>49</v>
      </c>
      <c r="D214" s="2">
        <v>42350</v>
      </c>
      <c r="E214" t="s">
        <v>64</v>
      </c>
      <c r="F214" t="s">
        <v>225</v>
      </c>
      <c r="G214">
        <v>1</v>
      </c>
      <c r="H214">
        <v>1</v>
      </c>
      <c r="I214" t="s">
        <v>263</v>
      </c>
      <c r="J214">
        <v>0</v>
      </c>
      <c r="K214">
        <v>0</v>
      </c>
      <c r="L214" t="s">
        <v>263</v>
      </c>
      <c r="Z214">
        <v>1.1000000000000001</v>
      </c>
      <c r="AA214">
        <v>9</v>
      </c>
      <c r="AB214">
        <v>21</v>
      </c>
    </row>
    <row r="215" spans="1:28" x14ac:dyDescent="0.45">
      <c r="A215" s="1">
        <v>120256</v>
      </c>
      <c r="B215" t="s">
        <v>42</v>
      </c>
      <c r="C215" t="s">
        <v>49</v>
      </c>
      <c r="D215" s="2">
        <v>42358</v>
      </c>
      <c r="E215" t="s">
        <v>74</v>
      </c>
      <c r="F215" t="s">
        <v>155</v>
      </c>
      <c r="G215">
        <v>2</v>
      </c>
      <c r="H215">
        <v>1</v>
      </c>
      <c r="I215" t="s">
        <v>262</v>
      </c>
      <c r="J215">
        <v>1</v>
      </c>
      <c r="K215">
        <v>1</v>
      </c>
      <c r="L215" t="s">
        <v>263</v>
      </c>
      <c r="Z215">
        <v>1.1000000000000001</v>
      </c>
      <c r="AA215">
        <v>9</v>
      </c>
      <c r="AB215">
        <v>21</v>
      </c>
    </row>
    <row r="216" spans="1:28" x14ac:dyDescent="0.45">
      <c r="A216" s="1">
        <v>120887</v>
      </c>
      <c r="B216" t="s">
        <v>42</v>
      </c>
      <c r="C216" t="s">
        <v>50</v>
      </c>
      <c r="D216" s="2">
        <v>42443</v>
      </c>
      <c r="E216" t="s">
        <v>81</v>
      </c>
      <c r="F216" t="s">
        <v>226</v>
      </c>
      <c r="G216">
        <v>4</v>
      </c>
      <c r="H216">
        <v>1</v>
      </c>
      <c r="I216" t="s">
        <v>262</v>
      </c>
      <c r="J216">
        <v>2</v>
      </c>
      <c r="K216">
        <v>0</v>
      </c>
      <c r="L216" t="s">
        <v>262</v>
      </c>
      <c r="Z216">
        <v>1.1100000000000001</v>
      </c>
      <c r="AA216">
        <v>8</v>
      </c>
      <c r="AB216">
        <v>26</v>
      </c>
    </row>
    <row r="217" spans="1:28" x14ac:dyDescent="0.45">
      <c r="A217" s="1">
        <v>120905</v>
      </c>
      <c r="B217" t="s">
        <v>42</v>
      </c>
      <c r="C217" t="s">
        <v>50</v>
      </c>
      <c r="D217" s="2">
        <v>42464</v>
      </c>
      <c r="E217" t="s">
        <v>65</v>
      </c>
      <c r="F217" t="s">
        <v>226</v>
      </c>
      <c r="G217">
        <v>0</v>
      </c>
      <c r="H217">
        <v>1</v>
      </c>
      <c r="I217" t="s">
        <v>264</v>
      </c>
      <c r="J217">
        <v>0</v>
      </c>
      <c r="K217">
        <v>0</v>
      </c>
      <c r="L217" t="s">
        <v>263</v>
      </c>
      <c r="Z217">
        <v>1.1000000000000001</v>
      </c>
      <c r="AA217">
        <v>9</v>
      </c>
      <c r="AB217">
        <v>23</v>
      </c>
    </row>
    <row r="218" spans="1:28" x14ac:dyDescent="0.45">
      <c r="A218" s="1">
        <v>120933</v>
      </c>
      <c r="B218" t="s">
        <v>42</v>
      </c>
      <c r="C218" t="s">
        <v>50</v>
      </c>
      <c r="D218" s="2">
        <v>42489</v>
      </c>
      <c r="E218" t="s">
        <v>81</v>
      </c>
      <c r="F218" t="s">
        <v>227</v>
      </c>
      <c r="G218">
        <v>1</v>
      </c>
      <c r="H218">
        <v>0</v>
      </c>
      <c r="I218" t="s">
        <v>262</v>
      </c>
      <c r="J218">
        <v>0</v>
      </c>
      <c r="K218">
        <v>0</v>
      </c>
      <c r="L218" t="s">
        <v>263</v>
      </c>
      <c r="Z218">
        <v>1.1100000000000001</v>
      </c>
      <c r="AA218">
        <v>9</v>
      </c>
      <c r="AB218">
        <v>19</v>
      </c>
    </row>
    <row r="219" spans="1:28" x14ac:dyDescent="0.45">
      <c r="A219" s="1">
        <v>120945</v>
      </c>
      <c r="B219" t="s">
        <v>42</v>
      </c>
      <c r="C219" t="s">
        <v>50</v>
      </c>
      <c r="D219" s="2">
        <v>42497</v>
      </c>
      <c r="E219" t="s">
        <v>80</v>
      </c>
      <c r="F219" t="s">
        <v>201</v>
      </c>
      <c r="G219">
        <v>5</v>
      </c>
      <c r="H219">
        <v>0</v>
      </c>
      <c r="I219" t="s">
        <v>262</v>
      </c>
      <c r="J219">
        <v>2</v>
      </c>
      <c r="K219">
        <v>0</v>
      </c>
      <c r="L219" t="s">
        <v>262</v>
      </c>
      <c r="Z219">
        <v>1.1000000000000001</v>
      </c>
      <c r="AA219">
        <v>9</v>
      </c>
      <c r="AB219">
        <v>23</v>
      </c>
    </row>
    <row r="220" spans="1:28" x14ac:dyDescent="0.45">
      <c r="A220" s="1">
        <v>120957</v>
      </c>
      <c r="B220" t="s">
        <v>42</v>
      </c>
      <c r="C220" t="s">
        <v>50</v>
      </c>
      <c r="D220" s="2">
        <v>42505</v>
      </c>
      <c r="E220" t="s">
        <v>81</v>
      </c>
      <c r="F220" t="s">
        <v>228</v>
      </c>
      <c r="G220">
        <v>4</v>
      </c>
      <c r="H220">
        <v>1</v>
      </c>
      <c r="I220" t="s">
        <v>262</v>
      </c>
      <c r="J220">
        <v>2</v>
      </c>
      <c r="K220">
        <v>0</v>
      </c>
      <c r="L220" t="s">
        <v>262</v>
      </c>
      <c r="Z220">
        <v>1.1000000000000001</v>
      </c>
      <c r="AA220">
        <v>9</v>
      </c>
      <c r="AB220">
        <v>21</v>
      </c>
    </row>
    <row r="221" spans="1:28" x14ac:dyDescent="0.45">
      <c r="A221" s="1">
        <v>121270</v>
      </c>
      <c r="B221" t="s">
        <v>42</v>
      </c>
      <c r="C221" t="s">
        <v>52</v>
      </c>
      <c r="D221" s="2">
        <v>42239</v>
      </c>
      <c r="E221" t="s">
        <v>71</v>
      </c>
      <c r="F221" t="s">
        <v>119</v>
      </c>
      <c r="G221">
        <v>3</v>
      </c>
      <c r="H221">
        <v>0</v>
      </c>
      <c r="I221" t="s">
        <v>262</v>
      </c>
      <c r="J221">
        <v>1</v>
      </c>
      <c r="K221">
        <v>0</v>
      </c>
      <c r="L221" t="s">
        <v>262</v>
      </c>
      <c r="Z221">
        <v>1.1000000000000001</v>
      </c>
      <c r="AA221">
        <v>9</v>
      </c>
      <c r="AB221">
        <v>21</v>
      </c>
    </row>
    <row r="222" spans="1:28" x14ac:dyDescent="0.45">
      <c r="A222" s="1">
        <v>124192</v>
      </c>
      <c r="B222" t="s">
        <v>43</v>
      </c>
      <c r="C222" t="s">
        <v>47</v>
      </c>
      <c r="D222" s="2">
        <v>42717</v>
      </c>
      <c r="E222" t="s">
        <v>62</v>
      </c>
      <c r="F222" t="s">
        <v>229</v>
      </c>
      <c r="G222">
        <v>1</v>
      </c>
      <c r="H222">
        <v>0</v>
      </c>
      <c r="I222" t="s">
        <v>262</v>
      </c>
      <c r="J222">
        <v>1</v>
      </c>
      <c r="K222">
        <v>0</v>
      </c>
      <c r="L222" t="s">
        <v>262</v>
      </c>
      <c r="M222" t="s">
        <v>292</v>
      </c>
      <c r="N222">
        <v>15</v>
      </c>
      <c r="O222">
        <v>5</v>
      </c>
      <c r="P222">
        <v>2</v>
      </c>
      <c r="Q222">
        <v>2</v>
      </c>
      <c r="R222">
        <v>10</v>
      </c>
      <c r="S222">
        <v>11</v>
      </c>
      <c r="T222">
        <v>1</v>
      </c>
      <c r="U222">
        <v>2</v>
      </c>
      <c r="V222">
        <v>0</v>
      </c>
      <c r="W222">
        <v>0</v>
      </c>
      <c r="Z222">
        <v>1.1000000000000001</v>
      </c>
      <c r="AA222">
        <v>9</v>
      </c>
      <c r="AB222">
        <v>21</v>
      </c>
    </row>
    <row r="223" spans="1:28" x14ac:dyDescent="0.45">
      <c r="A223" s="1">
        <v>124862</v>
      </c>
      <c r="B223" t="s">
        <v>43</v>
      </c>
      <c r="C223" t="s">
        <v>58</v>
      </c>
      <c r="D223" s="2">
        <v>42608</v>
      </c>
      <c r="E223" t="s">
        <v>106</v>
      </c>
      <c r="F223" t="s">
        <v>212</v>
      </c>
      <c r="G223">
        <v>6</v>
      </c>
      <c r="H223">
        <v>0</v>
      </c>
      <c r="I223" t="s">
        <v>262</v>
      </c>
      <c r="J223">
        <v>2</v>
      </c>
      <c r="K223">
        <v>0</v>
      </c>
      <c r="L223" t="s">
        <v>262</v>
      </c>
      <c r="N223">
        <v>27</v>
      </c>
      <c r="O223">
        <v>4</v>
      </c>
      <c r="P223">
        <v>14</v>
      </c>
      <c r="Q223">
        <v>2</v>
      </c>
      <c r="R223">
        <v>7</v>
      </c>
      <c r="S223">
        <v>8</v>
      </c>
      <c r="T223">
        <v>0</v>
      </c>
      <c r="U223">
        <v>1</v>
      </c>
      <c r="V223">
        <v>0</v>
      </c>
      <c r="W223">
        <v>0</v>
      </c>
      <c r="Z223">
        <v>1.1000000000000001</v>
      </c>
      <c r="AA223">
        <v>10</v>
      </c>
      <c r="AB223">
        <v>23</v>
      </c>
    </row>
    <row r="224" spans="1:28" x14ac:dyDescent="0.45">
      <c r="A224" s="1">
        <v>125088</v>
      </c>
      <c r="B224" t="s">
        <v>43</v>
      </c>
      <c r="C224" t="s">
        <v>58</v>
      </c>
      <c r="D224" s="2">
        <v>42826</v>
      </c>
      <c r="E224" t="s">
        <v>106</v>
      </c>
      <c r="F224" t="s">
        <v>230</v>
      </c>
      <c r="G224">
        <v>6</v>
      </c>
      <c r="H224">
        <v>0</v>
      </c>
      <c r="I224" t="s">
        <v>262</v>
      </c>
      <c r="J224">
        <v>2</v>
      </c>
      <c r="K224">
        <v>0</v>
      </c>
      <c r="L224" t="s">
        <v>262</v>
      </c>
      <c r="N224">
        <v>21</v>
      </c>
      <c r="O224">
        <v>6</v>
      </c>
      <c r="P224">
        <v>8</v>
      </c>
      <c r="Q224">
        <v>2</v>
      </c>
      <c r="R224">
        <v>6</v>
      </c>
      <c r="S224">
        <v>9</v>
      </c>
      <c r="T224">
        <v>0</v>
      </c>
      <c r="U224">
        <v>2</v>
      </c>
      <c r="V224">
        <v>0</v>
      </c>
      <c r="W224">
        <v>0</v>
      </c>
      <c r="Z224">
        <v>1.1000000000000001</v>
      </c>
      <c r="AA224">
        <v>10</v>
      </c>
      <c r="AB224">
        <v>26</v>
      </c>
    </row>
    <row r="225" spans="1:28" x14ac:dyDescent="0.45">
      <c r="A225" s="1">
        <v>125546</v>
      </c>
      <c r="B225" t="s">
        <v>43</v>
      </c>
      <c r="C225" t="s">
        <v>57</v>
      </c>
      <c r="D225" s="2">
        <v>42658</v>
      </c>
      <c r="E225" t="s">
        <v>98</v>
      </c>
      <c r="F225" t="s">
        <v>199</v>
      </c>
      <c r="G225">
        <v>4</v>
      </c>
      <c r="H225">
        <v>0</v>
      </c>
      <c r="I225" t="s">
        <v>262</v>
      </c>
      <c r="J225">
        <v>3</v>
      </c>
      <c r="K225">
        <v>0</v>
      </c>
      <c r="L225" t="s">
        <v>262</v>
      </c>
      <c r="N225">
        <v>25</v>
      </c>
      <c r="O225">
        <v>7</v>
      </c>
      <c r="P225">
        <v>8</v>
      </c>
      <c r="Q225">
        <v>0</v>
      </c>
      <c r="R225">
        <v>5</v>
      </c>
      <c r="S225">
        <v>15</v>
      </c>
      <c r="T225">
        <v>1</v>
      </c>
      <c r="U225">
        <v>2</v>
      </c>
      <c r="V225">
        <v>0</v>
      </c>
      <c r="W225">
        <v>1</v>
      </c>
      <c r="Z225">
        <v>1.1000000000000001</v>
      </c>
      <c r="AA225">
        <v>10</v>
      </c>
      <c r="AB225">
        <v>26</v>
      </c>
    </row>
    <row r="226" spans="1:28" x14ac:dyDescent="0.45">
      <c r="A226" s="1">
        <v>125629</v>
      </c>
      <c r="B226" t="s">
        <v>43</v>
      </c>
      <c r="C226" t="s">
        <v>57</v>
      </c>
      <c r="D226" s="2">
        <v>42722</v>
      </c>
      <c r="E226" t="s">
        <v>98</v>
      </c>
      <c r="F226" t="s">
        <v>198</v>
      </c>
      <c r="G226">
        <v>4</v>
      </c>
      <c r="H226">
        <v>1</v>
      </c>
      <c r="I226" t="s">
        <v>262</v>
      </c>
      <c r="J226">
        <v>1</v>
      </c>
      <c r="K226">
        <v>0</v>
      </c>
      <c r="L226" t="s">
        <v>262</v>
      </c>
      <c r="N226">
        <v>14</v>
      </c>
      <c r="O226">
        <v>4</v>
      </c>
      <c r="P226">
        <v>7</v>
      </c>
      <c r="Q226">
        <v>1</v>
      </c>
      <c r="R226">
        <v>11</v>
      </c>
      <c r="S226">
        <v>16</v>
      </c>
      <c r="T226">
        <v>0</v>
      </c>
      <c r="U226">
        <v>3</v>
      </c>
      <c r="V226">
        <v>0</v>
      </c>
      <c r="W226">
        <v>0</v>
      </c>
      <c r="Z226">
        <v>1.1000000000000001</v>
      </c>
      <c r="AA226">
        <v>10</v>
      </c>
      <c r="AB226">
        <v>26</v>
      </c>
    </row>
    <row r="227" spans="1:28" x14ac:dyDescent="0.45">
      <c r="A227" s="1">
        <v>125644</v>
      </c>
      <c r="B227" t="s">
        <v>43</v>
      </c>
      <c r="C227" t="s">
        <v>57</v>
      </c>
      <c r="D227" s="2">
        <v>42749</v>
      </c>
      <c r="E227" t="s">
        <v>98</v>
      </c>
      <c r="F227" t="s">
        <v>231</v>
      </c>
      <c r="G227">
        <v>5</v>
      </c>
      <c r="H227">
        <v>0</v>
      </c>
      <c r="I227" t="s">
        <v>262</v>
      </c>
      <c r="J227">
        <v>1</v>
      </c>
      <c r="K227">
        <v>0</v>
      </c>
      <c r="L227" t="s">
        <v>262</v>
      </c>
      <c r="N227">
        <v>22</v>
      </c>
      <c r="O227">
        <v>7</v>
      </c>
      <c r="P227">
        <v>10</v>
      </c>
      <c r="Q227">
        <v>1</v>
      </c>
      <c r="R227">
        <v>15</v>
      </c>
      <c r="S227">
        <v>11</v>
      </c>
      <c r="T227">
        <v>3</v>
      </c>
      <c r="U227">
        <v>4</v>
      </c>
      <c r="V227">
        <v>0</v>
      </c>
      <c r="W227">
        <v>0</v>
      </c>
      <c r="Z227">
        <v>1.1000000000000001</v>
      </c>
      <c r="AA227">
        <v>11</v>
      </c>
      <c r="AB227">
        <v>26</v>
      </c>
    </row>
    <row r="228" spans="1:28" x14ac:dyDescent="0.45">
      <c r="A228" s="1">
        <v>125759</v>
      </c>
      <c r="B228" t="s">
        <v>43</v>
      </c>
      <c r="C228" t="s">
        <v>57</v>
      </c>
      <c r="D228" s="2">
        <v>42827</v>
      </c>
      <c r="E228" t="s">
        <v>97</v>
      </c>
      <c r="F228" t="s">
        <v>232</v>
      </c>
      <c r="G228">
        <v>3</v>
      </c>
      <c r="H228">
        <v>0</v>
      </c>
      <c r="I228" t="s">
        <v>262</v>
      </c>
      <c r="J228">
        <v>1</v>
      </c>
      <c r="K228">
        <v>0</v>
      </c>
      <c r="L228" t="s">
        <v>262</v>
      </c>
      <c r="N228">
        <v>18</v>
      </c>
      <c r="O228">
        <v>12</v>
      </c>
      <c r="P228">
        <v>6</v>
      </c>
      <c r="Q228">
        <v>3</v>
      </c>
      <c r="R228">
        <v>12</v>
      </c>
      <c r="S228">
        <v>16</v>
      </c>
      <c r="T228">
        <v>0</v>
      </c>
      <c r="U228">
        <v>2</v>
      </c>
      <c r="V228">
        <v>0</v>
      </c>
      <c r="W228">
        <v>0</v>
      </c>
      <c r="Z228">
        <v>1.1100000000000001</v>
      </c>
      <c r="AA228">
        <v>10</v>
      </c>
      <c r="AB228">
        <v>19</v>
      </c>
    </row>
    <row r="229" spans="1:28" x14ac:dyDescent="0.45">
      <c r="A229" s="1">
        <v>127209</v>
      </c>
      <c r="B229" t="s">
        <v>43</v>
      </c>
      <c r="C229" t="s">
        <v>60</v>
      </c>
      <c r="D229" s="2">
        <v>42633</v>
      </c>
      <c r="E229" t="s">
        <v>108</v>
      </c>
      <c r="F229" t="s">
        <v>233</v>
      </c>
      <c r="G229">
        <v>3</v>
      </c>
      <c r="H229">
        <v>0</v>
      </c>
      <c r="I229" t="s">
        <v>262</v>
      </c>
      <c r="J229">
        <v>2</v>
      </c>
      <c r="K229">
        <v>0</v>
      </c>
      <c r="L229" t="s">
        <v>262</v>
      </c>
      <c r="N229">
        <v>8</v>
      </c>
      <c r="O229">
        <v>8</v>
      </c>
      <c r="P229">
        <v>4</v>
      </c>
      <c r="Q229">
        <v>4</v>
      </c>
      <c r="R229">
        <v>8</v>
      </c>
      <c r="S229">
        <v>7</v>
      </c>
      <c r="T229">
        <v>1</v>
      </c>
      <c r="U229">
        <v>0</v>
      </c>
      <c r="V229">
        <v>0</v>
      </c>
      <c r="W229">
        <v>0</v>
      </c>
      <c r="Z229">
        <v>1.1100000000000001</v>
      </c>
      <c r="AA229">
        <v>9</v>
      </c>
      <c r="AB229">
        <v>23</v>
      </c>
    </row>
    <row r="230" spans="1:28" x14ac:dyDescent="0.45">
      <c r="A230" s="1">
        <v>128622</v>
      </c>
      <c r="B230" t="s">
        <v>43</v>
      </c>
      <c r="C230" t="s">
        <v>50</v>
      </c>
      <c r="D230" s="2">
        <v>42757</v>
      </c>
      <c r="E230" t="s">
        <v>81</v>
      </c>
      <c r="F230" t="s">
        <v>226</v>
      </c>
      <c r="G230">
        <v>4</v>
      </c>
      <c r="H230">
        <v>0</v>
      </c>
      <c r="I230" t="s">
        <v>262</v>
      </c>
      <c r="J230">
        <v>0</v>
      </c>
      <c r="K230">
        <v>0</v>
      </c>
      <c r="L230" t="s">
        <v>263</v>
      </c>
      <c r="Z230">
        <v>1.1100000000000001</v>
      </c>
      <c r="AA230">
        <v>9</v>
      </c>
      <c r="AB230">
        <v>19</v>
      </c>
    </row>
    <row r="231" spans="1:28" x14ac:dyDescent="0.45">
      <c r="A231" s="1">
        <v>129144</v>
      </c>
      <c r="B231" t="s">
        <v>43</v>
      </c>
      <c r="C231" t="s">
        <v>52</v>
      </c>
      <c r="D231" s="2">
        <v>42701</v>
      </c>
      <c r="E231" t="s">
        <v>71</v>
      </c>
      <c r="F231" t="s">
        <v>88</v>
      </c>
      <c r="G231">
        <v>0</v>
      </c>
      <c r="H231">
        <v>0</v>
      </c>
      <c r="I231" t="s">
        <v>263</v>
      </c>
      <c r="J231">
        <v>0</v>
      </c>
      <c r="K231">
        <v>0</v>
      </c>
      <c r="L231" t="s">
        <v>263</v>
      </c>
      <c r="Z231">
        <v>1.1000000000000001</v>
      </c>
      <c r="AA231">
        <v>9</v>
      </c>
      <c r="AB231">
        <v>21</v>
      </c>
    </row>
    <row r="232" spans="1:28" x14ac:dyDescent="0.45">
      <c r="A232" s="1">
        <v>129292</v>
      </c>
      <c r="B232" t="s">
        <v>43</v>
      </c>
      <c r="C232" t="s">
        <v>52</v>
      </c>
      <c r="D232" s="2">
        <v>42834</v>
      </c>
      <c r="E232" t="s">
        <v>69</v>
      </c>
      <c r="F232" t="s">
        <v>88</v>
      </c>
      <c r="G232">
        <v>5</v>
      </c>
      <c r="H232">
        <v>0</v>
      </c>
      <c r="I232" t="s">
        <v>262</v>
      </c>
      <c r="J232">
        <v>3</v>
      </c>
      <c r="K232">
        <v>0</v>
      </c>
      <c r="L232" t="s">
        <v>262</v>
      </c>
      <c r="Z232">
        <v>1.1100000000000001</v>
      </c>
      <c r="AA232">
        <v>8</v>
      </c>
      <c r="AB232">
        <v>23</v>
      </c>
    </row>
    <row r="233" spans="1:28" x14ac:dyDescent="0.45">
      <c r="A233" s="1">
        <v>129399</v>
      </c>
      <c r="B233" t="s">
        <v>44</v>
      </c>
      <c r="C233" t="s">
        <v>56</v>
      </c>
      <c r="D233" s="2">
        <v>43029</v>
      </c>
      <c r="E233" t="s">
        <v>110</v>
      </c>
      <c r="F233" t="s">
        <v>234</v>
      </c>
      <c r="G233">
        <v>3</v>
      </c>
      <c r="H233">
        <v>0</v>
      </c>
      <c r="I233" t="s">
        <v>262</v>
      </c>
      <c r="J233">
        <v>1</v>
      </c>
      <c r="K233">
        <v>0</v>
      </c>
      <c r="L233" t="s">
        <v>262</v>
      </c>
      <c r="M233" t="s">
        <v>293</v>
      </c>
      <c r="N233">
        <v>15</v>
      </c>
      <c r="O233">
        <v>6</v>
      </c>
      <c r="P233">
        <v>10</v>
      </c>
      <c r="Q233">
        <v>0</v>
      </c>
      <c r="R233">
        <v>10</v>
      </c>
      <c r="S233">
        <v>6</v>
      </c>
      <c r="T233">
        <v>2</v>
      </c>
      <c r="U233">
        <v>3</v>
      </c>
      <c r="V233">
        <v>0</v>
      </c>
      <c r="W233">
        <v>0</v>
      </c>
      <c r="Z233">
        <v>1.1100000000000001</v>
      </c>
      <c r="AA233">
        <v>12</v>
      </c>
      <c r="AB233">
        <v>26</v>
      </c>
    </row>
    <row r="234" spans="1:28" x14ac:dyDescent="0.45">
      <c r="A234" s="1">
        <v>130613</v>
      </c>
      <c r="B234" t="s">
        <v>44</v>
      </c>
      <c r="C234" t="s">
        <v>47</v>
      </c>
      <c r="D234" s="2">
        <v>43022</v>
      </c>
      <c r="E234" t="s">
        <v>62</v>
      </c>
      <c r="F234" t="s">
        <v>134</v>
      </c>
      <c r="G234">
        <v>1</v>
      </c>
      <c r="H234">
        <v>0</v>
      </c>
      <c r="I234" t="s">
        <v>262</v>
      </c>
      <c r="J234">
        <v>0</v>
      </c>
      <c r="K234">
        <v>0</v>
      </c>
      <c r="L234" t="s">
        <v>263</v>
      </c>
      <c r="M234" t="s">
        <v>294</v>
      </c>
      <c r="N234">
        <v>19</v>
      </c>
      <c r="O234">
        <v>11</v>
      </c>
      <c r="P234">
        <v>9</v>
      </c>
      <c r="Q234">
        <v>4</v>
      </c>
      <c r="R234">
        <v>10</v>
      </c>
      <c r="S234">
        <v>17</v>
      </c>
      <c r="T234">
        <v>0</v>
      </c>
      <c r="U234">
        <v>3</v>
      </c>
      <c r="V234">
        <v>0</v>
      </c>
      <c r="W234">
        <v>0</v>
      </c>
      <c r="Z234">
        <v>1.1000000000000001</v>
      </c>
      <c r="AA234">
        <v>10</v>
      </c>
      <c r="AB234">
        <v>21</v>
      </c>
    </row>
    <row r="235" spans="1:28" x14ac:dyDescent="0.45">
      <c r="A235" s="1">
        <v>130666</v>
      </c>
      <c r="B235" t="s">
        <v>44</v>
      </c>
      <c r="C235" t="s">
        <v>47</v>
      </c>
      <c r="D235" s="2">
        <v>43082</v>
      </c>
      <c r="E235" t="s">
        <v>62</v>
      </c>
      <c r="F235" t="s">
        <v>229</v>
      </c>
      <c r="G235">
        <v>3</v>
      </c>
      <c r="H235">
        <v>1</v>
      </c>
      <c r="I235" t="s">
        <v>262</v>
      </c>
      <c r="J235">
        <v>3</v>
      </c>
      <c r="K235">
        <v>1</v>
      </c>
      <c r="L235" t="s">
        <v>262</v>
      </c>
      <c r="M235" t="s">
        <v>295</v>
      </c>
      <c r="N235">
        <v>16</v>
      </c>
      <c r="O235">
        <v>6</v>
      </c>
      <c r="P235">
        <v>8</v>
      </c>
      <c r="Q235">
        <v>2</v>
      </c>
      <c r="R235">
        <v>8</v>
      </c>
      <c r="S235">
        <v>9</v>
      </c>
      <c r="T235">
        <v>1</v>
      </c>
      <c r="U235">
        <v>1</v>
      </c>
      <c r="V235">
        <v>0</v>
      </c>
      <c r="W235">
        <v>0</v>
      </c>
      <c r="Z235">
        <v>1.1100000000000001</v>
      </c>
      <c r="AA235">
        <v>9</v>
      </c>
      <c r="AB235">
        <v>17</v>
      </c>
    </row>
    <row r="236" spans="1:28" x14ac:dyDescent="0.45">
      <c r="A236" s="1">
        <v>131266</v>
      </c>
      <c r="B236" t="s">
        <v>44</v>
      </c>
      <c r="C236" t="s">
        <v>57</v>
      </c>
      <c r="D236" s="2">
        <v>42997</v>
      </c>
      <c r="E236" t="s">
        <v>98</v>
      </c>
      <c r="F236" t="s">
        <v>215</v>
      </c>
      <c r="G236">
        <v>6</v>
      </c>
      <c r="H236">
        <v>1</v>
      </c>
      <c r="I236" t="s">
        <v>262</v>
      </c>
      <c r="J236">
        <v>2</v>
      </c>
      <c r="K236">
        <v>0</v>
      </c>
      <c r="L236" t="s">
        <v>262</v>
      </c>
      <c r="N236">
        <v>11</v>
      </c>
      <c r="O236">
        <v>13</v>
      </c>
      <c r="P236">
        <v>10</v>
      </c>
      <c r="Q236">
        <v>4</v>
      </c>
      <c r="R236">
        <v>4</v>
      </c>
      <c r="S236">
        <v>9</v>
      </c>
      <c r="T236">
        <v>0</v>
      </c>
      <c r="U236">
        <v>2</v>
      </c>
      <c r="V236">
        <v>0</v>
      </c>
      <c r="W236">
        <v>0</v>
      </c>
      <c r="Z236">
        <v>1.1100000000000001</v>
      </c>
      <c r="AA236">
        <v>10</v>
      </c>
      <c r="AB236">
        <v>15</v>
      </c>
    </row>
    <row r="237" spans="1:28" x14ac:dyDescent="0.45">
      <c r="A237" s="1">
        <v>131292</v>
      </c>
      <c r="B237" t="s">
        <v>44</v>
      </c>
      <c r="C237" t="s">
        <v>57</v>
      </c>
      <c r="D237" s="2">
        <v>43009</v>
      </c>
      <c r="E237" t="s">
        <v>97</v>
      </c>
      <c r="F237" t="s">
        <v>198</v>
      </c>
      <c r="G237">
        <v>2</v>
      </c>
      <c r="H237">
        <v>0</v>
      </c>
      <c r="I237" t="s">
        <v>262</v>
      </c>
      <c r="J237">
        <v>1</v>
      </c>
      <c r="K237">
        <v>0</v>
      </c>
      <c r="L237" t="s">
        <v>262</v>
      </c>
      <c r="N237">
        <v>22</v>
      </c>
      <c r="O237">
        <v>8</v>
      </c>
      <c r="P237">
        <v>8</v>
      </c>
      <c r="Q237">
        <v>3</v>
      </c>
      <c r="R237">
        <v>8</v>
      </c>
      <c r="S237">
        <v>10</v>
      </c>
      <c r="T237">
        <v>2</v>
      </c>
      <c r="U237">
        <v>2</v>
      </c>
      <c r="V237">
        <v>0</v>
      </c>
      <c r="W237">
        <v>0</v>
      </c>
      <c r="Z237">
        <v>1.1000000000000001</v>
      </c>
      <c r="AA237">
        <v>10</v>
      </c>
      <c r="AB237">
        <v>23</v>
      </c>
    </row>
    <row r="238" spans="1:28" x14ac:dyDescent="0.45">
      <c r="A238" s="1">
        <v>131628</v>
      </c>
      <c r="B238" t="s">
        <v>44</v>
      </c>
      <c r="C238" t="s">
        <v>55</v>
      </c>
      <c r="D238" s="2">
        <v>42995</v>
      </c>
      <c r="E238" t="s">
        <v>95</v>
      </c>
      <c r="F238" t="s">
        <v>235</v>
      </c>
      <c r="G238">
        <v>6</v>
      </c>
      <c r="H238">
        <v>0</v>
      </c>
      <c r="I238" t="s">
        <v>262</v>
      </c>
      <c r="J238">
        <v>4</v>
      </c>
      <c r="K238">
        <v>0</v>
      </c>
      <c r="L238" t="s">
        <v>262</v>
      </c>
      <c r="N238">
        <v>27</v>
      </c>
      <c r="O238">
        <v>6</v>
      </c>
      <c r="P238">
        <v>14</v>
      </c>
      <c r="Q238">
        <v>0</v>
      </c>
      <c r="R238">
        <v>6</v>
      </c>
      <c r="S238">
        <v>7</v>
      </c>
      <c r="T238">
        <v>0</v>
      </c>
      <c r="U238">
        <v>1</v>
      </c>
      <c r="V238">
        <v>0</v>
      </c>
      <c r="W238">
        <v>0</v>
      </c>
      <c r="Z238">
        <v>1.1100000000000001</v>
      </c>
      <c r="AA238">
        <v>10</v>
      </c>
      <c r="AB238">
        <v>19</v>
      </c>
    </row>
    <row r="239" spans="1:28" x14ac:dyDescent="0.45">
      <c r="A239" s="1">
        <v>131974</v>
      </c>
      <c r="B239" t="s">
        <v>44</v>
      </c>
      <c r="C239" t="s">
        <v>60</v>
      </c>
      <c r="D239" s="2">
        <v>42952</v>
      </c>
      <c r="E239" t="s">
        <v>108</v>
      </c>
      <c r="F239" t="s">
        <v>236</v>
      </c>
      <c r="G239">
        <v>2</v>
      </c>
      <c r="H239">
        <v>0</v>
      </c>
      <c r="I239" t="s">
        <v>262</v>
      </c>
      <c r="J239">
        <v>1</v>
      </c>
      <c r="K239">
        <v>0</v>
      </c>
      <c r="L239" t="s">
        <v>262</v>
      </c>
      <c r="N239">
        <v>16</v>
      </c>
      <c r="O239">
        <v>7</v>
      </c>
      <c r="P239">
        <v>5</v>
      </c>
      <c r="Q239">
        <v>1</v>
      </c>
      <c r="R239">
        <v>9</v>
      </c>
      <c r="S239">
        <v>12</v>
      </c>
      <c r="T239">
        <v>0</v>
      </c>
      <c r="U239">
        <v>1</v>
      </c>
      <c r="V239">
        <v>0</v>
      </c>
      <c r="W239">
        <v>0</v>
      </c>
      <c r="Z239">
        <v>1.1100000000000001</v>
      </c>
      <c r="AA239">
        <v>9</v>
      </c>
      <c r="AB239">
        <v>25</v>
      </c>
    </row>
    <row r="240" spans="1:28" x14ac:dyDescent="0.45">
      <c r="A240" s="1">
        <v>132093</v>
      </c>
      <c r="B240" t="s">
        <v>44</v>
      </c>
      <c r="C240" t="s">
        <v>60</v>
      </c>
      <c r="D240" s="2">
        <v>43057</v>
      </c>
      <c r="E240" t="s">
        <v>108</v>
      </c>
      <c r="F240" t="s">
        <v>237</v>
      </c>
      <c r="G240">
        <v>4</v>
      </c>
      <c r="H240">
        <v>1</v>
      </c>
      <c r="I240" t="s">
        <v>262</v>
      </c>
      <c r="J240">
        <v>2</v>
      </c>
      <c r="K240">
        <v>0</v>
      </c>
      <c r="L240" t="s">
        <v>262</v>
      </c>
      <c r="N240">
        <v>23</v>
      </c>
      <c r="O240">
        <v>8</v>
      </c>
      <c r="P240">
        <v>10</v>
      </c>
      <c r="Q240">
        <v>1</v>
      </c>
      <c r="R240">
        <v>9</v>
      </c>
      <c r="S240">
        <v>17</v>
      </c>
      <c r="T240">
        <v>2</v>
      </c>
      <c r="U240">
        <v>3</v>
      </c>
      <c r="V240">
        <v>0</v>
      </c>
      <c r="W240">
        <v>0</v>
      </c>
      <c r="Z240">
        <v>1.1100000000000001</v>
      </c>
      <c r="AA240">
        <v>10</v>
      </c>
      <c r="AB240">
        <v>21</v>
      </c>
    </row>
    <row r="241" spans="1:28" x14ac:dyDescent="0.45">
      <c r="A241" s="1">
        <v>132479</v>
      </c>
      <c r="B241" t="s">
        <v>44</v>
      </c>
      <c r="C241" t="s">
        <v>49</v>
      </c>
      <c r="D241" s="2">
        <v>43083</v>
      </c>
      <c r="E241" t="s">
        <v>74</v>
      </c>
      <c r="F241" t="s">
        <v>138</v>
      </c>
      <c r="G241">
        <v>3</v>
      </c>
      <c r="H241">
        <v>1</v>
      </c>
      <c r="I241" t="s">
        <v>262</v>
      </c>
      <c r="J241">
        <v>1</v>
      </c>
      <c r="K241">
        <v>1</v>
      </c>
      <c r="L241" t="s">
        <v>263</v>
      </c>
      <c r="Z241">
        <v>1.1000000000000001</v>
      </c>
      <c r="AA241">
        <v>10</v>
      </c>
      <c r="AB241">
        <v>19</v>
      </c>
    </row>
    <row r="242" spans="1:28" x14ac:dyDescent="0.45">
      <c r="A242" s="1">
        <v>132734</v>
      </c>
      <c r="B242" t="s">
        <v>44</v>
      </c>
      <c r="C242" t="s">
        <v>50</v>
      </c>
      <c r="D242" s="2">
        <v>43043</v>
      </c>
      <c r="E242" t="s">
        <v>65</v>
      </c>
      <c r="F242" t="s">
        <v>238</v>
      </c>
      <c r="G242">
        <v>2</v>
      </c>
      <c r="H242">
        <v>0</v>
      </c>
      <c r="I242" t="s">
        <v>262</v>
      </c>
      <c r="J242">
        <v>1</v>
      </c>
      <c r="K242">
        <v>0</v>
      </c>
      <c r="L242" t="s">
        <v>262</v>
      </c>
      <c r="Z242">
        <v>1.1000000000000001</v>
      </c>
      <c r="AA242">
        <v>9</v>
      </c>
      <c r="AB242">
        <v>21</v>
      </c>
    </row>
    <row r="243" spans="1:28" x14ac:dyDescent="0.45">
      <c r="A243" s="1">
        <v>133031</v>
      </c>
      <c r="B243" t="s">
        <v>44</v>
      </c>
      <c r="C243" t="s">
        <v>52</v>
      </c>
      <c r="D243" s="2">
        <v>43080</v>
      </c>
      <c r="E243" t="s">
        <v>69</v>
      </c>
      <c r="F243" t="s">
        <v>88</v>
      </c>
      <c r="G243">
        <v>3</v>
      </c>
      <c r="H243">
        <v>1</v>
      </c>
      <c r="I243" t="s">
        <v>262</v>
      </c>
      <c r="J243">
        <v>2</v>
      </c>
      <c r="K243">
        <v>0</v>
      </c>
      <c r="L243" t="s">
        <v>262</v>
      </c>
      <c r="Z243">
        <v>1.1000000000000001</v>
      </c>
      <c r="AA243">
        <v>9</v>
      </c>
      <c r="AB243">
        <v>21</v>
      </c>
    </row>
    <row r="244" spans="1:28" x14ac:dyDescent="0.45">
      <c r="A244" s="1">
        <v>133037</v>
      </c>
      <c r="B244" t="s">
        <v>44</v>
      </c>
      <c r="C244" t="s">
        <v>52</v>
      </c>
      <c r="D244" s="2">
        <v>43086</v>
      </c>
      <c r="E244" t="s">
        <v>71</v>
      </c>
      <c r="F244" t="s">
        <v>140</v>
      </c>
      <c r="G244">
        <v>1</v>
      </c>
      <c r="H244">
        <v>0</v>
      </c>
      <c r="I244" t="s">
        <v>262</v>
      </c>
      <c r="J244">
        <v>0</v>
      </c>
      <c r="K244">
        <v>0</v>
      </c>
      <c r="L244" t="s">
        <v>263</v>
      </c>
      <c r="Z244">
        <v>1.1000000000000001</v>
      </c>
      <c r="AA244">
        <v>9.5</v>
      </c>
      <c r="AB244">
        <v>17</v>
      </c>
    </row>
    <row r="245" spans="1:28" x14ac:dyDescent="0.45">
      <c r="A245" s="1">
        <v>133058</v>
      </c>
      <c r="B245" t="s">
        <v>45</v>
      </c>
      <c r="C245" t="s">
        <v>56</v>
      </c>
      <c r="D245" s="2">
        <v>43331</v>
      </c>
      <c r="E245" t="s">
        <v>110</v>
      </c>
      <c r="F245" t="s">
        <v>239</v>
      </c>
      <c r="G245">
        <v>6</v>
      </c>
      <c r="H245">
        <v>1</v>
      </c>
      <c r="I245" t="s">
        <v>262</v>
      </c>
      <c r="J245">
        <v>3</v>
      </c>
      <c r="K245">
        <v>1</v>
      </c>
      <c r="L245" t="s">
        <v>262</v>
      </c>
      <c r="M245" t="s">
        <v>296</v>
      </c>
      <c r="N245">
        <v>32</v>
      </c>
      <c r="O245">
        <v>5</v>
      </c>
      <c r="P245">
        <v>14</v>
      </c>
      <c r="Q245">
        <v>1</v>
      </c>
      <c r="R245">
        <v>9</v>
      </c>
      <c r="S245">
        <v>4</v>
      </c>
      <c r="T245">
        <v>0</v>
      </c>
      <c r="U245">
        <v>2</v>
      </c>
      <c r="V245">
        <v>0</v>
      </c>
      <c r="W245">
        <v>0</v>
      </c>
      <c r="Z245">
        <v>1.1000000000000001</v>
      </c>
      <c r="AA245">
        <v>13</v>
      </c>
      <c r="AB245">
        <v>26</v>
      </c>
    </row>
    <row r="246" spans="1:28" x14ac:dyDescent="0.45">
      <c r="A246" s="1">
        <v>133075</v>
      </c>
      <c r="B246" t="s">
        <v>45</v>
      </c>
      <c r="C246" t="s">
        <v>56</v>
      </c>
      <c r="D246" s="2">
        <v>43344</v>
      </c>
      <c r="E246" t="s">
        <v>110</v>
      </c>
      <c r="F246" t="s">
        <v>240</v>
      </c>
      <c r="G246">
        <v>2</v>
      </c>
      <c r="H246">
        <v>1</v>
      </c>
      <c r="I246" t="s">
        <v>262</v>
      </c>
      <c r="J246">
        <v>1</v>
      </c>
      <c r="K246">
        <v>1</v>
      </c>
      <c r="L246" t="s">
        <v>263</v>
      </c>
      <c r="M246" t="s">
        <v>297</v>
      </c>
      <c r="N246">
        <v>24</v>
      </c>
      <c r="O246">
        <v>3</v>
      </c>
      <c r="P246">
        <v>8</v>
      </c>
      <c r="Q246">
        <v>2</v>
      </c>
      <c r="R246">
        <v>5</v>
      </c>
      <c r="S246">
        <v>13</v>
      </c>
      <c r="T246">
        <v>0</v>
      </c>
      <c r="U246">
        <v>0</v>
      </c>
      <c r="V246">
        <v>0</v>
      </c>
      <c r="W246">
        <v>0</v>
      </c>
      <c r="Z246">
        <v>1.1100000000000001</v>
      </c>
      <c r="AA246">
        <v>11</v>
      </c>
      <c r="AB246">
        <v>26</v>
      </c>
    </row>
    <row r="247" spans="1:28" x14ac:dyDescent="0.45">
      <c r="A247" s="1">
        <v>133104</v>
      </c>
      <c r="B247" t="s">
        <v>45</v>
      </c>
      <c r="C247" t="s">
        <v>56</v>
      </c>
      <c r="D247" s="2">
        <v>43372</v>
      </c>
      <c r="E247" t="s">
        <v>110</v>
      </c>
      <c r="F247" t="s">
        <v>241</v>
      </c>
      <c r="G247">
        <v>2</v>
      </c>
      <c r="H247">
        <v>0</v>
      </c>
      <c r="I247" t="s">
        <v>262</v>
      </c>
      <c r="J247">
        <v>1</v>
      </c>
      <c r="K247">
        <v>0</v>
      </c>
      <c r="L247" t="s">
        <v>262</v>
      </c>
      <c r="M247" t="s">
        <v>298</v>
      </c>
      <c r="N247">
        <v>28</v>
      </c>
      <c r="O247">
        <v>4</v>
      </c>
      <c r="P247">
        <v>8</v>
      </c>
      <c r="Q247">
        <v>1</v>
      </c>
      <c r="R247">
        <v>4</v>
      </c>
      <c r="S247">
        <v>10</v>
      </c>
      <c r="T247">
        <v>0</v>
      </c>
      <c r="U247">
        <v>3</v>
      </c>
      <c r="V247">
        <v>0</v>
      </c>
      <c r="W247">
        <v>0</v>
      </c>
      <c r="Z247">
        <v>1.1000000000000001</v>
      </c>
      <c r="AA247">
        <v>12</v>
      </c>
      <c r="AB247">
        <v>34</v>
      </c>
    </row>
    <row r="248" spans="1:28" x14ac:dyDescent="0.45">
      <c r="A248" s="1">
        <v>133133</v>
      </c>
      <c r="B248" t="s">
        <v>45</v>
      </c>
      <c r="C248" t="s">
        <v>56</v>
      </c>
      <c r="D248" s="2">
        <v>43400</v>
      </c>
      <c r="E248" t="s">
        <v>111</v>
      </c>
      <c r="F248" t="s">
        <v>242</v>
      </c>
      <c r="G248">
        <v>4</v>
      </c>
      <c r="H248">
        <v>1</v>
      </c>
      <c r="I248" t="s">
        <v>262</v>
      </c>
      <c r="J248">
        <v>1</v>
      </c>
      <c r="K248">
        <v>0</v>
      </c>
      <c r="L248" t="s">
        <v>262</v>
      </c>
      <c r="M248" t="s">
        <v>299</v>
      </c>
      <c r="N248">
        <v>19</v>
      </c>
      <c r="O248">
        <v>2</v>
      </c>
      <c r="P248">
        <v>7</v>
      </c>
      <c r="Q248">
        <v>1</v>
      </c>
      <c r="R248">
        <v>6</v>
      </c>
      <c r="S248">
        <v>4</v>
      </c>
      <c r="T248">
        <v>0</v>
      </c>
      <c r="U248">
        <v>0</v>
      </c>
      <c r="V248">
        <v>0</v>
      </c>
      <c r="W248">
        <v>0</v>
      </c>
      <c r="Z248">
        <v>1.1100000000000001</v>
      </c>
      <c r="AA248">
        <v>11</v>
      </c>
      <c r="AB248">
        <v>26</v>
      </c>
    </row>
    <row r="249" spans="1:28" x14ac:dyDescent="0.45">
      <c r="A249" s="1">
        <v>133148</v>
      </c>
      <c r="B249" t="s">
        <v>45</v>
      </c>
      <c r="C249" t="s">
        <v>56</v>
      </c>
      <c r="D249" s="2">
        <v>43408</v>
      </c>
      <c r="E249" t="s">
        <v>110</v>
      </c>
      <c r="F249" t="s">
        <v>243</v>
      </c>
      <c r="G249">
        <v>6</v>
      </c>
      <c r="H249">
        <v>1</v>
      </c>
      <c r="I249" t="s">
        <v>262</v>
      </c>
      <c r="J249">
        <v>4</v>
      </c>
      <c r="K249">
        <v>1</v>
      </c>
      <c r="L249" t="s">
        <v>262</v>
      </c>
      <c r="M249" t="s">
        <v>298</v>
      </c>
      <c r="N249">
        <v>18</v>
      </c>
      <c r="O249">
        <v>12</v>
      </c>
      <c r="P249">
        <v>8</v>
      </c>
      <c r="Q249">
        <v>6</v>
      </c>
      <c r="R249">
        <v>14</v>
      </c>
      <c r="S249">
        <v>9</v>
      </c>
      <c r="T249">
        <v>1</v>
      </c>
      <c r="U249">
        <v>1</v>
      </c>
      <c r="V249">
        <v>0</v>
      </c>
      <c r="W249">
        <v>0</v>
      </c>
      <c r="Z249">
        <v>1.1100000000000001</v>
      </c>
      <c r="AA249">
        <v>11</v>
      </c>
      <c r="AB249">
        <v>29</v>
      </c>
    </row>
    <row r="250" spans="1:28" x14ac:dyDescent="0.45">
      <c r="A250" s="1">
        <v>133158</v>
      </c>
      <c r="B250" t="s">
        <v>45</v>
      </c>
      <c r="C250" t="s">
        <v>56</v>
      </c>
      <c r="D250" s="2">
        <v>43415</v>
      </c>
      <c r="E250" t="s">
        <v>111</v>
      </c>
      <c r="F250" t="s">
        <v>244</v>
      </c>
      <c r="G250">
        <v>2</v>
      </c>
      <c r="H250">
        <v>0</v>
      </c>
      <c r="I250" t="s">
        <v>262</v>
      </c>
      <c r="J250">
        <v>1</v>
      </c>
      <c r="K250">
        <v>0</v>
      </c>
      <c r="L250" t="s">
        <v>262</v>
      </c>
      <c r="M250" t="s">
        <v>300</v>
      </c>
      <c r="N250">
        <v>20</v>
      </c>
      <c r="O250">
        <v>8</v>
      </c>
      <c r="P250">
        <v>7</v>
      </c>
      <c r="Q250">
        <v>3</v>
      </c>
      <c r="R250">
        <v>11</v>
      </c>
      <c r="S250">
        <v>9</v>
      </c>
      <c r="T250">
        <v>1</v>
      </c>
      <c r="U250">
        <v>1</v>
      </c>
      <c r="V250">
        <v>0</v>
      </c>
      <c r="W250">
        <v>0</v>
      </c>
      <c r="Z250">
        <v>1.1100000000000001</v>
      </c>
      <c r="AA250">
        <v>11</v>
      </c>
      <c r="AB250">
        <v>26</v>
      </c>
    </row>
    <row r="251" spans="1:28" x14ac:dyDescent="0.45">
      <c r="A251" s="1">
        <v>133174</v>
      </c>
      <c r="B251" t="s">
        <v>45</v>
      </c>
      <c r="C251" t="s">
        <v>56</v>
      </c>
      <c r="D251" s="2">
        <v>43435</v>
      </c>
      <c r="E251" t="s">
        <v>110</v>
      </c>
      <c r="F251" t="s">
        <v>245</v>
      </c>
      <c r="G251">
        <v>3</v>
      </c>
      <c r="H251">
        <v>1</v>
      </c>
      <c r="I251" t="s">
        <v>262</v>
      </c>
      <c r="J251">
        <v>1</v>
      </c>
      <c r="K251">
        <v>1</v>
      </c>
      <c r="L251" t="s">
        <v>263</v>
      </c>
      <c r="M251" t="s">
        <v>299</v>
      </c>
      <c r="N251">
        <v>16</v>
      </c>
      <c r="O251">
        <v>4</v>
      </c>
      <c r="P251">
        <v>6</v>
      </c>
      <c r="Q251">
        <v>1</v>
      </c>
      <c r="R251">
        <v>9</v>
      </c>
      <c r="S251">
        <v>3</v>
      </c>
      <c r="T251">
        <v>0</v>
      </c>
      <c r="U251">
        <v>0</v>
      </c>
      <c r="V251">
        <v>0</v>
      </c>
      <c r="W251">
        <v>0</v>
      </c>
      <c r="Z251">
        <v>1.1100000000000001</v>
      </c>
      <c r="AA251">
        <v>11</v>
      </c>
      <c r="AB251">
        <v>26</v>
      </c>
    </row>
    <row r="252" spans="1:28" x14ac:dyDescent="0.45">
      <c r="A252" s="1">
        <v>135628</v>
      </c>
      <c r="B252" t="s">
        <v>45</v>
      </c>
      <c r="C252" t="s">
        <v>47</v>
      </c>
      <c r="D252" s="2">
        <v>43316</v>
      </c>
      <c r="E252" t="s">
        <v>62</v>
      </c>
      <c r="F252" t="s">
        <v>132</v>
      </c>
      <c r="G252">
        <v>3</v>
      </c>
      <c r="H252">
        <v>1</v>
      </c>
      <c r="I252" t="s">
        <v>262</v>
      </c>
      <c r="J252">
        <v>2</v>
      </c>
      <c r="K252">
        <v>0</v>
      </c>
      <c r="L252" t="s">
        <v>262</v>
      </c>
      <c r="M252" t="s">
        <v>301</v>
      </c>
      <c r="N252">
        <v>21</v>
      </c>
      <c r="O252">
        <v>6</v>
      </c>
      <c r="P252">
        <v>10</v>
      </c>
      <c r="Q252">
        <v>1</v>
      </c>
      <c r="R252">
        <v>11</v>
      </c>
      <c r="S252">
        <v>10</v>
      </c>
      <c r="T252">
        <v>1</v>
      </c>
      <c r="U252">
        <v>3</v>
      </c>
      <c r="V252">
        <v>0</v>
      </c>
      <c r="W252">
        <v>0</v>
      </c>
      <c r="Z252">
        <v>1.1000000000000001</v>
      </c>
      <c r="AA252">
        <v>11</v>
      </c>
      <c r="AB252">
        <v>21</v>
      </c>
    </row>
    <row r="253" spans="1:28" x14ac:dyDescent="0.45">
      <c r="A253" s="1">
        <v>135753</v>
      </c>
      <c r="B253" t="s">
        <v>45</v>
      </c>
      <c r="C253" t="s">
        <v>47</v>
      </c>
      <c r="D253" s="2">
        <v>43488</v>
      </c>
      <c r="E253" t="s">
        <v>62</v>
      </c>
      <c r="F253" t="s">
        <v>113</v>
      </c>
      <c r="G253">
        <v>4</v>
      </c>
      <c r="H253">
        <v>0</v>
      </c>
      <c r="I253" t="s">
        <v>262</v>
      </c>
      <c r="J253">
        <v>2</v>
      </c>
      <c r="K253">
        <v>0</v>
      </c>
      <c r="L253" t="s">
        <v>262</v>
      </c>
      <c r="M253" t="s">
        <v>302</v>
      </c>
      <c r="N253">
        <v>20</v>
      </c>
      <c r="O253">
        <v>1</v>
      </c>
      <c r="P253">
        <v>9</v>
      </c>
      <c r="Q253">
        <v>1</v>
      </c>
      <c r="R253">
        <v>14</v>
      </c>
      <c r="S253">
        <v>9</v>
      </c>
      <c r="T253">
        <v>1</v>
      </c>
      <c r="U253">
        <v>1</v>
      </c>
      <c r="V253">
        <v>0</v>
      </c>
      <c r="W253">
        <v>0</v>
      </c>
      <c r="Z253">
        <v>1.1000000000000001</v>
      </c>
      <c r="AA253">
        <v>9</v>
      </c>
      <c r="AB253">
        <v>21</v>
      </c>
    </row>
    <row r="254" spans="1:28" x14ac:dyDescent="0.45">
      <c r="A254" s="1">
        <v>135760</v>
      </c>
      <c r="B254" t="s">
        <v>45</v>
      </c>
      <c r="C254" t="s">
        <v>47</v>
      </c>
      <c r="D254" s="2">
        <v>43491</v>
      </c>
      <c r="E254" t="s">
        <v>62</v>
      </c>
      <c r="F254" t="s">
        <v>229</v>
      </c>
      <c r="G254">
        <v>3</v>
      </c>
      <c r="H254">
        <v>0</v>
      </c>
      <c r="I254" t="s">
        <v>262</v>
      </c>
      <c r="J254">
        <v>1</v>
      </c>
      <c r="K254">
        <v>0</v>
      </c>
      <c r="L254" t="s">
        <v>262</v>
      </c>
      <c r="M254" t="s">
        <v>303</v>
      </c>
      <c r="N254">
        <v>25</v>
      </c>
      <c r="O254">
        <v>3</v>
      </c>
      <c r="P254">
        <v>14</v>
      </c>
      <c r="Q254">
        <v>1</v>
      </c>
      <c r="R254">
        <v>9</v>
      </c>
      <c r="S254">
        <v>11</v>
      </c>
      <c r="T254">
        <v>0</v>
      </c>
      <c r="U254">
        <v>3</v>
      </c>
      <c r="V254">
        <v>0</v>
      </c>
      <c r="W254">
        <v>0</v>
      </c>
      <c r="Z254">
        <v>1.1000000000000001</v>
      </c>
      <c r="AA254">
        <v>10</v>
      </c>
      <c r="AB254">
        <v>21</v>
      </c>
    </row>
    <row r="255" spans="1:28" x14ac:dyDescent="0.45">
      <c r="A255" s="1">
        <v>136432</v>
      </c>
      <c r="B255" t="s">
        <v>45</v>
      </c>
      <c r="C255" t="s">
        <v>58</v>
      </c>
      <c r="D255" s="2">
        <v>43368</v>
      </c>
      <c r="E255" t="s">
        <v>106</v>
      </c>
      <c r="F255" t="s">
        <v>230</v>
      </c>
      <c r="G255">
        <v>1</v>
      </c>
      <c r="H255">
        <v>1</v>
      </c>
      <c r="I255" t="s">
        <v>263</v>
      </c>
      <c r="J255">
        <v>0</v>
      </c>
      <c r="K255">
        <v>0</v>
      </c>
      <c r="L255" t="s">
        <v>263</v>
      </c>
      <c r="N255">
        <v>16</v>
      </c>
      <c r="O255">
        <v>12</v>
      </c>
      <c r="P255">
        <v>8</v>
      </c>
      <c r="Q255">
        <v>4</v>
      </c>
      <c r="R255">
        <v>6</v>
      </c>
      <c r="S255">
        <v>15</v>
      </c>
      <c r="T255">
        <v>3</v>
      </c>
      <c r="U255">
        <v>2</v>
      </c>
      <c r="V255">
        <v>0</v>
      </c>
      <c r="W255">
        <v>0</v>
      </c>
      <c r="Z255">
        <v>1.1000000000000001</v>
      </c>
      <c r="AA255">
        <v>10</v>
      </c>
      <c r="AB255">
        <v>23</v>
      </c>
    </row>
    <row r="256" spans="1:28" x14ac:dyDescent="0.45">
      <c r="A256" s="1">
        <v>136479</v>
      </c>
      <c r="B256" t="s">
        <v>45</v>
      </c>
      <c r="C256" t="s">
        <v>58</v>
      </c>
      <c r="D256" s="2">
        <v>43407</v>
      </c>
      <c r="E256" t="s">
        <v>106</v>
      </c>
      <c r="F256" t="s">
        <v>246</v>
      </c>
      <c r="G256">
        <v>1</v>
      </c>
      <c r="H256">
        <v>1</v>
      </c>
      <c r="I256" t="s">
        <v>263</v>
      </c>
      <c r="J256">
        <v>0</v>
      </c>
      <c r="K256">
        <v>0</v>
      </c>
      <c r="L256" t="s">
        <v>263</v>
      </c>
      <c r="N256">
        <v>24</v>
      </c>
      <c r="O256">
        <v>10</v>
      </c>
      <c r="P256">
        <v>6</v>
      </c>
      <c r="Q256">
        <v>1</v>
      </c>
      <c r="R256">
        <v>9</v>
      </c>
      <c r="S256">
        <v>8</v>
      </c>
      <c r="T256">
        <v>1</v>
      </c>
      <c r="U256">
        <v>1</v>
      </c>
      <c r="V256">
        <v>0</v>
      </c>
      <c r="W256">
        <v>0</v>
      </c>
      <c r="Z256">
        <v>1.1100000000000001</v>
      </c>
      <c r="AA256">
        <v>10</v>
      </c>
      <c r="AB256">
        <v>21</v>
      </c>
    </row>
    <row r="257" spans="1:28" x14ac:dyDescent="0.45">
      <c r="A257" s="1">
        <v>137207</v>
      </c>
      <c r="B257" t="s">
        <v>45</v>
      </c>
      <c r="C257" t="s">
        <v>55</v>
      </c>
      <c r="D257" s="2">
        <v>43486</v>
      </c>
      <c r="E257" t="s">
        <v>78</v>
      </c>
      <c r="F257" t="s">
        <v>94</v>
      </c>
      <c r="G257">
        <v>3</v>
      </c>
      <c r="H257">
        <v>0</v>
      </c>
      <c r="I257" t="s">
        <v>262</v>
      </c>
      <c r="J257">
        <v>2</v>
      </c>
      <c r="K257">
        <v>0</v>
      </c>
      <c r="L257" t="s">
        <v>262</v>
      </c>
      <c r="N257">
        <v>19</v>
      </c>
      <c r="O257">
        <v>7</v>
      </c>
      <c r="P257">
        <v>11</v>
      </c>
      <c r="Q257">
        <v>3</v>
      </c>
      <c r="R257">
        <v>10</v>
      </c>
      <c r="S257">
        <v>7</v>
      </c>
      <c r="T257">
        <v>1</v>
      </c>
      <c r="U257">
        <v>2</v>
      </c>
      <c r="V257">
        <v>0</v>
      </c>
      <c r="W257">
        <v>0</v>
      </c>
      <c r="Z257">
        <v>1.1100000000000001</v>
      </c>
      <c r="AA257">
        <v>10</v>
      </c>
      <c r="AB257">
        <v>21</v>
      </c>
    </row>
    <row r="258" spans="1:28" x14ac:dyDescent="0.45">
      <c r="A258" s="1">
        <v>137732</v>
      </c>
      <c r="B258" t="s">
        <v>45</v>
      </c>
      <c r="C258" t="s">
        <v>57</v>
      </c>
      <c r="D258" s="2">
        <v>43330</v>
      </c>
      <c r="E258" t="s">
        <v>98</v>
      </c>
      <c r="F258" t="s">
        <v>232</v>
      </c>
      <c r="G258">
        <v>3</v>
      </c>
      <c r="H258">
        <v>0</v>
      </c>
      <c r="I258" t="s">
        <v>262</v>
      </c>
      <c r="J258">
        <v>0</v>
      </c>
      <c r="K258">
        <v>0</v>
      </c>
      <c r="L258" t="s">
        <v>263</v>
      </c>
      <c r="N258">
        <v>25</v>
      </c>
      <c r="O258">
        <v>3</v>
      </c>
      <c r="P258">
        <v>9</v>
      </c>
      <c r="Q258">
        <v>0</v>
      </c>
      <c r="R258">
        <v>6</v>
      </c>
      <c r="S258">
        <v>13</v>
      </c>
      <c r="T258">
        <v>0</v>
      </c>
      <c r="U258">
        <v>2</v>
      </c>
      <c r="V258">
        <v>0</v>
      </c>
      <c r="W258">
        <v>0</v>
      </c>
      <c r="Z258">
        <v>1.1100000000000001</v>
      </c>
      <c r="AA258">
        <v>10</v>
      </c>
      <c r="AB258">
        <v>21</v>
      </c>
    </row>
    <row r="259" spans="1:28" x14ac:dyDescent="0.45">
      <c r="A259" s="1">
        <v>138016</v>
      </c>
      <c r="B259" t="s">
        <v>45</v>
      </c>
      <c r="C259" t="s">
        <v>57</v>
      </c>
      <c r="D259" s="2">
        <v>43555</v>
      </c>
      <c r="E259" t="s">
        <v>97</v>
      </c>
      <c r="F259" t="s">
        <v>247</v>
      </c>
      <c r="G259">
        <v>3</v>
      </c>
      <c r="H259">
        <v>2</v>
      </c>
      <c r="I259" t="s">
        <v>262</v>
      </c>
      <c r="J259">
        <v>1</v>
      </c>
      <c r="K259">
        <v>1</v>
      </c>
      <c r="L259" t="s">
        <v>263</v>
      </c>
      <c r="N259">
        <v>16</v>
      </c>
      <c r="O259">
        <v>16</v>
      </c>
      <c r="P259">
        <v>8</v>
      </c>
      <c r="Q259">
        <v>3</v>
      </c>
      <c r="R259">
        <v>9</v>
      </c>
      <c r="S259">
        <v>18</v>
      </c>
      <c r="T259">
        <v>1</v>
      </c>
      <c r="U259">
        <v>3</v>
      </c>
      <c r="V259">
        <v>0</v>
      </c>
      <c r="W259">
        <v>0</v>
      </c>
      <c r="Z259">
        <v>1.1100000000000001</v>
      </c>
      <c r="AA259">
        <v>10</v>
      </c>
      <c r="AB259">
        <v>19</v>
      </c>
    </row>
    <row r="260" spans="1:28" x14ac:dyDescent="0.45">
      <c r="A260" s="1">
        <v>138771</v>
      </c>
      <c r="B260" t="s">
        <v>45</v>
      </c>
      <c r="C260" t="s">
        <v>60</v>
      </c>
      <c r="D260" s="2">
        <v>43484</v>
      </c>
      <c r="E260" t="s">
        <v>108</v>
      </c>
      <c r="F260" t="s">
        <v>248</v>
      </c>
      <c r="G260">
        <v>9</v>
      </c>
      <c r="H260">
        <v>0</v>
      </c>
      <c r="I260" t="s">
        <v>262</v>
      </c>
      <c r="J260">
        <v>3</v>
      </c>
      <c r="K260">
        <v>0</v>
      </c>
      <c r="L260" t="s">
        <v>262</v>
      </c>
      <c r="N260">
        <v>26</v>
      </c>
      <c r="O260">
        <v>2</v>
      </c>
      <c r="P260">
        <v>12</v>
      </c>
      <c r="Q260">
        <v>0</v>
      </c>
      <c r="R260">
        <v>11</v>
      </c>
      <c r="S260">
        <v>7</v>
      </c>
      <c r="T260">
        <v>1</v>
      </c>
      <c r="U260">
        <v>0</v>
      </c>
      <c r="V260">
        <v>0</v>
      </c>
      <c r="W260">
        <v>0</v>
      </c>
      <c r="Z260">
        <v>1.1000000000000001</v>
      </c>
      <c r="AA260">
        <v>10</v>
      </c>
      <c r="AB260">
        <v>26</v>
      </c>
    </row>
    <row r="261" spans="1:28" x14ac:dyDescent="0.45">
      <c r="A261" s="1">
        <v>138877</v>
      </c>
      <c r="B261" t="s">
        <v>45</v>
      </c>
      <c r="C261" t="s">
        <v>60</v>
      </c>
      <c r="D261" s="2">
        <v>43562</v>
      </c>
      <c r="E261" t="s">
        <v>108</v>
      </c>
      <c r="F261" t="s">
        <v>249</v>
      </c>
      <c r="G261">
        <v>2</v>
      </c>
      <c r="H261">
        <v>2</v>
      </c>
      <c r="I261" t="s">
        <v>263</v>
      </c>
      <c r="J261">
        <v>1</v>
      </c>
      <c r="K261">
        <v>2</v>
      </c>
      <c r="L261" t="s">
        <v>264</v>
      </c>
      <c r="N261">
        <v>21</v>
      </c>
      <c r="O261">
        <v>9</v>
      </c>
      <c r="P261">
        <v>6</v>
      </c>
      <c r="Q261">
        <v>4</v>
      </c>
      <c r="R261">
        <v>7</v>
      </c>
      <c r="S261">
        <v>10</v>
      </c>
      <c r="T261">
        <v>0</v>
      </c>
      <c r="U261">
        <v>2</v>
      </c>
      <c r="V261">
        <v>0</v>
      </c>
      <c r="W261">
        <v>0</v>
      </c>
      <c r="Z261">
        <v>1.1000000000000001</v>
      </c>
      <c r="AA261">
        <v>11</v>
      </c>
      <c r="AB261">
        <v>21</v>
      </c>
    </row>
    <row r="262" spans="1:28" x14ac:dyDescent="0.45">
      <c r="A262" s="1">
        <v>139591</v>
      </c>
      <c r="B262" t="s">
        <v>45</v>
      </c>
      <c r="C262" t="s">
        <v>49</v>
      </c>
      <c r="D262" s="2">
        <v>43337</v>
      </c>
      <c r="E262" t="s">
        <v>74</v>
      </c>
      <c r="F262" t="s">
        <v>112</v>
      </c>
      <c r="G262">
        <v>5</v>
      </c>
      <c r="H262">
        <v>0</v>
      </c>
      <c r="I262" t="s">
        <v>262</v>
      </c>
      <c r="J262">
        <v>2</v>
      </c>
      <c r="K262">
        <v>0</v>
      </c>
      <c r="L262" t="s">
        <v>262</v>
      </c>
      <c r="N262">
        <v>22</v>
      </c>
      <c r="O262">
        <v>6</v>
      </c>
      <c r="P262">
        <v>10</v>
      </c>
      <c r="Q262">
        <v>2</v>
      </c>
      <c r="R262">
        <v>10</v>
      </c>
      <c r="S262">
        <v>9</v>
      </c>
      <c r="T262">
        <v>0</v>
      </c>
      <c r="U262">
        <v>1</v>
      </c>
      <c r="V262">
        <v>0</v>
      </c>
      <c r="W262">
        <v>0</v>
      </c>
      <c r="Z262">
        <v>1.1000000000000001</v>
      </c>
      <c r="AA262">
        <v>9</v>
      </c>
      <c r="AB262">
        <v>21</v>
      </c>
    </row>
    <row r="263" spans="1:28" x14ac:dyDescent="0.45">
      <c r="A263" s="1">
        <v>139646</v>
      </c>
      <c r="B263" t="s">
        <v>45</v>
      </c>
      <c r="C263" t="s">
        <v>49</v>
      </c>
      <c r="D263" s="2">
        <v>43393</v>
      </c>
      <c r="E263" t="s">
        <v>64</v>
      </c>
      <c r="F263" t="s">
        <v>112</v>
      </c>
      <c r="G263">
        <v>6</v>
      </c>
      <c r="H263">
        <v>0</v>
      </c>
      <c r="I263" t="s">
        <v>262</v>
      </c>
      <c r="J263">
        <v>4</v>
      </c>
      <c r="K263">
        <v>0</v>
      </c>
      <c r="L263" t="s">
        <v>262</v>
      </c>
      <c r="N263">
        <v>29</v>
      </c>
      <c r="O263">
        <v>8</v>
      </c>
      <c r="P263">
        <v>15</v>
      </c>
      <c r="Q263">
        <v>4</v>
      </c>
      <c r="R263">
        <v>7</v>
      </c>
      <c r="S263">
        <v>9</v>
      </c>
      <c r="T263">
        <v>3</v>
      </c>
      <c r="U263">
        <v>3</v>
      </c>
      <c r="V263">
        <v>0</v>
      </c>
      <c r="W263">
        <v>0</v>
      </c>
      <c r="Z263">
        <v>1.1100000000000001</v>
      </c>
      <c r="AA263">
        <v>9</v>
      </c>
      <c r="AB263">
        <v>17</v>
      </c>
    </row>
    <row r="264" spans="1:28" x14ac:dyDescent="0.45">
      <c r="A264" s="1">
        <v>139753</v>
      </c>
      <c r="B264" t="s">
        <v>45</v>
      </c>
      <c r="C264" t="s">
        <v>49</v>
      </c>
      <c r="D264" s="2">
        <v>43505</v>
      </c>
      <c r="E264" t="s">
        <v>79</v>
      </c>
      <c r="F264" t="s">
        <v>155</v>
      </c>
      <c r="G264">
        <v>4</v>
      </c>
      <c r="H264">
        <v>0</v>
      </c>
      <c r="I264" t="s">
        <v>262</v>
      </c>
      <c r="J264">
        <v>1</v>
      </c>
      <c r="K264">
        <v>0</v>
      </c>
      <c r="L264" t="s">
        <v>262</v>
      </c>
      <c r="N264">
        <v>28</v>
      </c>
      <c r="O264">
        <v>13</v>
      </c>
      <c r="P264">
        <v>16</v>
      </c>
      <c r="Q264">
        <v>2</v>
      </c>
      <c r="R264">
        <v>6</v>
      </c>
      <c r="S264">
        <v>7</v>
      </c>
      <c r="T264">
        <v>0</v>
      </c>
      <c r="U264">
        <v>1</v>
      </c>
      <c r="V264">
        <v>0</v>
      </c>
      <c r="W264">
        <v>0</v>
      </c>
      <c r="Z264">
        <v>1.1100000000000001</v>
      </c>
      <c r="AA264">
        <v>9</v>
      </c>
      <c r="AB264">
        <v>19</v>
      </c>
    </row>
    <row r="265" spans="1:28" x14ac:dyDescent="0.45">
      <c r="A265" s="1">
        <v>139819</v>
      </c>
      <c r="B265" t="s">
        <v>45</v>
      </c>
      <c r="C265" t="s">
        <v>49</v>
      </c>
      <c r="D265" s="2">
        <v>43558</v>
      </c>
      <c r="E265" t="s">
        <v>112</v>
      </c>
      <c r="F265" t="s">
        <v>74</v>
      </c>
      <c r="G265">
        <v>2</v>
      </c>
      <c r="H265">
        <v>5</v>
      </c>
      <c r="I265" t="s">
        <v>264</v>
      </c>
      <c r="J265">
        <v>0</v>
      </c>
      <c r="K265">
        <v>2</v>
      </c>
      <c r="L265" t="s">
        <v>264</v>
      </c>
      <c r="N265">
        <v>15</v>
      </c>
      <c r="O265">
        <v>17</v>
      </c>
      <c r="P265">
        <v>3</v>
      </c>
      <c r="Q265">
        <v>10</v>
      </c>
      <c r="R265">
        <v>13</v>
      </c>
      <c r="S265">
        <v>9</v>
      </c>
      <c r="T265">
        <v>2</v>
      </c>
      <c r="U265">
        <v>1</v>
      </c>
      <c r="V265">
        <v>0</v>
      </c>
      <c r="W265">
        <v>0</v>
      </c>
      <c r="Z265">
        <v>17</v>
      </c>
      <c r="AA265">
        <v>9</v>
      </c>
      <c r="AB265">
        <v>1.1100000000000001</v>
      </c>
    </row>
    <row r="266" spans="1:28" x14ac:dyDescent="0.45">
      <c r="A266" s="1">
        <v>139850</v>
      </c>
      <c r="B266" t="s">
        <v>45</v>
      </c>
      <c r="C266" t="s">
        <v>49</v>
      </c>
      <c r="D266" s="2">
        <v>43576</v>
      </c>
      <c r="E266" t="s">
        <v>64</v>
      </c>
      <c r="F266" t="s">
        <v>145</v>
      </c>
      <c r="G266">
        <v>3</v>
      </c>
      <c r="H266">
        <v>1</v>
      </c>
      <c r="I266" t="s">
        <v>262</v>
      </c>
      <c r="J266">
        <v>1</v>
      </c>
      <c r="K266">
        <v>0</v>
      </c>
      <c r="L266" t="s">
        <v>262</v>
      </c>
      <c r="N266">
        <v>22</v>
      </c>
      <c r="O266">
        <v>5</v>
      </c>
      <c r="P266">
        <v>10</v>
      </c>
      <c r="Q266">
        <v>1</v>
      </c>
      <c r="R266">
        <v>11</v>
      </c>
      <c r="S266">
        <v>4</v>
      </c>
      <c r="T266">
        <v>0</v>
      </c>
      <c r="U266">
        <v>0</v>
      </c>
      <c r="V266">
        <v>0</v>
      </c>
      <c r="W266">
        <v>0</v>
      </c>
      <c r="Z266">
        <v>1.1000000000000001</v>
      </c>
      <c r="AA266">
        <v>9</v>
      </c>
      <c r="AB266">
        <v>21</v>
      </c>
    </row>
    <row r="267" spans="1:28" x14ac:dyDescent="0.45">
      <c r="A267" s="1">
        <v>140536</v>
      </c>
      <c r="B267" t="s">
        <v>45</v>
      </c>
      <c r="C267" t="s">
        <v>52</v>
      </c>
      <c r="D267" s="2">
        <v>43380</v>
      </c>
      <c r="E267" t="s">
        <v>68</v>
      </c>
      <c r="F267" t="s">
        <v>250</v>
      </c>
      <c r="G267">
        <v>2</v>
      </c>
      <c r="H267">
        <v>0</v>
      </c>
      <c r="I267" t="s">
        <v>262</v>
      </c>
      <c r="J267">
        <v>1</v>
      </c>
      <c r="K267">
        <v>0</v>
      </c>
      <c r="L267" t="s">
        <v>262</v>
      </c>
      <c r="N267">
        <v>5</v>
      </c>
      <c r="O267">
        <v>3</v>
      </c>
      <c r="P267">
        <v>2</v>
      </c>
      <c r="Q267">
        <v>2</v>
      </c>
      <c r="T267">
        <v>3</v>
      </c>
      <c r="U267">
        <v>3</v>
      </c>
      <c r="V267">
        <v>0</v>
      </c>
      <c r="W267">
        <v>0</v>
      </c>
      <c r="Z267">
        <v>1.1000000000000001</v>
      </c>
      <c r="AA267">
        <v>9</v>
      </c>
      <c r="AB267">
        <v>21</v>
      </c>
    </row>
    <row r="268" spans="1:28" x14ac:dyDescent="0.45">
      <c r="A268" s="1">
        <v>140551</v>
      </c>
      <c r="B268" t="s">
        <v>45</v>
      </c>
      <c r="C268" t="s">
        <v>52</v>
      </c>
      <c r="D268" s="2">
        <v>43402</v>
      </c>
      <c r="E268" t="s">
        <v>71</v>
      </c>
      <c r="F268" t="s">
        <v>250</v>
      </c>
      <c r="G268">
        <v>1</v>
      </c>
      <c r="H268">
        <v>0</v>
      </c>
      <c r="I268" t="s">
        <v>262</v>
      </c>
      <c r="J268">
        <v>0</v>
      </c>
      <c r="K268">
        <v>0</v>
      </c>
      <c r="L268" t="s">
        <v>263</v>
      </c>
      <c r="N268">
        <v>14</v>
      </c>
      <c r="O268">
        <v>2</v>
      </c>
      <c r="P268">
        <v>3</v>
      </c>
      <c r="Q268">
        <v>1</v>
      </c>
      <c r="T268">
        <v>2</v>
      </c>
      <c r="U268">
        <v>2</v>
      </c>
      <c r="V268">
        <v>0</v>
      </c>
      <c r="W268">
        <v>0</v>
      </c>
      <c r="Z268">
        <v>1.1000000000000001</v>
      </c>
      <c r="AA268">
        <v>9</v>
      </c>
      <c r="AB268">
        <v>23</v>
      </c>
    </row>
    <row r="269" spans="1:28" x14ac:dyDescent="0.45">
      <c r="A269" s="1">
        <v>140635</v>
      </c>
      <c r="B269" t="s">
        <v>45</v>
      </c>
      <c r="C269" t="s">
        <v>52</v>
      </c>
      <c r="D269" s="2">
        <v>43498</v>
      </c>
      <c r="E269" t="s">
        <v>71</v>
      </c>
      <c r="F269" t="s">
        <v>119</v>
      </c>
      <c r="G269">
        <v>4</v>
      </c>
      <c r="H269">
        <v>0</v>
      </c>
      <c r="I269" t="s">
        <v>262</v>
      </c>
      <c r="J269">
        <v>0</v>
      </c>
      <c r="K269">
        <v>0</v>
      </c>
      <c r="L269" t="s">
        <v>263</v>
      </c>
      <c r="N269">
        <v>18</v>
      </c>
      <c r="O269">
        <v>3</v>
      </c>
      <c r="P269">
        <v>10</v>
      </c>
      <c r="Q269">
        <v>2</v>
      </c>
      <c r="T269">
        <v>3</v>
      </c>
      <c r="U269">
        <v>4</v>
      </c>
      <c r="V269">
        <v>0</v>
      </c>
      <c r="W269">
        <v>0</v>
      </c>
      <c r="Z269">
        <v>1.1000000000000001</v>
      </c>
      <c r="AA269">
        <v>8</v>
      </c>
      <c r="AB269">
        <v>17</v>
      </c>
    </row>
    <row r="270" spans="1:28" x14ac:dyDescent="0.45">
      <c r="A270" s="1">
        <v>140703</v>
      </c>
      <c r="B270" t="s">
        <v>45</v>
      </c>
      <c r="C270" t="s">
        <v>52</v>
      </c>
      <c r="D270" s="2">
        <v>43562</v>
      </c>
      <c r="E270" t="s">
        <v>68</v>
      </c>
      <c r="F270" t="s">
        <v>251</v>
      </c>
      <c r="G270">
        <v>3</v>
      </c>
      <c r="H270">
        <v>0</v>
      </c>
      <c r="I270" t="s">
        <v>262</v>
      </c>
      <c r="J270">
        <v>1</v>
      </c>
      <c r="K270">
        <v>0</v>
      </c>
      <c r="L270" t="s">
        <v>262</v>
      </c>
      <c r="N270">
        <v>11</v>
      </c>
      <c r="O270">
        <v>4</v>
      </c>
      <c r="P270">
        <v>5</v>
      </c>
      <c r="Q270">
        <v>0</v>
      </c>
      <c r="T270">
        <v>2</v>
      </c>
      <c r="U270">
        <v>4</v>
      </c>
      <c r="V270">
        <v>0</v>
      </c>
      <c r="W270">
        <v>0</v>
      </c>
      <c r="Z270">
        <v>1.1000000000000001</v>
      </c>
      <c r="AA270">
        <v>8.5</v>
      </c>
      <c r="AB270">
        <v>26</v>
      </c>
    </row>
    <row r="271" spans="1:28" x14ac:dyDescent="0.45">
      <c r="A271" s="1">
        <v>140784</v>
      </c>
      <c r="B271" t="s">
        <v>46</v>
      </c>
      <c r="C271" t="s">
        <v>56</v>
      </c>
      <c r="D271" s="2">
        <v>43729</v>
      </c>
      <c r="E271" t="s">
        <v>110</v>
      </c>
      <c r="F271" t="s">
        <v>252</v>
      </c>
      <c r="G271">
        <v>8</v>
      </c>
      <c r="H271">
        <v>0</v>
      </c>
      <c r="I271" t="s">
        <v>262</v>
      </c>
      <c r="J271">
        <v>5</v>
      </c>
      <c r="K271">
        <v>0</v>
      </c>
      <c r="L271" t="s">
        <v>262</v>
      </c>
      <c r="M271" t="s">
        <v>304</v>
      </c>
      <c r="N271">
        <v>28</v>
      </c>
      <c r="O271">
        <v>5</v>
      </c>
      <c r="P271">
        <v>11</v>
      </c>
      <c r="Q271">
        <v>4</v>
      </c>
      <c r="R271">
        <v>5</v>
      </c>
      <c r="S271">
        <v>9</v>
      </c>
      <c r="T271">
        <v>2</v>
      </c>
      <c r="U271">
        <v>2</v>
      </c>
      <c r="V271">
        <v>0</v>
      </c>
      <c r="W271">
        <v>0</v>
      </c>
      <c r="Z271">
        <v>1.1000000000000001</v>
      </c>
      <c r="AA271">
        <v>11</v>
      </c>
      <c r="AB271">
        <v>21</v>
      </c>
    </row>
    <row r="272" spans="1:28" x14ac:dyDescent="0.45">
      <c r="A272" s="1">
        <v>140952</v>
      </c>
      <c r="B272" t="s">
        <v>46</v>
      </c>
      <c r="C272" t="s">
        <v>56</v>
      </c>
      <c r="D272" s="2">
        <v>43848</v>
      </c>
      <c r="E272" t="s">
        <v>110</v>
      </c>
      <c r="F272" t="s">
        <v>253</v>
      </c>
      <c r="G272">
        <v>2</v>
      </c>
      <c r="H272">
        <v>2</v>
      </c>
      <c r="I272" t="s">
        <v>263</v>
      </c>
      <c r="J272">
        <v>0</v>
      </c>
      <c r="K272">
        <v>1</v>
      </c>
      <c r="L272" t="s">
        <v>264</v>
      </c>
      <c r="M272" t="s">
        <v>305</v>
      </c>
      <c r="N272">
        <v>25</v>
      </c>
      <c r="O272">
        <v>5</v>
      </c>
      <c r="P272">
        <v>6</v>
      </c>
      <c r="Q272">
        <v>3</v>
      </c>
      <c r="R272">
        <v>9</v>
      </c>
      <c r="S272">
        <v>7</v>
      </c>
      <c r="T272">
        <v>1</v>
      </c>
      <c r="U272">
        <v>2</v>
      </c>
      <c r="V272">
        <v>0</v>
      </c>
      <c r="W272">
        <v>0</v>
      </c>
      <c r="Z272">
        <v>1.1000000000000001</v>
      </c>
      <c r="AA272">
        <v>11</v>
      </c>
      <c r="AB272">
        <v>19</v>
      </c>
    </row>
    <row r="273" spans="1:28" x14ac:dyDescent="0.45">
      <c r="A273" s="1">
        <v>143013</v>
      </c>
      <c r="B273" t="s">
        <v>46</v>
      </c>
      <c r="C273" t="s">
        <v>47</v>
      </c>
      <c r="D273" s="2">
        <v>43768</v>
      </c>
      <c r="E273" t="s">
        <v>62</v>
      </c>
      <c r="F273" t="s">
        <v>113</v>
      </c>
      <c r="G273">
        <v>2</v>
      </c>
      <c r="H273">
        <v>0</v>
      </c>
      <c r="I273" t="s">
        <v>262</v>
      </c>
      <c r="J273">
        <v>0</v>
      </c>
      <c r="K273">
        <v>0</v>
      </c>
      <c r="L273" t="s">
        <v>263</v>
      </c>
      <c r="M273" t="s">
        <v>306</v>
      </c>
      <c r="N273">
        <v>24</v>
      </c>
      <c r="O273">
        <v>5</v>
      </c>
      <c r="P273">
        <v>9</v>
      </c>
      <c r="Q273">
        <v>1</v>
      </c>
      <c r="R273">
        <v>9</v>
      </c>
      <c r="S273">
        <v>5</v>
      </c>
      <c r="T273">
        <v>0</v>
      </c>
      <c r="U273">
        <v>1</v>
      </c>
      <c r="V273">
        <v>0</v>
      </c>
      <c r="W273">
        <v>0</v>
      </c>
      <c r="Z273">
        <v>1.1000000000000001</v>
      </c>
      <c r="AA273">
        <v>9</v>
      </c>
      <c r="AB273">
        <v>23</v>
      </c>
    </row>
    <row r="274" spans="1:28" x14ac:dyDescent="0.45">
      <c r="A274" s="1">
        <v>143082</v>
      </c>
      <c r="B274" t="s">
        <v>46</v>
      </c>
      <c r="C274" t="s">
        <v>47</v>
      </c>
      <c r="D274" s="2">
        <v>43855</v>
      </c>
      <c r="E274" t="s">
        <v>62</v>
      </c>
      <c r="F274" t="s">
        <v>254</v>
      </c>
      <c r="G274">
        <v>3</v>
      </c>
      <c r="H274">
        <v>0</v>
      </c>
      <c r="I274" t="s">
        <v>262</v>
      </c>
      <c r="J274">
        <v>1</v>
      </c>
      <c r="K274">
        <v>0</v>
      </c>
      <c r="L274" t="s">
        <v>262</v>
      </c>
      <c r="M274" t="s">
        <v>306</v>
      </c>
      <c r="N274">
        <v>14</v>
      </c>
      <c r="O274">
        <v>7</v>
      </c>
      <c r="P274">
        <v>6</v>
      </c>
      <c r="Q274">
        <v>2</v>
      </c>
      <c r="R274">
        <v>7</v>
      </c>
      <c r="S274">
        <v>10</v>
      </c>
      <c r="T274">
        <v>1</v>
      </c>
      <c r="U274">
        <v>0</v>
      </c>
      <c r="V274">
        <v>0</v>
      </c>
      <c r="W274">
        <v>0</v>
      </c>
      <c r="Z274">
        <v>1.1000000000000001</v>
      </c>
      <c r="AA274">
        <v>10</v>
      </c>
      <c r="AB274">
        <v>17</v>
      </c>
    </row>
    <row r="275" spans="1:28" x14ac:dyDescent="0.45">
      <c r="A275" s="1">
        <v>143088</v>
      </c>
      <c r="B275" t="s">
        <v>46</v>
      </c>
      <c r="C275" t="s">
        <v>47</v>
      </c>
      <c r="D275" s="2">
        <v>43859</v>
      </c>
      <c r="E275" t="s">
        <v>72</v>
      </c>
      <c r="F275" t="s">
        <v>254</v>
      </c>
      <c r="G275">
        <v>2</v>
      </c>
      <c r="H275">
        <v>0</v>
      </c>
      <c r="I275" t="s">
        <v>262</v>
      </c>
      <c r="J275">
        <v>1</v>
      </c>
      <c r="K275">
        <v>0</v>
      </c>
      <c r="L275" t="s">
        <v>262</v>
      </c>
      <c r="M275" t="s">
        <v>307</v>
      </c>
      <c r="N275">
        <v>13</v>
      </c>
      <c r="O275">
        <v>2</v>
      </c>
      <c r="P275">
        <v>4</v>
      </c>
      <c r="Q275">
        <v>0</v>
      </c>
      <c r="R275">
        <v>15</v>
      </c>
      <c r="S275">
        <v>15</v>
      </c>
      <c r="T275">
        <v>2</v>
      </c>
      <c r="U275">
        <v>4</v>
      </c>
      <c r="V275">
        <v>0</v>
      </c>
      <c r="W275">
        <v>0</v>
      </c>
      <c r="Z275">
        <v>1.1100000000000001</v>
      </c>
      <c r="AA275">
        <v>9</v>
      </c>
      <c r="AB275">
        <v>19</v>
      </c>
    </row>
    <row r="276" spans="1:28" x14ac:dyDescent="0.45">
      <c r="A276" s="1">
        <v>143123</v>
      </c>
      <c r="B276" t="s">
        <v>46</v>
      </c>
      <c r="C276" t="s">
        <v>47</v>
      </c>
      <c r="D276" s="2">
        <v>43894</v>
      </c>
      <c r="E276" t="s">
        <v>72</v>
      </c>
      <c r="F276" t="s">
        <v>229</v>
      </c>
      <c r="G276">
        <v>0</v>
      </c>
      <c r="H276">
        <v>1</v>
      </c>
      <c r="I276" t="s">
        <v>264</v>
      </c>
      <c r="J276">
        <v>0</v>
      </c>
      <c r="K276">
        <v>0</v>
      </c>
      <c r="L276" t="s">
        <v>263</v>
      </c>
      <c r="M276" t="s">
        <v>301</v>
      </c>
      <c r="N276">
        <v>31</v>
      </c>
      <c r="O276">
        <v>8</v>
      </c>
      <c r="P276">
        <v>9</v>
      </c>
      <c r="Q276">
        <v>3</v>
      </c>
      <c r="R276">
        <v>6</v>
      </c>
      <c r="S276">
        <v>9</v>
      </c>
      <c r="T276">
        <v>1</v>
      </c>
      <c r="U276">
        <v>1</v>
      </c>
      <c r="V276">
        <v>0</v>
      </c>
      <c r="W276">
        <v>0</v>
      </c>
      <c r="Z276">
        <v>1.1000000000000001</v>
      </c>
      <c r="AA276">
        <v>9</v>
      </c>
      <c r="AB276">
        <v>21</v>
      </c>
    </row>
    <row r="277" spans="1:28" x14ac:dyDescent="0.45">
      <c r="A277" s="1">
        <v>143582</v>
      </c>
      <c r="B277" t="s">
        <v>46</v>
      </c>
      <c r="C277" t="s">
        <v>58</v>
      </c>
      <c r="D277" s="2">
        <v>43729</v>
      </c>
      <c r="E277" t="s">
        <v>106</v>
      </c>
      <c r="F277" t="s">
        <v>213</v>
      </c>
      <c r="G277">
        <v>4</v>
      </c>
      <c r="H277">
        <v>0</v>
      </c>
      <c r="I277" t="s">
        <v>262</v>
      </c>
      <c r="J277">
        <v>1</v>
      </c>
      <c r="K277">
        <v>0</v>
      </c>
      <c r="L277" t="s">
        <v>262</v>
      </c>
      <c r="N277">
        <v>24</v>
      </c>
      <c r="O277">
        <v>16</v>
      </c>
      <c r="P277">
        <v>5</v>
      </c>
      <c r="Q277">
        <v>2</v>
      </c>
      <c r="R277">
        <v>15</v>
      </c>
      <c r="S277">
        <v>20</v>
      </c>
      <c r="T277">
        <v>4</v>
      </c>
      <c r="U277">
        <v>0</v>
      </c>
      <c r="V277">
        <v>0</v>
      </c>
      <c r="W277">
        <v>1</v>
      </c>
      <c r="Z277">
        <v>1.1100000000000001</v>
      </c>
      <c r="AA277">
        <v>10</v>
      </c>
      <c r="AB277">
        <v>21</v>
      </c>
    </row>
    <row r="278" spans="1:28" x14ac:dyDescent="0.45">
      <c r="A278" s="1">
        <v>143600</v>
      </c>
      <c r="B278" t="s">
        <v>46</v>
      </c>
      <c r="C278" t="s">
        <v>58</v>
      </c>
      <c r="D278" s="2">
        <v>43743</v>
      </c>
      <c r="E278" t="s">
        <v>106</v>
      </c>
      <c r="F278" t="s">
        <v>255</v>
      </c>
      <c r="G278">
        <v>1</v>
      </c>
      <c r="H278">
        <v>2</v>
      </c>
      <c r="I278" t="s">
        <v>264</v>
      </c>
      <c r="J278">
        <v>0</v>
      </c>
      <c r="K278">
        <v>0</v>
      </c>
      <c r="L278" t="s">
        <v>263</v>
      </c>
      <c r="N278">
        <v>20</v>
      </c>
      <c r="O278">
        <v>8</v>
      </c>
      <c r="P278">
        <v>4</v>
      </c>
      <c r="Q278">
        <v>5</v>
      </c>
      <c r="R278">
        <v>8</v>
      </c>
      <c r="S278">
        <v>12</v>
      </c>
      <c r="T278">
        <v>2</v>
      </c>
      <c r="U278">
        <v>0</v>
      </c>
      <c r="V278">
        <v>0</v>
      </c>
      <c r="W278">
        <v>0</v>
      </c>
      <c r="Z278">
        <v>1.1100000000000001</v>
      </c>
      <c r="AA278">
        <v>9</v>
      </c>
      <c r="AB278">
        <v>26</v>
      </c>
    </row>
    <row r="279" spans="1:28" x14ac:dyDescent="0.45">
      <c r="A279" s="1">
        <v>143766</v>
      </c>
      <c r="B279" t="s">
        <v>46</v>
      </c>
      <c r="C279" t="s">
        <v>58</v>
      </c>
      <c r="D279" s="2">
        <v>43898</v>
      </c>
      <c r="E279" t="s">
        <v>106</v>
      </c>
      <c r="F279" t="s">
        <v>230</v>
      </c>
      <c r="G279">
        <v>2</v>
      </c>
      <c r="H279">
        <v>0</v>
      </c>
      <c r="I279" t="s">
        <v>262</v>
      </c>
      <c r="J279">
        <v>0</v>
      </c>
      <c r="K279">
        <v>0</v>
      </c>
      <c r="L279" t="s">
        <v>263</v>
      </c>
      <c r="N279">
        <v>17</v>
      </c>
      <c r="O279">
        <v>8</v>
      </c>
      <c r="P279">
        <v>6</v>
      </c>
      <c r="Q279">
        <v>2</v>
      </c>
      <c r="R279">
        <v>4</v>
      </c>
      <c r="S279">
        <v>7</v>
      </c>
      <c r="T279">
        <v>1</v>
      </c>
      <c r="U279">
        <v>0</v>
      </c>
      <c r="V279">
        <v>0</v>
      </c>
      <c r="W279">
        <v>0</v>
      </c>
      <c r="Z279">
        <v>1.1100000000000001</v>
      </c>
      <c r="AA279">
        <v>10</v>
      </c>
      <c r="AB279">
        <v>21</v>
      </c>
    </row>
    <row r="280" spans="1:28" x14ac:dyDescent="0.45">
      <c r="A280" s="1">
        <v>145768</v>
      </c>
      <c r="B280" t="s">
        <v>46</v>
      </c>
      <c r="C280" t="s">
        <v>60</v>
      </c>
      <c r="D280" s="2">
        <v>43688</v>
      </c>
      <c r="E280" t="s">
        <v>108</v>
      </c>
      <c r="F280" t="s">
        <v>256</v>
      </c>
      <c r="G280">
        <v>3</v>
      </c>
      <c r="H280">
        <v>0</v>
      </c>
      <c r="I280" t="s">
        <v>262</v>
      </c>
      <c r="J280">
        <v>1</v>
      </c>
      <c r="K280">
        <v>0</v>
      </c>
      <c r="L280" t="s">
        <v>262</v>
      </c>
      <c r="N280">
        <v>12</v>
      </c>
      <c r="O280">
        <v>5</v>
      </c>
      <c r="P280">
        <v>5</v>
      </c>
      <c r="Q280">
        <v>1</v>
      </c>
      <c r="R280">
        <v>17</v>
      </c>
      <c r="S280">
        <v>8</v>
      </c>
      <c r="T280">
        <v>2</v>
      </c>
      <c r="U280">
        <v>0</v>
      </c>
      <c r="V280">
        <v>0</v>
      </c>
      <c r="W280">
        <v>0</v>
      </c>
      <c r="Z280">
        <v>1.1000000000000001</v>
      </c>
      <c r="AA280">
        <v>10</v>
      </c>
      <c r="AB280">
        <v>23</v>
      </c>
    </row>
    <row r="281" spans="1:28" x14ac:dyDescent="0.45">
      <c r="A281" s="1">
        <v>145785</v>
      </c>
      <c r="B281" t="s">
        <v>46</v>
      </c>
      <c r="C281" t="s">
        <v>60</v>
      </c>
      <c r="D281" s="2">
        <v>43702</v>
      </c>
      <c r="E281" t="s">
        <v>108</v>
      </c>
      <c r="F281" t="s">
        <v>257</v>
      </c>
      <c r="G281">
        <v>4</v>
      </c>
      <c r="H281">
        <v>0</v>
      </c>
      <c r="I281" t="s">
        <v>262</v>
      </c>
      <c r="J281">
        <v>0</v>
      </c>
      <c r="K281">
        <v>0</v>
      </c>
      <c r="L281" t="s">
        <v>263</v>
      </c>
      <c r="N281">
        <v>21</v>
      </c>
      <c r="O281">
        <v>3</v>
      </c>
      <c r="P281">
        <v>11</v>
      </c>
      <c r="Q281">
        <v>0</v>
      </c>
      <c r="R281">
        <v>8</v>
      </c>
      <c r="S281">
        <v>13</v>
      </c>
      <c r="T281">
        <v>0</v>
      </c>
      <c r="U281">
        <v>1</v>
      </c>
      <c r="V281">
        <v>0</v>
      </c>
      <c r="W281">
        <v>0</v>
      </c>
      <c r="Z281">
        <v>1.1000000000000001</v>
      </c>
      <c r="AA281">
        <v>10</v>
      </c>
      <c r="AB281">
        <v>21</v>
      </c>
    </row>
    <row r="282" spans="1:28" x14ac:dyDescent="0.45">
      <c r="A282" s="1">
        <v>146561</v>
      </c>
      <c r="B282" t="s">
        <v>46</v>
      </c>
      <c r="C282" t="s">
        <v>49</v>
      </c>
      <c r="D282" s="2">
        <v>43687</v>
      </c>
      <c r="E282" t="s">
        <v>74</v>
      </c>
      <c r="F282" t="s">
        <v>112</v>
      </c>
      <c r="G282">
        <v>5</v>
      </c>
      <c r="H282">
        <v>0</v>
      </c>
      <c r="I282" t="s">
        <v>262</v>
      </c>
      <c r="J282">
        <v>1</v>
      </c>
      <c r="K282">
        <v>0</v>
      </c>
      <c r="L282" t="s">
        <v>262</v>
      </c>
      <c r="N282">
        <v>32</v>
      </c>
      <c r="O282">
        <v>5</v>
      </c>
      <c r="P282">
        <v>12</v>
      </c>
      <c r="Q282">
        <v>0</v>
      </c>
      <c r="R282">
        <v>15</v>
      </c>
      <c r="S282">
        <v>8</v>
      </c>
      <c r="T282">
        <v>0</v>
      </c>
      <c r="U282">
        <v>1</v>
      </c>
      <c r="V282">
        <v>0</v>
      </c>
      <c r="W282">
        <v>0</v>
      </c>
      <c r="Z282">
        <v>1.1000000000000001</v>
      </c>
      <c r="AA282">
        <v>10</v>
      </c>
      <c r="AB282">
        <v>17</v>
      </c>
    </row>
    <row r="283" spans="1:28" x14ac:dyDescent="0.45">
      <c r="A283" s="1">
        <v>146592</v>
      </c>
      <c r="B283" t="s">
        <v>46</v>
      </c>
      <c r="C283" t="s">
        <v>49</v>
      </c>
      <c r="D283" s="2">
        <v>43722</v>
      </c>
      <c r="E283" t="s">
        <v>74</v>
      </c>
      <c r="F283" t="s">
        <v>258</v>
      </c>
      <c r="G283">
        <v>4</v>
      </c>
      <c r="H283">
        <v>1</v>
      </c>
      <c r="I283" t="s">
        <v>262</v>
      </c>
      <c r="J283">
        <v>2</v>
      </c>
      <c r="K283">
        <v>1</v>
      </c>
      <c r="L283" t="s">
        <v>262</v>
      </c>
      <c r="N283">
        <v>29</v>
      </c>
      <c r="O283">
        <v>10</v>
      </c>
      <c r="P283">
        <v>12</v>
      </c>
      <c r="Q283">
        <v>4</v>
      </c>
      <c r="R283">
        <v>7</v>
      </c>
      <c r="S283">
        <v>8</v>
      </c>
      <c r="T283">
        <v>1</v>
      </c>
      <c r="U283">
        <v>1</v>
      </c>
      <c r="V283">
        <v>0</v>
      </c>
      <c r="W283">
        <v>0</v>
      </c>
      <c r="Z283">
        <v>1.1000000000000001</v>
      </c>
      <c r="AA283">
        <v>9</v>
      </c>
      <c r="AB283">
        <v>21</v>
      </c>
    </row>
    <row r="284" spans="1:28" x14ac:dyDescent="0.45">
      <c r="A284" s="1">
        <v>146629</v>
      </c>
      <c r="B284" t="s">
        <v>46</v>
      </c>
      <c r="C284" t="s">
        <v>49</v>
      </c>
      <c r="D284" s="2">
        <v>43744</v>
      </c>
      <c r="E284" t="s">
        <v>64</v>
      </c>
      <c r="F284" t="s">
        <v>171</v>
      </c>
      <c r="G284">
        <v>4</v>
      </c>
      <c r="H284">
        <v>1</v>
      </c>
      <c r="I284" t="s">
        <v>262</v>
      </c>
      <c r="J284">
        <v>0</v>
      </c>
      <c r="K284">
        <v>0</v>
      </c>
      <c r="L284" t="s">
        <v>263</v>
      </c>
      <c r="N284">
        <v>20</v>
      </c>
      <c r="O284">
        <v>10</v>
      </c>
      <c r="P284">
        <v>6</v>
      </c>
      <c r="Q284">
        <v>3</v>
      </c>
      <c r="R284">
        <v>8</v>
      </c>
      <c r="S284">
        <v>10</v>
      </c>
      <c r="T284">
        <v>0</v>
      </c>
      <c r="U284">
        <v>1</v>
      </c>
      <c r="V284">
        <v>0</v>
      </c>
      <c r="W284">
        <v>0</v>
      </c>
      <c r="Z284">
        <v>1.1000000000000001</v>
      </c>
      <c r="AA284">
        <v>9</v>
      </c>
      <c r="AB284">
        <v>21</v>
      </c>
    </row>
    <row r="285" spans="1:28" x14ac:dyDescent="0.45">
      <c r="A285" s="1">
        <v>146668</v>
      </c>
      <c r="B285" t="s">
        <v>46</v>
      </c>
      <c r="C285" t="s">
        <v>49</v>
      </c>
      <c r="D285" s="2">
        <v>43792</v>
      </c>
      <c r="E285" t="s">
        <v>74</v>
      </c>
      <c r="F285" t="s">
        <v>259</v>
      </c>
      <c r="G285">
        <v>4</v>
      </c>
      <c r="H285">
        <v>1</v>
      </c>
      <c r="I285" t="s">
        <v>262</v>
      </c>
      <c r="J285">
        <v>1</v>
      </c>
      <c r="K285">
        <v>0</v>
      </c>
      <c r="L285" t="s">
        <v>262</v>
      </c>
      <c r="N285">
        <v>25</v>
      </c>
      <c r="O285">
        <v>10</v>
      </c>
      <c r="P285">
        <v>10</v>
      </c>
      <c r="Q285">
        <v>7</v>
      </c>
      <c r="R285">
        <v>13</v>
      </c>
      <c r="S285">
        <v>9</v>
      </c>
      <c r="T285">
        <v>0</v>
      </c>
      <c r="U285">
        <v>0</v>
      </c>
      <c r="V285">
        <v>0</v>
      </c>
      <c r="W285">
        <v>0</v>
      </c>
      <c r="Z285">
        <v>1.1000000000000001</v>
      </c>
      <c r="AA285">
        <v>11</v>
      </c>
      <c r="AB285">
        <v>17</v>
      </c>
    </row>
    <row r="286" spans="1:28" x14ac:dyDescent="0.45">
      <c r="A286" s="1">
        <v>146687</v>
      </c>
      <c r="B286" t="s">
        <v>46</v>
      </c>
      <c r="C286" t="s">
        <v>49</v>
      </c>
      <c r="D286" s="2">
        <v>43806</v>
      </c>
      <c r="E286" t="s">
        <v>64</v>
      </c>
      <c r="F286" t="s">
        <v>116</v>
      </c>
      <c r="G286">
        <v>5</v>
      </c>
      <c r="H286">
        <v>0</v>
      </c>
      <c r="I286" t="s">
        <v>262</v>
      </c>
      <c r="J286">
        <v>3</v>
      </c>
      <c r="K286">
        <v>0</v>
      </c>
      <c r="L286" t="s">
        <v>262</v>
      </c>
      <c r="N286">
        <v>28</v>
      </c>
      <c r="O286">
        <v>4</v>
      </c>
      <c r="P286">
        <v>10</v>
      </c>
      <c r="Q286">
        <v>0</v>
      </c>
      <c r="R286">
        <v>11</v>
      </c>
      <c r="S286">
        <v>14</v>
      </c>
      <c r="T286">
        <v>0</v>
      </c>
      <c r="U286">
        <v>4</v>
      </c>
      <c r="V286">
        <v>0</v>
      </c>
      <c r="W286">
        <v>0</v>
      </c>
      <c r="Z286">
        <v>1.1100000000000001</v>
      </c>
      <c r="AA286">
        <v>9</v>
      </c>
      <c r="AB286">
        <v>17</v>
      </c>
    </row>
    <row r="287" spans="1:28" x14ac:dyDescent="0.45">
      <c r="A287" s="1">
        <v>146867</v>
      </c>
      <c r="B287" t="s">
        <v>46</v>
      </c>
      <c r="C287" t="s">
        <v>50</v>
      </c>
      <c r="D287" s="2">
        <v>43772</v>
      </c>
      <c r="E287" t="s">
        <v>65</v>
      </c>
      <c r="F287" t="s">
        <v>260</v>
      </c>
      <c r="G287">
        <v>1</v>
      </c>
      <c r="H287">
        <v>0</v>
      </c>
      <c r="I287" t="s">
        <v>262</v>
      </c>
      <c r="J287">
        <v>1</v>
      </c>
      <c r="K287">
        <v>0</v>
      </c>
      <c r="L287" t="s">
        <v>262</v>
      </c>
      <c r="N287">
        <v>12</v>
      </c>
      <c r="O287">
        <v>9</v>
      </c>
      <c r="P287">
        <v>4</v>
      </c>
      <c r="Q287">
        <v>0</v>
      </c>
      <c r="R287">
        <v>21</v>
      </c>
      <c r="S287">
        <v>15</v>
      </c>
      <c r="T287">
        <v>1</v>
      </c>
      <c r="U287">
        <v>1</v>
      </c>
      <c r="V287">
        <v>0</v>
      </c>
      <c r="W287">
        <v>0</v>
      </c>
      <c r="Z287">
        <v>1.1000000000000001</v>
      </c>
      <c r="AA287">
        <v>9</v>
      </c>
      <c r="AB287">
        <v>21</v>
      </c>
    </row>
    <row r="288" spans="1:28" x14ac:dyDescent="0.45">
      <c r="A288" s="1">
        <v>146944</v>
      </c>
      <c r="B288" t="s">
        <v>46</v>
      </c>
      <c r="C288" t="s">
        <v>50</v>
      </c>
      <c r="D288" s="2">
        <v>43861</v>
      </c>
      <c r="E288" t="s">
        <v>81</v>
      </c>
      <c r="F288" t="s">
        <v>238</v>
      </c>
      <c r="G288">
        <v>3</v>
      </c>
      <c r="H288">
        <v>2</v>
      </c>
      <c r="I288" t="s">
        <v>262</v>
      </c>
      <c r="J288">
        <v>2</v>
      </c>
      <c r="K288">
        <v>0</v>
      </c>
      <c r="L288" t="s">
        <v>262</v>
      </c>
      <c r="N288">
        <v>12</v>
      </c>
      <c r="O288">
        <v>15</v>
      </c>
      <c r="P288">
        <v>6</v>
      </c>
      <c r="Q288">
        <v>5</v>
      </c>
      <c r="R288">
        <v>8</v>
      </c>
      <c r="S288">
        <v>11</v>
      </c>
      <c r="T288">
        <v>2</v>
      </c>
      <c r="U288">
        <v>4</v>
      </c>
      <c r="V288">
        <v>0</v>
      </c>
      <c r="W288">
        <v>0</v>
      </c>
      <c r="Z288">
        <v>1.1000000000000001</v>
      </c>
      <c r="AA288">
        <v>9</v>
      </c>
      <c r="AB288">
        <v>23</v>
      </c>
    </row>
    <row r="289" spans="1:28" x14ac:dyDescent="0.45">
      <c r="A289" s="1">
        <v>147539</v>
      </c>
      <c r="B289" t="s">
        <v>46</v>
      </c>
      <c r="C289" t="s">
        <v>52</v>
      </c>
      <c r="D289" s="2">
        <v>43857</v>
      </c>
      <c r="E289" t="s">
        <v>68</v>
      </c>
      <c r="F289" t="s">
        <v>261</v>
      </c>
      <c r="G289">
        <v>1</v>
      </c>
      <c r="H289">
        <v>0</v>
      </c>
      <c r="I289" t="s">
        <v>262</v>
      </c>
      <c r="J289">
        <v>0</v>
      </c>
      <c r="K289">
        <v>0</v>
      </c>
      <c r="L289" t="s">
        <v>263</v>
      </c>
      <c r="N289">
        <v>13</v>
      </c>
      <c r="O289">
        <v>5</v>
      </c>
      <c r="P289">
        <v>3</v>
      </c>
      <c r="Q289">
        <v>0</v>
      </c>
      <c r="R289">
        <v>15</v>
      </c>
      <c r="S289">
        <v>10</v>
      </c>
      <c r="T289">
        <v>1</v>
      </c>
      <c r="U289">
        <v>0</v>
      </c>
      <c r="V289">
        <v>0</v>
      </c>
      <c r="W289">
        <v>0</v>
      </c>
      <c r="Z289">
        <v>1.1000000000000001</v>
      </c>
      <c r="AA289">
        <v>8.5</v>
      </c>
      <c r="AB289">
        <v>15</v>
      </c>
    </row>
    <row r="290" spans="1:28" x14ac:dyDescent="0.45">
      <c r="A290" s="1">
        <v>147556</v>
      </c>
      <c r="B290" t="s">
        <v>46</v>
      </c>
      <c r="C290" t="s">
        <v>52</v>
      </c>
      <c r="D290" s="2">
        <v>43876</v>
      </c>
      <c r="E290" t="s">
        <v>71</v>
      </c>
      <c r="F290" t="s">
        <v>119</v>
      </c>
      <c r="G290">
        <v>4</v>
      </c>
      <c r="H290">
        <v>0</v>
      </c>
      <c r="I290" t="s">
        <v>262</v>
      </c>
      <c r="J290">
        <v>4</v>
      </c>
      <c r="K290">
        <v>0</v>
      </c>
      <c r="L290" t="s">
        <v>262</v>
      </c>
      <c r="N290">
        <v>18</v>
      </c>
      <c r="O290">
        <v>9</v>
      </c>
      <c r="P290">
        <v>9</v>
      </c>
      <c r="Q290">
        <v>1</v>
      </c>
      <c r="R290">
        <v>7</v>
      </c>
      <c r="S290">
        <v>7</v>
      </c>
      <c r="T290">
        <v>0</v>
      </c>
      <c r="U290">
        <v>1</v>
      </c>
      <c r="V290">
        <v>0</v>
      </c>
      <c r="W290">
        <v>0</v>
      </c>
      <c r="Z290">
        <v>1.1000000000000001</v>
      </c>
      <c r="AA290">
        <v>9</v>
      </c>
      <c r="AB290">
        <v>21</v>
      </c>
    </row>
    <row r="291" spans="1:28" x14ac:dyDescent="0.45">
      <c r="A291" s="3"/>
      <c r="B291" s="4"/>
      <c r="C291" s="4"/>
      <c r="D291" s="5"/>
      <c r="E291" s="4"/>
      <c r="F291" s="4"/>
      <c r="G291" s="6">
        <f>SUBTOTAL(101,Table1[FTHG])</f>
        <v>2.9065743944636679</v>
      </c>
      <c r="H291" s="6">
        <f>SUBTOTAL(101,Table1[FTAG])</f>
        <v>0.5743944636678201</v>
      </c>
      <c r="I291" s="4"/>
      <c r="J291" s="4"/>
      <c r="K291" s="4"/>
      <c r="L291" s="4"/>
      <c r="M291" s="4"/>
      <c r="N291" s="4"/>
      <c r="O291" s="4"/>
      <c r="P291" s="4"/>
      <c r="Q291" s="4"/>
      <c r="R291" s="4"/>
      <c r="S291" s="4"/>
      <c r="T291" s="4"/>
      <c r="U291" s="4"/>
      <c r="V291" s="4"/>
      <c r="W291" s="4"/>
      <c r="X291" s="4"/>
      <c r="Y291" s="4"/>
      <c r="Z291" s="7">
        <f>SUBTOTAL(101,Table1[OddH])</f>
        <v>1.7128788927335743</v>
      </c>
      <c r="AA291" s="7">
        <f>SUBTOTAL(101,Table1[OddD])</f>
        <v>8.3596885813148791</v>
      </c>
      <c r="AB291" s="7">
        <f>SUBTOTAL(101,Table1[OddA])</f>
        <v>17.859653979238754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2BE90-474F-4BF5-9CFD-D6BFC6D179C9}">
  <dimension ref="A2:G35"/>
  <sheetViews>
    <sheetView workbookViewId="0">
      <selection activeCell="G6" sqref="G6"/>
    </sheetView>
  </sheetViews>
  <sheetFormatPr defaultRowHeight="14.25" x14ac:dyDescent="0.45"/>
  <sheetData>
    <row r="2" spans="1:7" x14ac:dyDescent="0.45">
      <c r="B2" t="s">
        <v>310</v>
      </c>
      <c r="C2" t="s">
        <v>311</v>
      </c>
      <c r="E2" t="s">
        <v>352</v>
      </c>
    </row>
    <row r="3" spans="1:7" x14ac:dyDescent="0.45">
      <c r="A3" t="s">
        <v>71</v>
      </c>
      <c r="B3">
        <v>2.6363636363636362</v>
      </c>
      <c r="C3">
        <v>0.36363636363636365</v>
      </c>
      <c r="E3" t="s">
        <v>262</v>
      </c>
      <c r="G3" t="s">
        <v>262</v>
      </c>
    </row>
    <row r="4" spans="1:7" x14ac:dyDescent="0.45">
      <c r="E4" t="s">
        <v>263</v>
      </c>
      <c r="G4" t="s">
        <v>263</v>
      </c>
    </row>
    <row r="5" spans="1:7" x14ac:dyDescent="0.45">
      <c r="E5" t="s">
        <v>262</v>
      </c>
      <c r="G5" t="s">
        <v>264</v>
      </c>
    </row>
    <row r="6" spans="1:7" x14ac:dyDescent="0.45">
      <c r="E6" t="s">
        <v>262</v>
      </c>
    </row>
    <row r="7" spans="1:7" x14ac:dyDescent="0.45">
      <c r="E7" t="s">
        <v>262</v>
      </c>
    </row>
    <row r="8" spans="1:7" x14ac:dyDescent="0.45">
      <c r="E8" t="s">
        <v>262</v>
      </c>
    </row>
    <row r="9" spans="1:7" x14ac:dyDescent="0.45">
      <c r="E9" t="s">
        <v>262</v>
      </c>
    </row>
    <row r="10" spans="1:7" x14ac:dyDescent="0.45">
      <c r="E10" t="s">
        <v>262</v>
      </c>
    </row>
    <row r="11" spans="1:7" x14ac:dyDescent="0.45">
      <c r="E11" t="s">
        <v>262</v>
      </c>
    </row>
    <row r="12" spans="1:7" x14ac:dyDescent="0.45">
      <c r="E12" t="s">
        <v>262</v>
      </c>
    </row>
    <row r="13" spans="1:7" x14ac:dyDescent="0.45">
      <c r="E13" t="s">
        <v>262</v>
      </c>
    </row>
    <row r="14" spans="1:7" x14ac:dyDescent="0.45">
      <c r="E14" t="s">
        <v>262</v>
      </c>
    </row>
    <row r="15" spans="1:7" x14ac:dyDescent="0.45">
      <c r="E15" t="s">
        <v>262</v>
      </c>
    </row>
    <row r="16" spans="1:7" x14ac:dyDescent="0.45">
      <c r="E16" t="s">
        <v>262</v>
      </c>
    </row>
    <row r="17" spans="5:5" x14ac:dyDescent="0.45">
      <c r="E17" t="s">
        <v>262</v>
      </c>
    </row>
    <row r="18" spans="5:5" x14ac:dyDescent="0.45">
      <c r="E18" t="s">
        <v>262</v>
      </c>
    </row>
    <row r="19" spans="5:5" x14ac:dyDescent="0.45">
      <c r="E19" t="s">
        <v>262</v>
      </c>
    </row>
    <row r="20" spans="5:5" x14ac:dyDescent="0.45">
      <c r="E20" t="s">
        <v>262</v>
      </c>
    </row>
    <row r="21" spans="5:5" x14ac:dyDescent="0.45">
      <c r="E21" t="s">
        <v>262</v>
      </c>
    </row>
    <row r="22" spans="5:5" x14ac:dyDescent="0.45">
      <c r="E22" t="s">
        <v>262</v>
      </c>
    </row>
    <row r="23" spans="5:5" x14ac:dyDescent="0.45">
      <c r="E23" t="s">
        <v>262</v>
      </c>
    </row>
    <row r="24" spans="5:5" x14ac:dyDescent="0.45">
      <c r="E24" t="s">
        <v>262</v>
      </c>
    </row>
    <row r="25" spans="5:5" x14ac:dyDescent="0.45">
      <c r="E25" t="s">
        <v>262</v>
      </c>
    </row>
    <row r="26" spans="5:5" x14ac:dyDescent="0.45">
      <c r="E26" t="s">
        <v>262</v>
      </c>
    </row>
    <row r="27" spans="5:5" x14ac:dyDescent="0.45">
      <c r="E27" t="s">
        <v>263</v>
      </c>
    </row>
    <row r="28" spans="5:5" x14ac:dyDescent="0.45">
      <c r="E28" t="s">
        <v>262</v>
      </c>
    </row>
    <row r="29" spans="5:5" x14ac:dyDescent="0.45">
      <c r="E29" t="s">
        <v>262</v>
      </c>
    </row>
    <row r="30" spans="5:5" x14ac:dyDescent="0.45">
      <c r="E30" t="s">
        <v>262</v>
      </c>
    </row>
    <row r="31" spans="5:5" x14ac:dyDescent="0.45">
      <c r="E31" t="s">
        <v>263</v>
      </c>
    </row>
    <row r="32" spans="5:5" x14ac:dyDescent="0.45">
      <c r="E32" t="s">
        <v>262</v>
      </c>
    </row>
    <row r="33" spans="5:5" x14ac:dyDescent="0.45">
      <c r="E33" t="s">
        <v>262</v>
      </c>
    </row>
    <row r="34" spans="5:5" x14ac:dyDescent="0.45">
      <c r="E34" t="s">
        <v>262</v>
      </c>
    </row>
    <row r="35" spans="5:5" x14ac:dyDescent="0.45">
      <c r="E35" t="s">
        <v>262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9495C-A004-48CA-86EC-D203653F8253}">
  <dimension ref="A1:X61"/>
  <sheetViews>
    <sheetView topLeftCell="A25" workbookViewId="0">
      <selection activeCell="D56" sqref="D56"/>
    </sheetView>
  </sheetViews>
  <sheetFormatPr defaultRowHeight="14.25" x14ac:dyDescent="0.45"/>
  <cols>
    <col min="3" max="3" width="10.19921875" bestFit="1" customWidth="1"/>
    <col min="15" max="15" width="9.06640625" style="15"/>
  </cols>
  <sheetData>
    <row r="1" spans="1:24" x14ac:dyDescent="0.45">
      <c r="A1" t="s">
        <v>308</v>
      </c>
      <c r="B1" t="s">
        <v>324</v>
      </c>
      <c r="C1" t="s">
        <v>2</v>
      </c>
      <c r="D1" t="s">
        <v>326</v>
      </c>
      <c r="E1" t="s">
        <v>327</v>
      </c>
      <c r="F1" t="s">
        <v>5</v>
      </c>
      <c r="G1" t="s">
        <v>6</v>
      </c>
      <c r="H1" t="s">
        <v>325</v>
      </c>
      <c r="I1" t="s">
        <v>328</v>
      </c>
      <c r="J1" t="s">
        <v>329</v>
      </c>
      <c r="K1" t="s">
        <v>335</v>
      </c>
      <c r="L1" t="s">
        <v>336</v>
      </c>
      <c r="M1" t="s">
        <v>334</v>
      </c>
      <c r="N1" t="s">
        <v>330</v>
      </c>
      <c r="O1" t="s">
        <v>331</v>
      </c>
      <c r="P1" t="s">
        <v>333</v>
      </c>
      <c r="Q1" t="s">
        <v>332</v>
      </c>
    </row>
    <row r="2" spans="1:24" x14ac:dyDescent="0.45">
      <c r="A2">
        <v>1</v>
      </c>
      <c r="B2" t="s">
        <v>61</v>
      </c>
      <c r="C2" s="2">
        <v>42413</v>
      </c>
      <c r="D2" t="s">
        <v>72</v>
      </c>
      <c r="E2" t="s">
        <v>109</v>
      </c>
      <c r="F2">
        <v>1</v>
      </c>
      <c r="G2">
        <v>1</v>
      </c>
      <c r="H2" t="s">
        <v>263</v>
      </c>
      <c r="I2" s="13">
        <v>0.71</v>
      </c>
      <c r="J2" s="13">
        <v>0.28999999999999998</v>
      </c>
      <c r="K2" s="11"/>
      <c r="L2" s="11"/>
      <c r="M2" s="14">
        <f>SUM(N2:O2)</f>
        <v>0</v>
      </c>
      <c r="N2">
        <v>0</v>
      </c>
      <c r="O2">
        <v>0</v>
      </c>
      <c r="T2" t="s">
        <v>262</v>
      </c>
      <c r="U2" t="s">
        <v>263</v>
      </c>
      <c r="V2" t="s">
        <v>264</v>
      </c>
    </row>
    <row r="3" spans="1:24" x14ac:dyDescent="0.45">
      <c r="A3">
        <v>2</v>
      </c>
      <c r="B3" t="s">
        <v>49</v>
      </c>
      <c r="C3" s="2">
        <v>43558</v>
      </c>
      <c r="D3" t="s">
        <v>74</v>
      </c>
      <c r="E3" t="s">
        <v>112</v>
      </c>
      <c r="F3">
        <v>5</v>
      </c>
      <c r="G3">
        <v>2</v>
      </c>
      <c r="H3" t="s">
        <v>262</v>
      </c>
      <c r="I3" s="11">
        <v>0.62</v>
      </c>
      <c r="J3" s="11">
        <v>0.38</v>
      </c>
      <c r="K3" s="11">
        <f t="shared" ref="K3:K60" si="0">N3/M3</f>
        <v>0.62435500515995868</v>
      </c>
      <c r="L3" s="11">
        <f>O3/M3</f>
        <v>0.37564499484004127</v>
      </c>
      <c r="M3" s="14">
        <f t="shared" ref="M3:M60" si="1">SUM(N3:O3)</f>
        <v>969</v>
      </c>
      <c r="N3">
        <v>605</v>
      </c>
      <c r="O3">
        <v>364</v>
      </c>
      <c r="T3">
        <v>26</v>
      </c>
      <c r="U3">
        <v>4</v>
      </c>
      <c r="V3">
        <v>2</v>
      </c>
    </row>
    <row r="4" spans="1:24" x14ac:dyDescent="0.45">
      <c r="A4">
        <v>3</v>
      </c>
      <c r="B4" t="s">
        <v>56</v>
      </c>
      <c r="C4" s="2">
        <v>43029</v>
      </c>
      <c r="D4" t="s">
        <v>110</v>
      </c>
      <c r="E4" t="s">
        <v>234</v>
      </c>
      <c r="F4">
        <v>3</v>
      </c>
      <c r="G4">
        <v>0</v>
      </c>
      <c r="H4" t="s">
        <v>262</v>
      </c>
      <c r="I4" s="11">
        <v>0.78</v>
      </c>
      <c r="J4" s="11">
        <v>0.22</v>
      </c>
      <c r="K4" s="11">
        <f t="shared" si="0"/>
        <v>0.7796116504854369</v>
      </c>
      <c r="L4" s="11">
        <f>O4/M4</f>
        <v>0.2203883495145631</v>
      </c>
      <c r="M4" s="14">
        <f t="shared" si="1"/>
        <v>1030</v>
      </c>
      <c r="N4">
        <v>803</v>
      </c>
      <c r="O4">
        <v>227</v>
      </c>
      <c r="T4">
        <f>T3/32</f>
        <v>0.8125</v>
      </c>
      <c r="U4">
        <f t="shared" ref="U4:V4" si="2">U3/32</f>
        <v>0.125</v>
      </c>
      <c r="V4">
        <f t="shared" si="2"/>
        <v>6.25E-2</v>
      </c>
      <c r="X4">
        <f>SUM(T4:V4)</f>
        <v>1</v>
      </c>
    </row>
    <row r="5" spans="1:24" x14ac:dyDescent="0.45">
      <c r="A5">
        <v>4</v>
      </c>
      <c r="B5" t="s">
        <v>47</v>
      </c>
      <c r="C5" s="2">
        <v>43022</v>
      </c>
      <c r="D5" t="s">
        <v>62</v>
      </c>
      <c r="E5" t="s">
        <v>134</v>
      </c>
      <c r="F5">
        <v>1</v>
      </c>
      <c r="G5">
        <v>0</v>
      </c>
      <c r="H5" t="s">
        <v>262</v>
      </c>
      <c r="I5" s="11">
        <v>0.55000000000000004</v>
      </c>
      <c r="J5" s="11">
        <v>0.45</v>
      </c>
      <c r="K5" s="11"/>
      <c r="L5" s="11"/>
      <c r="M5" s="14">
        <f t="shared" si="1"/>
        <v>0</v>
      </c>
      <c r="N5">
        <v>0</v>
      </c>
      <c r="O5">
        <v>0</v>
      </c>
    </row>
    <row r="6" spans="1:24" x14ac:dyDescent="0.45">
      <c r="A6">
        <v>5</v>
      </c>
      <c r="B6" t="s">
        <v>47</v>
      </c>
      <c r="C6" s="2">
        <v>43082</v>
      </c>
      <c r="D6" t="s">
        <v>62</v>
      </c>
      <c r="E6" t="s">
        <v>229</v>
      </c>
      <c r="F6">
        <v>3</v>
      </c>
      <c r="G6">
        <v>1</v>
      </c>
      <c r="H6" t="s">
        <v>262</v>
      </c>
      <c r="I6" s="11">
        <v>0.7</v>
      </c>
      <c r="J6" s="11">
        <v>0.3</v>
      </c>
      <c r="K6" s="11"/>
      <c r="L6" s="11"/>
      <c r="M6" s="14">
        <f t="shared" si="1"/>
        <v>0</v>
      </c>
      <c r="N6">
        <v>0</v>
      </c>
      <c r="O6">
        <v>0</v>
      </c>
      <c r="T6" t="s">
        <v>262</v>
      </c>
      <c r="U6" t="s">
        <v>263</v>
      </c>
      <c r="V6" t="s">
        <v>264</v>
      </c>
    </row>
    <row r="7" spans="1:24" x14ac:dyDescent="0.45">
      <c r="A7">
        <v>6</v>
      </c>
      <c r="B7" t="s">
        <v>57</v>
      </c>
      <c r="C7" s="2">
        <v>42997</v>
      </c>
      <c r="D7" t="s">
        <v>98</v>
      </c>
      <c r="E7" t="s">
        <v>215</v>
      </c>
      <c r="F7">
        <v>6</v>
      </c>
      <c r="G7">
        <v>1</v>
      </c>
      <c r="H7" t="s">
        <v>262</v>
      </c>
      <c r="I7" s="11">
        <v>0.61</v>
      </c>
      <c r="J7" s="11">
        <v>0.39</v>
      </c>
      <c r="K7" s="11">
        <f t="shared" si="0"/>
        <v>0.61437246963562753</v>
      </c>
      <c r="L7" s="11">
        <f t="shared" ref="L5:L60" si="3">O7/M7</f>
        <v>0.38562753036437247</v>
      </c>
      <c r="M7" s="14">
        <f t="shared" si="1"/>
        <v>988</v>
      </c>
      <c r="N7">
        <v>607</v>
      </c>
      <c r="O7" s="14">
        <v>381</v>
      </c>
      <c r="P7" s="13">
        <v>0.85</v>
      </c>
      <c r="Q7" s="13">
        <v>0.78</v>
      </c>
      <c r="T7">
        <f>COUNTIF($H$2:$H$60,T6)</f>
        <v>52</v>
      </c>
      <c r="U7">
        <f>COUNTIF($H$2:$H$60,U6)</f>
        <v>5</v>
      </c>
      <c r="V7">
        <f>COUNTIF($H$2:$H$60,V6)</f>
        <v>2</v>
      </c>
      <c r="X7">
        <f>SUM(T7:V7)</f>
        <v>59</v>
      </c>
    </row>
    <row r="8" spans="1:24" x14ac:dyDescent="0.45">
      <c r="A8">
        <v>7</v>
      </c>
      <c r="B8" t="s">
        <v>57</v>
      </c>
      <c r="C8" s="2">
        <v>43009</v>
      </c>
      <c r="D8" t="s">
        <v>97</v>
      </c>
      <c r="E8" t="s">
        <v>198</v>
      </c>
      <c r="F8">
        <v>2</v>
      </c>
      <c r="G8">
        <v>0</v>
      </c>
      <c r="H8" t="s">
        <v>262</v>
      </c>
      <c r="I8" s="11">
        <v>0.64</v>
      </c>
      <c r="J8" s="11">
        <v>0.36</v>
      </c>
      <c r="K8" s="11">
        <f t="shared" si="0"/>
        <v>0.64015904572564608</v>
      </c>
      <c r="L8" s="11">
        <f t="shared" si="3"/>
        <v>0.35984095427435386</v>
      </c>
      <c r="M8" s="14">
        <f t="shared" si="1"/>
        <v>1006</v>
      </c>
      <c r="N8">
        <v>644</v>
      </c>
      <c r="O8" s="14">
        <v>362</v>
      </c>
      <c r="P8" s="11">
        <v>0.9</v>
      </c>
      <c r="Q8" s="11">
        <v>0.79</v>
      </c>
    </row>
    <row r="9" spans="1:24" x14ac:dyDescent="0.45">
      <c r="A9">
        <v>8</v>
      </c>
      <c r="B9" t="s">
        <v>55</v>
      </c>
      <c r="C9" s="2">
        <v>42995</v>
      </c>
      <c r="D9" t="s">
        <v>95</v>
      </c>
      <c r="E9" t="s">
        <v>235</v>
      </c>
      <c r="F9">
        <v>6</v>
      </c>
      <c r="G9">
        <v>0</v>
      </c>
      <c r="H9" t="s">
        <v>262</v>
      </c>
      <c r="I9" s="11">
        <v>0.72</v>
      </c>
      <c r="J9" s="11">
        <v>0.28000000000000003</v>
      </c>
      <c r="K9" s="11">
        <f t="shared" si="0"/>
        <v>0.72380952380952379</v>
      </c>
      <c r="L9" s="11">
        <f t="shared" si="3"/>
        <v>0.27619047619047621</v>
      </c>
      <c r="M9" s="14">
        <f t="shared" si="1"/>
        <v>1260</v>
      </c>
      <c r="N9">
        <v>912</v>
      </c>
      <c r="O9" s="14">
        <v>348</v>
      </c>
      <c r="P9" s="11">
        <v>0.92</v>
      </c>
      <c r="Q9" s="11">
        <v>0.78</v>
      </c>
    </row>
    <row r="10" spans="1:24" x14ac:dyDescent="0.45">
      <c r="A10">
        <v>9</v>
      </c>
      <c r="B10" t="s">
        <v>60</v>
      </c>
      <c r="C10" s="2">
        <v>42952</v>
      </c>
      <c r="D10" t="s">
        <v>108</v>
      </c>
      <c r="E10" t="s">
        <v>236</v>
      </c>
      <c r="F10">
        <v>2</v>
      </c>
      <c r="G10">
        <v>0</v>
      </c>
      <c r="H10" t="s">
        <v>262</v>
      </c>
      <c r="I10" s="11">
        <v>0.68</v>
      </c>
      <c r="J10" s="11">
        <v>0.32</v>
      </c>
      <c r="K10" s="11">
        <f t="shared" si="0"/>
        <v>0.68352059925093633</v>
      </c>
      <c r="L10" s="11">
        <f t="shared" si="3"/>
        <v>0.31647940074906367</v>
      </c>
      <c r="M10" s="14">
        <f t="shared" si="1"/>
        <v>1068</v>
      </c>
      <c r="N10">
        <v>730</v>
      </c>
      <c r="O10" s="15">
        <v>338</v>
      </c>
    </row>
    <row r="11" spans="1:24" x14ac:dyDescent="0.45">
      <c r="A11">
        <v>10</v>
      </c>
      <c r="B11" t="s">
        <v>60</v>
      </c>
      <c r="C11" s="2">
        <v>43057</v>
      </c>
      <c r="D11" t="s">
        <v>108</v>
      </c>
      <c r="E11" t="s">
        <v>237</v>
      </c>
      <c r="F11">
        <v>4</v>
      </c>
      <c r="G11">
        <v>1</v>
      </c>
      <c r="H11" t="s">
        <v>262</v>
      </c>
      <c r="I11" s="11">
        <v>0.74</v>
      </c>
      <c r="J11" s="11">
        <v>0.26</v>
      </c>
      <c r="K11" s="11">
        <f t="shared" si="0"/>
        <v>0.745398773006135</v>
      </c>
      <c r="L11" s="11">
        <f t="shared" si="3"/>
        <v>0.254601226993865</v>
      </c>
      <c r="M11" s="14">
        <f t="shared" si="1"/>
        <v>978</v>
      </c>
      <c r="N11">
        <v>729</v>
      </c>
      <c r="O11" s="15">
        <v>249</v>
      </c>
    </row>
    <row r="12" spans="1:24" x14ac:dyDescent="0.45">
      <c r="A12">
        <v>11</v>
      </c>
      <c r="B12" t="s">
        <v>49</v>
      </c>
      <c r="C12" s="2">
        <v>43083</v>
      </c>
      <c r="D12" t="s">
        <v>74</v>
      </c>
      <c r="E12" t="s">
        <v>138</v>
      </c>
      <c r="F12">
        <v>3</v>
      </c>
      <c r="G12">
        <v>1</v>
      </c>
      <c r="H12" t="s">
        <v>262</v>
      </c>
      <c r="I12" s="11">
        <v>0.67</v>
      </c>
      <c r="J12" s="11">
        <v>0.33</v>
      </c>
      <c r="K12" s="11">
        <f t="shared" si="0"/>
        <v>0.67331118493909192</v>
      </c>
      <c r="L12" s="11">
        <f t="shared" si="3"/>
        <v>0.32668881506090808</v>
      </c>
      <c r="M12" s="14">
        <f t="shared" si="1"/>
        <v>903</v>
      </c>
      <c r="N12">
        <v>608</v>
      </c>
      <c r="O12" s="15">
        <v>295</v>
      </c>
    </row>
    <row r="13" spans="1:24" x14ac:dyDescent="0.45">
      <c r="A13">
        <v>12</v>
      </c>
      <c r="B13" t="s">
        <v>50</v>
      </c>
      <c r="C13" s="2">
        <v>43043</v>
      </c>
      <c r="D13" t="s">
        <v>65</v>
      </c>
      <c r="E13" t="s">
        <v>238</v>
      </c>
      <c r="F13">
        <v>2</v>
      </c>
      <c r="G13">
        <v>0</v>
      </c>
      <c r="H13" t="s">
        <v>262</v>
      </c>
      <c r="I13" s="11">
        <v>0.59</v>
      </c>
      <c r="J13" s="11">
        <v>0.41</v>
      </c>
      <c r="K13" s="11">
        <f t="shared" si="0"/>
        <v>0.58672376873661669</v>
      </c>
      <c r="L13" s="11">
        <f t="shared" si="3"/>
        <v>0.41327623126338331</v>
      </c>
      <c r="M13" s="14">
        <f t="shared" si="1"/>
        <v>934</v>
      </c>
      <c r="N13">
        <v>548</v>
      </c>
      <c r="O13" s="15">
        <v>386</v>
      </c>
      <c r="P13" s="11">
        <v>0.85</v>
      </c>
      <c r="Q13" s="11">
        <v>0.77</v>
      </c>
    </row>
    <row r="14" spans="1:24" x14ac:dyDescent="0.45">
      <c r="A14">
        <v>13</v>
      </c>
      <c r="B14" t="s">
        <v>52</v>
      </c>
      <c r="C14" s="2">
        <v>43080</v>
      </c>
      <c r="D14" t="s">
        <v>69</v>
      </c>
      <c r="E14" t="s">
        <v>88</v>
      </c>
      <c r="F14">
        <v>3</v>
      </c>
      <c r="G14">
        <v>1</v>
      </c>
      <c r="H14" t="s">
        <v>262</v>
      </c>
      <c r="I14" s="11"/>
      <c r="J14" s="11"/>
      <c r="K14" s="11"/>
      <c r="L14" s="11"/>
      <c r="M14" s="14">
        <f t="shared" si="1"/>
        <v>0</v>
      </c>
      <c r="N14">
        <v>0</v>
      </c>
      <c r="O14" s="15">
        <v>0</v>
      </c>
    </row>
    <row r="15" spans="1:24" x14ac:dyDescent="0.45">
      <c r="A15">
        <v>14</v>
      </c>
      <c r="B15" t="s">
        <v>52</v>
      </c>
      <c r="C15" s="2">
        <v>43086</v>
      </c>
      <c r="D15" t="s">
        <v>71</v>
      </c>
      <c r="E15" t="s">
        <v>140</v>
      </c>
      <c r="F15">
        <v>1</v>
      </c>
      <c r="G15">
        <v>0</v>
      </c>
      <c r="H15" t="s">
        <v>262</v>
      </c>
      <c r="I15" s="11"/>
      <c r="J15" s="11"/>
      <c r="K15" s="11"/>
      <c r="L15" s="11"/>
      <c r="M15" s="14">
        <f t="shared" si="1"/>
        <v>0</v>
      </c>
      <c r="N15">
        <v>0</v>
      </c>
      <c r="O15" s="15">
        <v>0</v>
      </c>
    </row>
    <row r="16" spans="1:24" x14ac:dyDescent="0.45">
      <c r="A16">
        <v>15</v>
      </c>
      <c r="B16" t="s">
        <v>56</v>
      </c>
      <c r="C16" s="2">
        <v>43331</v>
      </c>
      <c r="D16" t="s">
        <v>110</v>
      </c>
      <c r="E16" t="s">
        <v>239</v>
      </c>
      <c r="F16">
        <v>6</v>
      </c>
      <c r="G16">
        <v>1</v>
      </c>
      <c r="H16" t="s">
        <v>262</v>
      </c>
      <c r="I16" s="11">
        <v>0.77</v>
      </c>
      <c r="J16" s="11">
        <v>0.23</v>
      </c>
      <c r="K16" s="11">
        <f t="shared" si="0"/>
        <v>0.77235772357723576</v>
      </c>
      <c r="L16" s="11">
        <f t="shared" si="3"/>
        <v>0.22764227642276422</v>
      </c>
      <c r="M16" s="14">
        <f t="shared" si="1"/>
        <v>984</v>
      </c>
      <c r="N16">
        <v>760</v>
      </c>
      <c r="O16" s="15">
        <v>224</v>
      </c>
      <c r="P16" s="11">
        <v>0.92</v>
      </c>
      <c r="Q16" s="11">
        <v>0.65</v>
      </c>
    </row>
    <row r="17" spans="1:18" x14ac:dyDescent="0.45">
      <c r="A17">
        <v>16</v>
      </c>
      <c r="B17" t="s">
        <v>56</v>
      </c>
      <c r="C17" s="2">
        <v>43344</v>
      </c>
      <c r="D17" t="s">
        <v>110</v>
      </c>
      <c r="E17" t="s">
        <v>240</v>
      </c>
      <c r="F17">
        <v>2</v>
      </c>
      <c r="G17">
        <v>1</v>
      </c>
      <c r="H17" t="s">
        <v>262</v>
      </c>
      <c r="I17" s="11">
        <v>0.79</v>
      </c>
      <c r="J17" s="11">
        <v>0.21</v>
      </c>
      <c r="K17" s="11">
        <f t="shared" si="0"/>
        <v>0.77947154471544711</v>
      </c>
      <c r="L17" s="11">
        <f t="shared" si="3"/>
        <v>0.22052845528455284</v>
      </c>
      <c r="M17" s="14">
        <f t="shared" si="1"/>
        <v>984</v>
      </c>
      <c r="N17">
        <v>767</v>
      </c>
      <c r="O17" s="15">
        <v>217</v>
      </c>
      <c r="P17" s="11">
        <v>0.89</v>
      </c>
      <c r="Q17" s="11">
        <v>0.63</v>
      </c>
    </row>
    <row r="18" spans="1:18" x14ac:dyDescent="0.45">
      <c r="A18">
        <v>17</v>
      </c>
      <c r="B18" t="s">
        <v>56</v>
      </c>
      <c r="C18" s="2">
        <v>43372</v>
      </c>
      <c r="D18" t="s">
        <v>110</v>
      </c>
      <c r="E18" t="s">
        <v>241</v>
      </c>
      <c r="F18">
        <v>2</v>
      </c>
      <c r="G18">
        <v>0</v>
      </c>
      <c r="H18" t="s">
        <v>262</v>
      </c>
      <c r="I18" s="11">
        <v>0.81</v>
      </c>
      <c r="J18" s="11">
        <v>0.19</v>
      </c>
      <c r="K18" s="11">
        <f t="shared" si="0"/>
        <v>0.80188679245283023</v>
      </c>
      <c r="L18" s="11">
        <f t="shared" si="3"/>
        <v>0.19811320754716982</v>
      </c>
      <c r="M18" s="14">
        <f t="shared" si="1"/>
        <v>1060</v>
      </c>
      <c r="N18">
        <v>850</v>
      </c>
      <c r="O18" s="15">
        <v>210</v>
      </c>
      <c r="P18" s="11">
        <v>0.92</v>
      </c>
      <c r="Q18" s="11">
        <v>0.65</v>
      </c>
    </row>
    <row r="19" spans="1:18" x14ac:dyDescent="0.45">
      <c r="A19">
        <v>18</v>
      </c>
      <c r="B19" t="s">
        <v>56</v>
      </c>
      <c r="C19" s="2">
        <v>43400</v>
      </c>
      <c r="D19" t="s">
        <v>111</v>
      </c>
      <c r="E19" t="s">
        <v>242</v>
      </c>
      <c r="F19">
        <v>4</v>
      </c>
      <c r="G19">
        <v>1</v>
      </c>
      <c r="H19" t="s">
        <v>262</v>
      </c>
      <c r="I19" s="11">
        <v>0.8</v>
      </c>
      <c r="J19" s="11">
        <v>0.2</v>
      </c>
      <c r="K19" s="11">
        <f t="shared" si="0"/>
        <v>0.79804878048780492</v>
      </c>
      <c r="L19" s="11">
        <f t="shared" si="3"/>
        <v>0.20195121951219513</v>
      </c>
      <c r="M19" s="14">
        <f t="shared" si="1"/>
        <v>1025</v>
      </c>
      <c r="N19">
        <v>818</v>
      </c>
      <c r="O19" s="15">
        <v>207</v>
      </c>
      <c r="P19" s="11">
        <v>0.88</v>
      </c>
      <c r="Q19" s="11">
        <v>0.57999999999999996</v>
      </c>
    </row>
    <row r="20" spans="1:18" x14ac:dyDescent="0.45">
      <c r="A20">
        <v>19</v>
      </c>
      <c r="B20" t="s">
        <v>56</v>
      </c>
      <c r="C20" s="2">
        <v>43408</v>
      </c>
      <c r="D20" t="s">
        <v>110</v>
      </c>
      <c r="E20" t="s">
        <v>243</v>
      </c>
      <c r="F20">
        <v>6</v>
      </c>
      <c r="G20">
        <v>1</v>
      </c>
      <c r="H20" t="s">
        <v>262</v>
      </c>
      <c r="I20" s="11">
        <v>0.68</v>
      </c>
      <c r="J20" s="11">
        <v>0.32</v>
      </c>
      <c r="K20" s="11">
        <f t="shared" si="0"/>
        <v>0.68130841121495322</v>
      </c>
      <c r="L20" s="11">
        <f t="shared" si="3"/>
        <v>0.31869158878504672</v>
      </c>
      <c r="M20" s="14">
        <f t="shared" si="1"/>
        <v>1070</v>
      </c>
      <c r="N20">
        <v>729</v>
      </c>
      <c r="O20" s="15">
        <v>341</v>
      </c>
      <c r="P20" s="11">
        <v>0.91</v>
      </c>
      <c r="Q20" s="11">
        <v>0.78</v>
      </c>
    </row>
    <row r="21" spans="1:18" x14ac:dyDescent="0.45">
      <c r="A21">
        <v>20</v>
      </c>
      <c r="B21" t="s">
        <v>56</v>
      </c>
      <c r="C21" s="2">
        <v>43415</v>
      </c>
      <c r="D21" t="s">
        <v>111</v>
      </c>
      <c r="E21" t="s">
        <v>244</v>
      </c>
      <c r="F21">
        <v>2</v>
      </c>
      <c r="G21">
        <v>0</v>
      </c>
      <c r="H21" t="s">
        <v>262</v>
      </c>
      <c r="I21" s="11">
        <v>0.73</v>
      </c>
      <c r="J21" s="11">
        <v>0.27</v>
      </c>
      <c r="K21" s="11">
        <f t="shared" si="0"/>
        <v>0.73380566801619429</v>
      </c>
      <c r="L21" s="11">
        <f t="shared" si="3"/>
        <v>0.26619433198380565</v>
      </c>
      <c r="M21" s="14">
        <f t="shared" si="1"/>
        <v>988</v>
      </c>
      <c r="N21">
        <v>725</v>
      </c>
      <c r="O21" s="15">
        <v>263</v>
      </c>
      <c r="P21" s="13">
        <v>0.87</v>
      </c>
      <c r="Q21" s="11">
        <v>0.7</v>
      </c>
      <c r="R21" s="11"/>
    </row>
    <row r="22" spans="1:18" x14ac:dyDescent="0.45">
      <c r="A22">
        <v>21</v>
      </c>
      <c r="B22" t="s">
        <v>56</v>
      </c>
      <c r="C22" s="2">
        <v>43435</v>
      </c>
      <c r="D22" t="s">
        <v>110</v>
      </c>
      <c r="E22" t="s">
        <v>245</v>
      </c>
      <c r="F22">
        <v>3</v>
      </c>
      <c r="G22">
        <v>1</v>
      </c>
      <c r="H22" t="s">
        <v>262</v>
      </c>
      <c r="I22" s="11">
        <v>0.74</v>
      </c>
      <c r="J22" s="11">
        <v>0.26</v>
      </c>
      <c r="K22" s="11">
        <f t="shared" si="0"/>
        <v>0.73320895522388063</v>
      </c>
      <c r="L22" s="11">
        <f t="shared" si="3"/>
        <v>0.26679104477611942</v>
      </c>
      <c r="M22" s="14">
        <f t="shared" si="1"/>
        <v>1072</v>
      </c>
      <c r="N22">
        <v>786</v>
      </c>
      <c r="O22" s="15">
        <v>286</v>
      </c>
      <c r="P22" s="13">
        <v>0.9</v>
      </c>
      <c r="Q22" s="11">
        <v>0.73</v>
      </c>
    </row>
    <row r="23" spans="1:18" x14ac:dyDescent="0.45">
      <c r="A23">
        <v>22</v>
      </c>
      <c r="B23" t="s">
        <v>47</v>
      </c>
      <c r="C23" s="2">
        <v>43316</v>
      </c>
      <c r="D23" t="s">
        <v>62</v>
      </c>
      <c r="E23" t="s">
        <v>132</v>
      </c>
      <c r="F23">
        <v>3</v>
      </c>
      <c r="G23">
        <v>1</v>
      </c>
      <c r="H23" t="s">
        <v>262</v>
      </c>
      <c r="I23" s="11">
        <v>0.68</v>
      </c>
      <c r="J23" s="11">
        <v>0.32</v>
      </c>
      <c r="K23" s="11"/>
      <c r="L23" s="11"/>
      <c r="M23" s="14">
        <f t="shared" si="1"/>
        <v>0</v>
      </c>
      <c r="N23">
        <v>0</v>
      </c>
      <c r="O23" s="15">
        <v>0</v>
      </c>
    </row>
    <row r="24" spans="1:18" x14ac:dyDescent="0.45">
      <c r="A24">
        <v>23</v>
      </c>
      <c r="B24" t="s">
        <v>47</v>
      </c>
      <c r="C24" s="2">
        <v>43488</v>
      </c>
      <c r="D24" t="s">
        <v>62</v>
      </c>
      <c r="E24" t="s">
        <v>113</v>
      </c>
      <c r="F24">
        <v>4</v>
      </c>
      <c r="G24">
        <v>0</v>
      </c>
      <c r="H24" t="s">
        <v>262</v>
      </c>
      <c r="I24" s="11">
        <v>0.72</v>
      </c>
      <c r="J24" s="11">
        <v>0.28000000000000003</v>
      </c>
      <c r="K24" s="11"/>
      <c r="L24" s="11"/>
      <c r="M24" s="14">
        <f t="shared" si="1"/>
        <v>0</v>
      </c>
      <c r="N24">
        <v>0</v>
      </c>
      <c r="O24" s="15">
        <v>0</v>
      </c>
    </row>
    <row r="25" spans="1:18" x14ac:dyDescent="0.45">
      <c r="A25">
        <v>24</v>
      </c>
      <c r="B25" t="s">
        <v>47</v>
      </c>
      <c r="C25" s="2">
        <v>43491</v>
      </c>
      <c r="D25" t="s">
        <v>62</v>
      </c>
      <c r="E25" t="s">
        <v>229</v>
      </c>
      <c r="F25">
        <v>3</v>
      </c>
      <c r="G25">
        <v>0</v>
      </c>
      <c r="H25" t="s">
        <v>262</v>
      </c>
      <c r="I25" s="11">
        <v>0.69</v>
      </c>
      <c r="J25" s="11">
        <v>0.31</v>
      </c>
      <c r="K25" s="11"/>
      <c r="L25" s="11"/>
      <c r="M25" s="14">
        <f t="shared" si="1"/>
        <v>0</v>
      </c>
      <c r="N25">
        <v>0</v>
      </c>
      <c r="O25" s="15">
        <v>0</v>
      </c>
    </row>
    <row r="26" spans="1:18" x14ac:dyDescent="0.45">
      <c r="A26">
        <v>25</v>
      </c>
      <c r="B26" t="s">
        <v>58</v>
      </c>
      <c r="C26" s="2">
        <v>43368</v>
      </c>
      <c r="D26" t="s">
        <v>106</v>
      </c>
      <c r="E26" t="s">
        <v>230</v>
      </c>
      <c r="F26">
        <v>1</v>
      </c>
      <c r="G26">
        <v>1</v>
      </c>
      <c r="H26" t="s">
        <v>263</v>
      </c>
      <c r="I26" s="11">
        <v>0.65</v>
      </c>
      <c r="J26" s="11">
        <v>0.35</v>
      </c>
      <c r="K26" s="11">
        <f t="shared" si="0"/>
        <v>0.64861878453038679</v>
      </c>
      <c r="L26" s="11">
        <f t="shared" si="3"/>
        <v>0.35138121546961326</v>
      </c>
      <c r="M26" s="14">
        <f t="shared" si="1"/>
        <v>905</v>
      </c>
      <c r="N26">
        <v>587</v>
      </c>
      <c r="O26" s="15">
        <v>318</v>
      </c>
      <c r="P26" s="11">
        <v>0.82</v>
      </c>
      <c r="Q26" s="11">
        <v>0.66</v>
      </c>
    </row>
    <row r="27" spans="1:18" x14ac:dyDescent="0.45">
      <c r="A27">
        <v>26</v>
      </c>
      <c r="B27" t="s">
        <v>58</v>
      </c>
      <c r="C27" s="2">
        <v>43407</v>
      </c>
      <c r="D27" t="s">
        <v>106</v>
      </c>
      <c r="E27" t="s">
        <v>246</v>
      </c>
      <c r="F27">
        <v>1</v>
      </c>
      <c r="G27">
        <v>1</v>
      </c>
      <c r="H27" t="s">
        <v>263</v>
      </c>
      <c r="I27" s="11">
        <v>0.72</v>
      </c>
      <c r="J27" s="11">
        <v>0.28000000000000003</v>
      </c>
      <c r="K27" s="11">
        <f t="shared" si="0"/>
        <v>0.72194637537239326</v>
      </c>
      <c r="L27" s="11">
        <f t="shared" si="3"/>
        <v>0.27805362462760674</v>
      </c>
      <c r="M27" s="14">
        <f t="shared" si="1"/>
        <v>1007</v>
      </c>
      <c r="N27">
        <v>727</v>
      </c>
      <c r="O27" s="15">
        <v>280</v>
      </c>
      <c r="P27" s="11">
        <v>0.88</v>
      </c>
      <c r="Q27" s="11">
        <v>0.72</v>
      </c>
    </row>
    <row r="28" spans="1:18" x14ac:dyDescent="0.45">
      <c r="A28">
        <v>27</v>
      </c>
      <c r="B28" t="s">
        <v>55</v>
      </c>
      <c r="C28" s="2">
        <v>43486</v>
      </c>
      <c r="D28" t="s">
        <v>78</v>
      </c>
      <c r="E28" t="s">
        <v>94</v>
      </c>
      <c r="F28">
        <v>3</v>
      </c>
      <c r="G28">
        <v>0</v>
      </c>
      <c r="H28" t="s">
        <v>262</v>
      </c>
      <c r="I28" s="11">
        <v>0.62</v>
      </c>
      <c r="J28" s="11">
        <v>0.38</v>
      </c>
      <c r="K28" s="11">
        <f t="shared" si="0"/>
        <v>0.62547169811320757</v>
      </c>
      <c r="L28" s="11">
        <f t="shared" si="3"/>
        <v>0.37452830188679243</v>
      </c>
      <c r="M28" s="14">
        <f t="shared" si="1"/>
        <v>1060</v>
      </c>
      <c r="N28">
        <v>663</v>
      </c>
      <c r="O28" s="15">
        <v>397</v>
      </c>
      <c r="P28" s="11">
        <v>0.9</v>
      </c>
      <c r="Q28" s="11">
        <v>0.83</v>
      </c>
    </row>
    <row r="29" spans="1:18" x14ac:dyDescent="0.45">
      <c r="A29">
        <v>28</v>
      </c>
      <c r="B29" t="s">
        <v>57</v>
      </c>
      <c r="C29" s="2">
        <v>43330</v>
      </c>
      <c r="D29" t="s">
        <v>98</v>
      </c>
      <c r="E29" t="s">
        <v>232</v>
      </c>
      <c r="F29">
        <v>3</v>
      </c>
      <c r="G29">
        <v>0</v>
      </c>
      <c r="H29" t="s">
        <v>262</v>
      </c>
      <c r="I29" s="11">
        <v>0.79</v>
      </c>
      <c r="J29" s="11">
        <v>0.21</v>
      </c>
      <c r="K29" s="11">
        <f t="shared" si="0"/>
        <v>0.79347826086956519</v>
      </c>
      <c r="L29" s="11">
        <f t="shared" si="3"/>
        <v>0.20652173913043478</v>
      </c>
      <c r="M29" s="14">
        <f t="shared" si="1"/>
        <v>1104</v>
      </c>
      <c r="N29">
        <v>876</v>
      </c>
      <c r="O29" s="15">
        <v>228</v>
      </c>
      <c r="P29" s="11">
        <v>0.89</v>
      </c>
      <c r="Q29" s="11">
        <v>0.66</v>
      </c>
    </row>
    <row r="30" spans="1:18" x14ac:dyDescent="0.45">
      <c r="A30">
        <v>29</v>
      </c>
      <c r="B30" t="s">
        <v>57</v>
      </c>
      <c r="C30" s="2">
        <v>43555</v>
      </c>
      <c r="D30" t="s">
        <v>97</v>
      </c>
      <c r="E30" t="s">
        <v>247</v>
      </c>
      <c r="F30">
        <v>3</v>
      </c>
      <c r="G30">
        <v>2</v>
      </c>
      <c r="H30" t="s">
        <v>262</v>
      </c>
      <c r="I30" s="11">
        <v>0.71</v>
      </c>
      <c r="J30" s="11">
        <v>0.19</v>
      </c>
      <c r="K30" s="11">
        <f t="shared" si="0"/>
        <v>0.71572580645161288</v>
      </c>
      <c r="L30" s="11">
        <f t="shared" si="3"/>
        <v>0.28427419354838712</v>
      </c>
      <c r="M30" s="14">
        <f t="shared" si="1"/>
        <v>992</v>
      </c>
      <c r="N30">
        <v>710</v>
      </c>
      <c r="O30" s="15">
        <v>282</v>
      </c>
      <c r="P30" s="11">
        <v>0.89</v>
      </c>
      <c r="Q30" s="11">
        <v>0.75</v>
      </c>
    </row>
    <row r="31" spans="1:18" x14ac:dyDescent="0.45">
      <c r="A31">
        <v>30</v>
      </c>
      <c r="B31" t="s">
        <v>60</v>
      </c>
      <c r="C31" s="2">
        <v>43484</v>
      </c>
      <c r="D31" t="s">
        <v>108</v>
      </c>
      <c r="E31" t="s">
        <v>248</v>
      </c>
      <c r="F31">
        <v>9</v>
      </c>
      <c r="G31">
        <v>0</v>
      </c>
      <c r="H31" t="s">
        <v>262</v>
      </c>
      <c r="I31" s="11">
        <v>0.68</v>
      </c>
      <c r="J31" s="11">
        <v>0.32</v>
      </c>
      <c r="K31" s="11">
        <f t="shared" si="0"/>
        <v>0.73835125448028671</v>
      </c>
      <c r="L31" s="11">
        <f t="shared" si="3"/>
        <v>0.26164874551971329</v>
      </c>
      <c r="M31" s="14">
        <f t="shared" si="1"/>
        <v>837</v>
      </c>
      <c r="N31">
        <v>618</v>
      </c>
      <c r="O31" s="15">
        <v>219</v>
      </c>
      <c r="P31" s="11">
        <v>0.91</v>
      </c>
      <c r="Q31" s="11">
        <v>0.75</v>
      </c>
    </row>
    <row r="32" spans="1:18" x14ac:dyDescent="0.45">
      <c r="A32">
        <v>31</v>
      </c>
      <c r="B32" t="s">
        <v>60</v>
      </c>
      <c r="C32" s="2">
        <v>43562</v>
      </c>
      <c r="D32" t="s">
        <v>108</v>
      </c>
      <c r="E32" t="s">
        <v>249</v>
      </c>
      <c r="F32">
        <v>2</v>
      </c>
      <c r="G32">
        <v>2</v>
      </c>
      <c r="H32" t="s">
        <v>263</v>
      </c>
      <c r="I32" s="11">
        <v>0.75</v>
      </c>
      <c r="J32" s="11">
        <v>0.25</v>
      </c>
      <c r="K32" s="11">
        <f t="shared" si="0"/>
        <v>0.74532940019665683</v>
      </c>
      <c r="L32" s="11">
        <f t="shared" si="3"/>
        <v>0.25467059980334317</v>
      </c>
      <c r="M32" s="14">
        <f t="shared" si="1"/>
        <v>1017</v>
      </c>
      <c r="N32">
        <v>758</v>
      </c>
      <c r="O32" s="15">
        <v>259</v>
      </c>
      <c r="P32" s="11">
        <v>0.91</v>
      </c>
      <c r="Q32" s="11">
        <v>0.76</v>
      </c>
    </row>
    <row r="33" spans="1:17" x14ac:dyDescent="0.45">
      <c r="A33">
        <v>32</v>
      </c>
      <c r="B33" t="s">
        <v>49</v>
      </c>
      <c r="C33" s="2">
        <v>43337</v>
      </c>
      <c r="D33" t="s">
        <v>74</v>
      </c>
      <c r="E33" t="s">
        <v>112</v>
      </c>
      <c r="F33">
        <v>5</v>
      </c>
      <c r="G33">
        <v>0</v>
      </c>
      <c r="H33" t="s">
        <v>262</v>
      </c>
      <c r="I33" s="11">
        <v>0.63</v>
      </c>
      <c r="J33" s="11">
        <v>0.37</v>
      </c>
      <c r="K33" s="11">
        <f t="shared" si="0"/>
        <v>0.6217008797653959</v>
      </c>
      <c r="L33" s="11">
        <f t="shared" si="3"/>
        <v>0.3782991202346041</v>
      </c>
      <c r="M33" s="14">
        <f t="shared" si="1"/>
        <v>1023</v>
      </c>
      <c r="N33">
        <v>636</v>
      </c>
      <c r="O33" s="15">
        <v>387</v>
      </c>
      <c r="P33" s="11">
        <v>0.85</v>
      </c>
      <c r="Q33" s="11">
        <v>0.76</v>
      </c>
    </row>
    <row r="34" spans="1:17" x14ac:dyDescent="0.45">
      <c r="A34">
        <v>33</v>
      </c>
      <c r="B34" t="s">
        <v>49</v>
      </c>
      <c r="C34" s="2">
        <v>43393</v>
      </c>
      <c r="D34" t="s">
        <v>64</v>
      </c>
      <c r="E34" t="s">
        <v>112</v>
      </c>
      <c r="F34">
        <v>6</v>
      </c>
      <c r="G34">
        <v>0</v>
      </c>
      <c r="H34" t="s">
        <v>262</v>
      </c>
      <c r="I34" s="11">
        <v>0.56000000000000005</v>
      </c>
      <c r="J34" s="11">
        <v>0.44</v>
      </c>
      <c r="K34" s="11">
        <f t="shared" si="0"/>
        <v>0.55016538037486218</v>
      </c>
      <c r="L34" s="11">
        <f t="shared" si="3"/>
        <v>0.44983461962513782</v>
      </c>
      <c r="M34" s="14">
        <f t="shared" si="1"/>
        <v>907</v>
      </c>
      <c r="N34">
        <v>499</v>
      </c>
      <c r="O34" s="15">
        <v>408</v>
      </c>
      <c r="P34" s="11">
        <v>0.86</v>
      </c>
      <c r="Q34" s="11">
        <v>0.81</v>
      </c>
    </row>
    <row r="35" spans="1:17" x14ac:dyDescent="0.45">
      <c r="A35">
        <v>34</v>
      </c>
      <c r="B35" t="s">
        <v>49</v>
      </c>
      <c r="C35" s="2">
        <v>43505</v>
      </c>
      <c r="D35" t="s">
        <v>79</v>
      </c>
      <c r="E35" t="s">
        <v>155</v>
      </c>
      <c r="F35">
        <v>4</v>
      </c>
      <c r="G35">
        <v>0</v>
      </c>
      <c r="H35" t="s">
        <v>262</v>
      </c>
      <c r="I35" s="11">
        <v>0.7</v>
      </c>
      <c r="J35" s="11">
        <v>0.3</v>
      </c>
      <c r="K35" s="11">
        <f t="shared" si="0"/>
        <v>0.7</v>
      </c>
      <c r="L35" s="11">
        <f t="shared" si="3"/>
        <v>0.3</v>
      </c>
      <c r="M35" s="14">
        <f t="shared" si="1"/>
        <v>1060</v>
      </c>
      <c r="N35">
        <v>742</v>
      </c>
      <c r="O35" s="15">
        <v>318</v>
      </c>
      <c r="P35" s="11">
        <v>0.88</v>
      </c>
      <c r="Q35" s="11">
        <v>0.74</v>
      </c>
    </row>
    <row r="36" spans="1:17" x14ac:dyDescent="0.45">
      <c r="A36">
        <v>35</v>
      </c>
      <c r="B36" t="s">
        <v>49</v>
      </c>
      <c r="C36" s="2">
        <v>43576</v>
      </c>
      <c r="D36" t="s">
        <v>64</v>
      </c>
      <c r="E36" t="s">
        <v>145</v>
      </c>
      <c r="F36">
        <v>3</v>
      </c>
      <c r="G36">
        <v>1</v>
      </c>
      <c r="H36" t="s">
        <v>262</v>
      </c>
      <c r="I36" s="11">
        <v>0.62</v>
      </c>
      <c r="J36" s="11">
        <v>0.38</v>
      </c>
      <c r="K36" s="11">
        <f t="shared" si="0"/>
        <v>0.61072261072261069</v>
      </c>
      <c r="L36" s="11">
        <f t="shared" si="3"/>
        <v>0.38927738927738925</v>
      </c>
      <c r="M36" s="14">
        <f t="shared" si="1"/>
        <v>858</v>
      </c>
      <c r="N36">
        <v>524</v>
      </c>
      <c r="O36" s="15">
        <v>334</v>
      </c>
      <c r="P36" s="11">
        <v>0.84</v>
      </c>
      <c r="Q36" s="11">
        <v>0.7</v>
      </c>
    </row>
    <row r="37" spans="1:17" x14ac:dyDescent="0.45">
      <c r="A37">
        <v>36</v>
      </c>
      <c r="B37" t="s">
        <v>52</v>
      </c>
      <c r="C37" s="2">
        <v>43380</v>
      </c>
      <c r="D37" t="s">
        <v>68</v>
      </c>
      <c r="E37" t="s">
        <v>250</v>
      </c>
      <c r="F37">
        <v>2</v>
      </c>
      <c r="G37">
        <v>0</v>
      </c>
      <c r="H37" t="s">
        <v>262</v>
      </c>
      <c r="I37" s="11"/>
      <c r="J37" s="11"/>
      <c r="K37" s="16">
        <f t="shared" ref="K37" si="4">N37/M37</f>
        <v>0.69830508474576269</v>
      </c>
      <c r="L37" s="16">
        <f t="shared" ref="L37" si="5">O37/M37</f>
        <v>0.30169491525423731</v>
      </c>
      <c r="M37" s="17">
        <f t="shared" si="1"/>
        <v>885</v>
      </c>
      <c r="N37" s="18">
        <v>618</v>
      </c>
      <c r="O37" s="19">
        <v>267</v>
      </c>
    </row>
    <row r="38" spans="1:17" x14ac:dyDescent="0.45">
      <c r="A38">
        <v>37</v>
      </c>
      <c r="B38" t="s">
        <v>52</v>
      </c>
      <c r="C38" s="2">
        <v>43402</v>
      </c>
      <c r="D38" t="s">
        <v>71</v>
      </c>
      <c r="E38" t="s">
        <v>250</v>
      </c>
      <c r="F38">
        <v>1</v>
      </c>
      <c r="G38">
        <v>0</v>
      </c>
      <c r="H38" t="s">
        <v>262</v>
      </c>
      <c r="I38" s="11"/>
      <c r="J38" s="11"/>
      <c r="K38" s="11"/>
      <c r="L38" s="11"/>
      <c r="M38" s="14">
        <f t="shared" si="1"/>
        <v>0</v>
      </c>
      <c r="N38">
        <v>0</v>
      </c>
      <c r="O38" s="15">
        <v>0</v>
      </c>
    </row>
    <row r="39" spans="1:17" x14ac:dyDescent="0.45">
      <c r="A39">
        <v>38</v>
      </c>
      <c r="B39" t="s">
        <v>52</v>
      </c>
      <c r="C39" s="2">
        <v>43498</v>
      </c>
      <c r="D39" t="s">
        <v>71</v>
      </c>
      <c r="E39" t="s">
        <v>119</v>
      </c>
      <c r="F39">
        <v>4</v>
      </c>
      <c r="G39">
        <v>0</v>
      </c>
      <c r="H39" t="s">
        <v>262</v>
      </c>
      <c r="I39" s="11"/>
      <c r="J39" s="11"/>
      <c r="K39" s="11"/>
      <c r="L39" s="11"/>
      <c r="M39" s="14">
        <f t="shared" si="1"/>
        <v>0</v>
      </c>
      <c r="N39">
        <v>0</v>
      </c>
      <c r="O39" s="15">
        <v>0</v>
      </c>
    </row>
    <row r="40" spans="1:17" x14ac:dyDescent="0.45">
      <c r="A40">
        <v>39</v>
      </c>
      <c r="B40" t="s">
        <v>52</v>
      </c>
      <c r="C40" s="2">
        <v>43562</v>
      </c>
      <c r="D40" t="s">
        <v>68</v>
      </c>
      <c r="E40" t="s">
        <v>251</v>
      </c>
      <c r="F40">
        <v>3</v>
      </c>
      <c r="G40">
        <v>0</v>
      </c>
      <c r="H40" t="s">
        <v>262</v>
      </c>
      <c r="I40" s="11"/>
      <c r="J40" s="11"/>
      <c r="K40" s="11"/>
      <c r="L40" s="11"/>
      <c r="M40" s="14">
        <f t="shared" si="1"/>
        <v>0</v>
      </c>
      <c r="N40">
        <v>0</v>
      </c>
      <c r="O40" s="15">
        <v>0</v>
      </c>
    </row>
    <row r="41" spans="1:17" x14ac:dyDescent="0.45">
      <c r="A41">
        <v>40</v>
      </c>
      <c r="B41" t="s">
        <v>56</v>
      </c>
      <c r="C41" s="2">
        <v>43729</v>
      </c>
      <c r="D41" t="s">
        <v>110</v>
      </c>
      <c r="E41" t="s">
        <v>252</v>
      </c>
      <c r="F41">
        <v>8</v>
      </c>
      <c r="G41">
        <v>0</v>
      </c>
      <c r="H41" t="s">
        <v>262</v>
      </c>
      <c r="I41" s="11">
        <v>0.69</v>
      </c>
      <c r="J41" s="11">
        <v>0.31</v>
      </c>
      <c r="K41" s="11">
        <f t="shared" si="0"/>
        <v>0.68391345249294455</v>
      </c>
      <c r="L41" s="11">
        <f t="shared" si="3"/>
        <v>0.3160865475070555</v>
      </c>
      <c r="M41" s="14">
        <f t="shared" si="1"/>
        <v>1063</v>
      </c>
      <c r="N41">
        <v>727</v>
      </c>
      <c r="O41" s="15">
        <v>336</v>
      </c>
      <c r="P41" s="11">
        <v>0.9</v>
      </c>
      <c r="Q41" s="11">
        <v>0.78</v>
      </c>
    </row>
    <row r="42" spans="1:17" x14ac:dyDescent="0.45">
      <c r="A42">
        <v>41</v>
      </c>
      <c r="B42" t="s">
        <v>56</v>
      </c>
      <c r="C42" s="2">
        <v>43848</v>
      </c>
      <c r="D42" t="s">
        <v>110</v>
      </c>
      <c r="E42" t="s">
        <v>253</v>
      </c>
      <c r="F42">
        <v>2</v>
      </c>
      <c r="G42">
        <v>2</v>
      </c>
      <c r="H42" t="s">
        <v>263</v>
      </c>
      <c r="I42" s="11">
        <v>0.73</v>
      </c>
      <c r="J42" s="11">
        <v>0.27</v>
      </c>
      <c r="K42" s="11">
        <f t="shared" si="0"/>
        <v>0.71153846153846156</v>
      </c>
      <c r="L42" s="11">
        <f t="shared" si="3"/>
        <v>0.28846153846153844</v>
      </c>
      <c r="M42" s="14">
        <f t="shared" si="1"/>
        <v>936</v>
      </c>
      <c r="N42">
        <v>666</v>
      </c>
      <c r="O42" s="15">
        <v>270</v>
      </c>
      <c r="P42" s="11">
        <v>0.89</v>
      </c>
      <c r="Q42" s="11">
        <v>0.64</v>
      </c>
    </row>
    <row r="43" spans="1:17" x14ac:dyDescent="0.45">
      <c r="A43">
        <v>42</v>
      </c>
      <c r="B43" t="s">
        <v>47</v>
      </c>
      <c r="C43" s="2">
        <v>43768</v>
      </c>
      <c r="D43" t="s">
        <v>62</v>
      </c>
      <c r="E43" t="s">
        <v>113</v>
      </c>
      <c r="F43">
        <v>2</v>
      </c>
      <c r="G43">
        <v>0</v>
      </c>
      <c r="H43" t="s">
        <v>262</v>
      </c>
      <c r="I43" s="11">
        <v>0.73</v>
      </c>
      <c r="J43" s="11">
        <v>0.27</v>
      </c>
      <c r="K43" s="11">
        <f t="shared" si="0"/>
        <v>0.7229916897506925</v>
      </c>
      <c r="L43" s="11">
        <f t="shared" si="3"/>
        <v>0.2770083102493075</v>
      </c>
      <c r="M43" s="14">
        <f t="shared" si="1"/>
        <v>1083</v>
      </c>
      <c r="N43">
        <v>783</v>
      </c>
      <c r="O43" s="15">
        <v>300</v>
      </c>
      <c r="P43" s="11">
        <v>0.89</v>
      </c>
      <c r="Q43" s="11">
        <v>0.71</v>
      </c>
    </row>
    <row r="44" spans="1:17" x14ac:dyDescent="0.45">
      <c r="A44">
        <v>43</v>
      </c>
      <c r="B44" t="s">
        <v>47</v>
      </c>
      <c r="C44" s="2">
        <v>43855</v>
      </c>
      <c r="D44" t="s">
        <v>62</v>
      </c>
      <c r="E44" t="s">
        <v>254</v>
      </c>
      <c r="F44">
        <v>3</v>
      </c>
      <c r="G44">
        <v>0</v>
      </c>
      <c r="H44" t="s">
        <v>262</v>
      </c>
      <c r="I44" s="11">
        <v>0.69</v>
      </c>
      <c r="J44" s="11">
        <v>0.31</v>
      </c>
      <c r="K44" s="11">
        <f t="shared" si="0"/>
        <v>0.67872340425531918</v>
      </c>
      <c r="L44" s="11">
        <f t="shared" si="3"/>
        <v>0.32127659574468087</v>
      </c>
      <c r="M44" s="14">
        <f t="shared" si="1"/>
        <v>940</v>
      </c>
      <c r="N44">
        <v>638</v>
      </c>
      <c r="O44" s="15">
        <v>302</v>
      </c>
      <c r="P44" s="11">
        <v>0.87</v>
      </c>
      <c r="Q44" s="11">
        <v>0.69</v>
      </c>
    </row>
    <row r="45" spans="1:17" x14ac:dyDescent="0.45">
      <c r="A45">
        <v>44</v>
      </c>
      <c r="B45" t="s">
        <v>47</v>
      </c>
      <c r="C45" s="2">
        <v>43859</v>
      </c>
      <c r="D45" t="s">
        <v>72</v>
      </c>
      <c r="E45" t="s">
        <v>254</v>
      </c>
      <c r="F45">
        <v>2</v>
      </c>
      <c r="G45">
        <v>0</v>
      </c>
      <c r="H45" t="s">
        <v>262</v>
      </c>
      <c r="I45" s="11">
        <v>0.61</v>
      </c>
      <c r="J45" s="11">
        <v>0.39</v>
      </c>
      <c r="K45" s="11">
        <f t="shared" si="0"/>
        <v>0.60451977401129942</v>
      </c>
      <c r="L45" s="11">
        <f t="shared" si="3"/>
        <v>0.39548022598870058</v>
      </c>
      <c r="M45" s="14">
        <f t="shared" si="1"/>
        <v>885</v>
      </c>
      <c r="N45">
        <v>535</v>
      </c>
      <c r="O45" s="15">
        <v>350</v>
      </c>
      <c r="P45" s="11">
        <v>0.82</v>
      </c>
      <c r="Q45" s="11">
        <v>0.66</v>
      </c>
    </row>
    <row r="46" spans="1:17" x14ac:dyDescent="0.45">
      <c r="A46">
        <v>45</v>
      </c>
      <c r="B46" t="s">
        <v>47</v>
      </c>
      <c r="C46" s="2">
        <v>43894</v>
      </c>
      <c r="D46" t="s">
        <v>72</v>
      </c>
      <c r="E46" t="s">
        <v>229</v>
      </c>
      <c r="F46">
        <v>0</v>
      </c>
      <c r="G46">
        <v>1</v>
      </c>
      <c r="H46" t="s">
        <v>264</v>
      </c>
      <c r="I46" s="11">
        <v>0.69</v>
      </c>
      <c r="J46" s="11">
        <v>0.31</v>
      </c>
      <c r="K46" s="11"/>
      <c r="L46" s="11"/>
      <c r="M46" s="14">
        <f t="shared" si="1"/>
        <v>0</v>
      </c>
      <c r="N46">
        <v>0</v>
      </c>
      <c r="O46" s="15">
        <v>0</v>
      </c>
    </row>
    <row r="47" spans="1:17" x14ac:dyDescent="0.45">
      <c r="A47">
        <v>46</v>
      </c>
      <c r="B47" t="s">
        <v>58</v>
      </c>
      <c r="C47" s="2">
        <v>43729</v>
      </c>
      <c r="D47" t="s">
        <v>106</v>
      </c>
      <c r="E47" t="s">
        <v>213</v>
      </c>
      <c r="F47">
        <v>4</v>
      </c>
      <c r="G47">
        <v>0</v>
      </c>
      <c r="H47" t="s">
        <v>262</v>
      </c>
      <c r="I47" s="11">
        <v>0.61</v>
      </c>
      <c r="J47" s="11">
        <v>0.39</v>
      </c>
      <c r="K47" s="11">
        <f t="shared" si="0"/>
        <v>0.60917030567685593</v>
      </c>
      <c r="L47" s="11">
        <f t="shared" si="3"/>
        <v>0.39082969432314413</v>
      </c>
      <c r="M47" s="14">
        <f t="shared" si="1"/>
        <v>916</v>
      </c>
      <c r="N47">
        <v>558</v>
      </c>
      <c r="O47" s="15">
        <v>358</v>
      </c>
      <c r="P47" s="11">
        <v>0.86</v>
      </c>
      <c r="Q47" s="11">
        <v>0.78</v>
      </c>
    </row>
    <row r="48" spans="1:17" x14ac:dyDescent="0.45">
      <c r="A48">
        <v>47</v>
      </c>
      <c r="B48" t="s">
        <v>58</v>
      </c>
      <c r="C48" s="2">
        <v>43743</v>
      </c>
      <c r="D48" t="s">
        <v>106</v>
      </c>
      <c r="E48" t="s">
        <v>255</v>
      </c>
      <c r="F48">
        <v>1</v>
      </c>
      <c r="G48">
        <v>2</v>
      </c>
      <c r="H48" t="s">
        <v>264</v>
      </c>
      <c r="I48" s="11">
        <v>0.64</v>
      </c>
      <c r="J48" s="11">
        <v>0.36</v>
      </c>
      <c r="K48" s="11">
        <f t="shared" si="0"/>
        <v>0.63686635944700465</v>
      </c>
      <c r="L48" s="11">
        <f t="shared" si="3"/>
        <v>0.36313364055299541</v>
      </c>
      <c r="M48" s="14">
        <f t="shared" si="1"/>
        <v>1085</v>
      </c>
      <c r="N48">
        <v>691</v>
      </c>
      <c r="O48" s="15">
        <v>394</v>
      </c>
      <c r="P48" s="11">
        <v>0.87</v>
      </c>
      <c r="Q48" s="11">
        <v>0.74</v>
      </c>
    </row>
    <row r="49" spans="1:18" x14ac:dyDescent="0.45">
      <c r="A49">
        <v>48</v>
      </c>
      <c r="B49" t="s">
        <v>58</v>
      </c>
      <c r="C49" s="2">
        <v>43898</v>
      </c>
      <c r="D49" t="s">
        <v>106</v>
      </c>
      <c r="E49" t="s">
        <v>230</v>
      </c>
      <c r="F49">
        <v>2</v>
      </c>
      <c r="G49">
        <v>0</v>
      </c>
      <c r="H49" t="s">
        <v>262</v>
      </c>
      <c r="I49" s="11">
        <v>0.75</v>
      </c>
      <c r="J49" s="11">
        <v>0.25</v>
      </c>
      <c r="K49" s="11">
        <f t="shared" si="0"/>
        <v>0.74642516682554816</v>
      </c>
      <c r="L49" s="11">
        <f t="shared" si="3"/>
        <v>0.25357483317445184</v>
      </c>
      <c r="M49" s="14">
        <f t="shared" si="1"/>
        <v>1049</v>
      </c>
      <c r="N49">
        <v>783</v>
      </c>
      <c r="O49" s="15">
        <v>266</v>
      </c>
      <c r="P49" s="11">
        <v>0.85</v>
      </c>
      <c r="Q49" s="11">
        <v>0.62</v>
      </c>
    </row>
    <row r="50" spans="1:18" x14ac:dyDescent="0.45">
      <c r="A50">
        <v>49</v>
      </c>
      <c r="B50" t="s">
        <v>60</v>
      </c>
      <c r="C50" s="2">
        <v>43688</v>
      </c>
      <c r="D50" t="s">
        <v>108</v>
      </c>
      <c r="E50" t="s">
        <v>256</v>
      </c>
      <c r="F50">
        <v>3</v>
      </c>
      <c r="G50">
        <v>0</v>
      </c>
      <c r="H50" t="s">
        <v>262</v>
      </c>
      <c r="I50" s="11">
        <v>0.75</v>
      </c>
      <c r="J50" s="11">
        <v>0.25</v>
      </c>
      <c r="K50" s="11">
        <f t="shared" si="0"/>
        <v>0.75763546798029557</v>
      </c>
      <c r="L50" s="11">
        <f t="shared" si="3"/>
        <v>0.24236453201970443</v>
      </c>
      <c r="M50" s="14">
        <f t="shared" si="1"/>
        <v>1015</v>
      </c>
      <c r="N50">
        <v>769</v>
      </c>
      <c r="O50" s="15">
        <v>246</v>
      </c>
      <c r="P50" s="11">
        <v>0.92</v>
      </c>
      <c r="Q50" s="11">
        <v>0.76</v>
      </c>
    </row>
    <row r="51" spans="1:18" x14ac:dyDescent="0.45">
      <c r="A51">
        <v>50</v>
      </c>
      <c r="B51" t="s">
        <v>60</v>
      </c>
      <c r="C51" s="2">
        <v>43702</v>
      </c>
      <c r="D51" t="s">
        <v>108</v>
      </c>
      <c r="E51" t="s">
        <v>257</v>
      </c>
      <c r="F51">
        <v>4</v>
      </c>
      <c r="G51">
        <v>0</v>
      </c>
      <c r="H51" t="s">
        <v>262</v>
      </c>
      <c r="I51" s="11">
        <v>0.72</v>
      </c>
      <c r="J51" s="11">
        <v>0.28000000000000003</v>
      </c>
      <c r="K51" s="11">
        <f t="shared" si="0"/>
        <v>0.71259418729817003</v>
      </c>
      <c r="L51" s="11">
        <f t="shared" si="3"/>
        <v>0.28740581270182991</v>
      </c>
      <c r="M51" s="14">
        <f t="shared" si="1"/>
        <v>929</v>
      </c>
      <c r="N51">
        <v>662</v>
      </c>
      <c r="O51" s="15">
        <v>267</v>
      </c>
      <c r="P51" s="11">
        <v>0.91</v>
      </c>
      <c r="Q51" s="11">
        <v>0.75</v>
      </c>
    </row>
    <row r="52" spans="1:18" x14ac:dyDescent="0.45">
      <c r="A52">
        <v>51</v>
      </c>
      <c r="B52" t="s">
        <v>49</v>
      </c>
      <c r="C52" s="2">
        <v>43687</v>
      </c>
      <c r="D52" t="s">
        <v>74</v>
      </c>
      <c r="E52" t="s">
        <v>112</v>
      </c>
      <c r="F52">
        <v>5</v>
      </c>
      <c r="G52">
        <v>0</v>
      </c>
      <c r="H52" t="s">
        <v>262</v>
      </c>
      <c r="I52" s="11">
        <v>0.6</v>
      </c>
      <c r="J52" s="11">
        <v>0.4</v>
      </c>
      <c r="K52" s="11">
        <f t="shared" si="0"/>
        <v>0.5958498023715415</v>
      </c>
      <c r="L52" s="11">
        <f t="shared" si="3"/>
        <v>0.4041501976284585</v>
      </c>
      <c r="M52" s="14">
        <f t="shared" si="1"/>
        <v>1012</v>
      </c>
      <c r="N52">
        <v>603</v>
      </c>
      <c r="O52" s="15">
        <v>409</v>
      </c>
      <c r="P52" s="11">
        <v>0.86</v>
      </c>
      <c r="Q52" s="11">
        <v>0.76</v>
      </c>
    </row>
    <row r="53" spans="1:18" x14ac:dyDescent="0.45">
      <c r="A53">
        <v>52</v>
      </c>
      <c r="B53" t="s">
        <v>49</v>
      </c>
      <c r="C53" s="2">
        <v>43722</v>
      </c>
      <c r="D53" t="s">
        <v>74</v>
      </c>
      <c r="E53" t="s">
        <v>258</v>
      </c>
      <c r="F53">
        <v>4</v>
      </c>
      <c r="G53">
        <v>1</v>
      </c>
      <c r="H53" t="s">
        <v>262</v>
      </c>
      <c r="I53" s="11">
        <v>0.66</v>
      </c>
      <c r="J53" s="11">
        <v>0.34</v>
      </c>
      <c r="K53" s="11">
        <f t="shared" si="0"/>
        <v>0.65810276679841895</v>
      </c>
      <c r="L53" s="11">
        <f t="shared" si="3"/>
        <v>0.34189723320158105</v>
      </c>
      <c r="M53" s="14">
        <f t="shared" si="1"/>
        <v>1012</v>
      </c>
      <c r="N53">
        <v>666</v>
      </c>
      <c r="O53" s="15">
        <v>346</v>
      </c>
      <c r="P53" s="11">
        <v>0.88</v>
      </c>
      <c r="Q53" s="11">
        <v>0.8</v>
      </c>
    </row>
    <row r="54" spans="1:18" x14ac:dyDescent="0.45">
      <c r="A54">
        <v>53</v>
      </c>
      <c r="B54" t="s">
        <v>49</v>
      </c>
      <c r="C54" s="2">
        <v>43744</v>
      </c>
      <c r="D54" t="s">
        <v>64</v>
      </c>
      <c r="E54" t="s">
        <v>171</v>
      </c>
      <c r="F54">
        <v>4</v>
      </c>
      <c r="G54">
        <v>1</v>
      </c>
      <c r="H54" t="s">
        <v>262</v>
      </c>
      <c r="I54" s="11">
        <v>0.71</v>
      </c>
      <c r="J54" s="11">
        <v>0.28999999999999998</v>
      </c>
      <c r="K54" s="11">
        <f t="shared" si="0"/>
        <v>0.70958373668925456</v>
      </c>
      <c r="L54" s="11">
        <f t="shared" si="3"/>
        <v>0.29041626331074538</v>
      </c>
      <c r="M54" s="14">
        <f t="shared" si="1"/>
        <v>1033</v>
      </c>
      <c r="N54">
        <v>733</v>
      </c>
      <c r="O54" s="15">
        <v>300</v>
      </c>
      <c r="P54" s="11">
        <v>0.87</v>
      </c>
      <c r="Q54" s="11">
        <v>0.7</v>
      </c>
    </row>
    <row r="55" spans="1:18" x14ac:dyDescent="0.45">
      <c r="A55">
        <v>54</v>
      </c>
      <c r="B55" t="s">
        <v>49</v>
      </c>
      <c r="C55" s="2">
        <v>43792</v>
      </c>
      <c r="D55" t="s">
        <v>74</v>
      </c>
      <c r="E55" t="s">
        <v>259</v>
      </c>
      <c r="F55">
        <v>4</v>
      </c>
      <c r="G55">
        <v>1</v>
      </c>
      <c r="H55" t="s">
        <v>262</v>
      </c>
      <c r="I55" s="11"/>
      <c r="J55" s="11"/>
      <c r="K55" s="11"/>
      <c r="L55" s="11"/>
      <c r="M55" s="14">
        <f t="shared" si="1"/>
        <v>0</v>
      </c>
      <c r="N55">
        <v>0</v>
      </c>
      <c r="O55" s="15">
        <v>0</v>
      </c>
    </row>
    <row r="56" spans="1:18" x14ac:dyDescent="0.45">
      <c r="A56">
        <v>55</v>
      </c>
      <c r="B56" t="s">
        <v>49</v>
      </c>
      <c r="C56" s="2">
        <v>43806</v>
      </c>
      <c r="D56" t="s">
        <v>64</v>
      </c>
      <c r="E56" t="s">
        <v>116</v>
      </c>
      <c r="F56">
        <v>5</v>
      </c>
      <c r="G56">
        <v>0</v>
      </c>
      <c r="H56" t="s">
        <v>262</v>
      </c>
      <c r="I56" s="11">
        <v>0.68</v>
      </c>
      <c r="J56" s="11">
        <v>0.32</v>
      </c>
      <c r="K56" s="11">
        <f t="shared" si="0"/>
        <v>0.67553191489361697</v>
      </c>
      <c r="L56" s="11">
        <f t="shared" si="3"/>
        <v>0.32446808510638298</v>
      </c>
      <c r="M56" s="14">
        <f t="shared" si="1"/>
        <v>940</v>
      </c>
      <c r="N56">
        <v>635</v>
      </c>
      <c r="O56" s="15">
        <v>305</v>
      </c>
      <c r="P56" s="11">
        <v>0.87</v>
      </c>
      <c r="Q56" s="11">
        <v>0.73</v>
      </c>
    </row>
    <row r="57" spans="1:18" x14ac:dyDescent="0.45">
      <c r="A57">
        <v>56</v>
      </c>
      <c r="B57" t="s">
        <v>50</v>
      </c>
      <c r="C57" s="2">
        <v>43772</v>
      </c>
      <c r="D57" t="s">
        <v>65</v>
      </c>
      <c r="E57" t="s">
        <v>260</v>
      </c>
      <c r="F57">
        <v>1</v>
      </c>
      <c r="G57">
        <v>0</v>
      </c>
      <c r="H57" t="s">
        <v>262</v>
      </c>
      <c r="I57" s="11">
        <v>0.74</v>
      </c>
      <c r="J57" s="11">
        <v>0.26</v>
      </c>
      <c r="K57" s="11">
        <f t="shared" si="0"/>
        <v>0.73582474226804129</v>
      </c>
      <c r="L57" s="11">
        <f t="shared" si="3"/>
        <v>0.26417525773195877</v>
      </c>
      <c r="M57" s="14">
        <f t="shared" si="1"/>
        <v>776</v>
      </c>
      <c r="N57">
        <v>571</v>
      </c>
      <c r="O57" s="15">
        <v>205</v>
      </c>
      <c r="P57" s="11">
        <v>0.83</v>
      </c>
      <c r="Q57" s="11">
        <v>0.59</v>
      </c>
    </row>
    <row r="58" spans="1:18" x14ac:dyDescent="0.45">
      <c r="A58">
        <v>57</v>
      </c>
      <c r="B58" t="s">
        <v>50</v>
      </c>
      <c r="C58" s="2">
        <v>43861</v>
      </c>
      <c r="D58" t="s">
        <v>81</v>
      </c>
      <c r="E58" t="s">
        <v>238</v>
      </c>
      <c r="F58">
        <v>3</v>
      </c>
      <c r="G58">
        <v>2</v>
      </c>
      <c r="H58" t="s">
        <v>262</v>
      </c>
      <c r="I58" s="11">
        <v>0.56000000000000005</v>
      </c>
      <c r="J58" s="11">
        <v>0.44</v>
      </c>
      <c r="K58" s="11">
        <f t="shared" si="0"/>
        <v>0.55542986425339369</v>
      </c>
      <c r="L58" s="11">
        <f t="shared" si="3"/>
        <v>0.44457013574660631</v>
      </c>
      <c r="M58" s="14">
        <f t="shared" si="1"/>
        <v>884</v>
      </c>
      <c r="N58">
        <v>491</v>
      </c>
      <c r="O58" s="15">
        <v>393</v>
      </c>
      <c r="P58" s="11">
        <v>0.82</v>
      </c>
      <c r="Q58" s="11">
        <v>0.78</v>
      </c>
    </row>
    <row r="59" spans="1:18" x14ac:dyDescent="0.45">
      <c r="A59">
        <v>58</v>
      </c>
      <c r="B59" t="s">
        <v>52</v>
      </c>
      <c r="C59" s="2">
        <v>43857</v>
      </c>
      <c r="D59" t="s">
        <v>68</v>
      </c>
      <c r="E59" t="s">
        <v>261</v>
      </c>
      <c r="F59">
        <v>1</v>
      </c>
      <c r="G59">
        <v>0</v>
      </c>
      <c r="H59" t="s">
        <v>262</v>
      </c>
      <c r="I59" s="11"/>
      <c r="J59" s="11"/>
      <c r="K59" s="11"/>
      <c r="L59" s="11"/>
      <c r="M59" s="14">
        <f t="shared" si="1"/>
        <v>0</v>
      </c>
      <c r="N59">
        <v>0</v>
      </c>
      <c r="O59" s="15">
        <v>0</v>
      </c>
    </row>
    <row r="60" spans="1:18" x14ac:dyDescent="0.45">
      <c r="A60">
        <v>59</v>
      </c>
      <c r="B60" t="s">
        <v>52</v>
      </c>
      <c r="C60" s="2">
        <v>43876</v>
      </c>
      <c r="D60" t="s">
        <v>71</v>
      </c>
      <c r="E60" t="s">
        <v>119</v>
      </c>
      <c r="F60">
        <v>4</v>
      </c>
      <c r="G60">
        <v>0</v>
      </c>
      <c r="H60" t="s">
        <v>262</v>
      </c>
      <c r="I60" s="11">
        <v>0.75</v>
      </c>
      <c r="J60" s="11">
        <v>0.25</v>
      </c>
      <c r="K60" s="11">
        <f t="shared" si="0"/>
        <v>0.75359342915811089</v>
      </c>
      <c r="L60" s="11">
        <f t="shared" si="3"/>
        <v>0.24640657084188911</v>
      </c>
      <c r="M60" s="14">
        <f t="shared" si="1"/>
        <v>974</v>
      </c>
      <c r="N60">
        <v>734</v>
      </c>
      <c r="O60" s="15">
        <v>240</v>
      </c>
      <c r="P60" s="11">
        <v>0.89</v>
      </c>
      <c r="Q60" s="11">
        <v>0.64</v>
      </c>
    </row>
    <row r="61" spans="1:18" x14ac:dyDescent="0.45">
      <c r="I61" s="13">
        <f>AVERAGE(I2:I60)</f>
        <v>0.68941176470588239</v>
      </c>
      <c r="J61" s="13">
        <f t="shared" ref="J61:R61" si="6">AVERAGE(J2:J60)</f>
        <v>0.30862745098039218</v>
      </c>
      <c r="K61" s="13">
        <f t="shared" si="6"/>
        <v>0.6908768879504229</v>
      </c>
      <c r="L61" s="13">
        <f t="shared" si="6"/>
        <v>0.30912311204957715</v>
      </c>
      <c r="M61" s="15">
        <f t="shared" si="6"/>
        <v>754.33898305084745</v>
      </c>
      <c r="N61" s="15">
        <f t="shared" si="6"/>
        <v>522.4406779661017</v>
      </c>
      <c r="O61" s="15">
        <f t="shared" si="6"/>
        <v>231.89830508474577</v>
      </c>
      <c r="P61" s="13">
        <f t="shared" si="6"/>
        <v>0.8779487179487182</v>
      </c>
      <c r="Q61" s="13">
        <f t="shared" si="6"/>
        <v>0.72076923076923105</v>
      </c>
      <c r="R61" s="13"/>
    </row>
  </sheetData>
  <pageMargins left="0.7" right="0.7" top="0.75" bottom="0.75" header="0.3" footer="0.3"/>
  <ignoredErrors>
    <ignoredError sqref="M7"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B2D5-F72D-49B4-BD50-2A8E70467537}">
  <dimension ref="B1:W290"/>
  <sheetViews>
    <sheetView topLeftCell="B1" zoomScale="80" zoomScaleNormal="80" workbookViewId="0">
      <selection activeCell="D39" sqref="D39"/>
    </sheetView>
  </sheetViews>
  <sheetFormatPr defaultRowHeight="14.25" x14ac:dyDescent="0.45"/>
  <sheetData>
    <row r="1" spans="2:23" x14ac:dyDescent="0.45">
      <c r="D1" t="s">
        <v>322</v>
      </c>
      <c r="E1" t="s">
        <v>323</v>
      </c>
      <c r="F1" t="s">
        <v>337</v>
      </c>
      <c r="S1" t="s">
        <v>347</v>
      </c>
      <c r="T1" t="s">
        <v>348</v>
      </c>
      <c r="V1" t="s">
        <v>347</v>
      </c>
      <c r="W1" t="s">
        <v>348</v>
      </c>
    </row>
    <row r="2" spans="2:23" x14ac:dyDescent="0.45">
      <c r="B2" t="s">
        <v>62</v>
      </c>
      <c r="D2" t="s">
        <v>70</v>
      </c>
      <c r="E2">
        <f>COUNTIF($B$2:$B$290,D2)</f>
        <v>1</v>
      </c>
      <c r="F2" t="s">
        <v>338</v>
      </c>
      <c r="S2" s="8" t="e" vm="1">
        <v>#VALUE!</v>
      </c>
      <c r="T2">
        <v>1</v>
      </c>
      <c r="V2" t="s">
        <v>338</v>
      </c>
      <c r="W2">
        <f>SUMIF($F$2:$F$44,V2,$E$2:$E$44)</f>
        <v>18</v>
      </c>
    </row>
    <row r="3" spans="2:23" x14ac:dyDescent="0.45">
      <c r="B3" t="s">
        <v>62</v>
      </c>
      <c r="D3" t="s">
        <v>77</v>
      </c>
      <c r="E3">
        <f>COUNTIF($B$2:$B$290,D3)</f>
        <v>1</v>
      </c>
      <c r="F3" t="s">
        <v>338</v>
      </c>
      <c r="S3" s="8" t="e" vm="1">
        <v>#VALUE!</v>
      </c>
      <c r="T3">
        <v>1</v>
      </c>
      <c r="V3" t="s">
        <v>349</v>
      </c>
      <c r="W3">
        <f t="shared" ref="W3:W12" si="0">SUMIF($F$2:$F$44,V3,$E$2:$E$44)</f>
        <v>77</v>
      </c>
    </row>
    <row r="4" spans="2:23" x14ac:dyDescent="0.45">
      <c r="B4" t="s">
        <v>63</v>
      </c>
      <c r="D4" t="s">
        <v>85</v>
      </c>
      <c r="E4">
        <f>COUNTIF($B$2:$B$290,D4)</f>
        <v>1</v>
      </c>
      <c r="F4" t="s">
        <v>349</v>
      </c>
      <c r="S4" s="8" t="e" vm="2">
        <v>#VALUE!</v>
      </c>
      <c r="T4">
        <v>1</v>
      </c>
      <c r="V4" t="s">
        <v>339</v>
      </c>
      <c r="W4">
        <f t="shared" si="0"/>
        <v>4</v>
      </c>
    </row>
    <row r="5" spans="2:23" x14ac:dyDescent="0.45">
      <c r="B5" t="s">
        <v>64</v>
      </c>
      <c r="D5" t="s">
        <v>86</v>
      </c>
      <c r="E5">
        <f>COUNTIF($B$2:$B$290,D5)</f>
        <v>1</v>
      </c>
      <c r="F5" t="s">
        <v>338</v>
      </c>
      <c r="S5" s="8" t="e" vm="1">
        <v>#VALUE!</v>
      </c>
      <c r="T5">
        <v>1</v>
      </c>
      <c r="V5" t="s">
        <v>340</v>
      </c>
      <c r="W5">
        <f t="shared" si="0"/>
        <v>36</v>
      </c>
    </row>
    <row r="6" spans="2:23" x14ac:dyDescent="0.45">
      <c r="B6" t="s">
        <v>65</v>
      </c>
      <c r="D6" t="s">
        <v>87</v>
      </c>
      <c r="E6">
        <f>COUNTIF($B$2:$B$290,D6)</f>
        <v>1</v>
      </c>
      <c r="F6" t="s">
        <v>339</v>
      </c>
      <c r="S6" s="8" t="e" vm="3">
        <v>#VALUE!</v>
      </c>
      <c r="T6">
        <v>1</v>
      </c>
      <c r="V6" t="s">
        <v>342</v>
      </c>
      <c r="W6">
        <f t="shared" si="0"/>
        <v>5</v>
      </c>
    </row>
    <row r="7" spans="2:23" x14ac:dyDescent="0.45">
      <c r="B7" t="s">
        <v>66</v>
      </c>
      <c r="D7" t="s">
        <v>90</v>
      </c>
      <c r="E7">
        <f>COUNTIF($B$2:$B$290,D7)</f>
        <v>1</v>
      </c>
      <c r="F7" t="s">
        <v>349</v>
      </c>
      <c r="S7" s="8" t="e" vm="2">
        <v>#VALUE!</v>
      </c>
      <c r="T7">
        <v>1</v>
      </c>
      <c r="V7" t="s">
        <v>343</v>
      </c>
      <c r="W7">
        <f t="shared" si="0"/>
        <v>21</v>
      </c>
    </row>
    <row r="8" spans="2:23" x14ac:dyDescent="0.45">
      <c r="B8" t="s">
        <v>67</v>
      </c>
      <c r="D8" t="s">
        <v>91</v>
      </c>
      <c r="E8">
        <f>COUNTIF($B$2:$B$290,D8)</f>
        <v>1</v>
      </c>
      <c r="F8" t="s">
        <v>338</v>
      </c>
      <c r="S8" s="8" t="e" vm="1">
        <v>#VALUE!</v>
      </c>
      <c r="T8">
        <v>1</v>
      </c>
      <c r="V8" t="s">
        <v>341</v>
      </c>
      <c r="W8">
        <f>SUMIF($F$2:$F$44,V8,$E$2:$E$44)</f>
        <v>61</v>
      </c>
    </row>
    <row r="9" spans="2:23" x14ac:dyDescent="0.45">
      <c r="B9" t="s">
        <v>68</v>
      </c>
      <c r="D9" t="s">
        <v>93</v>
      </c>
      <c r="E9">
        <f>COUNTIF($B$2:$B$290,D9)</f>
        <v>1</v>
      </c>
      <c r="F9" t="s">
        <v>338</v>
      </c>
      <c r="S9" s="8" t="e" vm="1">
        <v>#VALUE!</v>
      </c>
      <c r="T9">
        <v>1</v>
      </c>
      <c r="V9" t="s">
        <v>344</v>
      </c>
      <c r="W9">
        <f>SUMIF($F$2:$F$44,V9,$E$2:$E$44)</f>
        <v>10</v>
      </c>
    </row>
    <row r="10" spans="2:23" x14ac:dyDescent="0.45">
      <c r="B10" t="s">
        <v>69</v>
      </c>
      <c r="D10" t="s">
        <v>94</v>
      </c>
      <c r="E10">
        <f>COUNTIF($B$2:$B$290,D10)</f>
        <v>1</v>
      </c>
      <c r="F10" t="s">
        <v>338</v>
      </c>
      <c r="S10" s="8" t="e" vm="1">
        <v>#VALUE!</v>
      </c>
      <c r="T10">
        <v>1</v>
      </c>
      <c r="V10" t="s">
        <v>345</v>
      </c>
      <c r="W10">
        <f>SUMIF($F$2:$F$44,V10,$E$2:$E$44)</f>
        <v>38</v>
      </c>
    </row>
    <row r="11" spans="2:23" x14ac:dyDescent="0.45">
      <c r="B11" t="s">
        <v>70</v>
      </c>
      <c r="D11" t="s">
        <v>101</v>
      </c>
      <c r="E11">
        <f>COUNTIF($B$2:$B$290,D11)</f>
        <v>1</v>
      </c>
      <c r="F11" t="s">
        <v>338</v>
      </c>
      <c r="S11" s="8" t="e" vm="1">
        <v>#VALUE!</v>
      </c>
      <c r="T11">
        <v>1</v>
      </c>
      <c r="V11" t="s">
        <v>346</v>
      </c>
      <c r="W11">
        <f>SUMIF($F$2:$F$44,V11,$E$2:$E$44)</f>
        <v>19</v>
      </c>
    </row>
    <row r="12" spans="2:23" x14ac:dyDescent="0.45">
      <c r="B12" t="s">
        <v>63</v>
      </c>
      <c r="D12" t="s">
        <v>102</v>
      </c>
      <c r="E12">
        <f>COUNTIF($B$2:$B$290,D12)</f>
        <v>1</v>
      </c>
      <c r="F12" t="s">
        <v>340</v>
      </c>
      <c r="S12" s="8" t="e" vm="4">
        <v>#VALUE!</v>
      </c>
      <c r="T12">
        <v>1</v>
      </c>
    </row>
    <row r="13" spans="2:23" x14ac:dyDescent="0.45">
      <c r="B13" t="s">
        <v>64</v>
      </c>
      <c r="D13" t="s">
        <v>104</v>
      </c>
      <c r="E13">
        <f>COUNTIF($B$2:$B$290,D13)</f>
        <v>1</v>
      </c>
      <c r="F13" t="s">
        <v>340</v>
      </c>
      <c r="S13" s="8" t="e" vm="4">
        <v>#VALUE!</v>
      </c>
      <c r="T13">
        <v>1</v>
      </c>
      <c r="V13" s="8" t="e" vm="2">
        <v>#VALUE!</v>
      </c>
      <c r="W13">
        <f>SUMIF(S2:S44,V13,T2:T44)</f>
        <v>61</v>
      </c>
    </row>
    <row r="14" spans="2:23" x14ac:dyDescent="0.45">
      <c r="B14" t="s">
        <v>66</v>
      </c>
      <c r="D14" t="s">
        <v>105</v>
      </c>
      <c r="E14">
        <f>COUNTIF($B$2:$B$290,D14)</f>
        <v>1</v>
      </c>
      <c r="F14" t="s">
        <v>339</v>
      </c>
      <c r="S14" s="8" t="e" vm="3">
        <v>#VALUE!</v>
      </c>
      <c r="T14">
        <v>1</v>
      </c>
    </row>
    <row r="15" spans="2:23" x14ac:dyDescent="0.45">
      <c r="B15" t="s">
        <v>69</v>
      </c>
      <c r="D15" t="s">
        <v>141</v>
      </c>
      <c r="E15">
        <f>COUNTIF($B$2:$B$290,D15)</f>
        <v>1</v>
      </c>
      <c r="F15" t="s">
        <v>349</v>
      </c>
      <c r="S15" s="8" t="e" vm="2">
        <v>#VALUE!</v>
      </c>
      <c r="T15">
        <v>1</v>
      </c>
    </row>
    <row r="16" spans="2:23" x14ac:dyDescent="0.45">
      <c r="B16" t="s">
        <v>71</v>
      </c>
      <c r="D16" t="s">
        <v>179</v>
      </c>
      <c r="E16">
        <f>COUNTIF($B$2:$B$290,D16)</f>
        <v>1</v>
      </c>
      <c r="F16" t="s">
        <v>338</v>
      </c>
      <c r="S16" s="8" t="e" vm="1">
        <v>#VALUE!</v>
      </c>
      <c r="T16">
        <v>1</v>
      </c>
    </row>
    <row r="17" spans="2:20" x14ac:dyDescent="0.45">
      <c r="B17" t="s">
        <v>67</v>
      </c>
      <c r="D17" t="s">
        <v>180</v>
      </c>
      <c r="E17">
        <f>COUNTIF($B$2:$B$290,D17)</f>
        <v>1</v>
      </c>
      <c r="F17" t="s">
        <v>338</v>
      </c>
      <c r="S17" s="8" t="e" vm="1">
        <v>#VALUE!</v>
      </c>
      <c r="T17">
        <v>1</v>
      </c>
    </row>
    <row r="18" spans="2:20" x14ac:dyDescent="0.45">
      <c r="B18" t="s">
        <v>71</v>
      </c>
      <c r="D18" t="s">
        <v>63</v>
      </c>
      <c r="E18">
        <f>COUNTIF($B$2:$B$290,D18)</f>
        <v>2</v>
      </c>
      <c r="F18" t="s">
        <v>342</v>
      </c>
      <c r="S18" s="8" t="e" vm="5">
        <v>#VALUE!</v>
      </c>
      <c r="T18">
        <v>2</v>
      </c>
    </row>
    <row r="19" spans="2:20" x14ac:dyDescent="0.45">
      <c r="B19" t="s">
        <v>69</v>
      </c>
      <c r="D19" t="s">
        <v>66</v>
      </c>
      <c r="E19">
        <f>COUNTIF($B$2:$B$290,D19)</f>
        <v>2</v>
      </c>
      <c r="F19" t="s">
        <v>339</v>
      </c>
      <c r="S19" s="8" t="e" vm="3">
        <v>#VALUE!</v>
      </c>
      <c r="T19">
        <v>2</v>
      </c>
    </row>
    <row r="20" spans="2:20" x14ac:dyDescent="0.45">
      <c r="B20" t="s">
        <v>69</v>
      </c>
      <c r="D20" t="s">
        <v>80</v>
      </c>
      <c r="E20">
        <f>COUNTIF($B$2:$B$290,D20)</f>
        <v>2</v>
      </c>
      <c r="F20" t="s">
        <v>343</v>
      </c>
      <c r="S20" s="8" t="e" vm="6">
        <v>#VALUE!</v>
      </c>
      <c r="T20">
        <v>2</v>
      </c>
    </row>
    <row r="21" spans="2:20" x14ac:dyDescent="0.45">
      <c r="B21" t="s">
        <v>71</v>
      </c>
      <c r="D21" t="s">
        <v>89</v>
      </c>
      <c r="E21">
        <f>COUNTIF($B$2:$B$290,D21)</f>
        <v>2</v>
      </c>
      <c r="F21" t="s">
        <v>349</v>
      </c>
      <c r="S21" s="8" t="e" vm="7">
        <v>#VALUE!</v>
      </c>
      <c r="T21">
        <v>2</v>
      </c>
    </row>
    <row r="22" spans="2:20" x14ac:dyDescent="0.45">
      <c r="B22" t="s">
        <v>62</v>
      </c>
      <c r="D22" t="s">
        <v>92</v>
      </c>
      <c r="E22">
        <f>COUNTIF($B$2:$B$290,D22)</f>
        <v>2</v>
      </c>
      <c r="F22" t="s">
        <v>338</v>
      </c>
      <c r="S22" s="8" t="e" vm="1">
        <v>#VALUE!</v>
      </c>
      <c r="T22">
        <v>2</v>
      </c>
    </row>
    <row r="23" spans="2:20" x14ac:dyDescent="0.45">
      <c r="B23" t="s">
        <v>72</v>
      </c>
      <c r="D23" t="s">
        <v>111</v>
      </c>
      <c r="E23">
        <f>COUNTIF($B$2:$B$290,D23)</f>
        <v>2</v>
      </c>
      <c r="F23" t="s">
        <v>349</v>
      </c>
      <c r="S23" s="8" t="e" vm="7">
        <v>#VALUE!</v>
      </c>
      <c r="T23">
        <v>2</v>
      </c>
    </row>
    <row r="24" spans="2:20" x14ac:dyDescent="0.45">
      <c r="B24" t="s">
        <v>62</v>
      </c>
      <c r="D24" t="s">
        <v>73</v>
      </c>
      <c r="E24">
        <f>COUNTIF($B$2:$B$290,D24)</f>
        <v>3</v>
      </c>
      <c r="F24" t="s">
        <v>342</v>
      </c>
      <c r="S24" s="8" t="e" vm="5">
        <v>#VALUE!</v>
      </c>
      <c r="T24">
        <v>3</v>
      </c>
    </row>
    <row r="25" spans="2:20" x14ac:dyDescent="0.45">
      <c r="B25" t="s">
        <v>72</v>
      </c>
      <c r="D25" t="s">
        <v>79</v>
      </c>
      <c r="E25">
        <f>COUNTIF($B$2:$B$290,D25)</f>
        <v>3</v>
      </c>
      <c r="F25" t="s">
        <v>340</v>
      </c>
      <c r="S25" s="8" t="e" vm="4">
        <v>#VALUE!</v>
      </c>
      <c r="T25">
        <v>3</v>
      </c>
    </row>
    <row r="26" spans="2:20" x14ac:dyDescent="0.45">
      <c r="B26" t="s">
        <v>62</v>
      </c>
      <c r="D26" t="s">
        <v>95</v>
      </c>
      <c r="E26">
        <f>COUNTIF($B$2:$B$290,D26)</f>
        <v>3</v>
      </c>
      <c r="F26" t="s">
        <v>338</v>
      </c>
      <c r="S26" s="8" t="e" vm="1">
        <v>#VALUE!</v>
      </c>
      <c r="T26">
        <v>3</v>
      </c>
    </row>
    <row r="27" spans="2:20" x14ac:dyDescent="0.45">
      <c r="B27" t="s">
        <v>72</v>
      </c>
      <c r="D27" t="s">
        <v>78</v>
      </c>
      <c r="E27">
        <f>COUNTIF($B$2:$B$290,D27)</f>
        <v>4</v>
      </c>
      <c r="F27" t="s">
        <v>338</v>
      </c>
      <c r="S27" s="8" t="e" vm="1">
        <v>#VALUE!</v>
      </c>
      <c r="T27">
        <v>4</v>
      </c>
    </row>
    <row r="28" spans="2:20" x14ac:dyDescent="0.45">
      <c r="B28" t="s">
        <v>72</v>
      </c>
      <c r="D28" t="s">
        <v>96</v>
      </c>
      <c r="E28">
        <f>COUNTIF($B$2:$B$290,D28)</f>
        <v>4</v>
      </c>
      <c r="F28" t="s">
        <v>349</v>
      </c>
      <c r="S28" s="8" t="e" vm="7">
        <v>#VALUE!</v>
      </c>
      <c r="T28">
        <v>4</v>
      </c>
    </row>
    <row r="29" spans="2:20" x14ac:dyDescent="0.45">
      <c r="B29" t="s">
        <v>62</v>
      </c>
      <c r="D29" t="s">
        <v>68</v>
      </c>
      <c r="E29">
        <f>COUNTIF($B$2:$B$290,D29)</f>
        <v>5</v>
      </c>
      <c r="F29" t="s">
        <v>341</v>
      </c>
      <c r="S29" s="8" t="e" vm="8">
        <v>#VALUE!</v>
      </c>
      <c r="T29">
        <v>5</v>
      </c>
    </row>
    <row r="30" spans="2:20" x14ac:dyDescent="0.45">
      <c r="B30" t="s">
        <v>73</v>
      </c>
      <c r="D30" t="s">
        <v>76</v>
      </c>
      <c r="E30">
        <f>COUNTIF($B$2:$B$290,D30)</f>
        <v>6</v>
      </c>
      <c r="F30" t="s">
        <v>349</v>
      </c>
      <c r="S30" s="8" t="e" vm="2">
        <v>#VALUE!</v>
      </c>
      <c r="T30">
        <v>6</v>
      </c>
    </row>
    <row r="31" spans="2:20" x14ac:dyDescent="0.45">
      <c r="B31" t="s">
        <v>73</v>
      </c>
      <c r="D31" t="s">
        <v>81</v>
      </c>
      <c r="E31">
        <f>COUNTIF($B$2:$B$290,D31)</f>
        <v>8</v>
      </c>
      <c r="F31" t="s">
        <v>343</v>
      </c>
      <c r="S31" s="8" t="e" vm="6">
        <v>#VALUE!</v>
      </c>
      <c r="T31">
        <v>8</v>
      </c>
    </row>
    <row r="32" spans="2:20" x14ac:dyDescent="0.45">
      <c r="B32" t="s">
        <v>74</v>
      </c>
      <c r="D32" t="s">
        <v>110</v>
      </c>
      <c r="E32">
        <f>COUNTIF($B$2:$B$290,D32)</f>
        <v>8</v>
      </c>
      <c r="F32" t="s">
        <v>349</v>
      </c>
      <c r="S32" s="8" t="e" vm="7">
        <v>#VALUE!</v>
      </c>
      <c r="T32">
        <v>8</v>
      </c>
    </row>
    <row r="33" spans="2:20" x14ac:dyDescent="0.45">
      <c r="B33" t="s">
        <v>74</v>
      </c>
      <c r="D33" t="s">
        <v>67</v>
      </c>
      <c r="E33">
        <f>COUNTIF($B$2:$B$290,D33)</f>
        <v>10</v>
      </c>
      <c r="F33" t="s">
        <v>341</v>
      </c>
      <c r="S33" s="8" t="e" vm="8">
        <v>#VALUE!</v>
      </c>
      <c r="T33">
        <v>10</v>
      </c>
    </row>
    <row r="34" spans="2:20" x14ac:dyDescent="0.45">
      <c r="B34" t="s">
        <v>67</v>
      </c>
      <c r="D34" t="s">
        <v>108</v>
      </c>
      <c r="E34">
        <f>COUNTIF($B$2:$B$290,D34)</f>
        <v>10</v>
      </c>
      <c r="F34" t="s">
        <v>344</v>
      </c>
      <c r="S34" s="8" t="e" vm="9">
        <v>#VALUE!</v>
      </c>
      <c r="T34">
        <v>10</v>
      </c>
    </row>
    <row r="35" spans="2:20" x14ac:dyDescent="0.45">
      <c r="B35" t="s">
        <v>71</v>
      </c>
      <c r="D35" t="s">
        <v>65</v>
      </c>
      <c r="E35">
        <f>COUNTIF($B$2:$B$290,D35)</f>
        <v>11</v>
      </c>
      <c r="F35" t="s">
        <v>343</v>
      </c>
      <c r="S35" s="8" t="e" vm="6">
        <v>#VALUE!</v>
      </c>
      <c r="T35">
        <v>11</v>
      </c>
    </row>
    <row r="36" spans="2:20" x14ac:dyDescent="0.45">
      <c r="B36" t="s">
        <v>69</v>
      </c>
      <c r="D36" t="s">
        <v>69</v>
      </c>
      <c r="E36">
        <f>COUNTIF($B$2:$B$290,D36)</f>
        <v>11</v>
      </c>
      <c r="F36" t="s">
        <v>341</v>
      </c>
      <c r="S36" s="8" t="e" vm="8">
        <v>#VALUE!</v>
      </c>
      <c r="T36">
        <v>11</v>
      </c>
    </row>
    <row r="37" spans="2:20" x14ac:dyDescent="0.45">
      <c r="B37" t="s">
        <v>67</v>
      </c>
      <c r="D37" t="s">
        <v>64</v>
      </c>
      <c r="E37">
        <f>COUNTIF($B$2:$B$290,D37)</f>
        <v>12</v>
      </c>
      <c r="F37" t="s">
        <v>340</v>
      </c>
      <c r="S37" s="8" t="e" vm="4">
        <v>#VALUE!</v>
      </c>
      <c r="T37">
        <v>12</v>
      </c>
    </row>
    <row r="38" spans="2:20" x14ac:dyDescent="0.45">
      <c r="B38" t="s">
        <v>71</v>
      </c>
      <c r="D38" t="s">
        <v>97</v>
      </c>
      <c r="E38">
        <f>COUNTIF($B$2:$B$290,D38)</f>
        <v>16</v>
      </c>
      <c r="F38" t="s">
        <v>345</v>
      </c>
      <c r="S38" s="8" t="e" vm="10">
        <v>#VALUE!</v>
      </c>
      <c r="T38">
        <v>16</v>
      </c>
    </row>
    <row r="39" spans="2:20" x14ac:dyDescent="0.45">
      <c r="B39" t="s">
        <v>69</v>
      </c>
      <c r="D39" t="s">
        <v>74</v>
      </c>
      <c r="E39">
        <f>COUNTIF($B$2:$B$290,D39)</f>
        <v>19</v>
      </c>
      <c r="F39" t="s">
        <v>340</v>
      </c>
      <c r="S39" s="8" t="e" vm="4">
        <v>#VALUE!</v>
      </c>
      <c r="T39">
        <v>19</v>
      </c>
    </row>
    <row r="40" spans="2:20" x14ac:dyDescent="0.45">
      <c r="B40" t="s">
        <v>67</v>
      </c>
      <c r="D40" t="s">
        <v>106</v>
      </c>
      <c r="E40">
        <f>COUNTIF($B$2:$B$290,D40)</f>
        <v>19</v>
      </c>
      <c r="F40" t="s">
        <v>346</v>
      </c>
      <c r="S40" s="8" t="e" vm="11">
        <v>#VALUE!</v>
      </c>
      <c r="T40">
        <v>19</v>
      </c>
    </row>
    <row r="41" spans="2:20" x14ac:dyDescent="0.45">
      <c r="B41" t="s">
        <v>69</v>
      </c>
      <c r="D41" t="s">
        <v>98</v>
      </c>
      <c r="E41">
        <f>COUNTIF($B$2:$B$290,D41)</f>
        <v>22</v>
      </c>
      <c r="F41" t="s">
        <v>345</v>
      </c>
      <c r="S41" s="8" t="e" vm="10">
        <v>#VALUE!</v>
      </c>
      <c r="T41">
        <v>22</v>
      </c>
    </row>
    <row r="42" spans="2:20" x14ac:dyDescent="0.45">
      <c r="B42" t="s">
        <v>62</v>
      </c>
      <c r="D42" t="s">
        <v>62</v>
      </c>
      <c r="E42">
        <f>COUNTIF($B$2:$B$290,D42)</f>
        <v>25</v>
      </c>
      <c r="F42" t="s">
        <v>349</v>
      </c>
      <c r="S42" s="8" t="e" vm="2">
        <v>#VALUE!</v>
      </c>
      <c r="T42">
        <v>25</v>
      </c>
    </row>
    <row r="43" spans="2:20" x14ac:dyDescent="0.45">
      <c r="B43" t="s">
        <v>72</v>
      </c>
      <c r="D43" t="s">
        <v>72</v>
      </c>
      <c r="E43">
        <f>COUNTIF($B$2:$B$290,D43)</f>
        <v>27</v>
      </c>
      <c r="F43" t="s">
        <v>349</v>
      </c>
      <c r="S43" s="8" t="e" vm="2">
        <v>#VALUE!</v>
      </c>
      <c r="T43">
        <v>27</v>
      </c>
    </row>
    <row r="44" spans="2:20" x14ac:dyDescent="0.45">
      <c r="B44" t="s">
        <v>72</v>
      </c>
      <c r="D44" t="s">
        <v>71</v>
      </c>
      <c r="E44">
        <f>COUNTIF($B$2:$B$290,D44)</f>
        <v>35</v>
      </c>
      <c r="F44" t="s">
        <v>341</v>
      </c>
      <c r="S44" s="8" t="e" vm="8">
        <v>#VALUE!</v>
      </c>
      <c r="T44">
        <v>35</v>
      </c>
    </row>
    <row r="45" spans="2:20" x14ac:dyDescent="0.45">
      <c r="B45" t="s">
        <v>72</v>
      </c>
    </row>
    <row r="46" spans="2:20" x14ac:dyDescent="0.45">
      <c r="B46" t="s">
        <v>76</v>
      </c>
    </row>
    <row r="47" spans="2:20" x14ac:dyDescent="0.45">
      <c r="B47" t="s">
        <v>77</v>
      </c>
    </row>
    <row r="48" spans="2:20" x14ac:dyDescent="0.45">
      <c r="B48" t="s">
        <v>78</v>
      </c>
    </row>
    <row r="49" spans="2:2" x14ac:dyDescent="0.45">
      <c r="B49" t="s">
        <v>74</v>
      </c>
    </row>
    <row r="50" spans="2:2" x14ac:dyDescent="0.45">
      <c r="B50" t="s">
        <v>74</v>
      </c>
    </row>
    <row r="51" spans="2:2" x14ac:dyDescent="0.45">
      <c r="B51" t="s">
        <v>64</v>
      </c>
    </row>
    <row r="52" spans="2:2" x14ac:dyDescent="0.45">
      <c r="B52" t="s">
        <v>74</v>
      </c>
    </row>
    <row r="53" spans="2:2" x14ac:dyDescent="0.45">
      <c r="B53" t="s">
        <v>79</v>
      </c>
    </row>
    <row r="54" spans="2:2" x14ac:dyDescent="0.45">
      <c r="B54" t="s">
        <v>65</v>
      </c>
    </row>
    <row r="55" spans="2:2" x14ac:dyDescent="0.45">
      <c r="B55" t="s">
        <v>80</v>
      </c>
    </row>
    <row r="56" spans="2:2" x14ac:dyDescent="0.45">
      <c r="B56" t="s">
        <v>81</v>
      </c>
    </row>
    <row r="57" spans="2:2" x14ac:dyDescent="0.45">
      <c r="B57" t="s">
        <v>69</v>
      </c>
    </row>
    <row r="58" spans="2:2" x14ac:dyDescent="0.45">
      <c r="B58" t="s">
        <v>71</v>
      </c>
    </row>
    <row r="59" spans="2:2" x14ac:dyDescent="0.45">
      <c r="B59" t="s">
        <v>71</v>
      </c>
    </row>
    <row r="60" spans="2:2" x14ac:dyDescent="0.45">
      <c r="B60" t="s">
        <v>71</v>
      </c>
    </row>
    <row r="61" spans="2:2" x14ac:dyDescent="0.45">
      <c r="B61" t="s">
        <v>68</v>
      </c>
    </row>
    <row r="62" spans="2:2" x14ac:dyDescent="0.45">
      <c r="B62" t="s">
        <v>62</v>
      </c>
    </row>
    <row r="63" spans="2:2" x14ac:dyDescent="0.45">
      <c r="B63" t="s">
        <v>72</v>
      </c>
    </row>
    <row r="64" spans="2:2" x14ac:dyDescent="0.45">
      <c r="B64" t="s">
        <v>62</v>
      </c>
    </row>
    <row r="65" spans="2:2" x14ac:dyDescent="0.45">
      <c r="B65" t="s">
        <v>72</v>
      </c>
    </row>
    <row r="66" spans="2:2" x14ac:dyDescent="0.45">
      <c r="B66" t="s">
        <v>62</v>
      </c>
    </row>
    <row r="67" spans="2:2" x14ac:dyDescent="0.45">
      <c r="B67" t="s">
        <v>72</v>
      </c>
    </row>
    <row r="68" spans="2:2" x14ac:dyDescent="0.45">
      <c r="B68" t="s">
        <v>62</v>
      </c>
    </row>
    <row r="69" spans="2:2" x14ac:dyDescent="0.45">
      <c r="B69" t="s">
        <v>72</v>
      </c>
    </row>
    <row r="70" spans="2:2" x14ac:dyDescent="0.45">
      <c r="B70" t="s">
        <v>76</v>
      </c>
    </row>
    <row r="71" spans="2:2" x14ac:dyDescent="0.45">
      <c r="B71" t="s">
        <v>76</v>
      </c>
    </row>
    <row r="72" spans="2:2" x14ac:dyDescent="0.45">
      <c r="B72" t="s">
        <v>85</v>
      </c>
    </row>
    <row r="73" spans="2:2" x14ac:dyDescent="0.45">
      <c r="B73" t="s">
        <v>76</v>
      </c>
    </row>
    <row r="74" spans="2:2" x14ac:dyDescent="0.45">
      <c r="B74" t="s">
        <v>76</v>
      </c>
    </row>
    <row r="75" spans="2:2" x14ac:dyDescent="0.45">
      <c r="B75" t="s">
        <v>76</v>
      </c>
    </row>
    <row r="76" spans="2:2" x14ac:dyDescent="0.45">
      <c r="B76" t="s">
        <v>86</v>
      </c>
    </row>
    <row r="77" spans="2:2" x14ac:dyDescent="0.45">
      <c r="B77" t="s">
        <v>73</v>
      </c>
    </row>
    <row r="78" spans="2:2" x14ac:dyDescent="0.45">
      <c r="B78" t="s">
        <v>64</v>
      </c>
    </row>
    <row r="79" spans="2:2" x14ac:dyDescent="0.45">
      <c r="B79" t="s">
        <v>74</v>
      </c>
    </row>
    <row r="80" spans="2:2" x14ac:dyDescent="0.45">
      <c r="B80" t="s">
        <v>74</v>
      </c>
    </row>
    <row r="81" spans="2:2" x14ac:dyDescent="0.45">
      <c r="B81" t="s">
        <v>87</v>
      </c>
    </row>
    <row r="82" spans="2:2" x14ac:dyDescent="0.45">
      <c r="B82" t="s">
        <v>71</v>
      </c>
    </row>
    <row r="83" spans="2:2" x14ac:dyDescent="0.45">
      <c r="B83" t="s">
        <v>67</v>
      </c>
    </row>
    <row r="84" spans="2:2" x14ac:dyDescent="0.45">
      <c r="B84" t="s">
        <v>69</v>
      </c>
    </row>
    <row r="85" spans="2:2" x14ac:dyDescent="0.45">
      <c r="B85" t="s">
        <v>71</v>
      </c>
    </row>
    <row r="86" spans="2:2" x14ac:dyDescent="0.45">
      <c r="B86" t="s">
        <v>89</v>
      </c>
    </row>
    <row r="87" spans="2:2" x14ac:dyDescent="0.45">
      <c r="B87" t="s">
        <v>62</v>
      </c>
    </row>
    <row r="88" spans="2:2" x14ac:dyDescent="0.45">
      <c r="B88" t="s">
        <v>62</v>
      </c>
    </row>
    <row r="89" spans="2:2" x14ac:dyDescent="0.45">
      <c r="B89" t="s">
        <v>62</v>
      </c>
    </row>
    <row r="90" spans="2:2" x14ac:dyDescent="0.45">
      <c r="B90" t="s">
        <v>90</v>
      </c>
    </row>
    <row r="91" spans="2:2" x14ac:dyDescent="0.45">
      <c r="B91" t="s">
        <v>91</v>
      </c>
    </row>
    <row r="92" spans="2:2" x14ac:dyDescent="0.45">
      <c r="B92" t="s">
        <v>92</v>
      </c>
    </row>
    <row r="93" spans="2:2" x14ac:dyDescent="0.45">
      <c r="B93" t="s">
        <v>93</v>
      </c>
    </row>
    <row r="94" spans="2:2" x14ac:dyDescent="0.45">
      <c r="B94" t="s">
        <v>79</v>
      </c>
    </row>
    <row r="95" spans="2:2" x14ac:dyDescent="0.45">
      <c r="B95" t="s">
        <v>71</v>
      </c>
    </row>
    <row r="96" spans="2:2" x14ac:dyDescent="0.45">
      <c r="B96" t="s">
        <v>71</v>
      </c>
    </row>
    <row r="97" spans="2:2" x14ac:dyDescent="0.45">
      <c r="B97" t="s">
        <v>94</v>
      </c>
    </row>
    <row r="98" spans="2:2" x14ac:dyDescent="0.45">
      <c r="B98" t="s">
        <v>78</v>
      </c>
    </row>
    <row r="99" spans="2:2" x14ac:dyDescent="0.45">
      <c r="B99" t="s">
        <v>78</v>
      </c>
    </row>
    <row r="100" spans="2:2" x14ac:dyDescent="0.45">
      <c r="B100" t="s">
        <v>92</v>
      </c>
    </row>
    <row r="101" spans="2:2" x14ac:dyDescent="0.45">
      <c r="B101" t="s">
        <v>95</v>
      </c>
    </row>
    <row r="102" spans="2:2" x14ac:dyDescent="0.45">
      <c r="B102" t="s">
        <v>74</v>
      </c>
    </row>
    <row r="103" spans="2:2" x14ac:dyDescent="0.45">
      <c r="B103" t="s">
        <v>71</v>
      </c>
    </row>
    <row r="104" spans="2:2" x14ac:dyDescent="0.45">
      <c r="B104" t="s">
        <v>67</v>
      </c>
    </row>
    <row r="105" spans="2:2" x14ac:dyDescent="0.45">
      <c r="B105" t="s">
        <v>71</v>
      </c>
    </row>
    <row r="106" spans="2:2" x14ac:dyDescent="0.45">
      <c r="B106" t="s">
        <v>71</v>
      </c>
    </row>
    <row r="107" spans="2:2" x14ac:dyDescent="0.45">
      <c r="B107" t="s">
        <v>71</v>
      </c>
    </row>
    <row r="108" spans="2:2" x14ac:dyDescent="0.45">
      <c r="B108" t="s">
        <v>71</v>
      </c>
    </row>
    <row r="109" spans="2:2" x14ac:dyDescent="0.45">
      <c r="B109" t="s">
        <v>89</v>
      </c>
    </row>
    <row r="110" spans="2:2" x14ac:dyDescent="0.45">
      <c r="B110" t="s">
        <v>96</v>
      </c>
    </row>
    <row r="111" spans="2:2" x14ac:dyDescent="0.45">
      <c r="B111" t="s">
        <v>72</v>
      </c>
    </row>
    <row r="112" spans="2:2" x14ac:dyDescent="0.45">
      <c r="B112" t="s">
        <v>74</v>
      </c>
    </row>
    <row r="113" spans="2:2" x14ac:dyDescent="0.45">
      <c r="B113" t="s">
        <v>64</v>
      </c>
    </row>
    <row r="114" spans="2:2" x14ac:dyDescent="0.45">
      <c r="B114" t="s">
        <v>71</v>
      </c>
    </row>
    <row r="115" spans="2:2" x14ac:dyDescent="0.45">
      <c r="B115" t="s">
        <v>71</v>
      </c>
    </row>
    <row r="116" spans="2:2" x14ac:dyDescent="0.45">
      <c r="B116" t="s">
        <v>67</v>
      </c>
    </row>
    <row r="117" spans="2:2" x14ac:dyDescent="0.45">
      <c r="B117" t="s">
        <v>96</v>
      </c>
    </row>
    <row r="118" spans="2:2" x14ac:dyDescent="0.45">
      <c r="B118" t="s">
        <v>97</v>
      </c>
    </row>
    <row r="119" spans="2:2" x14ac:dyDescent="0.45">
      <c r="B119" t="s">
        <v>98</v>
      </c>
    </row>
    <row r="120" spans="2:2" x14ac:dyDescent="0.45">
      <c r="B120" t="s">
        <v>98</v>
      </c>
    </row>
    <row r="121" spans="2:2" x14ac:dyDescent="0.45">
      <c r="B121" t="s">
        <v>97</v>
      </c>
    </row>
    <row r="122" spans="2:2" x14ac:dyDescent="0.45">
      <c r="B122" t="s">
        <v>74</v>
      </c>
    </row>
    <row r="123" spans="2:2" x14ac:dyDescent="0.45">
      <c r="B123" t="s">
        <v>71</v>
      </c>
    </row>
    <row r="124" spans="2:2" x14ac:dyDescent="0.45">
      <c r="B124" t="s">
        <v>96</v>
      </c>
    </row>
    <row r="125" spans="2:2" x14ac:dyDescent="0.45">
      <c r="B125" t="s">
        <v>96</v>
      </c>
    </row>
    <row r="126" spans="2:2" x14ac:dyDescent="0.45">
      <c r="B126" t="s">
        <v>98</v>
      </c>
    </row>
    <row r="127" spans="2:2" x14ac:dyDescent="0.45">
      <c r="B127" t="s">
        <v>98</v>
      </c>
    </row>
    <row r="128" spans="2:2" x14ac:dyDescent="0.45">
      <c r="B128" t="s">
        <v>98</v>
      </c>
    </row>
    <row r="129" spans="2:2" x14ac:dyDescent="0.45">
      <c r="B129" t="s">
        <v>101</v>
      </c>
    </row>
    <row r="130" spans="2:2" x14ac:dyDescent="0.45">
      <c r="B130" t="s">
        <v>102</v>
      </c>
    </row>
    <row r="131" spans="2:2" x14ac:dyDescent="0.45">
      <c r="B131" t="s">
        <v>65</v>
      </c>
    </row>
    <row r="132" spans="2:2" x14ac:dyDescent="0.45">
      <c r="B132" t="s">
        <v>97</v>
      </c>
    </row>
    <row r="133" spans="2:2" x14ac:dyDescent="0.45">
      <c r="B133" t="s">
        <v>98</v>
      </c>
    </row>
    <row r="134" spans="2:2" x14ac:dyDescent="0.45">
      <c r="B134" t="s">
        <v>98</v>
      </c>
    </row>
    <row r="135" spans="2:2" x14ac:dyDescent="0.45">
      <c r="B135" t="s">
        <v>104</v>
      </c>
    </row>
    <row r="136" spans="2:2" x14ac:dyDescent="0.45">
      <c r="B136" t="s">
        <v>64</v>
      </c>
    </row>
    <row r="137" spans="2:2" x14ac:dyDescent="0.45">
      <c r="B137" t="s">
        <v>74</v>
      </c>
    </row>
    <row r="138" spans="2:2" x14ac:dyDescent="0.45">
      <c r="B138" t="s">
        <v>65</v>
      </c>
    </row>
    <row r="139" spans="2:2" x14ac:dyDescent="0.45">
      <c r="B139" t="s">
        <v>105</v>
      </c>
    </row>
    <row r="140" spans="2:2" x14ac:dyDescent="0.45">
      <c r="B140" t="s">
        <v>62</v>
      </c>
    </row>
    <row r="141" spans="2:2" x14ac:dyDescent="0.45">
      <c r="B141" t="s">
        <v>72</v>
      </c>
    </row>
    <row r="142" spans="2:2" x14ac:dyDescent="0.45">
      <c r="B142" t="s">
        <v>72</v>
      </c>
    </row>
    <row r="143" spans="2:2" x14ac:dyDescent="0.45">
      <c r="B143" t="s">
        <v>72</v>
      </c>
    </row>
    <row r="144" spans="2:2" x14ac:dyDescent="0.45">
      <c r="B144" t="s">
        <v>72</v>
      </c>
    </row>
    <row r="145" spans="2:2" x14ac:dyDescent="0.45">
      <c r="B145" t="s">
        <v>72</v>
      </c>
    </row>
    <row r="146" spans="2:2" x14ac:dyDescent="0.45">
      <c r="B146" t="s">
        <v>106</v>
      </c>
    </row>
    <row r="147" spans="2:2" x14ac:dyDescent="0.45">
      <c r="B147" t="s">
        <v>106</v>
      </c>
    </row>
    <row r="148" spans="2:2" x14ac:dyDescent="0.45">
      <c r="B148" t="s">
        <v>98</v>
      </c>
    </row>
    <row r="149" spans="2:2" x14ac:dyDescent="0.45">
      <c r="B149" t="s">
        <v>97</v>
      </c>
    </row>
    <row r="150" spans="2:2" x14ac:dyDescent="0.45">
      <c r="B150" t="s">
        <v>97</v>
      </c>
    </row>
    <row r="151" spans="2:2" x14ac:dyDescent="0.45">
      <c r="B151" t="s">
        <v>98</v>
      </c>
    </row>
    <row r="152" spans="2:2" x14ac:dyDescent="0.45">
      <c r="B152" t="s">
        <v>98</v>
      </c>
    </row>
    <row r="153" spans="2:2" x14ac:dyDescent="0.45">
      <c r="B153" t="s">
        <v>98</v>
      </c>
    </row>
    <row r="154" spans="2:2" x14ac:dyDescent="0.45">
      <c r="B154" t="s">
        <v>74</v>
      </c>
    </row>
    <row r="155" spans="2:2" x14ac:dyDescent="0.45">
      <c r="B155" t="s">
        <v>64</v>
      </c>
    </row>
    <row r="156" spans="2:2" x14ac:dyDescent="0.45">
      <c r="B156" t="s">
        <v>65</v>
      </c>
    </row>
    <row r="157" spans="2:2" x14ac:dyDescent="0.45">
      <c r="B157" t="s">
        <v>81</v>
      </c>
    </row>
    <row r="158" spans="2:2" x14ac:dyDescent="0.45">
      <c r="B158" t="s">
        <v>65</v>
      </c>
    </row>
    <row r="159" spans="2:2" x14ac:dyDescent="0.45">
      <c r="B159" t="s">
        <v>71</v>
      </c>
    </row>
    <row r="160" spans="2:2" x14ac:dyDescent="0.45">
      <c r="B160" t="s">
        <v>62</v>
      </c>
    </row>
    <row r="161" spans="2:2" x14ac:dyDescent="0.45">
      <c r="B161" t="s">
        <v>72</v>
      </c>
    </row>
    <row r="162" spans="2:2" x14ac:dyDescent="0.45">
      <c r="B162" t="s">
        <v>72</v>
      </c>
    </row>
    <row r="163" spans="2:2" x14ac:dyDescent="0.45">
      <c r="B163" t="s">
        <v>72</v>
      </c>
    </row>
    <row r="164" spans="2:2" x14ac:dyDescent="0.45">
      <c r="B164" t="s">
        <v>106</v>
      </c>
    </row>
    <row r="165" spans="2:2" x14ac:dyDescent="0.45">
      <c r="B165" t="s">
        <v>106</v>
      </c>
    </row>
    <row r="166" spans="2:2" x14ac:dyDescent="0.45">
      <c r="B166" t="s">
        <v>106</v>
      </c>
    </row>
    <row r="167" spans="2:2" x14ac:dyDescent="0.45">
      <c r="B167" t="s">
        <v>106</v>
      </c>
    </row>
    <row r="168" spans="2:2" x14ac:dyDescent="0.45">
      <c r="B168" t="s">
        <v>106</v>
      </c>
    </row>
    <row r="169" spans="2:2" x14ac:dyDescent="0.45">
      <c r="B169" t="s">
        <v>97</v>
      </c>
    </row>
    <row r="170" spans="2:2" x14ac:dyDescent="0.45">
      <c r="B170" t="s">
        <v>108</v>
      </c>
    </row>
    <row r="171" spans="2:2" x14ac:dyDescent="0.45">
      <c r="B171" t="s">
        <v>65</v>
      </c>
    </row>
    <row r="172" spans="2:2" x14ac:dyDescent="0.45">
      <c r="B172" t="s">
        <v>81</v>
      </c>
    </row>
    <row r="173" spans="2:2" x14ac:dyDescent="0.45">
      <c r="B173" t="s">
        <v>71</v>
      </c>
    </row>
    <row r="174" spans="2:2" x14ac:dyDescent="0.45">
      <c r="B174" t="s">
        <v>71</v>
      </c>
    </row>
    <row r="175" spans="2:2" x14ac:dyDescent="0.45">
      <c r="B175" t="s">
        <v>106</v>
      </c>
    </row>
    <row r="176" spans="2:2" x14ac:dyDescent="0.45">
      <c r="B176" t="s">
        <v>106</v>
      </c>
    </row>
    <row r="177" spans="2:2" x14ac:dyDescent="0.45">
      <c r="B177" t="s">
        <v>106</v>
      </c>
    </row>
    <row r="178" spans="2:2" x14ac:dyDescent="0.45">
      <c r="B178" t="s">
        <v>98</v>
      </c>
    </row>
    <row r="179" spans="2:2" x14ac:dyDescent="0.45">
      <c r="B179" t="s">
        <v>98</v>
      </c>
    </row>
    <row r="180" spans="2:2" x14ac:dyDescent="0.45">
      <c r="B180" t="s">
        <v>98</v>
      </c>
    </row>
    <row r="181" spans="2:2" x14ac:dyDescent="0.45">
      <c r="B181" t="s">
        <v>65</v>
      </c>
    </row>
    <row r="182" spans="2:2" x14ac:dyDescent="0.45">
      <c r="B182" t="s">
        <v>71</v>
      </c>
    </row>
    <row r="183" spans="2:2" x14ac:dyDescent="0.45">
      <c r="B183" t="s">
        <v>71</v>
      </c>
    </row>
    <row r="184" spans="2:2" x14ac:dyDescent="0.45">
      <c r="B184" t="s">
        <v>71</v>
      </c>
    </row>
    <row r="185" spans="2:2" x14ac:dyDescent="0.45">
      <c r="B185" t="s">
        <v>71</v>
      </c>
    </row>
    <row r="186" spans="2:2" x14ac:dyDescent="0.45">
      <c r="B186" t="s">
        <v>72</v>
      </c>
    </row>
    <row r="187" spans="2:2" x14ac:dyDescent="0.45">
      <c r="B187" t="s">
        <v>72</v>
      </c>
    </row>
    <row r="188" spans="2:2" x14ac:dyDescent="0.45">
      <c r="B188" t="s">
        <v>72</v>
      </c>
    </row>
    <row r="189" spans="2:2" x14ac:dyDescent="0.45">
      <c r="B189" t="s">
        <v>106</v>
      </c>
    </row>
    <row r="190" spans="2:2" x14ac:dyDescent="0.45">
      <c r="B190" t="s">
        <v>106</v>
      </c>
    </row>
    <row r="191" spans="2:2" x14ac:dyDescent="0.45">
      <c r="B191" t="s">
        <v>98</v>
      </c>
    </row>
    <row r="192" spans="2:2" x14ac:dyDescent="0.45">
      <c r="B192" t="s">
        <v>97</v>
      </c>
    </row>
    <row r="193" spans="2:2" x14ac:dyDescent="0.45">
      <c r="B193" t="s">
        <v>97</v>
      </c>
    </row>
    <row r="194" spans="2:2" x14ac:dyDescent="0.45">
      <c r="B194" t="s">
        <v>98</v>
      </c>
    </row>
    <row r="195" spans="2:2" x14ac:dyDescent="0.45">
      <c r="B195" t="s">
        <v>97</v>
      </c>
    </row>
    <row r="196" spans="2:2" x14ac:dyDescent="0.45">
      <c r="B196" t="s">
        <v>97</v>
      </c>
    </row>
    <row r="197" spans="2:2" x14ac:dyDescent="0.45">
      <c r="B197" t="s">
        <v>97</v>
      </c>
    </row>
    <row r="198" spans="2:2" x14ac:dyDescent="0.45">
      <c r="B198" t="s">
        <v>97</v>
      </c>
    </row>
    <row r="199" spans="2:2" x14ac:dyDescent="0.45">
      <c r="B199" t="s">
        <v>97</v>
      </c>
    </row>
    <row r="200" spans="2:2" x14ac:dyDescent="0.45">
      <c r="B200" t="s">
        <v>95</v>
      </c>
    </row>
    <row r="201" spans="2:2" x14ac:dyDescent="0.45">
      <c r="B201" t="s">
        <v>108</v>
      </c>
    </row>
    <row r="202" spans="2:2" x14ac:dyDescent="0.45">
      <c r="B202" t="s">
        <v>108</v>
      </c>
    </row>
    <row r="203" spans="2:2" x14ac:dyDescent="0.45">
      <c r="B203" t="s">
        <v>64</v>
      </c>
    </row>
    <row r="204" spans="2:2" x14ac:dyDescent="0.45">
      <c r="B204" t="s">
        <v>74</v>
      </c>
    </row>
    <row r="205" spans="2:2" x14ac:dyDescent="0.45">
      <c r="B205" t="s">
        <v>81</v>
      </c>
    </row>
    <row r="206" spans="2:2" x14ac:dyDescent="0.45">
      <c r="B206" t="s">
        <v>65</v>
      </c>
    </row>
    <row r="207" spans="2:2" x14ac:dyDescent="0.45">
      <c r="B207" t="s">
        <v>81</v>
      </c>
    </row>
    <row r="208" spans="2:2" x14ac:dyDescent="0.45">
      <c r="B208" t="s">
        <v>80</v>
      </c>
    </row>
    <row r="209" spans="2:2" x14ac:dyDescent="0.45">
      <c r="B209" t="s">
        <v>81</v>
      </c>
    </row>
    <row r="210" spans="2:2" x14ac:dyDescent="0.45">
      <c r="B210" t="s">
        <v>71</v>
      </c>
    </row>
    <row r="211" spans="2:2" x14ac:dyDescent="0.45">
      <c r="B211" t="s">
        <v>62</v>
      </c>
    </row>
    <row r="212" spans="2:2" x14ac:dyDescent="0.45">
      <c r="B212" t="s">
        <v>106</v>
      </c>
    </row>
    <row r="213" spans="2:2" x14ac:dyDescent="0.45">
      <c r="B213" t="s">
        <v>106</v>
      </c>
    </row>
    <row r="214" spans="2:2" x14ac:dyDescent="0.45">
      <c r="B214" t="s">
        <v>98</v>
      </c>
    </row>
    <row r="215" spans="2:2" x14ac:dyDescent="0.45">
      <c r="B215" t="s">
        <v>98</v>
      </c>
    </row>
    <row r="216" spans="2:2" x14ac:dyDescent="0.45">
      <c r="B216" t="s">
        <v>98</v>
      </c>
    </row>
    <row r="217" spans="2:2" x14ac:dyDescent="0.45">
      <c r="B217" t="s">
        <v>97</v>
      </c>
    </row>
    <row r="218" spans="2:2" x14ac:dyDescent="0.45">
      <c r="B218" t="s">
        <v>108</v>
      </c>
    </row>
    <row r="219" spans="2:2" x14ac:dyDescent="0.45">
      <c r="B219" t="s">
        <v>81</v>
      </c>
    </row>
    <row r="220" spans="2:2" x14ac:dyDescent="0.45">
      <c r="B220" t="s">
        <v>71</v>
      </c>
    </row>
    <row r="221" spans="2:2" x14ac:dyDescent="0.45">
      <c r="B221" t="s">
        <v>69</v>
      </c>
    </row>
    <row r="222" spans="2:2" x14ac:dyDescent="0.45">
      <c r="B222" t="s">
        <v>110</v>
      </c>
    </row>
    <row r="223" spans="2:2" x14ac:dyDescent="0.45">
      <c r="B223" t="s">
        <v>62</v>
      </c>
    </row>
    <row r="224" spans="2:2" x14ac:dyDescent="0.45">
      <c r="B224" t="s">
        <v>62</v>
      </c>
    </row>
    <row r="225" spans="2:2" x14ac:dyDescent="0.45">
      <c r="B225" t="s">
        <v>98</v>
      </c>
    </row>
    <row r="226" spans="2:2" x14ac:dyDescent="0.45">
      <c r="B226" t="s">
        <v>97</v>
      </c>
    </row>
    <row r="227" spans="2:2" x14ac:dyDescent="0.45">
      <c r="B227" t="s">
        <v>95</v>
      </c>
    </row>
    <row r="228" spans="2:2" x14ac:dyDescent="0.45">
      <c r="B228" t="s">
        <v>108</v>
      </c>
    </row>
    <row r="229" spans="2:2" x14ac:dyDescent="0.45">
      <c r="B229" t="s">
        <v>108</v>
      </c>
    </row>
    <row r="230" spans="2:2" x14ac:dyDescent="0.45">
      <c r="B230" t="s">
        <v>74</v>
      </c>
    </row>
    <row r="231" spans="2:2" x14ac:dyDescent="0.45">
      <c r="B231" t="s">
        <v>65</v>
      </c>
    </row>
    <row r="232" spans="2:2" x14ac:dyDescent="0.45">
      <c r="B232" t="s">
        <v>69</v>
      </c>
    </row>
    <row r="233" spans="2:2" x14ac:dyDescent="0.45">
      <c r="B233" t="s">
        <v>71</v>
      </c>
    </row>
    <row r="234" spans="2:2" x14ac:dyDescent="0.45">
      <c r="B234" t="s">
        <v>110</v>
      </c>
    </row>
    <row r="235" spans="2:2" x14ac:dyDescent="0.45">
      <c r="B235" t="s">
        <v>110</v>
      </c>
    </row>
    <row r="236" spans="2:2" x14ac:dyDescent="0.45">
      <c r="B236" t="s">
        <v>110</v>
      </c>
    </row>
    <row r="237" spans="2:2" x14ac:dyDescent="0.45">
      <c r="B237" t="s">
        <v>111</v>
      </c>
    </row>
    <row r="238" spans="2:2" x14ac:dyDescent="0.45">
      <c r="B238" t="s">
        <v>110</v>
      </c>
    </row>
    <row r="239" spans="2:2" x14ac:dyDescent="0.45">
      <c r="B239" t="s">
        <v>111</v>
      </c>
    </row>
    <row r="240" spans="2:2" x14ac:dyDescent="0.45">
      <c r="B240" t="s">
        <v>110</v>
      </c>
    </row>
    <row r="241" spans="2:2" x14ac:dyDescent="0.45">
      <c r="B241" t="s">
        <v>62</v>
      </c>
    </row>
    <row r="242" spans="2:2" x14ac:dyDescent="0.45">
      <c r="B242" t="s">
        <v>62</v>
      </c>
    </row>
    <row r="243" spans="2:2" x14ac:dyDescent="0.45">
      <c r="B243" t="s">
        <v>62</v>
      </c>
    </row>
    <row r="244" spans="2:2" x14ac:dyDescent="0.45">
      <c r="B244" t="s">
        <v>106</v>
      </c>
    </row>
    <row r="245" spans="2:2" x14ac:dyDescent="0.45">
      <c r="B245" t="s">
        <v>106</v>
      </c>
    </row>
    <row r="246" spans="2:2" x14ac:dyDescent="0.45">
      <c r="B246" t="s">
        <v>78</v>
      </c>
    </row>
    <row r="247" spans="2:2" x14ac:dyDescent="0.45">
      <c r="B247" t="s">
        <v>98</v>
      </c>
    </row>
    <row r="248" spans="2:2" x14ac:dyDescent="0.45">
      <c r="B248" t="s">
        <v>97</v>
      </c>
    </row>
    <row r="249" spans="2:2" x14ac:dyDescent="0.45">
      <c r="B249" t="s">
        <v>108</v>
      </c>
    </row>
    <row r="250" spans="2:2" x14ac:dyDescent="0.45">
      <c r="B250" t="s">
        <v>108</v>
      </c>
    </row>
    <row r="251" spans="2:2" x14ac:dyDescent="0.45">
      <c r="B251" t="s">
        <v>74</v>
      </c>
    </row>
    <row r="252" spans="2:2" x14ac:dyDescent="0.45">
      <c r="B252" t="s">
        <v>64</v>
      </c>
    </row>
    <row r="253" spans="2:2" x14ac:dyDescent="0.45">
      <c r="B253" t="s">
        <v>79</v>
      </c>
    </row>
    <row r="254" spans="2:2" x14ac:dyDescent="0.45">
      <c r="B254" t="s">
        <v>64</v>
      </c>
    </row>
    <row r="255" spans="2:2" x14ac:dyDescent="0.45">
      <c r="B255" t="s">
        <v>68</v>
      </c>
    </row>
    <row r="256" spans="2:2" x14ac:dyDescent="0.45">
      <c r="B256" t="s">
        <v>71</v>
      </c>
    </row>
    <row r="257" spans="2:2" x14ac:dyDescent="0.45">
      <c r="B257" t="s">
        <v>71</v>
      </c>
    </row>
    <row r="258" spans="2:2" x14ac:dyDescent="0.45">
      <c r="B258" t="s">
        <v>68</v>
      </c>
    </row>
    <row r="259" spans="2:2" x14ac:dyDescent="0.45">
      <c r="B259" t="s">
        <v>110</v>
      </c>
    </row>
    <row r="260" spans="2:2" x14ac:dyDescent="0.45">
      <c r="B260" t="s">
        <v>110</v>
      </c>
    </row>
    <row r="261" spans="2:2" x14ac:dyDescent="0.45">
      <c r="B261" t="s">
        <v>62</v>
      </c>
    </row>
    <row r="262" spans="2:2" x14ac:dyDescent="0.45">
      <c r="B262" t="s">
        <v>62</v>
      </c>
    </row>
    <row r="263" spans="2:2" x14ac:dyDescent="0.45">
      <c r="B263" t="s">
        <v>72</v>
      </c>
    </row>
    <row r="264" spans="2:2" x14ac:dyDescent="0.45">
      <c r="B264" t="s">
        <v>72</v>
      </c>
    </row>
    <row r="265" spans="2:2" x14ac:dyDescent="0.45">
      <c r="B265" t="s">
        <v>106</v>
      </c>
    </row>
    <row r="266" spans="2:2" x14ac:dyDescent="0.45">
      <c r="B266" t="s">
        <v>106</v>
      </c>
    </row>
    <row r="267" spans="2:2" x14ac:dyDescent="0.45">
      <c r="B267" t="s">
        <v>106</v>
      </c>
    </row>
    <row r="268" spans="2:2" x14ac:dyDescent="0.45">
      <c r="B268" t="s">
        <v>108</v>
      </c>
    </row>
    <row r="269" spans="2:2" x14ac:dyDescent="0.45">
      <c r="B269" t="s">
        <v>108</v>
      </c>
    </row>
    <row r="270" spans="2:2" x14ac:dyDescent="0.45">
      <c r="B270" t="s">
        <v>74</v>
      </c>
    </row>
    <row r="271" spans="2:2" x14ac:dyDescent="0.45">
      <c r="B271" t="s">
        <v>74</v>
      </c>
    </row>
    <row r="272" spans="2:2" x14ac:dyDescent="0.45">
      <c r="B272" t="s">
        <v>64</v>
      </c>
    </row>
    <row r="273" spans="2:2" x14ac:dyDescent="0.45">
      <c r="B273" t="s">
        <v>74</v>
      </c>
    </row>
    <row r="274" spans="2:2" x14ac:dyDescent="0.45">
      <c r="B274" t="s">
        <v>64</v>
      </c>
    </row>
    <row r="275" spans="2:2" x14ac:dyDescent="0.45">
      <c r="B275" t="s">
        <v>65</v>
      </c>
    </row>
    <row r="276" spans="2:2" x14ac:dyDescent="0.45">
      <c r="B276" t="s">
        <v>81</v>
      </c>
    </row>
    <row r="277" spans="2:2" x14ac:dyDescent="0.45">
      <c r="B277" t="s">
        <v>68</v>
      </c>
    </row>
    <row r="278" spans="2:2" x14ac:dyDescent="0.45">
      <c r="B278" t="s">
        <v>71</v>
      </c>
    </row>
    <row r="279" spans="2:2" x14ac:dyDescent="0.45">
      <c r="B279" t="s">
        <v>141</v>
      </c>
    </row>
    <row r="280" spans="2:2" x14ac:dyDescent="0.45">
      <c r="B280" t="s">
        <v>71</v>
      </c>
    </row>
    <row r="281" spans="2:2" x14ac:dyDescent="0.45">
      <c r="B281" t="s">
        <v>67</v>
      </c>
    </row>
    <row r="282" spans="2:2" x14ac:dyDescent="0.45">
      <c r="B282" t="s">
        <v>67</v>
      </c>
    </row>
    <row r="283" spans="2:2" x14ac:dyDescent="0.45">
      <c r="B283" t="s">
        <v>71</v>
      </c>
    </row>
    <row r="284" spans="2:2" x14ac:dyDescent="0.45">
      <c r="B284" t="s">
        <v>62</v>
      </c>
    </row>
    <row r="285" spans="2:2" x14ac:dyDescent="0.45">
      <c r="B285" t="s">
        <v>179</v>
      </c>
    </row>
    <row r="286" spans="2:2" x14ac:dyDescent="0.45">
      <c r="B286" t="s">
        <v>180</v>
      </c>
    </row>
    <row r="287" spans="2:2" x14ac:dyDescent="0.45">
      <c r="B287" t="s">
        <v>98</v>
      </c>
    </row>
    <row r="288" spans="2:2" x14ac:dyDescent="0.45">
      <c r="B288" t="s">
        <v>72</v>
      </c>
    </row>
    <row r="289" spans="2:2" x14ac:dyDescent="0.45">
      <c r="B289" t="s">
        <v>72</v>
      </c>
    </row>
    <row r="290" spans="2:2" x14ac:dyDescent="0.45">
      <c r="B290" t="s">
        <v>74</v>
      </c>
    </row>
  </sheetData>
  <autoFilter ref="D1:E44" xr:uid="{86CEB2D5-F72D-49B4-BD50-2A8E70467537}"/>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56A21-086C-4131-A74B-E112E0C5F208}">
  <dimension ref="A1:AI73"/>
  <sheetViews>
    <sheetView zoomScale="60" zoomScaleNormal="60" workbookViewId="0">
      <selection activeCell="W43" sqref="W43"/>
    </sheetView>
  </sheetViews>
  <sheetFormatPr defaultRowHeight="14.25" x14ac:dyDescent="0.45"/>
  <sheetData>
    <row r="1" spans="1:35" x14ac:dyDescent="0.45">
      <c r="A1" s="20"/>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row>
    <row r="2" spans="1:35" x14ac:dyDescent="0.45">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row>
    <row r="3" spans="1:35" x14ac:dyDescent="0.45">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row>
    <row r="4" spans="1:35" x14ac:dyDescent="0.45">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row>
    <row r="5" spans="1:35" x14ac:dyDescent="0.4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row>
    <row r="6" spans="1:35" x14ac:dyDescent="0.45">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row>
    <row r="7" spans="1:35" x14ac:dyDescent="0.45">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row>
    <row r="8" spans="1:35" x14ac:dyDescent="0.45">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row>
    <row r="9" spans="1:35" x14ac:dyDescent="0.45">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row>
    <row r="10" spans="1:35" x14ac:dyDescent="0.45">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row>
    <row r="11" spans="1:35" x14ac:dyDescent="0.45">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row>
    <row r="12" spans="1:35" x14ac:dyDescent="0.45">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row>
    <row r="13" spans="1:35" x14ac:dyDescent="0.45">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row>
    <row r="14" spans="1:35" x14ac:dyDescent="0.45">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row>
    <row r="15" spans="1:35" x14ac:dyDescent="0.4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row>
    <row r="16" spans="1:35" x14ac:dyDescent="0.45">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row>
    <row r="17" spans="1:35" x14ac:dyDescent="0.45">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row>
    <row r="18" spans="1:35" x14ac:dyDescent="0.45">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row>
    <row r="19" spans="1:35" x14ac:dyDescent="0.45">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row>
    <row r="20" spans="1:35" x14ac:dyDescent="0.45">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row>
    <row r="21" spans="1:35" x14ac:dyDescent="0.45">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row>
    <row r="22" spans="1:35" x14ac:dyDescent="0.45">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row>
    <row r="23" spans="1:35" x14ac:dyDescent="0.45">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row>
    <row r="24" spans="1:35" x14ac:dyDescent="0.45">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row>
    <row r="25" spans="1:35" x14ac:dyDescent="0.4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row>
    <row r="26" spans="1:35" x14ac:dyDescent="0.45">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row>
    <row r="27" spans="1:35" x14ac:dyDescent="0.45">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row>
    <row r="28" spans="1:35" x14ac:dyDescent="0.45">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row>
    <row r="29" spans="1:35" x14ac:dyDescent="0.45">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row>
    <row r="30" spans="1:35" x14ac:dyDescent="0.45">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row>
    <row r="31" spans="1:35" x14ac:dyDescent="0.45">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row>
    <row r="32" spans="1:35" x14ac:dyDescent="0.45">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row>
    <row r="33" spans="1:35" x14ac:dyDescent="0.45">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row>
    <row r="34" spans="1:35" x14ac:dyDescent="0.45">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row>
    <row r="35" spans="1:35" x14ac:dyDescent="0.4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row>
    <row r="36" spans="1:35" x14ac:dyDescent="0.45">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row>
    <row r="37" spans="1:35" x14ac:dyDescent="0.45">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row>
    <row r="38" spans="1:35" x14ac:dyDescent="0.45">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row>
    <row r="39" spans="1:35" x14ac:dyDescent="0.45">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row>
    <row r="40" spans="1:35" x14ac:dyDescent="0.45">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row>
    <row r="41" spans="1:35" x14ac:dyDescent="0.45">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row>
    <row r="42" spans="1:35" x14ac:dyDescent="0.45">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row>
    <row r="43" spans="1:35" x14ac:dyDescent="0.45">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row>
    <row r="44" spans="1:35" x14ac:dyDescent="0.45">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row>
    <row r="45" spans="1:35" x14ac:dyDescent="0.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row>
    <row r="46" spans="1:35" x14ac:dyDescent="0.45">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row>
    <row r="47" spans="1:35" x14ac:dyDescent="0.45">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row>
    <row r="48" spans="1:35" x14ac:dyDescent="0.45">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row>
    <row r="49" spans="1:35" x14ac:dyDescent="0.45">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row>
    <row r="50" spans="1:35" x14ac:dyDescent="0.45">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row>
    <row r="51" spans="1:35" x14ac:dyDescent="0.45">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row>
    <row r="52" spans="1:35" x14ac:dyDescent="0.45">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row>
    <row r="53" spans="1:35" x14ac:dyDescent="0.45">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row>
    <row r="54" spans="1:35" x14ac:dyDescent="0.45">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row>
    <row r="55" spans="1:35" x14ac:dyDescent="0.4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row>
    <row r="56" spans="1:35" x14ac:dyDescent="0.45">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row>
    <row r="57" spans="1:35" x14ac:dyDescent="0.45">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row>
    <row r="58" spans="1:35" x14ac:dyDescent="0.45">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row>
    <row r="59" spans="1:35" x14ac:dyDescent="0.45">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row>
    <row r="60" spans="1:35" x14ac:dyDescent="0.45">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row>
    <row r="61" spans="1:35" x14ac:dyDescent="0.4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row>
    <row r="62" spans="1:35" x14ac:dyDescent="0.4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row>
    <row r="63" spans="1:35" x14ac:dyDescent="0.45">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row>
    <row r="64" spans="1:35" x14ac:dyDescent="0.45">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row>
    <row r="65" spans="1:35" x14ac:dyDescent="0.4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row>
    <row r="66" spans="1:35" x14ac:dyDescent="0.45">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row>
    <row r="67" spans="1:35" x14ac:dyDescent="0.45">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row>
    <row r="68" spans="1:35" x14ac:dyDescent="0.45">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row>
    <row r="69" spans="1:35" x14ac:dyDescent="0.45">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row>
    <row r="70" spans="1:35" x14ac:dyDescent="0.45">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row>
    <row r="71" spans="1:35" x14ac:dyDescent="0.45">
      <c r="A71" s="20"/>
      <c r="B71" s="20"/>
      <c r="C71" s="20"/>
      <c r="D71" s="20"/>
      <c r="E71" s="20" t="s">
        <v>350</v>
      </c>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row>
    <row r="72" spans="1:35" x14ac:dyDescent="0.45">
      <c r="E72" t="s">
        <v>351</v>
      </c>
    </row>
    <row r="73" spans="1:35" x14ac:dyDescent="0.45">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6BFFB-6BD9-4696-99AE-483E09E52710}">
  <dimension ref="A2:I17"/>
  <sheetViews>
    <sheetView tabSelected="1" workbookViewId="0">
      <selection activeCell="B14" sqref="B14"/>
    </sheetView>
  </sheetViews>
  <sheetFormatPr defaultRowHeight="14.25" x14ac:dyDescent="0.45"/>
  <sheetData>
    <row r="2" spans="1:9" x14ac:dyDescent="0.45">
      <c r="A2" t="s">
        <v>313</v>
      </c>
      <c r="B2" t="s">
        <v>309</v>
      </c>
      <c r="C2" t="s">
        <v>310</v>
      </c>
      <c r="D2" t="s">
        <v>311</v>
      </c>
      <c r="E2" t="s">
        <v>316</v>
      </c>
      <c r="F2" t="s">
        <v>317</v>
      </c>
    </row>
    <row r="3" spans="1:9" x14ac:dyDescent="0.45">
      <c r="A3" t="s">
        <v>312</v>
      </c>
      <c r="B3">
        <v>277</v>
      </c>
      <c r="C3" s="9">
        <v>3.0072202166064983</v>
      </c>
      <c r="D3" s="9">
        <v>0.50180505415162457</v>
      </c>
      <c r="E3">
        <f>B3*C3</f>
        <v>833</v>
      </c>
      <c r="F3">
        <f>B3*D3</f>
        <v>139</v>
      </c>
    </row>
    <row r="4" spans="1:9" x14ac:dyDescent="0.45">
      <c r="A4" t="s">
        <v>314</v>
      </c>
      <c r="B4">
        <v>12</v>
      </c>
      <c r="C4" s="9">
        <v>2.25</v>
      </c>
      <c r="D4" s="9">
        <v>0.58333333333333337</v>
      </c>
      <c r="E4">
        <f>B4*C4</f>
        <v>27</v>
      </c>
      <c r="F4">
        <f>B4*D4</f>
        <v>7</v>
      </c>
    </row>
    <row r="5" spans="1:9" x14ac:dyDescent="0.45">
      <c r="A5" t="s">
        <v>318</v>
      </c>
      <c r="B5">
        <f>SUM(B3:B4)</f>
        <v>289</v>
      </c>
      <c r="E5">
        <f>SUM(E3:E4)</f>
        <v>860</v>
      </c>
      <c r="F5">
        <f>SUM(F3:F4)</f>
        <v>146</v>
      </c>
    </row>
    <row r="8" spans="1:9" x14ac:dyDescent="0.45">
      <c r="B8" s="10" t="s">
        <v>315</v>
      </c>
      <c r="C8" s="10"/>
    </row>
    <row r="9" spans="1:9" x14ac:dyDescent="0.45">
      <c r="B9" t="s">
        <v>310</v>
      </c>
      <c r="C9" t="s">
        <v>311</v>
      </c>
    </row>
    <row r="10" spans="1:9" x14ac:dyDescent="0.45">
      <c r="B10" s="9">
        <f>E5/B5</f>
        <v>2.9757785467128026</v>
      </c>
      <c r="C10" s="9">
        <f>F5/B5</f>
        <v>0.50519031141868509</v>
      </c>
    </row>
    <row r="13" spans="1:9" x14ac:dyDescent="0.45">
      <c r="A13" t="s">
        <v>319</v>
      </c>
      <c r="B13" t="s">
        <v>318</v>
      </c>
      <c r="C13" t="s">
        <v>320</v>
      </c>
      <c r="E13">
        <v>1</v>
      </c>
      <c r="F13" t="s">
        <v>321</v>
      </c>
      <c r="G13">
        <v>2</v>
      </c>
    </row>
    <row r="14" spans="1:9" x14ac:dyDescent="0.45">
      <c r="A14">
        <v>289</v>
      </c>
      <c r="B14">
        <v>143275</v>
      </c>
      <c r="C14" s="12">
        <f>A14/B14</f>
        <v>2.0170999825510384E-3</v>
      </c>
      <c r="E14">
        <v>2.3935734316003758</v>
      </c>
      <c r="F14">
        <v>3.5416830747537342</v>
      </c>
      <c r="G14">
        <v>4.0704240349513787</v>
      </c>
    </row>
    <row r="15" spans="1:9" x14ac:dyDescent="0.45">
      <c r="E15">
        <f>1/E14</f>
        <v>0.41778538598307652</v>
      </c>
      <c r="F15">
        <f t="shared" ref="F15:G15" si="0">1/F14</f>
        <v>0.28235163307759648</v>
      </c>
      <c r="G15">
        <f t="shared" si="0"/>
        <v>0.24567464996603111</v>
      </c>
      <c r="I15">
        <f>SUM(E15:G15)</f>
        <v>0.94581166902670422</v>
      </c>
    </row>
    <row r="17" spans="5:7" x14ac:dyDescent="0.45">
      <c r="E17">
        <v>1</v>
      </c>
      <c r="F17" t="s">
        <v>321</v>
      </c>
      <c r="G17">
        <v>2</v>
      </c>
    </row>
  </sheetData>
  <mergeCells count="1">
    <mergeCell ref="B8: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Favoritos_84-86%</vt:lpstr>
      <vt:lpstr>Olympiakos</vt:lpstr>
      <vt:lpstr>Muestra_Posesión</vt:lpstr>
      <vt:lpstr>Clubs_Distribution</vt:lpstr>
      <vt:lpstr>Vis02</vt:lpstr>
      <vt:lpstr>Resumen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Jaime Eduardo González Meléndez</cp:lastModifiedBy>
  <dcterms:created xsi:type="dcterms:W3CDTF">2022-07-02T22:12:14Z</dcterms:created>
  <dcterms:modified xsi:type="dcterms:W3CDTF">2022-07-06T04:26:36Z</dcterms:modified>
</cp:coreProperties>
</file>