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charts/chartEx6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.xml" ContentType="application/vnd.openxmlformats-officedocument.themeOverrid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24_Reporte_Salarial_LigaMX_LaLiga\"/>
    </mc:Choice>
  </mc:AlternateContent>
  <xr:revisionPtr revIDLastSave="0" documentId="13_ncr:1_{7C32469F-C202-4B89-B72C-049FB79FE92B}" xr6:coauthVersionLast="47" xr6:coauthVersionMax="47" xr10:uidLastSave="{00000000-0000-0000-0000-000000000000}"/>
  <bookViews>
    <workbookView xWindow="-98" yWindow="-98" windowWidth="22695" windowHeight="14595" activeTab="7" xr2:uid="{3F2BA0DC-34BE-45F0-BD19-682A2A81957A}"/>
  </bookViews>
  <sheets>
    <sheet name="DF" sheetId="1" r:id="rId1"/>
    <sheet name="LigaMX_01" sheetId="2" r:id="rId2"/>
    <sheet name="LigaMX_B&amp;W" sheetId="12" r:id="rId3"/>
    <sheet name="LaLiga_01" sheetId="7" r:id="rId4"/>
    <sheet name="LaLiga_x-mean_salary" sheetId="11" r:id="rId5"/>
    <sheet name="LigaMX_x-mean_salary" sheetId="5" r:id="rId6"/>
    <sheet name="PIB_por_Liga" sheetId="10" r:id="rId7"/>
    <sheet name="Viz01" sheetId="8" r:id="rId8"/>
    <sheet name="LigaMX_Top20" sheetId="3" r:id="rId9"/>
    <sheet name="LigaMX_Salario_Edad" sheetId="4" r:id="rId10"/>
    <sheet name="LaLiga_Salario_Edad" sheetId="9" r:id="rId11"/>
    <sheet name="Seleccionados_MX" sheetId="6" r:id="rId12"/>
  </sheets>
  <definedNames>
    <definedName name="_xlnm._FilterDatabase" localSheetId="3" hidden="1">LaLiga_01!$A$1:$L$550</definedName>
    <definedName name="_xlnm._FilterDatabase" localSheetId="4" hidden="1">'LaLiga_x-mean_salary'!$A$1:$C$21</definedName>
    <definedName name="_xlnm._FilterDatabase" localSheetId="1" hidden="1">LigaMX_01!$P$11:$R$29</definedName>
    <definedName name="_xlnm._FilterDatabase" localSheetId="2" hidden="1">'LigaMX_B&amp;W'!$A$1:$B$521</definedName>
    <definedName name="_xlnm._FilterDatabase" localSheetId="9" hidden="1">LigaMX_Salario_Edad!$D$1:$F$25</definedName>
    <definedName name="_xlnm._FilterDatabase" localSheetId="8" hidden="1">LigaMX_Top20!$A$1:$G$51</definedName>
    <definedName name="_xlnm._FilterDatabase" localSheetId="5" hidden="1">'LigaMX_x-mean_salary'!$A$1:$B$51</definedName>
    <definedName name="_xlnm._FilterDatabase" localSheetId="7" hidden="1">'Viz01'!$A$1:$B$39</definedName>
    <definedName name="_xlchart.v1.0" hidden="1">LigaMX_01!$K$2:$K$983</definedName>
    <definedName name="_xlchart.v1.1" hidden="1">LigaMX_01!$P$12:$P$29</definedName>
    <definedName name="_xlchart.v1.10" hidden="1">'LigaMX_B&amp;W'!$C$1</definedName>
    <definedName name="_xlchart.v1.11" hidden="1">'LigaMX_B&amp;W'!$C$2:$C$520</definedName>
    <definedName name="_xlchart.v1.12" hidden="1">'LigaMX_B&amp;W'!$B$1</definedName>
    <definedName name="_xlchart.v1.13" hidden="1">'LigaMX_B&amp;W'!$B$2:$B$520</definedName>
    <definedName name="_xlchart.v1.14" hidden="1">'LigaMX_B&amp;W'!$C$1</definedName>
    <definedName name="_xlchart.v1.15" hidden="1">'LigaMX_B&amp;W'!$C$2:$C$520</definedName>
    <definedName name="_xlchart.v1.16" hidden="1">'LigaMX_B&amp;W'!$B$1</definedName>
    <definedName name="_xlchart.v1.17" hidden="1">'LigaMX_B&amp;W'!$B$2:$B$520</definedName>
    <definedName name="_xlchart.v1.18" hidden="1">'LigaMX_B&amp;W'!$C$1</definedName>
    <definedName name="_xlchart.v1.19" hidden="1">'LigaMX_B&amp;W'!$C$2:$C$520</definedName>
    <definedName name="_xlchart.v1.2" hidden="1">LigaMX_01!$Q$12:$Q$29</definedName>
    <definedName name="_xlchart.v1.20" hidden="1">'LigaMX_B&amp;W'!$B$1</definedName>
    <definedName name="_xlchart.v1.21" hidden="1">'LigaMX_B&amp;W'!$B$2:$B$520</definedName>
    <definedName name="_xlchart.v1.3" hidden="1">LigaMX_01!$E$2:$E$983</definedName>
    <definedName name="_xlchart.v1.4" hidden="1">'LigaMX_B&amp;W'!$B$1</definedName>
    <definedName name="_xlchart.v1.5" hidden="1">'LigaMX_B&amp;W'!$B$2:$B$520</definedName>
    <definedName name="_xlchart.v1.6" hidden="1">'LigaMX_B&amp;W'!$C$1</definedName>
    <definedName name="_xlchart.v1.7" hidden="1">'LigaMX_B&amp;W'!$C$2:$C$520</definedName>
    <definedName name="_xlchart.v1.8" hidden="1">'LigaMX_B&amp;W'!$B$1</definedName>
    <definedName name="_xlchart.v1.9" hidden="1">'LigaMX_B&amp;W'!$B$2:$B$520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3" i="2" l="1"/>
  <c r="P34" i="7"/>
  <c r="P9" i="7"/>
  <c r="Q9" i="7" s="1"/>
  <c r="E4" i="10"/>
  <c r="E3" i="10"/>
  <c r="D4" i="10"/>
  <c r="D3" i="10"/>
  <c r="B9" i="10" a="1"/>
  <c r="B9" i="10" s="1"/>
  <c r="B15" i="10" s="1"/>
  <c r="B10" i="10" a="1"/>
  <c r="B10" i="10" s="1"/>
  <c r="B16" i="10" s="1"/>
  <c r="B5" i="10"/>
  <c r="C4" i="10" s="1"/>
  <c r="Q31" i="2"/>
  <c r="I17" i="4" a="1"/>
  <c r="I17" i="4" s="1"/>
  <c r="I22" i="9" a="1"/>
  <c r="I22" i="9" s="1"/>
  <c r="I15" i="4"/>
  <c r="I13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5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" i="4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I215" i="7"/>
  <c r="I267" i="7"/>
  <c r="I320" i="7"/>
  <c r="I324" i="7"/>
  <c r="I325" i="7"/>
  <c r="I326" i="7"/>
  <c r="I349" i="7"/>
  <c r="I364" i="7"/>
  <c r="I392" i="7"/>
  <c r="I399" i="7"/>
  <c r="I411" i="7"/>
  <c r="I437" i="7"/>
  <c r="I444" i="7"/>
  <c r="I445" i="7"/>
  <c r="I450" i="7"/>
  <c r="I451" i="7"/>
  <c r="I460" i="7"/>
  <c r="I479" i="7"/>
  <c r="I490" i="7"/>
  <c r="I510" i="7"/>
  <c r="I518" i="7"/>
  <c r="I539" i="7"/>
  <c r="I542" i="7"/>
  <c r="I548" i="7"/>
  <c r="G215" i="7"/>
  <c r="G267" i="7"/>
  <c r="G320" i="7"/>
  <c r="G324" i="7"/>
  <c r="G325" i="7"/>
  <c r="G326" i="7"/>
  <c r="G349" i="7"/>
  <c r="G364" i="7"/>
  <c r="G392" i="7"/>
  <c r="G399" i="7"/>
  <c r="G411" i="7"/>
  <c r="G437" i="7"/>
  <c r="G444" i="7"/>
  <c r="G445" i="7"/>
  <c r="G450" i="7"/>
  <c r="G451" i="7"/>
  <c r="G460" i="7"/>
  <c r="G479" i="7"/>
  <c r="G490" i="7"/>
  <c r="G510" i="7"/>
  <c r="G518" i="7"/>
  <c r="G539" i="7"/>
  <c r="G542" i="7"/>
  <c r="G548" i="7"/>
  <c r="I189" i="7"/>
  <c r="I208" i="7"/>
  <c r="I294" i="7"/>
  <c r="I346" i="7"/>
  <c r="I356" i="7"/>
  <c r="I369" i="7"/>
  <c r="I441" i="7"/>
  <c r="I442" i="7"/>
  <c r="I449" i="7"/>
  <c r="I457" i="7"/>
  <c r="I458" i="7"/>
  <c r="I467" i="7"/>
  <c r="I469" i="7"/>
  <c r="I470" i="7"/>
  <c r="I485" i="7"/>
  <c r="I494" i="7"/>
  <c r="I503" i="7"/>
  <c r="I504" i="7"/>
  <c r="I524" i="7"/>
  <c r="I527" i="7"/>
  <c r="I534" i="7"/>
  <c r="G189" i="7"/>
  <c r="G208" i="7"/>
  <c r="G294" i="7"/>
  <c r="G346" i="7"/>
  <c r="G356" i="7"/>
  <c r="G369" i="7"/>
  <c r="G441" i="7"/>
  <c r="G442" i="7"/>
  <c r="G449" i="7"/>
  <c r="G457" i="7"/>
  <c r="G458" i="7"/>
  <c r="G467" i="7"/>
  <c r="G469" i="7"/>
  <c r="G470" i="7"/>
  <c r="G485" i="7"/>
  <c r="G494" i="7"/>
  <c r="G503" i="7"/>
  <c r="G504" i="7"/>
  <c r="G524" i="7"/>
  <c r="G527" i="7"/>
  <c r="G534" i="7"/>
  <c r="O9" i="7"/>
  <c r="O6" i="7"/>
  <c r="P6" i="7" s="1"/>
  <c r="Q6" i="7" s="1"/>
  <c r="I3" i="7"/>
  <c r="P31" i="7" s="1"/>
  <c r="I4" i="7"/>
  <c r="I6" i="7"/>
  <c r="I8" i="7"/>
  <c r="I9" i="7"/>
  <c r="I13" i="7"/>
  <c r="I16" i="7"/>
  <c r="I18" i="7"/>
  <c r="I20" i="7"/>
  <c r="I21" i="7"/>
  <c r="I29" i="7"/>
  <c r="I30" i="7"/>
  <c r="I31" i="7"/>
  <c r="I32" i="7"/>
  <c r="I38" i="7"/>
  <c r="I39" i="7"/>
  <c r="I40" i="7"/>
  <c r="I41" i="7"/>
  <c r="I48" i="7"/>
  <c r="I49" i="7"/>
  <c r="I75" i="7"/>
  <c r="I133" i="7"/>
  <c r="I195" i="7"/>
  <c r="I435" i="7"/>
  <c r="I146" i="7"/>
  <c r="I150" i="7"/>
  <c r="I160" i="7"/>
  <c r="I251" i="7"/>
  <c r="I252" i="7"/>
  <c r="I295" i="7"/>
  <c r="I305" i="7"/>
  <c r="I306" i="7"/>
  <c r="I321" i="7"/>
  <c r="I327" i="7"/>
  <c r="I328" i="7"/>
  <c r="I357" i="7"/>
  <c r="I384" i="7"/>
  <c r="I428" i="7"/>
  <c r="I438" i="7"/>
  <c r="I454" i="7"/>
  <c r="I461" i="7"/>
  <c r="I486" i="7"/>
  <c r="I487" i="7"/>
  <c r="I488" i="7"/>
  <c r="I500" i="7"/>
  <c r="I520" i="7"/>
  <c r="I528" i="7"/>
  <c r="I529" i="7"/>
  <c r="I550" i="7"/>
  <c r="I19" i="7"/>
  <c r="I34" i="7"/>
  <c r="I56" i="7"/>
  <c r="I72" i="7"/>
  <c r="I89" i="7"/>
  <c r="I122" i="7"/>
  <c r="I167" i="7"/>
  <c r="I168" i="7"/>
  <c r="I196" i="7"/>
  <c r="I199" i="7"/>
  <c r="I231" i="7"/>
  <c r="I232" i="7"/>
  <c r="I253" i="7"/>
  <c r="I268" i="7"/>
  <c r="I278" i="7"/>
  <c r="I307" i="7"/>
  <c r="I308" i="7"/>
  <c r="I322" i="7"/>
  <c r="I329" i="7"/>
  <c r="I365" i="7"/>
  <c r="I452" i="7"/>
  <c r="I483" i="7"/>
  <c r="I484" i="7"/>
  <c r="I525" i="7"/>
  <c r="I5" i="7"/>
  <c r="I10" i="7"/>
  <c r="I12" i="7"/>
  <c r="I14" i="7"/>
  <c r="I28" i="7"/>
  <c r="I35" i="7"/>
  <c r="I36" i="7"/>
  <c r="I45" i="7"/>
  <c r="I47" i="7"/>
  <c r="I59" i="7"/>
  <c r="I60" i="7"/>
  <c r="I61" i="7"/>
  <c r="I62" i="7"/>
  <c r="I68" i="7"/>
  <c r="I71" i="7"/>
  <c r="I77" i="7"/>
  <c r="I78" i="7"/>
  <c r="I93" i="7"/>
  <c r="I134" i="7"/>
  <c r="I157" i="7"/>
  <c r="I352" i="7"/>
  <c r="I7" i="7"/>
  <c r="I11" i="7"/>
  <c r="I15" i="7"/>
  <c r="I17" i="7"/>
  <c r="I24" i="7"/>
  <c r="I25" i="7"/>
  <c r="I26" i="7"/>
  <c r="I27" i="7"/>
  <c r="I33" i="7"/>
  <c r="I37" i="7"/>
  <c r="I44" i="7"/>
  <c r="I50" i="7"/>
  <c r="I52" i="7"/>
  <c r="I53" i="7"/>
  <c r="I54" i="7"/>
  <c r="I73" i="7"/>
  <c r="I79" i="7"/>
  <c r="I80" i="7"/>
  <c r="I96" i="7"/>
  <c r="I130" i="7"/>
  <c r="I140" i="7"/>
  <c r="I173" i="7"/>
  <c r="I216" i="7"/>
  <c r="I269" i="7"/>
  <c r="I309" i="7"/>
  <c r="I330" i="7"/>
  <c r="I366" i="7"/>
  <c r="I512" i="7"/>
  <c r="I543" i="7"/>
  <c r="I549" i="7"/>
  <c r="I42" i="7"/>
  <c r="I43" i="7"/>
  <c r="I98" i="7"/>
  <c r="I116" i="7"/>
  <c r="I123" i="7"/>
  <c r="I135" i="7"/>
  <c r="I136" i="7"/>
  <c r="I143" i="7"/>
  <c r="I147" i="7"/>
  <c r="I151" i="7"/>
  <c r="I161" i="7"/>
  <c r="I180" i="7"/>
  <c r="I181" i="7"/>
  <c r="I200" i="7"/>
  <c r="I217" i="7"/>
  <c r="I218" i="7"/>
  <c r="I233" i="7"/>
  <c r="I279" i="7"/>
  <c r="I310" i="7"/>
  <c r="I331" i="7"/>
  <c r="I395" i="7"/>
  <c r="I401" i="7"/>
  <c r="I407" i="7"/>
  <c r="I417" i="7"/>
  <c r="I465" i="7"/>
  <c r="I541" i="7"/>
  <c r="I55" i="7"/>
  <c r="I101" i="7"/>
  <c r="I111" i="7"/>
  <c r="I148" i="7"/>
  <c r="I152" i="7"/>
  <c r="I153" i="7"/>
  <c r="I162" i="7"/>
  <c r="I163" i="7"/>
  <c r="I201" i="7"/>
  <c r="I202" i="7"/>
  <c r="I203" i="7"/>
  <c r="I241" i="7"/>
  <c r="I254" i="7"/>
  <c r="I255" i="7"/>
  <c r="I270" i="7"/>
  <c r="I358" i="7"/>
  <c r="I374" i="7"/>
  <c r="I381" i="7"/>
  <c r="I393" i="7"/>
  <c r="I421" i="7"/>
  <c r="I429" i="7"/>
  <c r="I65" i="7"/>
  <c r="I87" i="7"/>
  <c r="I144" i="7"/>
  <c r="I154" i="7"/>
  <c r="I209" i="7"/>
  <c r="I219" i="7"/>
  <c r="I242" i="7"/>
  <c r="I243" i="7"/>
  <c r="I256" i="7"/>
  <c r="I257" i="7"/>
  <c r="I258" i="7"/>
  <c r="I311" i="7"/>
  <c r="I332" i="7"/>
  <c r="I333" i="7"/>
  <c r="I350" i="7"/>
  <c r="I385" i="7"/>
  <c r="I386" i="7"/>
  <c r="I422" i="7"/>
  <c r="I436" i="7"/>
  <c r="I443" i="7"/>
  <c r="I474" i="7"/>
  <c r="I480" i="7"/>
  <c r="I495" i="7"/>
  <c r="I530" i="7"/>
  <c r="I544" i="7"/>
  <c r="I23" i="7"/>
  <c r="I76" i="7"/>
  <c r="I119" i="7"/>
  <c r="I158" i="7"/>
  <c r="I164" i="7"/>
  <c r="I182" i="7"/>
  <c r="I220" i="7"/>
  <c r="I221" i="7"/>
  <c r="I234" i="7"/>
  <c r="I235" i="7"/>
  <c r="I244" i="7"/>
  <c r="I245" i="7"/>
  <c r="I259" i="7"/>
  <c r="I260" i="7"/>
  <c r="I280" i="7"/>
  <c r="I296" i="7"/>
  <c r="I297" i="7"/>
  <c r="I334" i="7"/>
  <c r="I351" i="7"/>
  <c r="I373" i="7"/>
  <c r="I382" i="7"/>
  <c r="I508" i="7"/>
  <c r="I516" i="7"/>
  <c r="I190" i="7"/>
  <c r="I191" i="7"/>
  <c r="I210" i="7"/>
  <c r="I261" i="7"/>
  <c r="I262" i="7"/>
  <c r="I281" i="7"/>
  <c r="I282" i="7"/>
  <c r="I298" i="7"/>
  <c r="I312" i="7"/>
  <c r="I313" i="7"/>
  <c r="I335" i="7"/>
  <c r="I347" i="7"/>
  <c r="I359" i="7"/>
  <c r="I375" i="7"/>
  <c r="I380" i="7"/>
  <c r="I402" i="7"/>
  <c r="I408" i="7"/>
  <c r="I423" i="7"/>
  <c r="I481" i="7"/>
  <c r="I491" i="7"/>
  <c r="I498" i="7"/>
  <c r="I507" i="7"/>
  <c r="I509" i="7"/>
  <c r="I521" i="7"/>
  <c r="I137" i="7"/>
  <c r="I159" i="7"/>
  <c r="I174" i="7"/>
  <c r="I175" i="7"/>
  <c r="I183" i="7"/>
  <c r="I222" i="7"/>
  <c r="I223" i="7"/>
  <c r="I236" i="7"/>
  <c r="I237" i="7"/>
  <c r="I238" i="7"/>
  <c r="I246" i="7"/>
  <c r="I263" i="7"/>
  <c r="I271" i="7"/>
  <c r="I272" i="7"/>
  <c r="I283" i="7"/>
  <c r="I284" i="7"/>
  <c r="I285" i="7"/>
  <c r="I299" i="7"/>
  <c r="I323" i="7"/>
  <c r="I336" i="7"/>
  <c r="I337" i="7"/>
  <c r="I360" i="7"/>
  <c r="I361" i="7"/>
  <c r="I371" i="7"/>
  <c r="I387" i="7"/>
  <c r="I396" i="7"/>
  <c r="I545" i="7"/>
  <c r="I546" i="7"/>
  <c r="I138" i="7"/>
  <c r="I184" i="7"/>
  <c r="I204" i="7"/>
  <c r="I273" i="7"/>
  <c r="I286" i="7"/>
  <c r="I300" i="7"/>
  <c r="I338" i="7"/>
  <c r="I339" i="7"/>
  <c r="I353" i="7"/>
  <c r="I367" i="7"/>
  <c r="I377" i="7"/>
  <c r="I403" i="7"/>
  <c r="I424" i="7"/>
  <c r="I439" i="7"/>
  <c r="I462" i="7"/>
  <c r="I489" i="7"/>
  <c r="I492" i="7"/>
  <c r="I499" i="7"/>
  <c r="I505" i="7"/>
  <c r="I513" i="7"/>
  <c r="I514" i="7"/>
  <c r="I515" i="7"/>
  <c r="I522" i="7"/>
  <c r="I523" i="7"/>
  <c r="I531" i="7"/>
  <c r="I547" i="7"/>
  <c r="I155" i="7"/>
  <c r="I176" i="7"/>
  <c r="I224" i="7"/>
  <c r="I247" i="7"/>
  <c r="I274" i="7"/>
  <c r="I287" i="7"/>
  <c r="I288" i="7"/>
  <c r="I301" i="7"/>
  <c r="I314" i="7"/>
  <c r="I315" i="7"/>
  <c r="I340" i="7"/>
  <c r="I368" i="7"/>
  <c r="I370" i="7"/>
  <c r="I376" i="7"/>
  <c r="I383" i="7"/>
  <c r="I404" i="7"/>
  <c r="I405" i="7"/>
  <c r="I409" i="7"/>
  <c r="I425" i="7"/>
  <c r="I447" i="7"/>
  <c r="I455" i="7"/>
  <c r="I475" i="7"/>
  <c r="I501" i="7"/>
  <c r="I502" i="7"/>
  <c r="I506" i="7"/>
  <c r="I57" i="7"/>
  <c r="I69" i="7"/>
  <c r="I90" i="7"/>
  <c r="I94" i="7"/>
  <c r="I97" i="7"/>
  <c r="I102" i="7"/>
  <c r="I112" i="7"/>
  <c r="I117" i="7"/>
  <c r="I124" i="7"/>
  <c r="I125" i="7"/>
  <c r="I128" i="7"/>
  <c r="I129" i="7"/>
  <c r="I132" i="7"/>
  <c r="I141" i="7"/>
  <c r="I165" i="7"/>
  <c r="I169" i="7"/>
  <c r="I211" i="7"/>
  <c r="I212" i="7"/>
  <c r="I213" i="7"/>
  <c r="I225" i="7"/>
  <c r="I239" i="7"/>
  <c r="I248" i="7"/>
  <c r="I440" i="7"/>
  <c r="I459" i="7"/>
  <c r="I103" i="7"/>
  <c r="I205" i="7"/>
  <c r="I240" i="7"/>
  <c r="I289" i="7"/>
  <c r="I341" i="7"/>
  <c r="I342" i="7"/>
  <c r="I343" i="7"/>
  <c r="I348" i="7"/>
  <c r="I354" i="7"/>
  <c r="I362" i="7"/>
  <c r="I363" i="7"/>
  <c r="I388" i="7"/>
  <c r="I389" i="7"/>
  <c r="I394" i="7"/>
  <c r="I397" i="7"/>
  <c r="I400" i="7"/>
  <c r="I412" i="7"/>
  <c r="I418" i="7"/>
  <c r="I419" i="7"/>
  <c r="I426" i="7"/>
  <c r="I431" i="7"/>
  <c r="I453" i="7"/>
  <c r="I456" i="7"/>
  <c r="I476" i="7"/>
  <c r="I511" i="7"/>
  <c r="I536" i="7"/>
  <c r="I540" i="7"/>
  <c r="I22" i="7"/>
  <c r="I46" i="7"/>
  <c r="I58" i="7"/>
  <c r="I64" i="7"/>
  <c r="I70" i="7"/>
  <c r="I74" i="7"/>
  <c r="I81" i="7"/>
  <c r="I82" i="7"/>
  <c r="I91" i="7"/>
  <c r="I95" i="7"/>
  <c r="I99" i="7"/>
  <c r="I104" i="7"/>
  <c r="I106" i="7"/>
  <c r="I108" i="7"/>
  <c r="I113" i="7"/>
  <c r="I120" i="7"/>
  <c r="I126" i="7"/>
  <c r="I131" i="7"/>
  <c r="I139" i="7"/>
  <c r="I149" i="7"/>
  <c r="I170" i="7"/>
  <c r="I177" i="7"/>
  <c r="I192" i="7"/>
  <c r="I206" i="7"/>
  <c r="I214" i="7"/>
  <c r="I226" i="7"/>
  <c r="I249" i="7"/>
  <c r="I51" i="7"/>
  <c r="I63" i="7"/>
  <c r="I66" i="7"/>
  <c r="I67" i="7"/>
  <c r="I88" i="7"/>
  <c r="I100" i="7"/>
  <c r="I107" i="7"/>
  <c r="I156" i="7"/>
  <c r="I178" i="7"/>
  <c r="I185" i="7"/>
  <c r="I193" i="7"/>
  <c r="I227" i="7"/>
  <c r="I228" i="7"/>
  <c r="I275" i="7"/>
  <c r="I316" i="7"/>
  <c r="I317" i="7"/>
  <c r="I378" i="7"/>
  <c r="I379" i="7"/>
  <c r="I390" i="7"/>
  <c r="I414" i="7"/>
  <c r="I415" i="7"/>
  <c r="I427" i="7"/>
  <c r="I432" i="7"/>
  <c r="I466" i="7"/>
  <c r="I477" i="7"/>
  <c r="I519" i="7"/>
  <c r="I526" i="7"/>
  <c r="I83" i="7"/>
  <c r="I84" i="7"/>
  <c r="I85" i="7"/>
  <c r="I86" i="7"/>
  <c r="I105" i="7"/>
  <c r="I110" i="7"/>
  <c r="I114" i="7"/>
  <c r="I118" i="7"/>
  <c r="I121" i="7"/>
  <c r="I127" i="7"/>
  <c r="I142" i="7"/>
  <c r="I166" i="7"/>
  <c r="I171" i="7"/>
  <c r="I172" i="7"/>
  <c r="I179" i="7"/>
  <c r="I186" i="7"/>
  <c r="I187" i="7"/>
  <c r="I194" i="7"/>
  <c r="I197" i="7"/>
  <c r="I198" i="7"/>
  <c r="I207" i="7"/>
  <c r="I229" i="7"/>
  <c r="I264" i="7"/>
  <c r="I290" i="7"/>
  <c r="I410" i="7"/>
  <c r="I109" i="7"/>
  <c r="I265" i="7"/>
  <c r="I266" i="7"/>
  <c r="I291" i="7"/>
  <c r="I292" i="7"/>
  <c r="I302" i="7"/>
  <c r="I318" i="7"/>
  <c r="I319" i="7"/>
  <c r="I344" i="7"/>
  <c r="I372" i="7"/>
  <c r="I420" i="7"/>
  <c r="I433" i="7"/>
  <c r="I463" i="7"/>
  <c r="I468" i="7"/>
  <c r="I471" i="7"/>
  <c r="I472" i="7"/>
  <c r="I473" i="7"/>
  <c r="I478" i="7"/>
  <c r="I482" i="7"/>
  <c r="I493" i="7"/>
  <c r="I496" i="7"/>
  <c r="I517" i="7"/>
  <c r="I532" i="7"/>
  <c r="I533" i="7"/>
  <c r="I537" i="7"/>
  <c r="I538" i="7"/>
  <c r="I92" i="7"/>
  <c r="I115" i="7"/>
  <c r="I145" i="7"/>
  <c r="I188" i="7"/>
  <c r="I230" i="7"/>
  <c r="I250" i="7"/>
  <c r="I276" i="7"/>
  <c r="I277" i="7"/>
  <c r="I293" i="7"/>
  <c r="I303" i="7"/>
  <c r="I304" i="7"/>
  <c r="I345" i="7"/>
  <c r="I355" i="7"/>
  <c r="I391" i="7"/>
  <c r="I398" i="7"/>
  <c r="I406" i="7"/>
  <c r="I413" i="7"/>
  <c r="I416" i="7"/>
  <c r="I430" i="7"/>
  <c r="I434" i="7"/>
  <c r="I446" i="7"/>
  <c r="I448" i="7"/>
  <c r="I464" i="7"/>
  <c r="I497" i="7"/>
  <c r="I535" i="7"/>
  <c r="I2" i="7"/>
  <c r="G3" i="7"/>
  <c r="G4" i="7"/>
  <c r="G6" i="7"/>
  <c r="G8" i="7"/>
  <c r="G9" i="7"/>
  <c r="G13" i="7"/>
  <c r="G16" i="7"/>
  <c r="G18" i="7"/>
  <c r="G20" i="7"/>
  <c r="G21" i="7"/>
  <c r="G29" i="7"/>
  <c r="G30" i="7"/>
  <c r="G31" i="7"/>
  <c r="G32" i="7"/>
  <c r="G38" i="7"/>
  <c r="G39" i="7"/>
  <c r="G40" i="7"/>
  <c r="G41" i="7"/>
  <c r="G48" i="7"/>
  <c r="G49" i="7"/>
  <c r="G75" i="7"/>
  <c r="G133" i="7"/>
  <c r="G195" i="7"/>
  <c r="G435" i="7"/>
  <c r="G146" i="7"/>
  <c r="G150" i="7"/>
  <c r="G160" i="7"/>
  <c r="G251" i="7"/>
  <c r="G252" i="7"/>
  <c r="G295" i="7"/>
  <c r="G305" i="7"/>
  <c r="G306" i="7"/>
  <c r="G321" i="7"/>
  <c r="G327" i="7"/>
  <c r="G328" i="7"/>
  <c r="G357" i="7"/>
  <c r="G384" i="7"/>
  <c r="G428" i="7"/>
  <c r="G438" i="7"/>
  <c r="G454" i="7"/>
  <c r="G461" i="7"/>
  <c r="G486" i="7"/>
  <c r="G487" i="7"/>
  <c r="G488" i="7"/>
  <c r="G500" i="7"/>
  <c r="G520" i="7"/>
  <c r="G528" i="7"/>
  <c r="G529" i="7"/>
  <c r="G550" i="7"/>
  <c r="G19" i="7"/>
  <c r="G34" i="7"/>
  <c r="G56" i="7"/>
  <c r="G72" i="7"/>
  <c r="G89" i="7"/>
  <c r="G122" i="7"/>
  <c r="G167" i="7"/>
  <c r="G168" i="7"/>
  <c r="G196" i="7"/>
  <c r="G199" i="7"/>
  <c r="G231" i="7"/>
  <c r="G232" i="7"/>
  <c r="G253" i="7"/>
  <c r="G268" i="7"/>
  <c r="G278" i="7"/>
  <c r="G307" i="7"/>
  <c r="G308" i="7"/>
  <c r="G322" i="7"/>
  <c r="G329" i="7"/>
  <c r="G365" i="7"/>
  <c r="G452" i="7"/>
  <c r="G483" i="7"/>
  <c r="G484" i="7"/>
  <c r="G525" i="7"/>
  <c r="G5" i="7"/>
  <c r="G10" i="7"/>
  <c r="G12" i="7"/>
  <c r="G14" i="7"/>
  <c r="G28" i="7"/>
  <c r="G35" i="7"/>
  <c r="G36" i="7"/>
  <c r="G45" i="7"/>
  <c r="G47" i="7"/>
  <c r="G59" i="7"/>
  <c r="G60" i="7"/>
  <c r="G61" i="7"/>
  <c r="G62" i="7"/>
  <c r="G68" i="7"/>
  <c r="G71" i="7"/>
  <c r="G77" i="7"/>
  <c r="G78" i="7"/>
  <c r="G93" i="7"/>
  <c r="G134" i="7"/>
  <c r="G157" i="7"/>
  <c r="G352" i="7"/>
  <c r="G7" i="7"/>
  <c r="G11" i="7"/>
  <c r="G15" i="7"/>
  <c r="G17" i="7"/>
  <c r="G24" i="7"/>
  <c r="G25" i="7"/>
  <c r="G26" i="7"/>
  <c r="G27" i="7"/>
  <c r="G33" i="7"/>
  <c r="G37" i="7"/>
  <c r="G44" i="7"/>
  <c r="G50" i="7"/>
  <c r="G52" i="7"/>
  <c r="G53" i="7"/>
  <c r="G54" i="7"/>
  <c r="G73" i="7"/>
  <c r="G79" i="7"/>
  <c r="G80" i="7"/>
  <c r="G96" i="7"/>
  <c r="G130" i="7"/>
  <c r="G140" i="7"/>
  <c r="G173" i="7"/>
  <c r="G216" i="7"/>
  <c r="G269" i="7"/>
  <c r="G309" i="7"/>
  <c r="G330" i="7"/>
  <c r="G366" i="7"/>
  <c r="G512" i="7"/>
  <c r="G543" i="7"/>
  <c r="G549" i="7"/>
  <c r="G42" i="7"/>
  <c r="G43" i="7"/>
  <c r="G98" i="7"/>
  <c r="G116" i="7"/>
  <c r="G123" i="7"/>
  <c r="G135" i="7"/>
  <c r="G136" i="7"/>
  <c r="G143" i="7"/>
  <c r="G147" i="7"/>
  <c r="G151" i="7"/>
  <c r="G161" i="7"/>
  <c r="G180" i="7"/>
  <c r="G181" i="7"/>
  <c r="G200" i="7"/>
  <c r="G217" i="7"/>
  <c r="G218" i="7"/>
  <c r="G233" i="7"/>
  <c r="G279" i="7"/>
  <c r="G310" i="7"/>
  <c r="G331" i="7"/>
  <c r="G395" i="7"/>
  <c r="G401" i="7"/>
  <c r="G407" i="7"/>
  <c r="G417" i="7"/>
  <c r="G465" i="7"/>
  <c r="G541" i="7"/>
  <c r="G55" i="7"/>
  <c r="G101" i="7"/>
  <c r="G111" i="7"/>
  <c r="G148" i="7"/>
  <c r="G152" i="7"/>
  <c r="G153" i="7"/>
  <c r="G162" i="7"/>
  <c r="G163" i="7"/>
  <c r="G201" i="7"/>
  <c r="G202" i="7"/>
  <c r="G203" i="7"/>
  <c r="G241" i="7"/>
  <c r="G254" i="7"/>
  <c r="G255" i="7"/>
  <c r="G270" i="7"/>
  <c r="G358" i="7"/>
  <c r="G374" i="7"/>
  <c r="G381" i="7"/>
  <c r="G393" i="7"/>
  <c r="G421" i="7"/>
  <c r="G429" i="7"/>
  <c r="G65" i="7"/>
  <c r="G87" i="7"/>
  <c r="G144" i="7"/>
  <c r="G154" i="7"/>
  <c r="G209" i="7"/>
  <c r="G219" i="7"/>
  <c r="G242" i="7"/>
  <c r="G243" i="7"/>
  <c r="G256" i="7"/>
  <c r="G257" i="7"/>
  <c r="G258" i="7"/>
  <c r="G311" i="7"/>
  <c r="G332" i="7"/>
  <c r="G333" i="7"/>
  <c r="G350" i="7"/>
  <c r="G385" i="7"/>
  <c r="G386" i="7"/>
  <c r="G422" i="7"/>
  <c r="G436" i="7"/>
  <c r="G443" i="7"/>
  <c r="G474" i="7"/>
  <c r="G480" i="7"/>
  <c r="G495" i="7"/>
  <c r="G530" i="7"/>
  <c r="G544" i="7"/>
  <c r="G23" i="7"/>
  <c r="G76" i="7"/>
  <c r="G119" i="7"/>
  <c r="G158" i="7"/>
  <c r="G164" i="7"/>
  <c r="G182" i="7"/>
  <c r="G220" i="7"/>
  <c r="G221" i="7"/>
  <c r="G234" i="7"/>
  <c r="G235" i="7"/>
  <c r="G244" i="7"/>
  <c r="G245" i="7"/>
  <c r="G259" i="7"/>
  <c r="G260" i="7"/>
  <c r="G280" i="7"/>
  <c r="G296" i="7"/>
  <c r="G297" i="7"/>
  <c r="G334" i="7"/>
  <c r="G351" i="7"/>
  <c r="G373" i="7"/>
  <c r="G382" i="7"/>
  <c r="G508" i="7"/>
  <c r="G516" i="7"/>
  <c r="G190" i="7"/>
  <c r="G191" i="7"/>
  <c r="G210" i="7"/>
  <c r="G261" i="7"/>
  <c r="G262" i="7"/>
  <c r="G281" i="7"/>
  <c r="G282" i="7"/>
  <c r="G298" i="7"/>
  <c r="G312" i="7"/>
  <c r="G313" i="7"/>
  <c r="G335" i="7"/>
  <c r="G347" i="7"/>
  <c r="G359" i="7"/>
  <c r="G375" i="7"/>
  <c r="G380" i="7"/>
  <c r="G402" i="7"/>
  <c r="G408" i="7"/>
  <c r="G423" i="7"/>
  <c r="G481" i="7"/>
  <c r="G491" i="7"/>
  <c r="G498" i="7"/>
  <c r="G507" i="7"/>
  <c r="G509" i="7"/>
  <c r="G521" i="7"/>
  <c r="G137" i="7"/>
  <c r="G159" i="7"/>
  <c r="G174" i="7"/>
  <c r="G175" i="7"/>
  <c r="G183" i="7"/>
  <c r="G222" i="7"/>
  <c r="G223" i="7"/>
  <c r="G236" i="7"/>
  <c r="G237" i="7"/>
  <c r="G238" i="7"/>
  <c r="G246" i="7"/>
  <c r="G263" i="7"/>
  <c r="G271" i="7"/>
  <c r="G272" i="7"/>
  <c r="G283" i="7"/>
  <c r="G284" i="7"/>
  <c r="G285" i="7"/>
  <c r="G299" i="7"/>
  <c r="G323" i="7"/>
  <c r="G336" i="7"/>
  <c r="G337" i="7"/>
  <c r="G360" i="7"/>
  <c r="G361" i="7"/>
  <c r="G371" i="7"/>
  <c r="G387" i="7"/>
  <c r="G396" i="7"/>
  <c r="G545" i="7"/>
  <c r="G546" i="7"/>
  <c r="G138" i="7"/>
  <c r="G184" i="7"/>
  <c r="G204" i="7"/>
  <c r="G273" i="7"/>
  <c r="G286" i="7"/>
  <c r="G300" i="7"/>
  <c r="G338" i="7"/>
  <c r="G339" i="7"/>
  <c r="G353" i="7"/>
  <c r="G367" i="7"/>
  <c r="G377" i="7"/>
  <c r="G403" i="7"/>
  <c r="G424" i="7"/>
  <c r="G439" i="7"/>
  <c r="G462" i="7"/>
  <c r="G489" i="7"/>
  <c r="G492" i="7"/>
  <c r="G499" i="7"/>
  <c r="G505" i="7"/>
  <c r="G513" i="7"/>
  <c r="G514" i="7"/>
  <c r="G515" i="7"/>
  <c r="G522" i="7"/>
  <c r="G523" i="7"/>
  <c r="G531" i="7"/>
  <c r="G547" i="7"/>
  <c r="G155" i="7"/>
  <c r="G176" i="7"/>
  <c r="G224" i="7"/>
  <c r="G247" i="7"/>
  <c r="G274" i="7"/>
  <c r="G287" i="7"/>
  <c r="G288" i="7"/>
  <c r="G301" i="7"/>
  <c r="G314" i="7"/>
  <c r="G315" i="7"/>
  <c r="G340" i="7"/>
  <c r="G368" i="7"/>
  <c r="G370" i="7"/>
  <c r="G376" i="7"/>
  <c r="G383" i="7"/>
  <c r="G404" i="7"/>
  <c r="G405" i="7"/>
  <c r="G409" i="7"/>
  <c r="G425" i="7"/>
  <c r="G447" i="7"/>
  <c r="G455" i="7"/>
  <c r="G475" i="7"/>
  <c r="G501" i="7"/>
  <c r="G502" i="7"/>
  <c r="G506" i="7"/>
  <c r="G57" i="7"/>
  <c r="G69" i="7"/>
  <c r="G90" i="7"/>
  <c r="G94" i="7"/>
  <c r="G97" i="7"/>
  <c r="G102" i="7"/>
  <c r="G112" i="7"/>
  <c r="G117" i="7"/>
  <c r="G124" i="7"/>
  <c r="G125" i="7"/>
  <c r="G128" i="7"/>
  <c r="G129" i="7"/>
  <c r="G132" i="7"/>
  <c r="G141" i="7"/>
  <c r="G165" i="7"/>
  <c r="G169" i="7"/>
  <c r="G211" i="7"/>
  <c r="G212" i="7"/>
  <c r="G213" i="7"/>
  <c r="G225" i="7"/>
  <c r="G239" i="7"/>
  <c r="G248" i="7"/>
  <c r="G440" i="7"/>
  <c r="G459" i="7"/>
  <c r="G103" i="7"/>
  <c r="G205" i="7"/>
  <c r="G240" i="7"/>
  <c r="G289" i="7"/>
  <c r="G341" i="7"/>
  <c r="G342" i="7"/>
  <c r="G343" i="7"/>
  <c r="G348" i="7"/>
  <c r="G354" i="7"/>
  <c r="G362" i="7"/>
  <c r="G363" i="7"/>
  <c r="G388" i="7"/>
  <c r="G389" i="7"/>
  <c r="G394" i="7"/>
  <c r="G397" i="7"/>
  <c r="G400" i="7"/>
  <c r="G412" i="7"/>
  <c r="G418" i="7"/>
  <c r="G419" i="7"/>
  <c r="G426" i="7"/>
  <c r="G431" i="7"/>
  <c r="G453" i="7"/>
  <c r="G456" i="7"/>
  <c r="G476" i="7"/>
  <c r="G511" i="7"/>
  <c r="G536" i="7"/>
  <c r="G540" i="7"/>
  <c r="G22" i="7"/>
  <c r="G46" i="7"/>
  <c r="G58" i="7"/>
  <c r="G64" i="7"/>
  <c r="G70" i="7"/>
  <c r="G74" i="7"/>
  <c r="G81" i="7"/>
  <c r="G82" i="7"/>
  <c r="G91" i="7"/>
  <c r="G95" i="7"/>
  <c r="G99" i="7"/>
  <c r="G104" i="7"/>
  <c r="G106" i="7"/>
  <c r="G108" i="7"/>
  <c r="G113" i="7"/>
  <c r="G120" i="7"/>
  <c r="G126" i="7"/>
  <c r="G131" i="7"/>
  <c r="G139" i="7"/>
  <c r="G149" i="7"/>
  <c r="G170" i="7"/>
  <c r="G177" i="7"/>
  <c r="G192" i="7"/>
  <c r="G206" i="7"/>
  <c r="G214" i="7"/>
  <c r="G226" i="7"/>
  <c r="G249" i="7"/>
  <c r="G51" i="7"/>
  <c r="G63" i="7"/>
  <c r="G66" i="7"/>
  <c r="G67" i="7"/>
  <c r="G88" i="7"/>
  <c r="G100" i="7"/>
  <c r="G107" i="7"/>
  <c r="G156" i="7"/>
  <c r="G178" i="7"/>
  <c r="G185" i="7"/>
  <c r="G193" i="7"/>
  <c r="G227" i="7"/>
  <c r="G228" i="7"/>
  <c r="G275" i="7"/>
  <c r="G316" i="7"/>
  <c r="G317" i="7"/>
  <c r="G378" i="7"/>
  <c r="G379" i="7"/>
  <c r="G390" i="7"/>
  <c r="G414" i="7"/>
  <c r="G415" i="7"/>
  <c r="G427" i="7"/>
  <c r="G432" i="7"/>
  <c r="G466" i="7"/>
  <c r="G477" i="7"/>
  <c r="G519" i="7"/>
  <c r="G526" i="7"/>
  <c r="G83" i="7"/>
  <c r="G84" i="7"/>
  <c r="G85" i="7"/>
  <c r="G86" i="7"/>
  <c r="G105" i="7"/>
  <c r="G110" i="7"/>
  <c r="G114" i="7"/>
  <c r="G118" i="7"/>
  <c r="G121" i="7"/>
  <c r="G127" i="7"/>
  <c r="G142" i="7"/>
  <c r="G166" i="7"/>
  <c r="G171" i="7"/>
  <c r="G172" i="7"/>
  <c r="G179" i="7"/>
  <c r="G186" i="7"/>
  <c r="G187" i="7"/>
  <c r="G194" i="7"/>
  <c r="G197" i="7"/>
  <c r="G198" i="7"/>
  <c r="G207" i="7"/>
  <c r="G229" i="7"/>
  <c r="G264" i="7"/>
  <c r="G290" i="7"/>
  <c r="G410" i="7"/>
  <c r="G109" i="7"/>
  <c r="G265" i="7"/>
  <c r="G266" i="7"/>
  <c r="G291" i="7"/>
  <c r="G292" i="7"/>
  <c r="G302" i="7"/>
  <c r="G318" i="7"/>
  <c r="G319" i="7"/>
  <c r="G344" i="7"/>
  <c r="G372" i="7"/>
  <c r="G420" i="7"/>
  <c r="G433" i="7"/>
  <c r="G463" i="7"/>
  <c r="G468" i="7"/>
  <c r="G471" i="7"/>
  <c r="G472" i="7"/>
  <c r="G473" i="7"/>
  <c r="G478" i="7"/>
  <c r="G482" i="7"/>
  <c r="G493" i="7"/>
  <c r="G496" i="7"/>
  <c r="G517" i="7"/>
  <c r="G532" i="7"/>
  <c r="G533" i="7"/>
  <c r="G537" i="7"/>
  <c r="G538" i="7"/>
  <c r="G92" i="7"/>
  <c r="G115" i="7"/>
  <c r="G145" i="7"/>
  <c r="G188" i="7"/>
  <c r="G230" i="7"/>
  <c r="G250" i="7"/>
  <c r="G276" i="7"/>
  <c r="G277" i="7"/>
  <c r="G293" i="7"/>
  <c r="G303" i="7"/>
  <c r="G304" i="7"/>
  <c r="G345" i="7"/>
  <c r="G355" i="7"/>
  <c r="G391" i="7"/>
  <c r="G398" i="7"/>
  <c r="G406" i="7"/>
  <c r="G413" i="7"/>
  <c r="G416" i="7"/>
  <c r="G430" i="7"/>
  <c r="G434" i="7"/>
  <c r="G446" i="7"/>
  <c r="G448" i="7"/>
  <c r="G464" i="7"/>
  <c r="G497" i="7"/>
  <c r="G535" i="7"/>
  <c r="G2" i="7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12" i="2"/>
  <c r="I2" i="4"/>
  <c r="I3" i="4"/>
  <c r="I4" i="4"/>
  <c r="I5" i="4"/>
  <c r="I6" i="4"/>
  <c r="I7" i="4"/>
  <c r="I8" i="4"/>
  <c r="I9" i="4"/>
  <c r="I10" i="4"/>
  <c r="I11" i="4"/>
  <c r="I12" i="4"/>
  <c r="I1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" i="4"/>
  <c r="J30" i="3"/>
  <c r="J31" i="3"/>
  <c r="J32" i="3"/>
  <c r="J33" i="3"/>
  <c r="J34" i="3"/>
  <c r="J35" i="3"/>
  <c r="J36" i="3"/>
  <c r="J37" i="3"/>
  <c r="J38" i="3"/>
  <c r="J39" i="3"/>
  <c r="J29" i="3"/>
  <c r="J12" i="3"/>
  <c r="J7" i="3"/>
  <c r="J10" i="3"/>
  <c r="J11" i="3"/>
  <c r="J6" i="3"/>
  <c r="J8" i="3"/>
  <c r="J5" i="3"/>
  <c r="J9" i="3"/>
  <c r="J4" i="3"/>
  <c r="J2" i="3"/>
  <c r="J3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2" i="2"/>
  <c r="P9" i="2"/>
  <c r="Q9" i="2" s="1"/>
  <c r="R9" i="2" s="1"/>
  <c r="P6" i="2"/>
  <c r="Q6" i="2" s="1"/>
  <c r="R6" i="2" s="1"/>
  <c r="C3" i="10" l="1"/>
  <c r="P19" i="7"/>
  <c r="Q19" i="7" s="1"/>
  <c r="P30" i="7"/>
  <c r="P27" i="7"/>
  <c r="Q27" i="7" s="1"/>
  <c r="P17" i="7"/>
  <c r="P26" i="7"/>
  <c r="Q26" i="7" s="1"/>
  <c r="P21" i="7"/>
  <c r="Q21" i="7" s="1"/>
  <c r="P29" i="7"/>
  <c r="Q29" i="7" s="1"/>
  <c r="O38" i="7"/>
  <c r="E298" i="7" s="1"/>
  <c r="E169" i="7"/>
  <c r="P24" i="7"/>
  <c r="Q24" i="7" s="1"/>
  <c r="E502" i="7"/>
  <c r="P16" i="7"/>
  <c r="E438" i="7"/>
  <c r="E138" i="7"/>
  <c r="E474" i="7"/>
  <c r="P18" i="7"/>
  <c r="E505" i="7"/>
  <c r="E283" i="7"/>
  <c r="E509" i="7"/>
  <c r="E512" i="7"/>
  <c r="E47" i="7"/>
  <c r="E4" i="7"/>
  <c r="P13" i="7"/>
  <c r="Q13" i="7" s="1"/>
  <c r="E325" i="7"/>
  <c r="E393" i="7"/>
  <c r="E111" i="7"/>
  <c r="P23" i="7"/>
  <c r="Q23" i="7" s="1"/>
  <c r="E15" i="7"/>
  <c r="E77" i="7"/>
  <c r="E45" i="7"/>
  <c r="E461" i="7"/>
  <c r="E406" i="7"/>
  <c r="E519" i="7"/>
  <c r="E426" i="7"/>
  <c r="E444" i="7"/>
  <c r="E58" i="7"/>
  <c r="E453" i="7"/>
  <c r="E383" i="7"/>
  <c r="E194" i="7"/>
  <c r="E492" i="7"/>
  <c r="E262" i="7"/>
  <c r="E398" i="7"/>
  <c r="E468" i="7"/>
  <c r="E100" i="7"/>
  <c r="P28" i="7"/>
  <c r="Q28" i="7" s="1"/>
  <c r="E545" i="7"/>
  <c r="E335" i="7"/>
  <c r="E210" i="7"/>
  <c r="E76" i="7"/>
  <c r="E279" i="7"/>
  <c r="E151" i="7"/>
  <c r="E27" i="7"/>
  <c r="E352" i="7"/>
  <c r="E89" i="7"/>
  <c r="O42" i="7"/>
  <c r="D512" i="7" s="1"/>
  <c r="E478" i="7"/>
  <c r="E344" i="7"/>
  <c r="E85" i="7"/>
  <c r="E400" i="7"/>
  <c r="E498" i="7"/>
  <c r="E13" i="7"/>
  <c r="E88" i="7"/>
  <c r="E206" i="7"/>
  <c r="E419" i="7"/>
  <c r="E363" i="7"/>
  <c r="E213" i="7"/>
  <c r="E247" i="7"/>
  <c r="E439" i="7"/>
  <c r="E300" i="7"/>
  <c r="E396" i="7"/>
  <c r="E238" i="7"/>
  <c r="E191" i="7"/>
  <c r="P22" i="7"/>
  <c r="Q22" i="7" s="1"/>
  <c r="E23" i="7"/>
  <c r="E257" i="7"/>
  <c r="E270" i="7"/>
  <c r="E162" i="7"/>
  <c r="E147" i="7"/>
  <c r="E54" i="7"/>
  <c r="E157" i="7"/>
  <c r="E61" i="7"/>
  <c r="E365" i="7"/>
  <c r="E72" i="7"/>
  <c r="E384" i="7"/>
  <c r="E31" i="7"/>
  <c r="E416" i="7"/>
  <c r="E303" i="7"/>
  <c r="E517" i="7"/>
  <c r="E275" i="7"/>
  <c r="E455" i="7"/>
  <c r="E71" i="7"/>
  <c r="P14" i="7"/>
  <c r="Q14" i="7" s="1"/>
  <c r="E410" i="7"/>
  <c r="E121" i="7"/>
  <c r="P25" i="7"/>
  <c r="Q25" i="7" s="1"/>
  <c r="E227" i="7"/>
  <c r="E536" i="7"/>
  <c r="E418" i="7"/>
  <c r="E205" i="7"/>
  <c r="E212" i="7"/>
  <c r="E425" i="7"/>
  <c r="E424" i="7"/>
  <c r="E387" i="7"/>
  <c r="E237" i="7"/>
  <c r="P20" i="7"/>
  <c r="Q20" i="7" s="1"/>
  <c r="E137" i="7"/>
  <c r="P15" i="7"/>
  <c r="Q15" i="7" s="1"/>
  <c r="E296" i="7"/>
  <c r="E256" i="7"/>
  <c r="E65" i="7"/>
  <c r="E153" i="7"/>
  <c r="E417" i="7"/>
  <c r="E218" i="7"/>
  <c r="E549" i="7"/>
  <c r="E25" i="7"/>
  <c r="E60" i="7"/>
  <c r="E12" i="7"/>
  <c r="E329" i="7"/>
  <c r="E231" i="7"/>
  <c r="E357" i="7"/>
  <c r="E30" i="7"/>
  <c r="E319" i="7"/>
  <c r="E527" i="7"/>
  <c r="E467" i="7"/>
  <c r="E346" i="7"/>
  <c r="E458" i="7"/>
  <c r="E320" i="7"/>
  <c r="E470" i="7"/>
  <c r="E369" i="7"/>
  <c r="E534" i="7"/>
  <c r="E469" i="7"/>
  <c r="P12" i="7"/>
  <c r="E542" i="7"/>
  <c r="E445" i="7"/>
  <c r="E326" i="7"/>
  <c r="E503" i="7"/>
  <c r="E189" i="7"/>
  <c r="E460" i="7"/>
  <c r="Q31" i="7"/>
  <c r="E726" i="2"/>
  <c r="E590" i="2"/>
  <c r="E326" i="2"/>
  <c r="E198" i="2"/>
  <c r="E70" i="2"/>
  <c r="E868" i="2"/>
  <c r="R23" i="2"/>
  <c r="E895" i="2"/>
  <c r="E423" i="2"/>
  <c r="E71" i="2"/>
  <c r="E679" i="2"/>
  <c r="R24" i="2"/>
  <c r="R16" i="2"/>
  <c r="E885" i="2"/>
  <c r="E757" i="2"/>
  <c r="E621" i="2"/>
  <c r="E652" i="2"/>
  <c r="E492" i="2"/>
  <c r="E420" i="2"/>
  <c r="E356" i="2"/>
  <c r="E140" i="2"/>
  <c r="E84" i="2"/>
  <c r="E36" i="2"/>
  <c r="E947" i="2"/>
  <c r="E859" i="2"/>
  <c r="E779" i="2"/>
  <c r="E691" i="2"/>
  <c r="E563" i="2"/>
  <c r="E507" i="2"/>
  <c r="E379" i="2"/>
  <c r="E203" i="2"/>
  <c r="E163" i="2"/>
  <c r="E115" i="2"/>
  <c r="E954" i="2"/>
  <c r="E866" i="2"/>
  <c r="E722" i="2"/>
  <c r="E586" i="2"/>
  <c r="E490" i="2"/>
  <c r="E322" i="2"/>
  <c r="E218" i="2"/>
  <c r="E170" i="2"/>
  <c r="E98" i="2"/>
  <c r="E58" i="2"/>
  <c r="E977" i="2"/>
  <c r="E905" i="2"/>
  <c r="E833" i="2"/>
  <c r="E761" i="2"/>
  <c r="P41" i="2"/>
  <c r="E846" i="2" s="1"/>
  <c r="E760" i="2"/>
  <c r="E712" i="2"/>
  <c r="E576" i="2"/>
  <c r="E536" i="2"/>
  <c r="E440" i="2"/>
  <c r="E200" i="2"/>
  <c r="E168" i="2"/>
  <c r="E581" i="2"/>
  <c r="E573" i="2"/>
  <c r="E525" i="2"/>
  <c r="E477" i="2"/>
  <c r="E469" i="2"/>
  <c r="E437" i="2"/>
  <c r="E381" i="2"/>
  <c r="E341" i="2"/>
  <c r="E269" i="2"/>
  <c r="E237" i="2"/>
  <c r="E205" i="2"/>
  <c r="E125" i="2"/>
  <c r="E93" i="2"/>
  <c r="E61" i="2"/>
  <c r="E29" i="2"/>
  <c r="E67" i="2"/>
  <c r="E59" i="2"/>
  <c r="E333" i="2"/>
  <c r="E569" i="2"/>
  <c r="E561" i="2"/>
  <c r="E521" i="2"/>
  <c r="E513" i="2"/>
  <c r="E465" i="2"/>
  <c r="E409" i="2"/>
  <c r="E369" i="2"/>
  <c r="E361" i="2"/>
  <c r="E329" i="2"/>
  <c r="E289" i="2"/>
  <c r="E257" i="2"/>
  <c r="E225" i="2"/>
  <c r="E193" i="2"/>
  <c r="E161" i="2"/>
  <c r="E121" i="2"/>
  <c r="E113" i="2"/>
  <c r="E81" i="2"/>
  <c r="E49" i="2"/>
  <c r="E17" i="2"/>
  <c r="E429" i="2"/>
  <c r="R12" i="2"/>
  <c r="R22" i="2"/>
  <c r="R29" i="2"/>
  <c r="R15" i="2"/>
  <c r="R14" i="2"/>
  <c r="R21" i="2"/>
  <c r="R13" i="2"/>
  <c r="R28" i="2"/>
  <c r="R20" i="2"/>
  <c r="R27" i="2"/>
  <c r="R19" i="2"/>
  <c r="R26" i="2"/>
  <c r="R18" i="2"/>
  <c r="R25" i="2"/>
  <c r="R17" i="2"/>
  <c r="Q17" i="7"/>
  <c r="Q16" i="7"/>
  <c r="Q18" i="7"/>
  <c r="Q30" i="7"/>
  <c r="P38" i="2"/>
  <c r="E241" i="7" l="1"/>
  <c r="E351" i="7"/>
  <c r="E371" i="7"/>
  <c r="E317" i="7"/>
  <c r="E3" i="7"/>
  <c r="E366" i="7"/>
  <c r="E518" i="7"/>
  <c r="E421" i="7"/>
  <c r="E39" i="7"/>
  <c r="E259" i="7"/>
  <c r="E339" i="7"/>
  <c r="E358" i="7"/>
  <c r="E484" i="7"/>
  <c r="E506" i="7"/>
  <c r="E466" i="7"/>
  <c r="E146" i="7"/>
  <c r="E345" i="7"/>
  <c r="E242" i="7"/>
  <c r="E278" i="7"/>
  <c r="E507" i="7"/>
  <c r="E131" i="7"/>
  <c r="E349" i="7"/>
  <c r="E504" i="7"/>
  <c r="E251" i="7"/>
  <c r="E53" i="7"/>
  <c r="E544" i="7"/>
  <c r="E286" i="7"/>
  <c r="E192" i="7"/>
  <c r="E101" i="7"/>
  <c r="E75" i="7"/>
  <c r="E216" i="7"/>
  <c r="E234" i="7"/>
  <c r="E447" i="7"/>
  <c r="E80" i="7"/>
  <c r="E520" i="7"/>
  <c r="E144" i="7"/>
  <c r="E370" i="7"/>
  <c r="E348" i="7"/>
  <c r="E105" i="7"/>
  <c r="E321" i="7"/>
  <c r="E181" i="7"/>
  <c r="E197" i="7"/>
  <c r="E508" i="7"/>
  <c r="E331" i="7"/>
  <c r="E547" i="7"/>
  <c r="E198" i="7"/>
  <c r="E154" i="7"/>
  <c r="Q12" i="7"/>
  <c r="P33" i="7"/>
  <c r="E451" i="7"/>
  <c r="E56" i="7"/>
  <c r="E143" i="7"/>
  <c r="E190" i="7"/>
  <c r="E224" i="7"/>
  <c r="E83" i="7"/>
  <c r="E289" i="7"/>
  <c r="E500" i="7"/>
  <c r="E233" i="7"/>
  <c r="E313" i="7"/>
  <c r="E240" i="7"/>
  <c r="E117" i="7"/>
  <c r="E62" i="7"/>
  <c r="E334" i="7"/>
  <c r="E264" i="7"/>
  <c r="E531" i="7"/>
  <c r="E129" i="7"/>
  <c r="E168" i="7"/>
  <c r="E203" i="7"/>
  <c r="E486" i="7"/>
  <c r="E223" i="7"/>
  <c r="E245" i="7"/>
  <c r="E456" i="7"/>
  <c r="E48" i="7"/>
  <c r="D425" i="7"/>
  <c r="D414" i="7"/>
  <c r="D32" i="7"/>
  <c r="D174" i="7"/>
  <c r="D17" i="7"/>
  <c r="D430" i="7"/>
  <c r="D296" i="7"/>
  <c r="D67" i="7"/>
  <c r="D458" i="7"/>
  <c r="D65" i="7"/>
  <c r="D540" i="7"/>
  <c r="D13" i="7"/>
  <c r="D477" i="7"/>
  <c r="D392" i="7"/>
  <c r="D470" i="7"/>
  <c r="D524" i="7"/>
  <c r="D87" i="7"/>
  <c r="D251" i="7"/>
  <c r="D460" i="7"/>
  <c r="D423" i="7"/>
  <c r="D60" i="7"/>
  <c r="D256" i="7"/>
  <c r="D312" i="7"/>
  <c r="D286" i="7"/>
  <c r="D69" i="7"/>
  <c r="D536" i="7"/>
  <c r="D23" i="7"/>
  <c r="D466" i="7"/>
  <c r="D133" i="7"/>
  <c r="D144" i="7"/>
  <c r="D531" i="7"/>
  <c r="D99" i="7"/>
  <c r="D404" i="7"/>
  <c r="D117" i="7"/>
  <c r="D449" i="7"/>
  <c r="D308" i="7"/>
  <c r="D500" i="7"/>
  <c r="D299" i="7"/>
  <c r="D291" i="7"/>
  <c r="D73" i="7"/>
  <c r="D258" i="7"/>
  <c r="D545" i="7"/>
  <c r="D4" i="7"/>
  <c r="D35" i="7"/>
  <c r="D6" i="7"/>
  <c r="D468" i="7"/>
  <c r="D301" i="7"/>
  <c r="D353" i="7"/>
  <c r="D101" i="7"/>
  <c r="D435" i="7"/>
  <c r="D325" i="7"/>
  <c r="D111" i="7"/>
  <c r="D146" i="7"/>
  <c r="D322" i="7"/>
  <c r="D164" i="7"/>
  <c r="D333" i="7"/>
  <c r="D168" i="7"/>
  <c r="D88" i="7"/>
  <c r="D9" i="7"/>
  <c r="D544" i="7"/>
  <c r="D255" i="7"/>
  <c r="D143" i="7"/>
  <c r="D25" i="7"/>
  <c r="D329" i="7"/>
  <c r="D357" i="7"/>
  <c r="D8" i="7"/>
  <c r="D527" i="7"/>
  <c r="D451" i="7"/>
  <c r="D369" i="7"/>
  <c r="D359" i="7"/>
  <c r="D37" i="7"/>
  <c r="D283" i="7"/>
  <c r="D508" i="7"/>
  <c r="D136" i="7"/>
  <c r="D198" i="7"/>
  <c r="D339" i="7"/>
  <c r="D276" i="7"/>
  <c r="D170" i="7"/>
  <c r="D292" i="7"/>
  <c r="D165" i="7"/>
  <c r="D431" i="7"/>
  <c r="D456" i="7"/>
  <c r="D360" i="7"/>
  <c r="D2" i="7"/>
  <c r="D71" i="7"/>
  <c r="D377" i="7"/>
  <c r="D148" i="7"/>
  <c r="D78" i="7"/>
  <c r="D327" i="7"/>
  <c r="D525" i="7"/>
  <c r="D20" i="7"/>
  <c r="D235" i="7"/>
  <c r="D279" i="7"/>
  <c r="D62" i="7"/>
  <c r="D22" i="7"/>
  <c r="D368" i="7"/>
  <c r="D227" i="7"/>
  <c r="D212" i="7"/>
  <c r="D387" i="7"/>
  <c r="D549" i="7"/>
  <c r="D56" i="7"/>
  <c r="D54" i="7"/>
  <c r="D215" i="7"/>
  <c r="D328" i="7"/>
  <c r="D257" i="7"/>
  <c r="D433" i="7"/>
  <c r="D366" i="7"/>
  <c r="D444" i="7"/>
  <c r="D139" i="7"/>
  <c r="D302" i="7"/>
  <c r="D375" i="7"/>
  <c r="D373" i="7"/>
  <c r="D454" i="7"/>
  <c r="D223" i="7"/>
  <c r="D350" i="7"/>
  <c r="D503" i="7"/>
  <c r="D203" i="7"/>
  <c r="D44" i="7"/>
  <c r="D481" i="7"/>
  <c r="D418" i="7"/>
  <c r="D514" i="7"/>
  <c r="D237" i="7"/>
  <c r="D190" i="7"/>
  <c r="D417" i="7"/>
  <c r="D12" i="7"/>
  <c r="D467" i="7"/>
  <c r="D326" i="7"/>
  <c r="D469" i="7"/>
  <c r="D14" i="7"/>
  <c r="D64" i="7"/>
  <c r="D381" i="7"/>
  <c r="D505" i="7"/>
  <c r="D282" i="7"/>
  <c r="D241" i="7"/>
  <c r="D461" i="7"/>
  <c r="D495" i="7"/>
  <c r="D356" i="7"/>
  <c r="D445" i="7"/>
  <c r="D548" i="7"/>
  <c r="D121" i="7"/>
  <c r="D488" i="7"/>
  <c r="D134" i="7"/>
  <c r="D218" i="7"/>
  <c r="D386" i="7"/>
  <c r="D408" i="7"/>
  <c r="D125" i="7"/>
  <c r="D81" i="7"/>
  <c r="D539" i="7"/>
  <c r="D424" i="7"/>
  <c r="D113" i="7"/>
  <c r="D155" i="7"/>
  <c r="D520" i="7"/>
  <c r="D269" i="7"/>
  <c r="D338" i="7"/>
  <c r="D501" i="7"/>
  <c r="D317" i="7"/>
  <c r="D77" i="7"/>
  <c r="D150" i="7"/>
  <c r="D135" i="7"/>
  <c r="D440" i="7"/>
  <c r="D216" i="7"/>
  <c r="D49" i="7"/>
  <c r="D362" i="7"/>
  <c r="D346" i="7"/>
  <c r="D221" i="7"/>
  <c r="D102" i="7"/>
  <c r="D344" i="7"/>
  <c r="D173" i="7"/>
  <c r="D285" i="7"/>
  <c r="D340" i="7"/>
  <c r="D365" i="7"/>
  <c r="D28" i="7"/>
  <c r="D541" i="7"/>
  <c r="D394" i="7"/>
  <c r="D534" i="7"/>
  <c r="D294" i="7"/>
  <c r="D30" i="7"/>
  <c r="D231" i="7"/>
  <c r="D53" i="7"/>
  <c r="D153" i="7"/>
  <c r="D224" i="7"/>
  <c r="D205" i="7"/>
  <c r="D192" i="7"/>
  <c r="D213" i="7"/>
  <c r="D89" i="7"/>
  <c r="D334" i="7"/>
  <c r="D342" i="7"/>
  <c r="D196" i="7"/>
  <c r="D51" i="7"/>
  <c r="D443" i="7"/>
  <c r="D24" i="7"/>
  <c r="E277" i="7"/>
  <c r="E19" i="7"/>
  <c r="E130" i="7"/>
  <c r="E413" i="7"/>
  <c r="E301" i="7"/>
  <c r="E528" i="7"/>
  <c r="E201" i="7"/>
  <c r="E432" i="7"/>
  <c r="E24" i="7"/>
  <c r="E35" i="7"/>
  <c r="E84" i="7"/>
  <c r="E186" i="7"/>
  <c r="E513" i="7"/>
  <c r="E254" i="7"/>
  <c r="E10" i="7"/>
  <c r="E431" i="7"/>
  <c r="E443" i="7"/>
  <c r="E430" i="7"/>
  <c r="E51" i="7"/>
  <c r="E343" i="7"/>
  <c r="E382" i="7"/>
  <c r="E377" i="7"/>
  <c r="E380" i="7"/>
  <c r="E495" i="7"/>
  <c r="E148" i="7"/>
  <c r="E50" i="7"/>
  <c r="E308" i="7"/>
  <c r="E150" i="7"/>
  <c r="E459" i="7"/>
  <c r="E96" i="7"/>
  <c r="E525" i="7"/>
  <c r="E302" i="7"/>
  <c r="E291" i="7"/>
  <c r="E249" i="7"/>
  <c r="E394" i="7"/>
  <c r="E501" i="7"/>
  <c r="E142" i="7"/>
  <c r="E11" i="7"/>
  <c r="E225" i="7"/>
  <c r="E462" i="7"/>
  <c r="E174" i="7"/>
  <c r="E235" i="7"/>
  <c r="E163" i="7"/>
  <c r="E269" i="7"/>
  <c r="E28" i="7"/>
  <c r="E295" i="7"/>
  <c r="E127" i="7"/>
  <c r="E209" i="7"/>
  <c r="E120" i="7"/>
  <c r="E90" i="7"/>
  <c r="E299" i="7"/>
  <c r="E166" i="7"/>
  <c r="E74" i="7"/>
  <c r="E284" i="7"/>
  <c r="E217" i="7"/>
  <c r="E420" i="7"/>
  <c r="E287" i="7"/>
  <c r="E38" i="7"/>
  <c r="E63" i="7"/>
  <c r="E463" i="7"/>
  <c r="E149" i="7"/>
  <c r="E165" i="7"/>
  <c r="E367" i="7"/>
  <c r="E271" i="7"/>
  <c r="E116" i="7"/>
  <c r="E355" i="7"/>
  <c r="E361" i="7"/>
  <c r="E282" i="7"/>
  <c r="E350" i="7"/>
  <c r="E200" i="7"/>
  <c r="E17" i="7"/>
  <c r="E196" i="7"/>
  <c r="E21" i="7"/>
  <c r="E434" i="7"/>
  <c r="E395" i="7"/>
  <c r="E44" i="7"/>
  <c r="E40" i="7"/>
  <c r="E214" i="7"/>
  <c r="E171" i="7"/>
  <c r="E139" i="7"/>
  <c r="E342" i="7"/>
  <c r="E288" i="7"/>
  <c r="E106" i="7"/>
  <c r="E464" i="7"/>
  <c r="E337" i="7"/>
  <c r="E338" i="7"/>
  <c r="E481" i="7"/>
  <c r="E436" i="7"/>
  <c r="E541" i="7"/>
  <c r="E73" i="7"/>
  <c r="E253" i="7"/>
  <c r="E133" i="7"/>
  <c r="E170" i="7"/>
  <c r="E529" i="7"/>
  <c r="E540" i="7"/>
  <c r="E368" i="7"/>
  <c r="E159" i="7"/>
  <c r="E422" i="7"/>
  <c r="E42" i="7"/>
  <c r="E232" i="7"/>
  <c r="E2" i="7"/>
  <c r="E353" i="7"/>
  <c r="E414" i="7"/>
  <c r="E113" i="7"/>
  <c r="E362" i="7"/>
  <c r="E69" i="7"/>
  <c r="E514" i="7"/>
  <c r="E285" i="7"/>
  <c r="E312" i="7"/>
  <c r="E457" i="7"/>
  <c r="E356" i="7"/>
  <c r="E539" i="7"/>
  <c r="E215" i="7"/>
  <c r="E293" i="7"/>
  <c r="E389" i="7"/>
  <c r="E103" i="7"/>
  <c r="E402" i="7"/>
  <c r="E34" i="7"/>
  <c r="E104" i="7"/>
  <c r="E184" i="7"/>
  <c r="E52" i="7"/>
  <c r="E176" i="7"/>
  <c r="E546" i="7"/>
  <c r="E392" i="7"/>
  <c r="E450" i="7"/>
  <c r="E524" i="7"/>
  <c r="E8" i="7"/>
  <c r="E488" i="7"/>
  <c r="E173" i="7"/>
  <c r="E386" i="7"/>
  <c r="E125" i="7"/>
  <c r="E67" i="7"/>
  <c r="E187" i="7"/>
  <c r="E373" i="7"/>
  <c r="E91" i="7"/>
  <c r="E9" i="7"/>
  <c r="E14" i="7"/>
  <c r="E465" i="7"/>
  <c r="E297" i="7"/>
  <c r="E515" i="7"/>
  <c r="E82" i="7"/>
  <c r="E155" i="7"/>
  <c r="E32" i="7"/>
  <c r="E452" i="7"/>
  <c r="E43" i="7"/>
  <c r="E258" i="7"/>
  <c r="E18" i="7"/>
  <c r="E115" i="7"/>
  <c r="E379" i="7"/>
  <c r="E102" i="7"/>
  <c r="E99" i="7"/>
  <c r="E207" i="7"/>
  <c r="E497" i="7"/>
  <c r="E550" i="7"/>
  <c r="E41" i="7"/>
  <c r="E5" i="7"/>
  <c r="E135" i="7"/>
  <c r="E112" i="7"/>
  <c r="E477" i="7"/>
  <c r="E336" i="7"/>
  <c r="E29" i="7"/>
  <c r="E136" i="7"/>
  <c r="E57" i="7"/>
  <c r="E391" i="7"/>
  <c r="E538" i="7"/>
  <c r="E246" i="7"/>
  <c r="E180" i="7"/>
  <c r="E306" i="7"/>
  <c r="E372" i="7"/>
  <c r="E141" i="7"/>
  <c r="E20" i="7"/>
  <c r="E307" i="7"/>
  <c r="E219" i="7"/>
  <c r="E405" i="7"/>
  <c r="E327" i="7"/>
  <c r="E78" i="7"/>
  <c r="E401" i="7"/>
  <c r="E182" i="7"/>
  <c r="E204" i="7"/>
  <c r="E36" i="7"/>
  <c r="E222" i="7"/>
  <c r="E397" i="7"/>
  <c r="E110" i="7"/>
  <c r="E341" i="7"/>
  <c r="E429" i="7"/>
  <c r="E449" i="7"/>
  <c r="E267" i="7"/>
  <c r="E208" i="7"/>
  <c r="E548" i="7"/>
  <c r="E49" i="7"/>
  <c r="E134" i="7"/>
  <c r="E255" i="7"/>
  <c r="E221" i="7"/>
  <c r="E408" i="7"/>
  <c r="E340" i="7"/>
  <c r="E81" i="7"/>
  <c r="E435" i="7"/>
  <c r="E179" i="7"/>
  <c r="E252" i="7"/>
  <c r="E26" i="7"/>
  <c r="E87" i="7"/>
  <c r="E423" i="7"/>
  <c r="E128" i="7"/>
  <c r="E228" i="7"/>
  <c r="E428" i="7"/>
  <c r="E323" i="7"/>
  <c r="E158" i="7"/>
  <c r="E202" i="7"/>
  <c r="E276" i="7"/>
  <c r="E248" i="7"/>
  <c r="E156" i="7"/>
  <c r="E274" i="7"/>
  <c r="E123" i="7"/>
  <c r="E333" i="7"/>
  <c r="E70" i="7"/>
  <c r="E260" i="7"/>
  <c r="E304" i="7"/>
  <c r="E415" i="7"/>
  <c r="E487" i="7"/>
  <c r="E530" i="7"/>
  <c r="E193" i="7"/>
  <c r="E220" i="7"/>
  <c r="E532" i="7"/>
  <c r="D137" i="7"/>
  <c r="D147" i="7"/>
  <c r="D295" i="7"/>
  <c r="D253" i="7"/>
  <c r="D352" i="7"/>
  <c r="D43" i="7"/>
  <c r="D163" i="7"/>
  <c r="D436" i="7"/>
  <c r="D210" i="7"/>
  <c r="D246" i="7"/>
  <c r="D462" i="7"/>
  <c r="D288" i="7"/>
  <c r="D141" i="7"/>
  <c r="D453" i="7"/>
  <c r="D249" i="7"/>
  <c r="D181" i="7"/>
  <c r="D393" i="7"/>
  <c r="D21" i="7"/>
  <c r="D486" i="7"/>
  <c r="D5" i="7"/>
  <c r="D50" i="7"/>
  <c r="D200" i="7"/>
  <c r="D421" i="7"/>
  <c r="D182" i="7"/>
  <c r="D380" i="7"/>
  <c r="D361" i="7"/>
  <c r="D167" i="7"/>
  <c r="D330" i="7"/>
  <c r="D332" i="7"/>
  <c r="D183" i="7"/>
  <c r="D115" i="7"/>
  <c r="E480" i="7"/>
  <c r="E281" i="7"/>
  <c r="E272" i="7"/>
  <c r="E499" i="7"/>
  <c r="D502" i="7"/>
  <c r="D343" i="7"/>
  <c r="D104" i="7"/>
  <c r="E178" i="7"/>
  <c r="E229" i="7"/>
  <c r="D145" i="7"/>
  <c r="E314" i="7"/>
  <c r="E476" i="7"/>
  <c r="D114" i="7"/>
  <c r="D434" i="7"/>
  <c r="D128" i="7"/>
  <c r="D161" i="7"/>
  <c r="D491" i="7"/>
  <c r="D475" i="7"/>
  <c r="D226" i="7"/>
  <c r="E535" i="7"/>
  <c r="E160" i="7"/>
  <c r="E199" i="7"/>
  <c r="D59" i="7"/>
  <c r="D140" i="7"/>
  <c r="D407" i="7"/>
  <c r="E243" i="7"/>
  <c r="E280" i="7"/>
  <c r="E521" i="7"/>
  <c r="E273" i="7"/>
  <c r="E315" i="7"/>
  <c r="D124" i="7"/>
  <c r="E412" i="7"/>
  <c r="E177" i="7"/>
  <c r="E526" i="7"/>
  <c r="E318" i="7"/>
  <c r="D355" i="7"/>
  <c r="D159" i="7"/>
  <c r="E195" i="7"/>
  <c r="E261" i="7"/>
  <c r="E376" i="7"/>
  <c r="E107" i="7"/>
  <c r="E482" i="7"/>
  <c r="E533" i="7"/>
  <c r="D157" i="7"/>
  <c r="D305" i="7"/>
  <c r="D455" i="7"/>
  <c r="D91" i="7"/>
  <c r="D197" i="7"/>
  <c r="E16" i="7"/>
  <c r="D33" i="7"/>
  <c r="D55" i="7"/>
  <c r="D347" i="7"/>
  <c r="D46" i="7"/>
  <c r="D40" i="7"/>
  <c r="D550" i="7"/>
  <c r="D45" i="7"/>
  <c r="D96" i="7"/>
  <c r="D518" i="7"/>
  <c r="D303" i="7"/>
  <c r="D480" i="7"/>
  <c r="D281" i="7"/>
  <c r="D272" i="7"/>
  <c r="D499" i="7"/>
  <c r="D378" i="7"/>
  <c r="D229" i="7"/>
  <c r="D405" i="7"/>
  <c r="D70" i="7"/>
  <c r="D179" i="7"/>
  <c r="D31" i="7"/>
  <c r="E399" i="7"/>
  <c r="E479" i="7"/>
  <c r="E411" i="7"/>
  <c r="E490" i="7"/>
  <c r="E437" i="7"/>
  <c r="E324" i="7"/>
  <c r="E294" i="7"/>
  <c r="E364" i="7"/>
  <c r="E441" i="7"/>
  <c r="E485" i="7"/>
  <c r="E510" i="7"/>
  <c r="E442" i="7"/>
  <c r="E494" i="7"/>
  <c r="E332" i="7"/>
  <c r="E183" i="7"/>
  <c r="E167" i="7"/>
  <c r="E330" i="7"/>
  <c r="E493" i="7"/>
  <c r="E522" i="7"/>
  <c r="E126" i="7"/>
  <c r="E381" i="7"/>
  <c r="E94" i="7"/>
  <c r="E433" i="7"/>
  <c r="E454" i="7"/>
  <c r="E114" i="7"/>
  <c r="E359" i="7"/>
  <c r="E388" i="7"/>
  <c r="E37" i="7"/>
  <c r="E188" i="7"/>
  <c r="D160" i="7"/>
  <c r="D199" i="7"/>
  <c r="E93" i="7"/>
  <c r="E543" i="7"/>
  <c r="E152" i="7"/>
  <c r="D243" i="7"/>
  <c r="D280" i="7"/>
  <c r="D521" i="7"/>
  <c r="D273" i="7"/>
  <c r="D315" i="7"/>
  <c r="E211" i="7"/>
  <c r="D412" i="7"/>
  <c r="D177" i="7"/>
  <c r="D526" i="7"/>
  <c r="D318" i="7"/>
  <c r="D446" i="7"/>
  <c r="D396" i="7"/>
  <c r="D195" i="7"/>
  <c r="D261" i="7"/>
  <c r="D376" i="7"/>
  <c r="D107" i="7"/>
  <c r="D482" i="7"/>
  <c r="D533" i="7"/>
  <c r="D233" i="7"/>
  <c r="E132" i="7"/>
  <c r="D94" i="7"/>
  <c r="D126" i="7"/>
  <c r="E265" i="7"/>
  <c r="D16" i="7"/>
  <c r="E79" i="7"/>
  <c r="E374" i="7"/>
  <c r="E263" i="7"/>
  <c r="E86" i="7"/>
  <c r="D267" i="7"/>
  <c r="D399" i="7"/>
  <c r="D479" i="7"/>
  <c r="D208" i="7"/>
  <c r="D457" i="7"/>
  <c r="D504" i="7"/>
  <c r="D320" i="7"/>
  <c r="D442" i="7"/>
  <c r="D494" i="7"/>
  <c r="D324" i="7"/>
  <c r="D450" i="7"/>
  <c r="D349" i="7"/>
  <c r="D364" i="7"/>
  <c r="D490" i="7"/>
  <c r="D510" i="7"/>
  <c r="D437" i="7"/>
  <c r="D542" i="7"/>
  <c r="D411" i="7"/>
  <c r="D441" i="7"/>
  <c r="D485" i="7"/>
  <c r="D36" i="7"/>
  <c r="D331" i="7"/>
  <c r="D313" i="7"/>
  <c r="D515" i="7"/>
  <c r="D90" i="7"/>
  <c r="D363" i="7"/>
  <c r="D537" i="7"/>
  <c r="D39" i="7"/>
  <c r="D384" i="7"/>
  <c r="D26" i="7"/>
  <c r="D270" i="7"/>
  <c r="D245" i="7"/>
  <c r="D138" i="7"/>
  <c r="D120" i="7"/>
  <c r="D415" i="7"/>
  <c r="D171" i="7"/>
  <c r="D109" i="7"/>
  <c r="D116" i="7"/>
  <c r="D82" i="7"/>
  <c r="D207" i="7"/>
  <c r="D465" i="7"/>
  <c r="D314" i="7"/>
  <c r="D265" i="7"/>
  <c r="D447" i="7"/>
  <c r="D63" i="7"/>
  <c r="D319" i="7"/>
  <c r="D75" i="7"/>
  <c r="D474" i="7"/>
  <c r="D228" i="7"/>
  <c r="D271" i="7"/>
  <c r="D538" i="7"/>
  <c r="D297" i="7"/>
  <c r="D169" i="7"/>
  <c r="D427" i="7"/>
  <c r="D473" i="7"/>
  <c r="D61" i="7"/>
  <c r="D278" i="7"/>
  <c r="D240" i="7"/>
  <c r="D84" i="7"/>
  <c r="D300" i="7"/>
  <c r="D476" i="7"/>
  <c r="D428" i="7"/>
  <c r="D452" i="7"/>
  <c r="D27" i="7"/>
  <c r="D151" i="7"/>
  <c r="D358" i="7"/>
  <c r="D76" i="7"/>
  <c r="D335" i="7"/>
  <c r="D323" i="7"/>
  <c r="D105" i="7"/>
  <c r="D383" i="7"/>
  <c r="D248" i="7"/>
  <c r="D58" i="7"/>
  <c r="D156" i="7"/>
  <c r="D395" i="7"/>
  <c r="D219" i="7"/>
  <c r="D189" i="7"/>
  <c r="E185" i="7"/>
  <c r="D41" i="7"/>
  <c r="D19" i="7"/>
  <c r="D47" i="7"/>
  <c r="D130" i="7"/>
  <c r="D401" i="7"/>
  <c r="D242" i="7"/>
  <c r="D260" i="7"/>
  <c r="D509" i="7"/>
  <c r="D204" i="7"/>
  <c r="D18" i="7"/>
  <c r="D484" i="7"/>
  <c r="D180" i="7"/>
  <c r="D158" i="7"/>
  <c r="D337" i="7"/>
  <c r="D416" i="7"/>
  <c r="E164" i="7"/>
  <c r="E375" i="7"/>
  <c r="E360" i="7"/>
  <c r="D547" i="7"/>
  <c r="D112" i="7"/>
  <c r="D397" i="7"/>
  <c r="D149" i="7"/>
  <c r="E378" i="7"/>
  <c r="E292" i="7"/>
  <c r="D304" i="7"/>
  <c r="D506" i="7"/>
  <c r="D106" i="7"/>
  <c r="D264" i="7"/>
  <c r="D232" i="7"/>
  <c r="D194" i="7"/>
  <c r="D201" i="7"/>
  <c r="D336" i="7"/>
  <c r="D341" i="7"/>
  <c r="D432" i="7"/>
  <c r="E6" i="7"/>
  <c r="E328" i="7"/>
  <c r="E322" i="7"/>
  <c r="D93" i="7"/>
  <c r="D543" i="7"/>
  <c r="D152" i="7"/>
  <c r="E385" i="7"/>
  <c r="E516" i="7"/>
  <c r="E236" i="7"/>
  <c r="E403" i="7"/>
  <c r="E409" i="7"/>
  <c r="D211" i="7"/>
  <c r="E511" i="7"/>
  <c r="E66" i="7"/>
  <c r="E118" i="7"/>
  <c r="E471" i="7"/>
  <c r="D252" i="7"/>
  <c r="D247" i="7"/>
  <c r="E98" i="7"/>
  <c r="E175" i="7"/>
  <c r="E239" i="7"/>
  <c r="E316" i="7"/>
  <c r="D413" i="7"/>
  <c r="E250" i="7"/>
  <c r="D238" i="7"/>
  <c r="D132" i="7"/>
  <c r="D129" i="7"/>
  <c r="D214" i="7"/>
  <c r="D372" i="7"/>
  <c r="E122" i="7"/>
  <c r="E68" i="7"/>
  <c r="D79" i="7"/>
  <c r="D374" i="7"/>
  <c r="D263" i="7"/>
  <c r="D86" i="7"/>
  <c r="D385" i="7"/>
  <c r="D516" i="7"/>
  <c r="D236" i="7"/>
  <c r="D403" i="7"/>
  <c r="D409" i="7"/>
  <c r="D511" i="7"/>
  <c r="D66" i="7"/>
  <c r="D118" i="7"/>
  <c r="D471" i="7"/>
  <c r="D72" i="7"/>
  <c r="D206" i="7"/>
  <c r="D98" i="7"/>
  <c r="D175" i="7"/>
  <c r="D239" i="7"/>
  <c r="D316" i="7"/>
  <c r="D83" i="7"/>
  <c r="D250" i="7"/>
  <c r="D419" i="7"/>
  <c r="D535" i="7"/>
  <c r="D225" i="7"/>
  <c r="D100" i="7"/>
  <c r="D478" i="7"/>
  <c r="D122" i="7"/>
  <c r="D68" i="7"/>
  <c r="E309" i="7"/>
  <c r="E311" i="7"/>
  <c r="E489" i="7"/>
  <c r="E92" i="7"/>
  <c r="D127" i="7"/>
  <c r="D187" i="7"/>
  <c r="D289" i="7"/>
  <c r="D275" i="7"/>
  <c r="E268" i="7"/>
  <c r="D309" i="7"/>
  <c r="D311" i="7"/>
  <c r="D489" i="7"/>
  <c r="D92" i="7"/>
  <c r="D3" i="7"/>
  <c r="D321" i="7"/>
  <c r="D307" i="7"/>
  <c r="D15" i="7"/>
  <c r="D123" i="7"/>
  <c r="D306" i="7"/>
  <c r="D11" i="7"/>
  <c r="D202" i="7"/>
  <c r="D262" i="7"/>
  <c r="D492" i="7"/>
  <c r="D438" i="7"/>
  <c r="D259" i="7"/>
  <c r="D507" i="7"/>
  <c r="D184" i="7"/>
  <c r="D463" i="7"/>
  <c r="D459" i="7"/>
  <c r="D185" i="7"/>
  <c r="D517" i="7"/>
  <c r="D234" i="7"/>
  <c r="D29" i="7"/>
  <c r="D487" i="7"/>
  <c r="D254" i="7"/>
  <c r="D530" i="7"/>
  <c r="D298" i="7"/>
  <c r="D284" i="7"/>
  <c r="D513" i="7"/>
  <c r="D57" i="7"/>
  <c r="D103" i="7"/>
  <c r="D74" i="7"/>
  <c r="D193" i="7"/>
  <c r="D186" i="7"/>
  <c r="D532" i="7"/>
  <c r="D42" i="7"/>
  <c r="E109" i="7"/>
  <c r="D154" i="7"/>
  <c r="D546" i="7"/>
  <c r="D389" i="7"/>
  <c r="D166" i="7"/>
  <c r="D410" i="7"/>
  <c r="D391" i="7"/>
  <c r="E473" i="7"/>
  <c r="D522" i="7"/>
  <c r="D388" i="7"/>
  <c r="E427" i="7"/>
  <c r="D277" i="7"/>
  <c r="D268" i="7"/>
  <c r="E7" i="7"/>
  <c r="E310" i="7"/>
  <c r="E244" i="7"/>
  <c r="E97" i="7"/>
  <c r="D110" i="7"/>
  <c r="D496" i="7"/>
  <c r="D528" i="7"/>
  <c r="D348" i="7"/>
  <c r="D379" i="7"/>
  <c r="D188" i="7"/>
  <c r="D191" i="7"/>
  <c r="D38" i="7"/>
  <c r="D351" i="7"/>
  <c r="D287" i="7"/>
  <c r="D131" i="7"/>
  <c r="D420" i="7"/>
  <c r="D10" i="7"/>
  <c r="D52" i="7"/>
  <c r="D217" i="7"/>
  <c r="E354" i="7"/>
  <c r="E108" i="7"/>
  <c r="E390" i="7"/>
  <c r="E290" i="7"/>
  <c r="E230" i="7"/>
  <c r="D162" i="7"/>
  <c r="E537" i="7"/>
  <c r="E119" i="7"/>
  <c r="E523" i="7"/>
  <c r="E95" i="7"/>
  <c r="E266" i="7"/>
  <c r="E472" i="7"/>
  <c r="E448" i="7"/>
  <c r="D464" i="7"/>
  <c r="D274" i="7"/>
  <c r="D426" i="7"/>
  <c r="D85" i="7"/>
  <c r="D406" i="7"/>
  <c r="E483" i="7"/>
  <c r="D7" i="7"/>
  <c r="D310" i="7"/>
  <c r="D244" i="7"/>
  <c r="D97" i="7"/>
  <c r="E172" i="7"/>
  <c r="D529" i="7"/>
  <c r="D80" i="7"/>
  <c r="D209" i="7"/>
  <c r="D498" i="7"/>
  <c r="D493" i="7"/>
  <c r="D382" i="7"/>
  <c r="D222" i="7"/>
  <c r="D367" i="7"/>
  <c r="E404" i="7"/>
  <c r="E440" i="7"/>
  <c r="E64" i="7"/>
  <c r="D178" i="7"/>
  <c r="D172" i="7"/>
  <c r="E145" i="7"/>
  <c r="E446" i="7"/>
  <c r="D400" i="7"/>
  <c r="D519" i="7"/>
  <c r="D345" i="7"/>
  <c r="D439" i="7"/>
  <c r="E161" i="7"/>
  <c r="E491" i="7"/>
  <c r="E475" i="7"/>
  <c r="E226" i="7"/>
  <c r="D293" i="7"/>
  <c r="D48" i="7"/>
  <c r="D34" i="7"/>
  <c r="E59" i="7"/>
  <c r="E140" i="7"/>
  <c r="E407" i="7"/>
  <c r="D429" i="7"/>
  <c r="D220" i="7"/>
  <c r="D402" i="7"/>
  <c r="D371" i="7"/>
  <c r="D176" i="7"/>
  <c r="E124" i="7"/>
  <c r="D354" i="7"/>
  <c r="D108" i="7"/>
  <c r="D390" i="7"/>
  <c r="D290" i="7"/>
  <c r="D230" i="7"/>
  <c r="D422" i="7"/>
  <c r="D398" i="7"/>
  <c r="D119" i="7"/>
  <c r="D523" i="7"/>
  <c r="D95" i="7"/>
  <c r="D266" i="7"/>
  <c r="D472" i="7"/>
  <c r="D448" i="7"/>
  <c r="E305" i="7"/>
  <c r="D370" i="7"/>
  <c r="E22" i="7"/>
  <c r="D142" i="7"/>
  <c r="D497" i="7"/>
  <c r="D483" i="7"/>
  <c r="E33" i="7"/>
  <c r="E55" i="7"/>
  <c r="E347" i="7"/>
  <c r="E46" i="7"/>
  <c r="E496" i="7"/>
  <c r="F349" i="2"/>
  <c r="F481" i="2"/>
  <c r="F489" i="2"/>
  <c r="F549" i="2"/>
  <c r="F609" i="2"/>
  <c r="F625" i="2"/>
  <c r="F641" i="2"/>
  <c r="F657" i="2"/>
  <c r="F353" i="2"/>
  <c r="F433" i="2"/>
  <c r="F457" i="2"/>
  <c r="F501" i="2"/>
  <c r="F509" i="2"/>
  <c r="F569" i="2"/>
  <c r="F757" i="2"/>
  <c r="F381" i="2"/>
  <c r="F485" i="2"/>
  <c r="F545" i="2"/>
  <c r="F553" i="2"/>
  <c r="F617" i="2"/>
  <c r="F633" i="2"/>
  <c r="F649" i="2"/>
  <c r="F665" i="2"/>
  <c r="F681" i="2"/>
  <c r="F697" i="2"/>
  <c r="F713" i="2"/>
  <c r="F729" i="2"/>
  <c r="F753" i="2"/>
  <c r="F67" i="2"/>
  <c r="F365" i="2"/>
  <c r="F513" i="2"/>
  <c r="F581" i="2"/>
  <c r="F629" i="2"/>
  <c r="F725" i="2"/>
  <c r="F737" i="2"/>
  <c r="F441" i="2"/>
  <c r="F514" i="2"/>
  <c r="F651" i="2"/>
  <c r="F683" i="2"/>
  <c r="F784" i="2"/>
  <c r="F816" i="2"/>
  <c r="F848" i="2"/>
  <c r="F858" i="2"/>
  <c r="F866" i="2"/>
  <c r="F874" i="2"/>
  <c r="F882" i="2"/>
  <c r="F890" i="2"/>
  <c r="F898" i="2"/>
  <c r="F906" i="2"/>
  <c r="F914" i="2"/>
  <c r="F922" i="2"/>
  <c r="F930" i="2"/>
  <c r="F938" i="2"/>
  <c r="F946" i="2"/>
  <c r="F954" i="2"/>
  <c r="F962" i="2"/>
  <c r="F970" i="2"/>
  <c r="F978" i="2"/>
  <c r="F521" i="2"/>
  <c r="F613" i="2"/>
  <c r="F741" i="2"/>
  <c r="F385" i="2"/>
  <c r="F661" i="2"/>
  <c r="F673" i="2"/>
  <c r="F745" i="2"/>
  <c r="F565" i="2"/>
  <c r="F677" i="2"/>
  <c r="F689" i="2"/>
  <c r="F3" i="2"/>
  <c r="F232" i="2"/>
  <c r="F505" i="2"/>
  <c r="F573" i="2"/>
  <c r="F709" i="2"/>
  <c r="F721" i="2"/>
  <c r="F760" i="2"/>
  <c r="F792" i="2"/>
  <c r="F824" i="2"/>
  <c r="F645" i="2"/>
  <c r="F844" i="2"/>
  <c r="F425" i="2"/>
  <c r="F771" i="2"/>
  <c r="F780" i="2"/>
  <c r="F504" i="2"/>
  <c r="F693" i="2"/>
  <c r="F736" i="2"/>
  <c r="F959" i="2"/>
  <c r="F539" i="2"/>
  <c r="F705" i="2"/>
  <c r="F803" i="2"/>
  <c r="F602" i="2"/>
  <c r="F572" i="2"/>
  <c r="F812" i="2"/>
  <c r="F895" i="2"/>
  <c r="F624" i="2"/>
  <c r="F746" i="2"/>
  <c r="F835" i="2"/>
  <c r="F983" i="2"/>
  <c r="F887" i="2"/>
  <c r="F974" i="2"/>
  <c r="F942" i="2"/>
  <c r="F910" i="2"/>
  <c r="F878" i="2"/>
  <c r="F846" i="2"/>
  <c r="F814" i="2"/>
  <c r="F782" i="2"/>
  <c r="F646" i="2"/>
  <c r="F614" i="2"/>
  <c r="F454" i="2"/>
  <c r="F390" i="2"/>
  <c r="F358" i="2"/>
  <c r="F190" i="2"/>
  <c r="F158" i="2"/>
  <c r="F126" i="2"/>
  <c r="F699" i="2"/>
  <c r="F976" i="2"/>
  <c r="F912" i="2"/>
  <c r="F663" i="2"/>
  <c r="F631" i="2"/>
  <c r="F599" i="2"/>
  <c r="F455" i="2"/>
  <c r="F423" i="2"/>
  <c r="F391" i="2"/>
  <c r="F359" i="2"/>
  <c r="F327" i="2"/>
  <c r="F768" i="2"/>
  <c r="F636" i="2"/>
  <c r="F604" i="2"/>
  <c r="F540" i="2"/>
  <c r="F508" i="2"/>
  <c r="F476" i="2"/>
  <c r="F436" i="2"/>
  <c r="F404" i="2"/>
  <c r="F372" i="2"/>
  <c r="F340" i="2"/>
  <c r="F308" i="2"/>
  <c r="F276" i="2"/>
  <c r="F140" i="2"/>
  <c r="F108" i="2"/>
  <c r="F76" i="2"/>
  <c r="F44" i="2"/>
  <c r="F12" i="2"/>
  <c r="F940" i="2"/>
  <c r="F876" i="2"/>
  <c r="F716" i="2"/>
  <c r="F579" i="2"/>
  <c r="F171" i="2"/>
  <c r="F715" i="2"/>
  <c r="F506" i="2"/>
  <c r="F474" i="2"/>
  <c r="F442" i="2"/>
  <c r="F274" i="2"/>
  <c r="F178" i="2"/>
  <c r="F146" i="2"/>
  <c r="F114" i="2"/>
  <c r="F979" i="2"/>
  <c r="F915" i="2"/>
  <c r="F851" i="2"/>
  <c r="F684" i="2"/>
  <c r="F585" i="2"/>
  <c r="F752" i="2"/>
  <c r="F712" i="2"/>
  <c r="F967" i="2"/>
  <c r="F879" i="2"/>
  <c r="F742" i="2"/>
  <c r="F710" i="2"/>
  <c r="F678" i="2"/>
  <c r="F582" i="2"/>
  <c r="F550" i="2"/>
  <c r="F518" i="2"/>
  <c r="F486" i="2"/>
  <c r="F414" i="2"/>
  <c r="F318" i="2"/>
  <c r="F286" i="2"/>
  <c r="F254" i="2"/>
  <c r="F222" i="2"/>
  <c r="F94" i="2"/>
  <c r="F62" i="2"/>
  <c r="F30" i="2"/>
  <c r="F968" i="2"/>
  <c r="F904" i="2"/>
  <c r="F720" i="2"/>
  <c r="F831" i="2"/>
  <c r="F799" i="2"/>
  <c r="F767" i="2"/>
  <c r="F743" i="2"/>
  <c r="F703" i="2"/>
  <c r="F591" i="2"/>
  <c r="F559" i="2"/>
  <c r="F527" i="2"/>
  <c r="F495" i="2"/>
  <c r="F287" i="2"/>
  <c r="F255" i="2"/>
  <c r="F223" i="2"/>
  <c r="F191" i="2"/>
  <c r="F159" i="2"/>
  <c r="F127" i="2"/>
  <c r="F95" i="2"/>
  <c r="F63" i="2"/>
  <c r="F31" i="2"/>
  <c r="F951" i="2"/>
  <c r="F871" i="2"/>
  <c r="F966" i="2"/>
  <c r="F934" i="2"/>
  <c r="F902" i="2"/>
  <c r="F870" i="2"/>
  <c r="F838" i="2"/>
  <c r="F806" i="2"/>
  <c r="F774" i="2"/>
  <c r="F670" i="2"/>
  <c r="F638" i="2"/>
  <c r="F606" i="2"/>
  <c r="F446" i="2"/>
  <c r="F382" i="2"/>
  <c r="F350" i="2"/>
  <c r="F182" i="2"/>
  <c r="F836" i="2"/>
  <c r="F772" i="2"/>
  <c r="F843" i="2"/>
  <c r="F667" i="2"/>
  <c r="F960" i="2"/>
  <c r="F896" i="2"/>
  <c r="F704" i="2"/>
  <c r="F695" i="2"/>
  <c r="F655" i="2"/>
  <c r="F623" i="2"/>
  <c r="F447" i="2"/>
  <c r="F415" i="2"/>
  <c r="F383" i="2"/>
  <c r="F351" i="2"/>
  <c r="F279" i="2"/>
  <c r="F151" i="2"/>
  <c r="F119" i="2"/>
  <c r="F596" i="2"/>
  <c r="F660" i="2"/>
  <c r="F628" i="2"/>
  <c r="F588" i="2"/>
  <c r="F532" i="2"/>
  <c r="F500" i="2"/>
  <c r="F468" i="2"/>
  <c r="F428" i="2"/>
  <c r="F396" i="2"/>
  <c r="F364" i="2"/>
  <c r="F228" i="2"/>
  <c r="F132" i="2"/>
  <c r="F100" i="2"/>
  <c r="F68" i="2"/>
  <c r="F36" i="2"/>
  <c r="F4" i="2"/>
  <c r="F924" i="2"/>
  <c r="F860" i="2"/>
  <c r="F943" i="2"/>
  <c r="F863" i="2"/>
  <c r="F734" i="2"/>
  <c r="F702" i="2"/>
  <c r="F574" i="2"/>
  <c r="F542" i="2"/>
  <c r="F510" i="2"/>
  <c r="F478" i="2"/>
  <c r="F342" i="2"/>
  <c r="F310" i="2"/>
  <c r="F278" i="2"/>
  <c r="F246" i="2"/>
  <c r="F214" i="2"/>
  <c r="F150" i="2"/>
  <c r="F118" i="2"/>
  <c r="F86" i="2"/>
  <c r="F54" i="2"/>
  <c r="F22" i="2"/>
  <c r="F811" i="2"/>
  <c r="F530" i="2"/>
  <c r="F952" i="2"/>
  <c r="F888" i="2"/>
  <c r="F688" i="2"/>
  <c r="F935" i="2"/>
  <c r="F855" i="2"/>
  <c r="F958" i="2"/>
  <c r="F926" i="2"/>
  <c r="F894" i="2"/>
  <c r="F862" i="2"/>
  <c r="F830" i="2"/>
  <c r="F798" i="2"/>
  <c r="F766" i="2"/>
  <c r="F662" i="2"/>
  <c r="F630" i="2"/>
  <c r="F438" i="2"/>
  <c r="F406" i="2"/>
  <c r="F374" i="2"/>
  <c r="F174" i="2"/>
  <c r="F142" i="2"/>
  <c r="F732" i="2"/>
  <c r="F779" i="2"/>
  <c r="F522" i="2"/>
  <c r="F944" i="2"/>
  <c r="F880" i="2"/>
  <c r="F672" i="2"/>
  <c r="F911" i="2"/>
  <c r="F727" i="2"/>
  <c r="F687" i="2"/>
  <c r="F647" i="2"/>
  <c r="F615" i="2"/>
  <c r="F439" i="2"/>
  <c r="F407" i="2"/>
  <c r="F375" i="2"/>
  <c r="F343" i="2"/>
  <c r="F175" i="2"/>
  <c r="F471" i="2"/>
  <c r="F749" i="2"/>
  <c r="F463" i="2"/>
  <c r="F692" i="2"/>
  <c r="F652" i="2"/>
  <c r="F620" i="2"/>
  <c r="F524" i="2"/>
  <c r="F492" i="2"/>
  <c r="F460" i="2"/>
  <c r="F420" i="2"/>
  <c r="F388" i="2"/>
  <c r="F356" i="2"/>
  <c r="F324" i="2"/>
  <c r="F156" i="2"/>
  <c r="F124" i="2"/>
  <c r="F92" i="2"/>
  <c r="F60" i="2"/>
  <c r="F28" i="2"/>
  <c r="F972" i="2"/>
  <c r="F908" i="2"/>
  <c r="F820" i="2"/>
  <c r="F595" i="2"/>
  <c r="F563" i="2"/>
  <c r="F323" i="2"/>
  <c r="F556" i="2"/>
  <c r="F594" i="2"/>
  <c r="F490" i="2"/>
  <c r="F458" i="2"/>
  <c r="F927" i="2"/>
  <c r="F726" i="2"/>
  <c r="F694" i="2"/>
  <c r="F598" i="2"/>
  <c r="F566" i="2"/>
  <c r="F534" i="2"/>
  <c r="F502" i="2"/>
  <c r="F366" i="2"/>
  <c r="F334" i="2"/>
  <c r="F302" i="2"/>
  <c r="F270" i="2"/>
  <c r="F238" i="2"/>
  <c r="F206" i="2"/>
  <c r="F110" i="2"/>
  <c r="F78" i="2"/>
  <c r="F46" i="2"/>
  <c r="F14" i="2"/>
  <c r="F936" i="2"/>
  <c r="F872" i="2"/>
  <c r="F656" i="2"/>
  <c r="F847" i="2"/>
  <c r="F815" i="2"/>
  <c r="F783" i="2"/>
  <c r="F759" i="2"/>
  <c r="F679" i="2"/>
  <c r="F575" i="2"/>
  <c r="F543" i="2"/>
  <c r="F511" i="2"/>
  <c r="F303" i="2"/>
  <c r="F271" i="2"/>
  <c r="F239" i="2"/>
  <c r="F207" i="2"/>
  <c r="F143" i="2"/>
  <c r="F111" i="2"/>
  <c r="F79" i="2"/>
  <c r="F47" i="2"/>
  <c r="F15" i="2"/>
  <c r="F413" i="2"/>
  <c r="F319" i="2"/>
  <c r="F516" i="2"/>
  <c r="F484" i="2"/>
  <c r="F903" i="2"/>
  <c r="F919" i="2"/>
  <c r="F822" i="2"/>
  <c r="F430" i="2"/>
  <c r="F166" i="2"/>
  <c r="F804" i="2"/>
  <c r="F775" i="2"/>
  <c r="F583" i="2"/>
  <c r="F503" i="2"/>
  <c r="F399" i="2"/>
  <c r="F311" i="2"/>
  <c r="F231" i="2"/>
  <c r="F135" i="2"/>
  <c r="F55" i="2"/>
  <c r="F800" i="2"/>
  <c r="F548" i="2"/>
  <c r="F284" i="2"/>
  <c r="F932" i="2"/>
  <c r="F755" i="2"/>
  <c r="F675" i="2"/>
  <c r="F555" i="2"/>
  <c r="F499" i="2"/>
  <c r="F459" i="2"/>
  <c r="F371" i="2"/>
  <c r="F331" i="2"/>
  <c r="F195" i="2"/>
  <c r="F107" i="2"/>
  <c r="F850" i="2"/>
  <c r="F810" i="2"/>
  <c r="F706" i="2"/>
  <c r="F666" i="2"/>
  <c r="F578" i="2"/>
  <c r="F538" i="2"/>
  <c r="F482" i="2"/>
  <c r="F394" i="2"/>
  <c r="F354" i="2"/>
  <c r="F314" i="2"/>
  <c r="F242" i="2"/>
  <c r="F202" i="2"/>
  <c r="F130" i="2"/>
  <c r="F18" i="2"/>
  <c r="F907" i="2"/>
  <c r="F819" i="2"/>
  <c r="F601" i="2"/>
  <c r="F568" i="2"/>
  <c r="F472" i="2"/>
  <c r="F432" i="2"/>
  <c r="F400" i="2"/>
  <c r="F368" i="2"/>
  <c r="F336" i="2"/>
  <c r="F304" i="2"/>
  <c r="F264" i="2"/>
  <c r="F224" i="2"/>
  <c r="F128" i="2"/>
  <c r="F96" i="2"/>
  <c r="F64" i="2"/>
  <c r="F32" i="2"/>
  <c r="F827" i="2"/>
  <c r="F461" i="2"/>
  <c r="F421" i="2"/>
  <c r="F373" i="2"/>
  <c r="F325" i="2"/>
  <c r="F285" i="2"/>
  <c r="F253" i="2"/>
  <c r="F221" i="2"/>
  <c r="F149" i="2"/>
  <c r="F85" i="2"/>
  <c r="F53" i="2"/>
  <c r="F21" i="2"/>
  <c r="F51" i="2"/>
  <c r="F11" i="2"/>
  <c r="F961" i="2"/>
  <c r="F929" i="2"/>
  <c r="F897" i="2"/>
  <c r="F865" i="2"/>
  <c r="F833" i="2"/>
  <c r="F801" i="2"/>
  <c r="F769" i="2"/>
  <c r="F653" i="2"/>
  <c r="F313" i="2"/>
  <c r="F209" i="2"/>
  <c r="F177" i="2"/>
  <c r="F91" i="2"/>
  <c r="F957" i="2"/>
  <c r="F893" i="2"/>
  <c r="F797" i="2"/>
  <c r="F637" i="2"/>
  <c r="F497" i="2"/>
  <c r="F273" i="2"/>
  <c r="F137" i="2"/>
  <c r="F41" i="2"/>
  <c r="F448" i="2"/>
  <c r="F982" i="2"/>
  <c r="F686" i="2"/>
  <c r="F558" i="2"/>
  <c r="F422" i="2"/>
  <c r="F294" i="2"/>
  <c r="F38" i="2"/>
  <c r="F640" i="2"/>
  <c r="F975" i="2"/>
  <c r="F671" i="2"/>
  <c r="F487" i="2"/>
  <c r="F215" i="2"/>
  <c r="F619" i="2"/>
  <c r="F708" i="2"/>
  <c r="F332" i="2"/>
  <c r="F220" i="2"/>
  <c r="F172" i="2"/>
  <c r="F20" i="2"/>
  <c r="F916" i="2"/>
  <c r="F731" i="2"/>
  <c r="F747" i="2"/>
  <c r="F451" i="2"/>
  <c r="F411" i="2"/>
  <c r="F275" i="2"/>
  <c r="F235" i="2"/>
  <c r="F187" i="2"/>
  <c r="F147" i="2"/>
  <c r="F488" i="2"/>
  <c r="F802" i="2"/>
  <c r="F762" i="2"/>
  <c r="F658" i="2"/>
  <c r="F618" i="2"/>
  <c r="F434" i="2"/>
  <c r="F386" i="2"/>
  <c r="F234" i="2"/>
  <c r="F162" i="2"/>
  <c r="F90" i="2"/>
  <c r="F50" i="2"/>
  <c r="F971" i="2"/>
  <c r="F899" i="2"/>
  <c r="F796" i="2"/>
  <c r="F593" i="2"/>
  <c r="F668" i="2"/>
  <c r="F744" i="2"/>
  <c r="F696" i="2"/>
  <c r="F648" i="2"/>
  <c r="F600" i="2"/>
  <c r="F528" i="2"/>
  <c r="F464" i="2"/>
  <c r="F184" i="2"/>
  <c r="F795" i="2"/>
  <c r="F557" i="2"/>
  <c r="F317" i="2"/>
  <c r="F181" i="2"/>
  <c r="F829" i="2"/>
  <c r="F393" i="2"/>
  <c r="F241" i="2"/>
  <c r="F73" i="2"/>
  <c r="F950" i="2"/>
  <c r="F790" i="2"/>
  <c r="F654" i="2"/>
  <c r="F398" i="2"/>
  <c r="F470" i="2"/>
  <c r="F839" i="2"/>
  <c r="F567" i="2"/>
  <c r="F295" i="2"/>
  <c r="F39" i="2"/>
  <c r="F496" i="2"/>
  <c r="F164" i="2"/>
  <c r="F116" i="2"/>
  <c r="F900" i="2"/>
  <c r="F564" i="2"/>
  <c r="F739" i="2"/>
  <c r="F659" i="2"/>
  <c r="F587" i="2"/>
  <c r="F491" i="2"/>
  <c r="F403" i="2"/>
  <c r="F363" i="2"/>
  <c r="F227" i="2"/>
  <c r="F179" i="2"/>
  <c r="F139" i="2"/>
  <c r="F99" i="2"/>
  <c r="F452" i="2"/>
  <c r="F842" i="2"/>
  <c r="F698" i="2"/>
  <c r="F610" i="2"/>
  <c r="F570" i="2"/>
  <c r="F426" i="2"/>
  <c r="F346" i="2"/>
  <c r="F306" i="2"/>
  <c r="F266" i="2"/>
  <c r="F154" i="2"/>
  <c r="F122" i="2"/>
  <c r="F42" i="2"/>
  <c r="F963" i="2"/>
  <c r="F891" i="2"/>
  <c r="F787" i="2"/>
  <c r="F577" i="2"/>
  <c r="F592" i="2"/>
  <c r="F560" i="2"/>
  <c r="F520" i="2"/>
  <c r="F424" i="2"/>
  <c r="F392" i="2"/>
  <c r="F360" i="2"/>
  <c r="F328" i="2"/>
  <c r="F296" i="2"/>
  <c r="F256" i="2"/>
  <c r="F216" i="2"/>
  <c r="F152" i="2"/>
  <c r="F120" i="2"/>
  <c r="F88" i="2"/>
  <c r="F56" i="2"/>
  <c r="F24" i="2"/>
  <c r="F763" i="2"/>
  <c r="F597" i="2"/>
  <c r="F453" i="2"/>
  <c r="F405" i="2"/>
  <c r="F277" i="2"/>
  <c r="F245" i="2"/>
  <c r="F213" i="2"/>
  <c r="F141" i="2"/>
  <c r="F109" i="2"/>
  <c r="F77" i="2"/>
  <c r="F45" i="2"/>
  <c r="F13" i="2"/>
  <c r="F43" i="2"/>
  <c r="F10" i="2"/>
  <c r="F953" i="2"/>
  <c r="F921" i="2"/>
  <c r="F889" i="2"/>
  <c r="F857" i="2"/>
  <c r="F825" i="2"/>
  <c r="F793" i="2"/>
  <c r="F761" i="2"/>
  <c r="F621" i="2"/>
  <c r="F345" i="2"/>
  <c r="F305" i="2"/>
  <c r="F201" i="2"/>
  <c r="F169" i="2"/>
  <c r="F541" i="2"/>
  <c r="F83" i="2"/>
  <c r="F918" i="2"/>
  <c r="F526" i="2"/>
  <c r="F262" i="2"/>
  <c r="F134" i="2"/>
  <c r="F6" i="2"/>
  <c r="F928" i="2"/>
  <c r="F823" i="2"/>
  <c r="F751" i="2"/>
  <c r="F639" i="2"/>
  <c r="F551" i="2"/>
  <c r="F367" i="2"/>
  <c r="F199" i="2"/>
  <c r="F23" i="2"/>
  <c r="F612" i="2"/>
  <c r="F444" i="2"/>
  <c r="F380" i="2"/>
  <c r="F316" i="2"/>
  <c r="F268" i="2"/>
  <c r="F212" i="2"/>
  <c r="F892" i="2"/>
  <c r="F643" i="2"/>
  <c r="F483" i="2"/>
  <c r="F443" i="2"/>
  <c r="F355" i="2"/>
  <c r="F307" i="2"/>
  <c r="F267" i="2"/>
  <c r="F840" i="2"/>
  <c r="F288" i="2"/>
  <c r="F834" i="2"/>
  <c r="F794" i="2"/>
  <c r="F738" i="2"/>
  <c r="F690" i="2"/>
  <c r="F650" i="2"/>
  <c r="F562" i="2"/>
  <c r="F466" i="2"/>
  <c r="F418" i="2"/>
  <c r="F378" i="2"/>
  <c r="F338" i="2"/>
  <c r="F298" i="2"/>
  <c r="F194" i="2"/>
  <c r="F74" i="2"/>
  <c r="F955" i="2"/>
  <c r="F883" i="2"/>
  <c r="F764" i="2"/>
  <c r="F537" i="2"/>
  <c r="F260" i="2"/>
  <c r="F552" i="2"/>
  <c r="F512" i="2"/>
  <c r="F456" i="2"/>
  <c r="F176" i="2"/>
  <c r="F493" i="2"/>
  <c r="F357" i="2"/>
  <c r="F309" i="2"/>
  <c r="F173" i="2"/>
  <c r="F133" i="2"/>
  <c r="F35" i="2"/>
  <c r="F981" i="2"/>
  <c r="F949" i="2"/>
  <c r="F917" i="2"/>
  <c r="F885" i="2"/>
  <c r="F853" i="2"/>
  <c r="F821" i="2"/>
  <c r="F789" i="2"/>
  <c r="F733" i="2"/>
  <c r="F605" i="2"/>
  <c r="F265" i="2"/>
  <c r="F233" i="2"/>
  <c r="F129" i="2"/>
  <c r="F97" i="2"/>
  <c r="F65" i="2"/>
  <c r="F33" i="2"/>
  <c r="F533" i="2"/>
  <c r="F37" i="2"/>
  <c r="F817" i="2"/>
  <c r="F717" i="2"/>
  <c r="F377" i="2"/>
  <c r="F297" i="2"/>
  <c r="F225" i="2"/>
  <c r="F161" i="2"/>
  <c r="F576" i="2"/>
  <c r="F886" i="2"/>
  <c r="F758" i="2"/>
  <c r="F622" i="2"/>
  <c r="F920" i="2"/>
  <c r="F735" i="2"/>
  <c r="F183" i="2"/>
  <c r="F103" i="2"/>
  <c r="F756" i="2"/>
  <c r="F676" i="2"/>
  <c r="F252" i="2"/>
  <c r="F204" i="2"/>
  <c r="F52" i="2"/>
  <c r="F980" i="2"/>
  <c r="F884" i="2"/>
  <c r="F723" i="2"/>
  <c r="F523" i="2"/>
  <c r="F435" i="2"/>
  <c r="F395" i="2"/>
  <c r="F259" i="2"/>
  <c r="F219" i="2"/>
  <c r="F131" i="2"/>
  <c r="F808" i="2"/>
  <c r="F786" i="2"/>
  <c r="F730" i="2"/>
  <c r="F642" i="2"/>
  <c r="F370" i="2"/>
  <c r="F330" i="2"/>
  <c r="F226" i="2"/>
  <c r="F186" i="2"/>
  <c r="F34" i="2"/>
  <c r="F947" i="2"/>
  <c r="F875" i="2"/>
  <c r="F754" i="2"/>
  <c r="F449" i="2"/>
  <c r="F82" i="2"/>
  <c r="F728" i="2"/>
  <c r="F680" i="2"/>
  <c r="F632" i="2"/>
  <c r="F584" i="2"/>
  <c r="F544" i="2"/>
  <c r="F416" i="2"/>
  <c r="F384" i="2"/>
  <c r="F352" i="2"/>
  <c r="F320" i="2"/>
  <c r="F280" i="2"/>
  <c r="F248" i="2"/>
  <c r="F208" i="2"/>
  <c r="F144" i="2"/>
  <c r="F112" i="2"/>
  <c r="F80" i="2"/>
  <c r="F48" i="2"/>
  <c r="F16" i="2"/>
  <c r="F608" i="2"/>
  <c r="F589" i="2"/>
  <c r="F445" i="2"/>
  <c r="F269" i="2"/>
  <c r="F237" i="2"/>
  <c r="F205" i="2"/>
  <c r="F101" i="2"/>
  <c r="F69" i="2"/>
  <c r="F5" i="2"/>
  <c r="F75" i="2"/>
  <c r="F977" i="2"/>
  <c r="F945" i="2"/>
  <c r="F913" i="2"/>
  <c r="F881" i="2"/>
  <c r="F849" i="2"/>
  <c r="F785" i="2"/>
  <c r="F517" i="2"/>
  <c r="F529" i="2"/>
  <c r="F417" i="2"/>
  <c r="F329" i="2"/>
  <c r="F193" i="2"/>
  <c r="F121" i="2"/>
  <c r="F473" i="2"/>
  <c r="F168" i="2"/>
  <c r="F750" i="2"/>
  <c r="F494" i="2"/>
  <c r="F230" i="2"/>
  <c r="F102" i="2"/>
  <c r="F864" i="2"/>
  <c r="F807" i="2"/>
  <c r="F719" i="2"/>
  <c r="F535" i="2"/>
  <c r="F431" i="2"/>
  <c r="F263" i="2"/>
  <c r="F87" i="2"/>
  <c r="F7" i="2"/>
  <c r="F748" i="2"/>
  <c r="F196" i="2"/>
  <c r="F148" i="2"/>
  <c r="F964" i="2"/>
  <c r="F868" i="2"/>
  <c r="F707" i="2"/>
  <c r="F627" i="2"/>
  <c r="F571" i="2"/>
  <c r="F515" i="2"/>
  <c r="F475" i="2"/>
  <c r="F387" i="2"/>
  <c r="F347" i="2"/>
  <c r="F299" i="2"/>
  <c r="F211" i="2"/>
  <c r="F163" i="2"/>
  <c r="F123" i="2"/>
  <c r="F776" i="2"/>
  <c r="F826" i="2"/>
  <c r="F722" i="2"/>
  <c r="F682" i="2"/>
  <c r="F554" i="2"/>
  <c r="F498" i="2"/>
  <c r="F410" i="2"/>
  <c r="F258" i="2"/>
  <c r="F218" i="2"/>
  <c r="F106" i="2"/>
  <c r="F66" i="2"/>
  <c r="F939" i="2"/>
  <c r="F867" i="2"/>
  <c r="F718" i="2"/>
  <c r="F590" i="2"/>
  <c r="F326" i="2"/>
  <c r="F198" i="2"/>
  <c r="F70" i="2"/>
  <c r="F315" i="2"/>
  <c r="F71" i="2"/>
  <c r="F832" i="2"/>
  <c r="F724" i="2"/>
  <c r="F644" i="2"/>
  <c r="F412" i="2"/>
  <c r="F348" i="2"/>
  <c r="F292" i="2"/>
  <c r="F236" i="2"/>
  <c r="F180" i="2"/>
  <c r="F84" i="2"/>
  <c r="F948" i="2"/>
  <c r="F788" i="2"/>
  <c r="F691" i="2"/>
  <c r="F603" i="2"/>
  <c r="F507" i="2"/>
  <c r="F419" i="2"/>
  <c r="F379" i="2"/>
  <c r="F283" i="2"/>
  <c r="F243" i="2"/>
  <c r="F203" i="2"/>
  <c r="F155" i="2"/>
  <c r="F115" i="2"/>
  <c r="F635" i="2"/>
  <c r="F770" i="2"/>
  <c r="F714" i="2"/>
  <c r="F626" i="2"/>
  <c r="F586" i="2"/>
  <c r="F322" i="2"/>
  <c r="F282" i="2"/>
  <c r="F210" i="2"/>
  <c r="F170" i="2"/>
  <c r="F98" i="2"/>
  <c r="F58" i="2"/>
  <c r="F923" i="2"/>
  <c r="F828" i="2"/>
  <c r="F337" i="2"/>
  <c r="F536" i="2"/>
  <c r="F192" i="2"/>
  <c r="F160" i="2"/>
  <c r="F2" i="2"/>
  <c r="F440" i="2"/>
  <c r="F429" i="2"/>
  <c r="F333" i="2"/>
  <c r="F189" i="2"/>
  <c r="F117" i="2"/>
  <c r="F59" i="2"/>
  <c r="F965" i="2"/>
  <c r="F933" i="2"/>
  <c r="F901" i="2"/>
  <c r="F869" i="2"/>
  <c r="F837" i="2"/>
  <c r="F805" i="2"/>
  <c r="F773" i="2"/>
  <c r="F669" i="2"/>
  <c r="F561" i="2"/>
  <c r="F361" i="2"/>
  <c r="F281" i="2"/>
  <c r="F249" i="2"/>
  <c r="F145" i="2"/>
  <c r="F113" i="2"/>
  <c r="F81" i="2"/>
  <c r="F49" i="2"/>
  <c r="F17" i="2"/>
  <c r="F925" i="2"/>
  <c r="F861" i="2"/>
  <c r="F765" i="2"/>
  <c r="F105" i="2"/>
  <c r="F9" i="2"/>
  <c r="F217" i="2"/>
  <c r="F809" i="2"/>
  <c r="F937" i="2"/>
  <c r="F469" i="2"/>
  <c r="F261" i="2"/>
  <c r="F437" i="2"/>
  <c r="F479" i="2"/>
  <c r="F200" i="2"/>
  <c r="F26" i="2"/>
  <c r="F674" i="2"/>
  <c r="F956" i="2"/>
  <c r="F519" i="2"/>
  <c r="F89" i="2"/>
  <c r="F813" i="2"/>
  <c r="F401" i="2"/>
  <c r="F841" i="2"/>
  <c r="F778" i="2"/>
  <c r="F611" i="2"/>
  <c r="F580" i="2"/>
  <c r="F257" i="2"/>
  <c r="F973" i="2"/>
  <c r="F165" i="2"/>
  <c r="F301" i="2"/>
  <c r="F40" i="2"/>
  <c r="F272" i="2"/>
  <c r="F138" i="2"/>
  <c r="F450" i="2"/>
  <c r="F818" i="2"/>
  <c r="F291" i="2"/>
  <c r="F791" i="2"/>
  <c r="F477" i="2"/>
  <c r="F547" i="2"/>
  <c r="F409" i="2"/>
  <c r="F29" i="2"/>
  <c r="F240" i="2"/>
  <c r="F402" i="2"/>
  <c r="F711" i="2"/>
  <c r="F397" i="2"/>
  <c r="F153" i="2"/>
  <c r="F465" i="2"/>
  <c r="F685" i="2"/>
  <c r="F873" i="2"/>
  <c r="F19" i="2"/>
  <c r="F61" i="2"/>
  <c r="F197" i="2"/>
  <c r="F341" i="2"/>
  <c r="F525" i="2"/>
  <c r="F72" i="2"/>
  <c r="F312" i="2"/>
  <c r="F616" i="2"/>
  <c r="F339" i="2"/>
  <c r="F188" i="2"/>
  <c r="F740" i="2"/>
  <c r="F167" i="2"/>
  <c r="F462" i="2"/>
  <c r="F369" i="2"/>
  <c r="F157" i="2"/>
  <c r="F25" i="2"/>
  <c r="F877" i="2"/>
  <c r="F27" i="2"/>
  <c r="F104" i="2"/>
  <c r="F344" i="2"/>
  <c r="F664" i="2"/>
  <c r="F546" i="2"/>
  <c r="F244" i="2"/>
  <c r="F247" i="2"/>
  <c r="F856" i="2"/>
  <c r="F941" i="2"/>
  <c r="F969" i="2"/>
  <c r="F8" i="2"/>
  <c r="F845" i="2"/>
  <c r="F289" i="2"/>
  <c r="F701" i="2"/>
  <c r="F185" i="2"/>
  <c r="F321" i="2"/>
  <c r="F777" i="2"/>
  <c r="F905" i="2"/>
  <c r="F93" i="2"/>
  <c r="F229" i="2"/>
  <c r="F136" i="2"/>
  <c r="F376" i="2"/>
  <c r="F859" i="2"/>
  <c r="F250" i="2"/>
  <c r="F700" i="2"/>
  <c r="F427" i="2"/>
  <c r="F300" i="2"/>
  <c r="F335" i="2"/>
  <c r="F125" i="2"/>
  <c r="F480" i="2"/>
  <c r="F362" i="2"/>
  <c r="F607" i="2"/>
  <c r="F293" i="2"/>
  <c r="F251" i="2"/>
  <c r="F57" i="2"/>
  <c r="F781" i="2"/>
  <c r="F909" i="2"/>
  <c r="F389" i="2"/>
  <c r="F408" i="2"/>
  <c r="F931" i="2"/>
  <c r="F290" i="2"/>
  <c r="F634" i="2"/>
  <c r="F467" i="2"/>
  <c r="F852" i="2"/>
  <c r="F531" i="2"/>
  <c r="F854" i="2"/>
  <c r="E544" i="2"/>
  <c r="E197" i="2"/>
  <c r="E209" i="2"/>
  <c r="E313" i="2"/>
  <c r="E441" i="2"/>
  <c r="E545" i="2"/>
  <c r="E43" i="2"/>
  <c r="E13" i="2"/>
  <c r="E77" i="2"/>
  <c r="E149" i="2"/>
  <c r="E221" i="2"/>
  <c r="E365" i="2"/>
  <c r="E152" i="2"/>
  <c r="E325" i="2"/>
  <c r="E185" i="2"/>
  <c r="E217" i="2"/>
  <c r="E321" i="2"/>
  <c r="E401" i="2"/>
  <c r="E457" i="2"/>
  <c r="E505" i="2"/>
  <c r="E301" i="2"/>
  <c r="E11" i="2"/>
  <c r="E421" i="2"/>
  <c r="E21" i="2"/>
  <c r="E53" i="2"/>
  <c r="E85" i="2"/>
  <c r="E157" i="2"/>
  <c r="E229" i="2"/>
  <c r="E261" i="2"/>
  <c r="E293" i="2"/>
  <c r="E373" i="2"/>
  <c r="E461" i="2"/>
  <c r="E517" i="2"/>
  <c r="E565" i="2"/>
  <c r="E32" i="2"/>
  <c r="E64" i="2"/>
  <c r="E96" i="2"/>
  <c r="E128" i="2"/>
  <c r="E232" i="2"/>
  <c r="E264" i="2"/>
  <c r="E304" i="2"/>
  <c r="E336" i="2"/>
  <c r="E368" i="2"/>
  <c r="E400" i="2"/>
  <c r="E432" i="2"/>
  <c r="E472" i="2"/>
  <c r="E568" i="2"/>
  <c r="E608" i="2"/>
  <c r="E656" i="2"/>
  <c r="E704" i="2"/>
  <c r="E752" i="2"/>
  <c r="E745" i="2"/>
  <c r="E825" i="2"/>
  <c r="E897" i="2"/>
  <c r="E969" i="2"/>
  <c r="E18" i="2"/>
  <c r="E130" i="2"/>
  <c r="E250" i="2"/>
  <c r="E354" i="2"/>
  <c r="E394" i="2"/>
  <c r="E442" i="2"/>
  <c r="E482" i="2"/>
  <c r="E538" i="2"/>
  <c r="E674" i="2"/>
  <c r="E810" i="2"/>
  <c r="E858" i="2"/>
  <c r="E938" i="2"/>
  <c r="E331" i="2"/>
  <c r="E459" i="2"/>
  <c r="E555" i="2"/>
  <c r="E763" i="2"/>
  <c r="E851" i="2"/>
  <c r="E939" i="2"/>
  <c r="E28" i="2"/>
  <c r="E132" i="2"/>
  <c r="E484" i="2"/>
  <c r="E564" i="2"/>
  <c r="E725" i="2"/>
  <c r="E861" i="2"/>
  <c r="E151" i="2"/>
  <c r="E231" i="2"/>
  <c r="E327" i="2"/>
  <c r="E407" i="2"/>
  <c r="E503" i="2"/>
  <c r="E599" i="2"/>
  <c r="E687" i="2"/>
  <c r="E775" i="2"/>
  <c r="E887" i="2"/>
  <c r="E784" i="2"/>
  <c r="E860" i="2"/>
  <c r="E454" i="2"/>
  <c r="E153" i="2"/>
  <c r="E233" i="2"/>
  <c r="E413" i="2"/>
  <c r="E165" i="2"/>
  <c r="E617" i="2"/>
  <c r="E633" i="2"/>
  <c r="E649" i="2"/>
  <c r="E665" i="2"/>
  <c r="E681" i="2"/>
  <c r="E697" i="2"/>
  <c r="E713" i="2"/>
  <c r="E729" i="2"/>
  <c r="E753" i="2"/>
  <c r="E749" i="2"/>
  <c r="E609" i="2"/>
  <c r="E699" i="2"/>
  <c r="E741" i="2"/>
  <c r="E129" i="2"/>
  <c r="E141" i="2"/>
  <c r="E657" i="2"/>
  <c r="E673" i="2"/>
  <c r="E689" i="2"/>
  <c r="E641" i="2"/>
  <c r="E705" i="2"/>
  <c r="E426" i="2"/>
  <c r="E603" i="2"/>
  <c r="E625" i="2"/>
  <c r="E667" i="2"/>
  <c r="E737" i="2"/>
  <c r="E856" i="2"/>
  <c r="E864" i="2"/>
  <c r="E872" i="2"/>
  <c r="E880" i="2"/>
  <c r="E888" i="2"/>
  <c r="E896" i="2"/>
  <c r="E904" i="2"/>
  <c r="E912" i="2"/>
  <c r="E920" i="2"/>
  <c r="E928" i="2"/>
  <c r="E936" i="2"/>
  <c r="E944" i="2"/>
  <c r="E952" i="2"/>
  <c r="E960" i="2"/>
  <c r="E968" i="2"/>
  <c r="E976" i="2"/>
  <c r="E2" i="2"/>
  <c r="E663" i="2"/>
  <c r="E792" i="2"/>
  <c r="E3" i="2"/>
  <c r="E824" i="2"/>
  <c r="E721" i="2"/>
  <c r="E224" i="2"/>
  <c r="E750" i="2"/>
  <c r="E718" i="2"/>
  <c r="E686" i="2"/>
  <c r="E582" i="2"/>
  <c r="E550" i="2"/>
  <c r="E518" i="2"/>
  <c r="E486" i="2"/>
  <c r="E422" i="2"/>
  <c r="E318" i="2"/>
  <c r="E286" i="2"/>
  <c r="E254" i="2"/>
  <c r="E222" i="2"/>
  <c r="E94" i="2"/>
  <c r="E62" i="2"/>
  <c r="E30" i="2"/>
  <c r="E980" i="2"/>
  <c r="E916" i="2"/>
  <c r="E852" i="2"/>
  <c r="E788" i="2"/>
  <c r="E452" i="2"/>
  <c r="E187" i="2"/>
  <c r="E848" i="2"/>
  <c r="E768" i="2"/>
  <c r="E488" i="2"/>
  <c r="E943" i="2"/>
  <c r="E879" i="2"/>
  <c r="E831" i="2"/>
  <c r="E799" i="2"/>
  <c r="E767" i="2"/>
  <c r="E743" i="2"/>
  <c r="E703" i="2"/>
  <c r="E559" i="2"/>
  <c r="E527" i="2"/>
  <c r="E495" i="2"/>
  <c r="E287" i="2"/>
  <c r="E255" i="2"/>
  <c r="E223" i="2"/>
  <c r="E191" i="2"/>
  <c r="E159" i="2"/>
  <c r="E127" i="2"/>
  <c r="E95" i="2"/>
  <c r="E63" i="2"/>
  <c r="E31" i="2"/>
  <c r="E836" i="2"/>
  <c r="E973" i="2"/>
  <c r="E909" i="2"/>
  <c r="E845" i="2"/>
  <c r="E781" i="2"/>
  <c r="E709" i="2"/>
  <c r="E645" i="2"/>
  <c r="E748" i="2"/>
  <c r="E708" i="2"/>
  <c r="E668" i="2"/>
  <c r="E236" i="2"/>
  <c r="E204" i="2"/>
  <c r="E172" i="2"/>
  <c r="E931" i="2"/>
  <c r="E867" i="2"/>
  <c r="E803" i="2"/>
  <c r="E739" i="2"/>
  <c r="E675" i="2"/>
  <c r="E611" i="2"/>
  <c r="E539" i="2"/>
  <c r="E499" i="2"/>
  <c r="E467" i="2"/>
  <c r="E435" i="2"/>
  <c r="E403" i="2"/>
  <c r="E371" i="2"/>
  <c r="E339" i="2"/>
  <c r="E307" i="2"/>
  <c r="E275" i="2"/>
  <c r="E243" i="2"/>
  <c r="E211" i="2"/>
  <c r="E139" i="2"/>
  <c r="E107" i="2"/>
  <c r="E978" i="2"/>
  <c r="E914" i="2"/>
  <c r="E850" i="2"/>
  <c r="E818" i="2"/>
  <c r="E786" i="2"/>
  <c r="E754" i="2"/>
  <c r="E714" i="2"/>
  <c r="E682" i="2"/>
  <c r="E650" i="2"/>
  <c r="E618" i="2"/>
  <c r="E578" i="2"/>
  <c r="E546" i="2"/>
  <c r="E402" i="2"/>
  <c r="E370" i="2"/>
  <c r="E338" i="2"/>
  <c r="E306" i="2"/>
  <c r="E242" i="2"/>
  <c r="E210" i="2"/>
  <c r="E74" i="2"/>
  <c r="E42" i="2"/>
  <c r="E921" i="2"/>
  <c r="E857" i="2"/>
  <c r="E793" i="2"/>
  <c r="E711" i="2"/>
  <c r="E664" i="2"/>
  <c r="E624" i="2"/>
  <c r="E584" i="2"/>
  <c r="E552" i="2"/>
  <c r="E520" i="2"/>
  <c r="E464" i="2"/>
  <c r="E966" i="2"/>
  <c r="E934" i="2"/>
  <c r="E902" i="2"/>
  <c r="E870" i="2"/>
  <c r="E838" i="2"/>
  <c r="E806" i="2"/>
  <c r="E774" i="2"/>
  <c r="E646" i="2"/>
  <c r="E614" i="2"/>
  <c r="E446" i="2"/>
  <c r="E382" i="2"/>
  <c r="E350" i="2"/>
  <c r="E190" i="2"/>
  <c r="E158" i="2"/>
  <c r="E126" i="2"/>
  <c r="E972" i="2"/>
  <c r="E908" i="2"/>
  <c r="E844" i="2"/>
  <c r="E780" i="2"/>
  <c r="E260" i="2"/>
  <c r="E683" i="2"/>
  <c r="E840" i="2"/>
  <c r="E480" i="2"/>
  <c r="E935" i="2"/>
  <c r="E871" i="2"/>
  <c r="E655" i="2"/>
  <c r="E623" i="2"/>
  <c r="E447" i="2"/>
  <c r="E415" i="2"/>
  <c r="E383" i="2"/>
  <c r="E351" i="2"/>
  <c r="E319" i="2"/>
  <c r="E804" i="2"/>
  <c r="E965" i="2"/>
  <c r="E742" i="2"/>
  <c r="E710" i="2"/>
  <c r="E574" i="2"/>
  <c r="E542" i="2"/>
  <c r="E510" i="2"/>
  <c r="E478" i="2"/>
  <c r="E414" i="2"/>
  <c r="E310" i="2"/>
  <c r="E278" i="2"/>
  <c r="E246" i="2"/>
  <c r="E214" i="2"/>
  <c r="E150" i="2"/>
  <c r="E118" i="2"/>
  <c r="E86" i="2"/>
  <c r="E54" i="2"/>
  <c r="E22" i="2"/>
  <c r="E964" i="2"/>
  <c r="E900" i="2"/>
  <c r="E746" i="2"/>
  <c r="E832" i="2"/>
  <c r="E288" i="2"/>
  <c r="E927" i="2"/>
  <c r="E863" i="2"/>
  <c r="E823" i="2"/>
  <c r="E791" i="2"/>
  <c r="E759" i="2"/>
  <c r="E735" i="2"/>
  <c r="E583" i="2"/>
  <c r="E551" i="2"/>
  <c r="E519" i="2"/>
  <c r="E487" i="2"/>
  <c r="E311" i="2"/>
  <c r="E247" i="2"/>
  <c r="E215" i="2"/>
  <c r="E183" i="2"/>
  <c r="E87" i="2"/>
  <c r="E55" i="2"/>
  <c r="E23" i="2"/>
  <c r="E772" i="2"/>
  <c r="E957" i="2"/>
  <c r="E893" i="2"/>
  <c r="E829" i="2"/>
  <c r="E765" i="2"/>
  <c r="E693" i="2"/>
  <c r="E629" i="2"/>
  <c r="E740" i="2"/>
  <c r="E700" i="2"/>
  <c r="E332" i="2"/>
  <c r="E300" i="2"/>
  <c r="E268" i="2"/>
  <c r="E196" i="2"/>
  <c r="E164" i="2"/>
  <c r="E958" i="2"/>
  <c r="E926" i="2"/>
  <c r="E894" i="2"/>
  <c r="E862" i="2"/>
  <c r="E830" i="2"/>
  <c r="E798" i="2"/>
  <c r="E766" i="2"/>
  <c r="E670" i="2"/>
  <c r="E638" i="2"/>
  <c r="E606" i="2"/>
  <c r="E438" i="2"/>
  <c r="E406" i="2"/>
  <c r="E374" i="2"/>
  <c r="E182" i="2"/>
  <c r="E956" i="2"/>
  <c r="E892" i="2"/>
  <c r="E828" i="2"/>
  <c r="E764" i="2"/>
  <c r="E651" i="2"/>
  <c r="E816" i="2"/>
  <c r="E983" i="2"/>
  <c r="E734" i="2"/>
  <c r="E702" i="2"/>
  <c r="E598" i="2"/>
  <c r="E566" i="2"/>
  <c r="E534" i="2"/>
  <c r="E502" i="2"/>
  <c r="E470" i="2"/>
  <c r="E334" i="2"/>
  <c r="E302" i="2"/>
  <c r="E270" i="2"/>
  <c r="E238" i="2"/>
  <c r="E206" i="2"/>
  <c r="E110" i="2"/>
  <c r="E78" i="2"/>
  <c r="E46" i="2"/>
  <c r="E14" i="2"/>
  <c r="E948" i="2"/>
  <c r="E884" i="2"/>
  <c r="E820" i="2"/>
  <c r="E635" i="2"/>
  <c r="E808" i="2"/>
  <c r="E975" i="2"/>
  <c r="E911" i="2"/>
  <c r="E847" i="2"/>
  <c r="E815" i="2"/>
  <c r="E783" i="2"/>
  <c r="E575" i="2"/>
  <c r="E543" i="2"/>
  <c r="E511" i="2"/>
  <c r="E479" i="2"/>
  <c r="E303" i="2"/>
  <c r="E271" i="2"/>
  <c r="E239" i="2"/>
  <c r="E207" i="2"/>
  <c r="E143" i="2"/>
  <c r="E111" i="2"/>
  <c r="E79" i="2"/>
  <c r="E47" i="2"/>
  <c r="E15" i="2"/>
  <c r="E941" i="2"/>
  <c r="E877" i="2"/>
  <c r="E813" i="2"/>
  <c r="E677" i="2"/>
  <c r="E613" i="2"/>
  <c r="E732" i="2"/>
  <c r="E580" i="2"/>
  <c r="E292" i="2"/>
  <c r="E252" i="2"/>
  <c r="E220" i="2"/>
  <c r="E188" i="2"/>
  <c r="E963" i="2"/>
  <c r="E899" i="2"/>
  <c r="E835" i="2"/>
  <c r="E771" i="2"/>
  <c r="E707" i="2"/>
  <c r="E643" i="2"/>
  <c r="E515" i="2"/>
  <c r="E483" i="2"/>
  <c r="E451" i="2"/>
  <c r="E419" i="2"/>
  <c r="E387" i="2"/>
  <c r="E355" i="2"/>
  <c r="E291" i="2"/>
  <c r="E259" i="2"/>
  <c r="E227" i="2"/>
  <c r="E195" i="2"/>
  <c r="E155" i="2"/>
  <c r="E123" i="2"/>
  <c r="E51" i="2"/>
  <c r="E946" i="2"/>
  <c r="E882" i="2"/>
  <c r="E834" i="2"/>
  <c r="E802" i="2"/>
  <c r="E770" i="2"/>
  <c r="E730" i="2"/>
  <c r="E698" i="2"/>
  <c r="E666" i="2"/>
  <c r="E634" i="2"/>
  <c r="E562" i="2"/>
  <c r="E530" i="2"/>
  <c r="E418" i="2"/>
  <c r="E386" i="2"/>
  <c r="E982" i="2"/>
  <c r="E950" i="2"/>
  <c r="E918" i="2"/>
  <c r="E886" i="2"/>
  <c r="E854" i="2"/>
  <c r="E822" i="2"/>
  <c r="E790" i="2"/>
  <c r="E758" i="2"/>
  <c r="E662" i="2"/>
  <c r="E630" i="2"/>
  <c r="E462" i="2"/>
  <c r="E430" i="2"/>
  <c r="E398" i="2"/>
  <c r="E174" i="2"/>
  <c r="E142" i="2"/>
  <c r="E940" i="2"/>
  <c r="E876" i="2"/>
  <c r="E812" i="2"/>
  <c r="E596" i="2"/>
  <c r="E755" i="2"/>
  <c r="E619" i="2"/>
  <c r="E186" i="2"/>
  <c r="E800" i="2"/>
  <c r="E967" i="2"/>
  <c r="E903" i="2"/>
  <c r="E719" i="2"/>
  <c r="E639" i="2"/>
  <c r="E607" i="2"/>
  <c r="E471" i="2"/>
  <c r="E431" i="2"/>
  <c r="E399" i="2"/>
  <c r="E367" i="2"/>
  <c r="E335" i="2"/>
  <c r="E175" i="2"/>
  <c r="E933" i="2"/>
  <c r="E869" i="2"/>
  <c r="E805" i="2"/>
  <c r="E733" i="2"/>
  <c r="E669" i="2"/>
  <c r="E724" i="2"/>
  <c r="E684" i="2"/>
  <c r="E644" i="2"/>
  <c r="E612" i="2"/>
  <c r="E572" i="2"/>
  <c r="E444" i="2"/>
  <c r="E412" i="2"/>
  <c r="E380" i="2"/>
  <c r="E348" i="2"/>
  <c r="E974" i="2"/>
  <c r="E942" i="2"/>
  <c r="E910" i="2"/>
  <c r="E433" i="2"/>
  <c r="E769" i="2"/>
  <c r="E841" i="2"/>
  <c r="E913" i="2"/>
  <c r="E727" i="2"/>
  <c r="E26" i="2"/>
  <c r="E138" i="2"/>
  <c r="E178" i="2"/>
  <c r="E290" i="2"/>
  <c r="E330" i="2"/>
  <c r="E362" i="2"/>
  <c r="E450" i="2"/>
  <c r="E594" i="2"/>
  <c r="E642" i="2"/>
  <c r="E778" i="2"/>
  <c r="E874" i="2"/>
  <c r="E962" i="2"/>
  <c r="E251" i="2"/>
  <c r="E427" i="2"/>
  <c r="E787" i="2"/>
  <c r="E875" i="2"/>
  <c r="E955" i="2"/>
  <c r="E44" i="2"/>
  <c r="E92" i="2"/>
  <c r="E244" i="2"/>
  <c r="E308" i="2"/>
  <c r="E364" i="2"/>
  <c r="E428" i="2"/>
  <c r="E500" i="2"/>
  <c r="E588" i="2"/>
  <c r="E660" i="2"/>
  <c r="E637" i="2"/>
  <c r="E773" i="2"/>
  <c r="E901" i="2"/>
  <c r="E167" i="2"/>
  <c r="E343" i="2"/>
  <c r="E615" i="2"/>
  <c r="E919" i="2"/>
  <c r="E715" i="2"/>
  <c r="E924" i="2"/>
  <c r="E358" i="2"/>
  <c r="E622" i="2"/>
  <c r="E878" i="2"/>
  <c r="E40" i="2"/>
  <c r="E104" i="2"/>
  <c r="E272" i="2"/>
  <c r="E344" i="2"/>
  <c r="E408" i="2"/>
  <c r="E672" i="2"/>
  <c r="E57" i="2"/>
  <c r="E265" i="2"/>
  <c r="E27" i="2"/>
  <c r="E133" i="2"/>
  <c r="E173" i="2"/>
  <c r="E309" i="2"/>
  <c r="E349" i="2"/>
  <c r="E389" i="2"/>
  <c r="E485" i="2"/>
  <c r="E533" i="2"/>
  <c r="E176" i="2"/>
  <c r="E448" i="2"/>
  <c r="E512" i="2"/>
  <c r="E777" i="2"/>
  <c r="E849" i="2"/>
  <c r="E929" i="2"/>
  <c r="E66" i="2"/>
  <c r="E106" i="2"/>
  <c r="E146" i="2"/>
  <c r="E258" i="2"/>
  <c r="E298" i="2"/>
  <c r="E410" i="2"/>
  <c r="E458" i="2"/>
  <c r="E498" i="2"/>
  <c r="E554" i="2"/>
  <c r="E602" i="2"/>
  <c r="E690" i="2"/>
  <c r="E826" i="2"/>
  <c r="E890" i="2"/>
  <c r="E970" i="2"/>
  <c r="E171" i="2"/>
  <c r="E299" i="2"/>
  <c r="E347" i="2"/>
  <c r="E475" i="2"/>
  <c r="E571" i="2"/>
  <c r="E627" i="2"/>
  <c r="E795" i="2"/>
  <c r="E883" i="2"/>
  <c r="E971" i="2"/>
  <c r="E100" i="2"/>
  <c r="E148" i="2"/>
  <c r="E316" i="2"/>
  <c r="E372" i="2"/>
  <c r="E436" i="2"/>
  <c r="E508" i="2"/>
  <c r="E604" i="2"/>
  <c r="E653" i="2"/>
  <c r="E789" i="2"/>
  <c r="E917" i="2"/>
  <c r="E7" i="2"/>
  <c r="E263" i="2"/>
  <c r="E359" i="2"/>
  <c r="E439" i="2"/>
  <c r="E535" i="2"/>
  <c r="E631" i="2"/>
  <c r="E807" i="2"/>
  <c r="E951" i="2"/>
  <c r="E731" i="2"/>
  <c r="E932" i="2"/>
  <c r="E102" i="2"/>
  <c r="E230" i="2"/>
  <c r="E366" i="2"/>
  <c r="E494" i="2"/>
  <c r="E8" i="2"/>
  <c r="E72" i="2"/>
  <c r="E136" i="2"/>
  <c r="E240" i="2"/>
  <c r="E312" i="2"/>
  <c r="E376" i="2"/>
  <c r="E504" i="2"/>
  <c r="E720" i="2"/>
  <c r="E25" i="2"/>
  <c r="E89" i="2"/>
  <c r="E473" i="2"/>
  <c r="E577" i="2"/>
  <c r="E19" i="2"/>
  <c r="E169" i="2"/>
  <c r="E201" i="2"/>
  <c r="E305" i="2"/>
  <c r="E337" i="2"/>
  <c r="E377" i="2"/>
  <c r="E417" i="2"/>
  <c r="E481" i="2"/>
  <c r="E529" i="2"/>
  <c r="E585" i="2"/>
  <c r="E75" i="2"/>
  <c r="E5" i="2"/>
  <c r="E37" i="2"/>
  <c r="E69" i="2"/>
  <c r="E101" i="2"/>
  <c r="E213" i="2"/>
  <c r="E245" i="2"/>
  <c r="E277" i="2"/>
  <c r="E397" i="2"/>
  <c r="E445" i="2"/>
  <c r="E541" i="2"/>
  <c r="E589" i="2"/>
  <c r="E695" i="2"/>
  <c r="E16" i="2"/>
  <c r="E48" i="2"/>
  <c r="E80" i="2"/>
  <c r="E112" i="2"/>
  <c r="E144" i="2"/>
  <c r="E208" i="2"/>
  <c r="E248" i="2"/>
  <c r="E280" i="2"/>
  <c r="E320" i="2"/>
  <c r="E352" i="2"/>
  <c r="E384" i="2"/>
  <c r="E416" i="2"/>
  <c r="E592" i="2"/>
  <c r="E632" i="2"/>
  <c r="E680" i="2"/>
  <c r="E728" i="2"/>
  <c r="E785" i="2"/>
  <c r="E865" i="2"/>
  <c r="E937" i="2"/>
  <c r="E34" i="2"/>
  <c r="E114" i="2"/>
  <c r="E154" i="2"/>
  <c r="E226" i="2"/>
  <c r="E266" i="2"/>
  <c r="E506" i="2"/>
  <c r="E610" i="2"/>
  <c r="E898" i="2"/>
  <c r="E131" i="2"/>
  <c r="E179" i="2"/>
  <c r="E219" i="2"/>
  <c r="E395" i="2"/>
  <c r="E523" i="2"/>
  <c r="E579" i="2"/>
  <c r="E723" i="2"/>
  <c r="E811" i="2"/>
  <c r="E891" i="2"/>
  <c r="E979" i="2"/>
  <c r="E4" i="2"/>
  <c r="E52" i="2"/>
  <c r="E108" i="2"/>
  <c r="E156" i="2"/>
  <c r="E516" i="2"/>
  <c r="E676" i="2"/>
  <c r="E756" i="2"/>
  <c r="E661" i="2"/>
  <c r="E797" i="2"/>
  <c r="E925" i="2"/>
  <c r="E103" i="2"/>
  <c r="E279" i="2"/>
  <c r="E455" i="2"/>
  <c r="E959" i="2"/>
  <c r="E540" i="2"/>
  <c r="E390" i="2"/>
  <c r="E654" i="2"/>
  <c r="E782" i="2"/>
  <c r="E616" i="2"/>
  <c r="E33" i="2"/>
  <c r="E65" i="2"/>
  <c r="E97" i="2"/>
  <c r="E137" i="2"/>
  <c r="E241" i="2"/>
  <c r="E273" i="2"/>
  <c r="E385" i="2"/>
  <c r="E425" i="2"/>
  <c r="E489" i="2"/>
  <c r="E537" i="2"/>
  <c r="E593" i="2"/>
  <c r="E83" i="2"/>
  <c r="E181" i="2"/>
  <c r="E317" i="2"/>
  <c r="E357" i="2"/>
  <c r="E493" i="2"/>
  <c r="E549" i="2"/>
  <c r="E184" i="2"/>
  <c r="E456" i="2"/>
  <c r="E640" i="2"/>
  <c r="E688" i="2"/>
  <c r="E736" i="2"/>
  <c r="E548" i="2"/>
  <c r="E801" i="2"/>
  <c r="E873" i="2"/>
  <c r="E945" i="2"/>
  <c r="E82" i="2"/>
  <c r="E194" i="2"/>
  <c r="E234" i="2"/>
  <c r="E378" i="2"/>
  <c r="E466" i="2"/>
  <c r="E514" i="2"/>
  <c r="E658" i="2"/>
  <c r="E738" i="2"/>
  <c r="E794" i="2"/>
  <c r="E906" i="2"/>
  <c r="E267" i="2"/>
  <c r="E315" i="2"/>
  <c r="E443" i="2"/>
  <c r="E531" i="2"/>
  <c r="E819" i="2"/>
  <c r="E907" i="2"/>
  <c r="E12" i="2"/>
  <c r="E60" i="2"/>
  <c r="E212" i="2"/>
  <c r="E276" i="2"/>
  <c r="E324" i="2"/>
  <c r="E388" i="2"/>
  <c r="E460" i="2"/>
  <c r="E524" i="2"/>
  <c r="E620" i="2"/>
  <c r="E692" i="2"/>
  <c r="E685" i="2"/>
  <c r="E821" i="2"/>
  <c r="E949" i="2"/>
  <c r="E119" i="2"/>
  <c r="E199" i="2"/>
  <c r="E375" i="2"/>
  <c r="E463" i="2"/>
  <c r="E647" i="2"/>
  <c r="E342" i="2"/>
  <c r="E496" i="2"/>
  <c r="E556" i="2"/>
  <c r="E6" i="2"/>
  <c r="E134" i="2"/>
  <c r="E262" i="2"/>
  <c r="E526" i="2"/>
  <c r="E601" i="2"/>
  <c r="E10" i="2"/>
  <c r="E45" i="2"/>
  <c r="E253" i="2"/>
  <c r="E405" i="2"/>
  <c r="E453" i="2"/>
  <c r="E501" i="2"/>
  <c r="E597" i="2"/>
  <c r="E24" i="2"/>
  <c r="E56" i="2"/>
  <c r="E88" i="2"/>
  <c r="E120" i="2"/>
  <c r="E216" i="2"/>
  <c r="E296" i="2"/>
  <c r="E328" i="2"/>
  <c r="E360" i="2"/>
  <c r="E392" i="2"/>
  <c r="E424" i="2"/>
  <c r="E560" i="2"/>
  <c r="E809" i="2"/>
  <c r="E881" i="2"/>
  <c r="E953" i="2"/>
  <c r="E122" i="2"/>
  <c r="E202" i="2"/>
  <c r="E274" i="2"/>
  <c r="E314" i="2"/>
  <c r="E346" i="2"/>
  <c r="E474" i="2"/>
  <c r="E522" i="2"/>
  <c r="E570" i="2"/>
  <c r="E706" i="2"/>
  <c r="E842" i="2"/>
  <c r="E922" i="2"/>
  <c r="E99" i="2"/>
  <c r="E323" i="2"/>
  <c r="E363" i="2"/>
  <c r="E491" i="2"/>
  <c r="E547" i="2"/>
  <c r="E587" i="2"/>
  <c r="E659" i="2"/>
  <c r="E827" i="2"/>
  <c r="E915" i="2"/>
  <c r="E68" i="2"/>
  <c r="E116" i="2"/>
  <c r="E284" i="2"/>
  <c r="E396" i="2"/>
  <c r="E468" i="2"/>
  <c r="E532" i="2"/>
  <c r="E628" i="2"/>
  <c r="E701" i="2"/>
  <c r="E837" i="2"/>
  <c r="E981" i="2"/>
  <c r="E39" i="2"/>
  <c r="E135" i="2"/>
  <c r="E295" i="2"/>
  <c r="E391" i="2"/>
  <c r="E567" i="2"/>
  <c r="E839" i="2"/>
  <c r="E678" i="2"/>
  <c r="E796" i="2"/>
  <c r="E166" i="2"/>
  <c r="E814" i="2"/>
  <c r="E177" i="2"/>
  <c r="E345" i="2"/>
  <c r="E109" i="2"/>
  <c r="E285" i="2"/>
  <c r="E256" i="2"/>
  <c r="E297" i="2"/>
  <c r="E9" i="2"/>
  <c r="E41" i="2"/>
  <c r="E73" i="2"/>
  <c r="E105" i="2"/>
  <c r="E145" i="2"/>
  <c r="E249" i="2"/>
  <c r="E281" i="2"/>
  <c r="E353" i="2"/>
  <c r="E393" i="2"/>
  <c r="E449" i="2"/>
  <c r="E497" i="2"/>
  <c r="E553" i="2"/>
  <c r="E35" i="2"/>
  <c r="E91" i="2"/>
  <c r="E117" i="2"/>
  <c r="E189" i="2"/>
  <c r="E509" i="2"/>
  <c r="E557" i="2"/>
  <c r="E605" i="2"/>
  <c r="E160" i="2"/>
  <c r="E192" i="2"/>
  <c r="E528" i="2"/>
  <c r="E600" i="2"/>
  <c r="E648" i="2"/>
  <c r="E696" i="2"/>
  <c r="E744" i="2"/>
  <c r="E751" i="2"/>
  <c r="E817" i="2"/>
  <c r="E889" i="2"/>
  <c r="E961" i="2"/>
  <c r="E50" i="2"/>
  <c r="E90" i="2"/>
  <c r="E162" i="2"/>
  <c r="E282" i="2"/>
  <c r="E434" i="2"/>
  <c r="E626" i="2"/>
  <c r="E762" i="2"/>
  <c r="E930" i="2"/>
  <c r="E591" i="2"/>
  <c r="E147" i="2"/>
  <c r="E235" i="2"/>
  <c r="E283" i="2"/>
  <c r="E411" i="2"/>
  <c r="E595" i="2"/>
  <c r="E747" i="2"/>
  <c r="E843" i="2"/>
  <c r="E923" i="2"/>
  <c r="E20" i="2"/>
  <c r="E76" i="2"/>
  <c r="E124" i="2"/>
  <c r="E180" i="2"/>
  <c r="E228" i="2"/>
  <c r="E340" i="2"/>
  <c r="E404" i="2"/>
  <c r="E476" i="2"/>
  <c r="E636" i="2"/>
  <c r="E716" i="2"/>
  <c r="E717" i="2"/>
  <c r="E853" i="2"/>
  <c r="E671" i="2"/>
  <c r="E855" i="2"/>
  <c r="E776" i="2"/>
  <c r="E38" i="2"/>
  <c r="E294" i="2"/>
  <c r="E558" i="2"/>
  <c r="E694" i="2"/>
  <c r="S6" i="2" l="1"/>
  <c r="R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112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<sst xmlns="http://schemas.openxmlformats.org/spreadsheetml/2006/main" count="18584" uniqueCount="2255">
  <si>
    <t>Player Name</t>
  </si>
  <si>
    <t>Weekly Wage</t>
  </si>
  <si>
    <t>Yearly Salary</t>
  </si>
  <si>
    <t>Age</t>
  </si>
  <si>
    <t>Position</t>
  </si>
  <si>
    <t>Nationality</t>
  </si>
  <si>
    <t>José de Jesús Corona</t>
  </si>
  <si>
    <t>£22,000</t>
  </si>
  <si>
    <t>£1,144,000</t>
  </si>
  <si>
    <t>GK</t>
  </si>
  <si>
    <t>Mexico</t>
  </si>
  <si>
    <t>Pablo Aguilar</t>
  </si>
  <si>
    <t>£17,000</t>
  </si>
  <si>
    <t>£884,000</t>
  </si>
  <si>
    <t>D C</t>
  </si>
  <si>
    <t>Paraguay</t>
  </si>
  <si>
    <t>Adrián Aldrete</t>
  </si>
  <si>
    <t>£15,000</t>
  </si>
  <si>
    <t>£780,000</t>
  </si>
  <si>
    <t>D L</t>
  </si>
  <si>
    <t>Jonathan Rodríguez</t>
  </si>
  <si>
    <t>AM L, ST</t>
  </si>
  <si>
    <t>Uruguay</t>
  </si>
  <si>
    <t>Luis Romo</t>
  </si>
  <si>
    <t>£13,000</t>
  </si>
  <si>
    <t>£676,000</t>
  </si>
  <si>
    <t>D C, DM</t>
  </si>
  <si>
    <t>Rómulo Otero</t>
  </si>
  <si>
    <t>£12,000</t>
  </si>
  <si>
    <t>£624,000</t>
  </si>
  <si>
    <t>AM RLC</t>
  </si>
  <si>
    <t>Venezuela</t>
  </si>
  <si>
    <t>Julio César Domínguez</t>
  </si>
  <si>
    <t>£11,000</t>
  </si>
  <si>
    <t>£572,000</t>
  </si>
  <si>
    <t>D RC</t>
  </si>
  <si>
    <t>Guillermo Fernández</t>
  </si>
  <si>
    <t>DM, AM C</t>
  </si>
  <si>
    <t>Argentina</t>
  </si>
  <si>
    <t>Orbelín Pineda</t>
  </si>
  <si>
    <t>AM LC</t>
  </si>
  <si>
    <t>Roberto Alvarado</t>
  </si>
  <si>
    <t>£10,000</t>
  </si>
  <si>
    <t>£520,000</t>
  </si>
  <si>
    <t>AM RL</t>
  </si>
  <si>
    <t>Luis Ángel Mendoza</t>
  </si>
  <si>
    <t>£9,000</t>
  </si>
  <si>
    <t>£468,000</t>
  </si>
  <si>
    <t>Bryan Angulo</t>
  </si>
  <si>
    <t>£8,500</t>
  </si>
  <si>
    <t>£442,000</t>
  </si>
  <si>
    <t>ST</t>
  </si>
  <si>
    <t>Ecuador</t>
  </si>
  <si>
    <t>Walter Montoya</t>
  </si>
  <si>
    <t>£8,000</t>
  </si>
  <si>
    <t>£416,000</t>
  </si>
  <si>
    <t>AM R</t>
  </si>
  <si>
    <t>Rafael Baca</t>
  </si>
  <si>
    <t>£7,700</t>
  </si>
  <si>
    <t>£400,400</t>
  </si>
  <si>
    <t>AM RC</t>
  </si>
  <si>
    <t>Sebastián Jurado</t>
  </si>
  <si>
    <t>£6,600</t>
  </si>
  <si>
    <t>£343,200</t>
  </si>
  <si>
    <t>Yoshimar Yotún</t>
  </si>
  <si>
    <t>£6,300</t>
  </si>
  <si>
    <t>£327,600</t>
  </si>
  <si>
    <t>D/WB L, M LC</t>
  </si>
  <si>
    <t>Peru</t>
  </si>
  <si>
    <t>José Joaquín Martínez</t>
  </si>
  <si>
    <t>£6,100</t>
  </si>
  <si>
    <t>£317,200</t>
  </si>
  <si>
    <t>D/WB RL</t>
  </si>
  <si>
    <t>Andrés Gudiño</t>
  </si>
  <si>
    <t>£4,500</t>
  </si>
  <si>
    <t>£234,000</t>
  </si>
  <si>
    <t>Alexis Peña</t>
  </si>
  <si>
    <t>Ignacio Rivero</t>
  </si>
  <si>
    <t>£4,100</t>
  </si>
  <si>
    <t>£213,200</t>
  </si>
  <si>
    <t>Lucas Passerini</t>
  </si>
  <si>
    <t>£4,000</t>
  </si>
  <si>
    <t>£208,000</t>
  </si>
  <si>
    <t>Juan Escobar</t>
  </si>
  <si>
    <t>£1,100</t>
  </si>
  <si>
    <t>£57,200</t>
  </si>
  <si>
    <t>Santiago Giménez</t>
  </si>
  <si>
    <t>£440</t>
  </si>
  <si>
    <t>£22,880</t>
  </si>
  <si>
    <t>Josué Reyes</t>
  </si>
  <si>
    <t>£260</t>
  </si>
  <si>
    <t>£13,520</t>
  </si>
  <si>
    <t>Jaiber Jiménez</t>
  </si>
  <si>
    <t>£250</t>
  </si>
  <si>
    <t>D/WB L</t>
  </si>
  <si>
    <t>Eduardo Pastrana</t>
  </si>
  <si>
    <t>£130</t>
  </si>
  <si>
    <t>£6,760</t>
  </si>
  <si>
    <t>Alexis Gutiérrez</t>
  </si>
  <si>
    <t>DM</t>
  </si>
  <si>
    <t>Fabián Partida</t>
  </si>
  <si>
    <t>£120</t>
  </si>
  <si>
    <t>£6,240</t>
  </si>
  <si>
    <t>U.S.A.</t>
  </si>
  <si>
    <t>Luis Iturbide</t>
  </si>
  <si>
    <t>£110</t>
  </si>
  <si>
    <t>£5,720</t>
  </si>
  <si>
    <t>Héctor Téllez</t>
  </si>
  <si>
    <t>£100</t>
  </si>
  <si>
    <t>£5,200</t>
  </si>
  <si>
    <t>League</t>
  </si>
  <si>
    <t>Liga MX</t>
  </si>
  <si>
    <t>Club</t>
  </si>
  <si>
    <t>Cruz Azul</t>
  </si>
  <si>
    <t>Cristian Jiménez</t>
  </si>
  <si>
    <t>Juan García</t>
  </si>
  <si>
    <t>Fernando Ochoa</t>
  </si>
  <si>
    <t>M RL</t>
  </si>
  <si>
    <t>Fabián Quintanar</t>
  </si>
  <si>
    <t>Andrés Rodríguez</t>
  </si>
  <si>
    <t>José Corona</t>
  </si>
  <si>
    <t>Alfredo Cabañas</t>
  </si>
  <si>
    <t>Ángel Ramos</t>
  </si>
  <si>
    <t>AM L</t>
  </si>
  <si>
    <t>Emilio Von Hauke</t>
  </si>
  <si>
    <t>Carlos Jaimes</t>
  </si>
  <si>
    <t>Rafael Guerrero</t>
  </si>
  <si>
    <t>Eduardo Rosas</t>
  </si>
  <si>
    <t>Jorge Luis García</t>
  </si>
  <si>
    <t>Luis Enrique Pérez</t>
  </si>
  <si>
    <t>Jorge Carbajal</t>
  </si>
  <si>
    <t>D R</t>
  </si>
  <si>
    <t>Edgar Aragón</t>
  </si>
  <si>
    <t>Daniel Blanco</t>
  </si>
  <si>
    <t>D/WB R</t>
  </si>
  <si>
    <t>Mauro Zaleta</t>
  </si>
  <si>
    <t>Antonio Álvarez</t>
  </si>
  <si>
    <t>M L</t>
  </si>
  <si>
    <t>Oscar Morales</t>
  </si>
  <si>
    <t>Alejandro Jara</t>
  </si>
  <si>
    <t>Diego De La Rosa</t>
  </si>
  <si>
    <t>Miguel Seseña</t>
  </si>
  <si>
    <t>Alexander Hernández</t>
  </si>
  <si>
    <t>Alexis González</t>
  </si>
  <si>
    <t>AM/F C</t>
  </si>
  <si>
    <t>Edgar Gutiérrez</t>
  </si>
  <si>
    <t>Pedro Pacheco</t>
  </si>
  <si>
    <t>Rodrigo Huescas</t>
  </si>
  <si>
    <t>Camilo Vargas</t>
  </si>
  <si>
    <t>Colombia</t>
  </si>
  <si>
    <t>Julio Furch</t>
  </si>
  <si>
    <t>Luis Reyes</t>
  </si>
  <si>
    <t>D/WB/M L</t>
  </si>
  <si>
    <t>Martín Nervo</t>
  </si>
  <si>
    <t>£8,900</t>
  </si>
  <si>
    <t>£462,800</t>
  </si>
  <si>
    <t>José Javier Abella</t>
  </si>
  <si>
    <t>£7,100</t>
  </si>
  <si>
    <t>£369,200</t>
  </si>
  <si>
    <t>Anderson Santamaría</t>
  </si>
  <si>
    <t>£6,500</t>
  </si>
  <si>
    <t>£338,000</t>
  </si>
  <si>
    <t>Aldo Paúl Rocha</t>
  </si>
  <si>
    <t>Brayan Garnica</t>
  </si>
  <si>
    <t>Julián Quiñones</t>
  </si>
  <si>
    <t>AM R, ST</t>
  </si>
  <si>
    <t>Aníbal Chalá</t>
  </si>
  <si>
    <t>£5,500</t>
  </si>
  <si>
    <t>£286,000</t>
  </si>
  <si>
    <t>José Hernández</t>
  </si>
  <si>
    <t>£5,100</t>
  </si>
  <si>
    <t>£265,200</t>
  </si>
  <si>
    <t>Gonzalo Maroni</t>
  </si>
  <si>
    <t>£4,200</t>
  </si>
  <si>
    <t>£218,400</t>
  </si>
  <si>
    <t>AM C</t>
  </si>
  <si>
    <t>Jesús Angulo</t>
  </si>
  <si>
    <t>£3,100</t>
  </si>
  <si>
    <t>£161,200</t>
  </si>
  <si>
    <t>D LC</t>
  </si>
  <si>
    <t>Franco Troyansky</t>
  </si>
  <si>
    <t>£2,300</t>
  </si>
  <si>
    <t>£119,600</t>
  </si>
  <si>
    <t>Gaddi Aguirre</t>
  </si>
  <si>
    <t>£2,200</t>
  </si>
  <si>
    <t>£114,400</t>
  </si>
  <si>
    <t>Edgar Zaldívar</t>
  </si>
  <si>
    <t>£360</t>
  </si>
  <si>
    <t>£18,720</t>
  </si>
  <si>
    <t>Diego Barbosa</t>
  </si>
  <si>
    <t>Ían Torres</t>
  </si>
  <si>
    <t>£230</t>
  </si>
  <si>
    <t>£11,960</t>
  </si>
  <si>
    <t>Alan Reyes</t>
  </si>
  <si>
    <t>£220</t>
  </si>
  <si>
    <t>£11,440</t>
  </si>
  <si>
    <t>M C</t>
  </si>
  <si>
    <t>Edyairth Ortega</t>
  </si>
  <si>
    <t>£210</t>
  </si>
  <si>
    <t>£10,920</t>
  </si>
  <si>
    <t>Alejandro Gómez</t>
  </si>
  <si>
    <t>£200</t>
  </si>
  <si>
    <t>£10,400</t>
  </si>
  <si>
    <t>Brayton Vázquez</t>
  </si>
  <si>
    <t>£160</t>
  </si>
  <si>
    <t>£8,320</t>
  </si>
  <si>
    <t>Ángel Márquez</t>
  </si>
  <si>
    <t>£140</t>
  </si>
  <si>
    <t>£7,280</t>
  </si>
  <si>
    <t>Jonathan Herrera</t>
  </si>
  <si>
    <t>Enric Baquero</t>
  </si>
  <si>
    <t>Spain</t>
  </si>
  <si>
    <t>Rafael Martínez</t>
  </si>
  <si>
    <t>Antero Landaverde</t>
  </si>
  <si>
    <t>Christopher Trejo</t>
  </si>
  <si>
    <t>Sergio Hernández</t>
  </si>
  <si>
    <t>Ángel García</t>
  </si>
  <si>
    <t>Alonso Ramírez</t>
  </si>
  <si>
    <t>Kevin Esquivel</t>
  </si>
  <si>
    <t>Alejandro Bravo</t>
  </si>
  <si>
    <t>Roberto Álvarez</t>
  </si>
  <si>
    <t>WB L</t>
  </si>
  <si>
    <t>Antonio Sánchez</t>
  </si>
  <si>
    <t>Abraham Bass</t>
  </si>
  <si>
    <t>Christopher Andrade</t>
  </si>
  <si>
    <t>César Lugo</t>
  </si>
  <si>
    <t>Carlos Cruz</t>
  </si>
  <si>
    <t>M RLC</t>
  </si>
  <si>
    <t>Sebastián Medina</t>
  </si>
  <si>
    <t>Roberto Enciso</t>
  </si>
  <si>
    <t>Kevin Madrigal</t>
  </si>
  <si>
    <t>Alejandro Sánchez</t>
  </si>
  <si>
    <t>Leonardo Correa</t>
  </si>
  <si>
    <t>Diego Núñez</t>
  </si>
  <si>
    <t>Héctor Pardo</t>
  </si>
  <si>
    <t>Jorge Guzmán</t>
  </si>
  <si>
    <t>Luis Gustavo Martínez</t>
  </si>
  <si>
    <t>Luis Carlos Martínez</t>
  </si>
  <si>
    <t>Alberto Chávez</t>
  </si>
  <si>
    <t>Jairo Mungaray</t>
  </si>
  <si>
    <t>Emilio Cazares</t>
  </si>
  <si>
    <t>Josué Márquez</t>
  </si>
  <si>
    <t>Andrés Becerra</t>
  </si>
  <si>
    <t>£60</t>
  </si>
  <si>
    <t>£3,120</t>
  </si>
  <si>
    <t>Víctor Ríos</t>
  </si>
  <si>
    <t>Daniel Alvarado</t>
  </si>
  <si>
    <t>Atlas</t>
  </si>
  <si>
    <t>Oribe Peralta</t>
  </si>
  <si>
    <t>£20,000</t>
  </si>
  <si>
    <t>£1,040,000</t>
  </si>
  <si>
    <t>Jesús Molina</t>
  </si>
  <si>
    <t>Isaac Brizuela</t>
  </si>
  <si>
    <t>D/AM R</t>
  </si>
  <si>
    <t>Miguel Ángel Ponce</t>
  </si>
  <si>
    <t>Cristian Calderón</t>
  </si>
  <si>
    <t>Hiram Mier</t>
  </si>
  <si>
    <t>Antonio Briseño</t>
  </si>
  <si>
    <t>£9,500</t>
  </si>
  <si>
    <t>£494,000</t>
  </si>
  <si>
    <t>Jesús Sánchez</t>
  </si>
  <si>
    <t>£9,100</t>
  </si>
  <si>
    <t>£473,200</t>
  </si>
  <si>
    <t>Uriel Antuna</t>
  </si>
  <si>
    <t>AM RL, ST</t>
  </si>
  <si>
    <t>José Antonio Rodríguez</t>
  </si>
  <si>
    <t>£8,100</t>
  </si>
  <si>
    <t>£421,200</t>
  </si>
  <si>
    <t>Ángel Zaldívar</t>
  </si>
  <si>
    <t>Alexis Vega</t>
  </si>
  <si>
    <t>AM RLC, F C</t>
  </si>
  <si>
    <t>Raúl Gudiño</t>
  </si>
  <si>
    <t>£4,700</t>
  </si>
  <si>
    <t>£244,400</t>
  </si>
  <si>
    <t>Carlos Cisneros</t>
  </si>
  <si>
    <t>£4,400</t>
  </si>
  <si>
    <t>£228,800</t>
  </si>
  <si>
    <t>Fernando Beltrán</t>
  </si>
  <si>
    <t>£4,300</t>
  </si>
  <si>
    <t>£223,600</t>
  </si>
  <si>
    <t>Jesús Ricardo Angulo</t>
  </si>
  <si>
    <t>Ronaldo Cisneros</t>
  </si>
  <si>
    <t>£1,700</t>
  </si>
  <si>
    <t>£88,400</t>
  </si>
  <si>
    <t>Sergio Flores</t>
  </si>
  <si>
    <t>£1,600</t>
  </si>
  <si>
    <t>£83,200</t>
  </si>
  <si>
    <t>César Huerta</t>
  </si>
  <si>
    <t>£1,400</t>
  </si>
  <si>
    <t>£72,800</t>
  </si>
  <si>
    <t>Alejandro Mayorga</t>
  </si>
  <si>
    <t>£760</t>
  </si>
  <si>
    <t>£39,520</t>
  </si>
  <si>
    <t>José de Jesús Godínez</t>
  </si>
  <si>
    <t>Miguel Jiménez</t>
  </si>
  <si>
    <t>£730</t>
  </si>
  <si>
    <t>£37,960</t>
  </si>
  <si>
    <t>Eduardo Torres</t>
  </si>
  <si>
    <t>£720</t>
  </si>
  <si>
    <t>£37,440</t>
  </si>
  <si>
    <t>Eduardo García</t>
  </si>
  <si>
    <t>Juan Aguayo</t>
  </si>
  <si>
    <t>£180</t>
  </si>
  <si>
    <t>£9,360</t>
  </si>
  <si>
    <t>Gael García</t>
  </si>
  <si>
    <t>Gabriel Martínez</t>
  </si>
  <si>
    <t>Luis Olivas</t>
  </si>
  <si>
    <t>Gilberto Sepúlveda</t>
  </si>
  <si>
    <t>Enrique Ledesma</t>
  </si>
  <si>
    <t>Chivas</t>
  </si>
  <si>
    <t>Sebastián Pérez Bouquet</t>
  </si>
  <si>
    <t>Luis Puente</t>
  </si>
  <si>
    <t>Fernando Murillo</t>
  </si>
  <si>
    <t>Horacio García</t>
  </si>
  <si>
    <t>Leonardo Sánchez</t>
  </si>
  <si>
    <t>Axel Leyva</t>
  </si>
  <si>
    <t>Jonathan Parra</t>
  </si>
  <si>
    <t>Kevin Mariscal</t>
  </si>
  <si>
    <t>Luis Ángel Carrillo</t>
  </si>
  <si>
    <t>Jorge Reynoso</t>
  </si>
  <si>
    <t>Matías Cendejas</t>
  </si>
  <si>
    <t>Néstor Díaz</t>
  </si>
  <si>
    <t>Miguel Guzmán</t>
  </si>
  <si>
    <t>Ever Corona</t>
  </si>
  <si>
    <t>Armando González</t>
  </si>
  <si>
    <t>Oziel Mireles</t>
  </si>
  <si>
    <t>Javier Guerrero</t>
  </si>
  <si>
    <t>Brian Betancourt</t>
  </si>
  <si>
    <t>Diego Modesto</t>
  </si>
  <si>
    <t>D/AM L</t>
  </si>
  <si>
    <t>Raúl Martínez</t>
  </si>
  <si>
    <t>Diego Delgadillo</t>
  </si>
  <si>
    <t>Gianluca Davino</t>
  </si>
  <si>
    <t>André Ham</t>
  </si>
  <si>
    <t>Elías Hernández</t>
  </si>
  <si>
    <t>£18,000</t>
  </si>
  <si>
    <t>£936,000</t>
  </si>
  <si>
    <t>Rodolfo Cota</t>
  </si>
  <si>
    <t>£14,000</t>
  </si>
  <si>
    <t>£728,000</t>
  </si>
  <si>
    <t>Ángel Mena</t>
  </si>
  <si>
    <t>Luis Montes</t>
  </si>
  <si>
    <t>Emmanuel Gigliotti</t>
  </si>
  <si>
    <t>Fernando Navarro</t>
  </si>
  <si>
    <t>Andrés Mosquera</t>
  </si>
  <si>
    <t>Osvaldo Rodríguez</t>
  </si>
  <si>
    <t>£7,800</t>
  </si>
  <si>
    <t>£405,600</t>
  </si>
  <si>
    <t>Iván Rodríguez</t>
  </si>
  <si>
    <t>William Tesillo</t>
  </si>
  <si>
    <t>£7,000</t>
  </si>
  <si>
    <t>£364,000</t>
  </si>
  <si>
    <t>Alfonso Blanco</t>
  </si>
  <si>
    <t>Gil Giovanni Burón</t>
  </si>
  <si>
    <t>£6,200</t>
  </si>
  <si>
    <t>£322,400</t>
  </si>
  <si>
    <t>Jaine Barreiro</t>
  </si>
  <si>
    <t>Víctor Dávila</t>
  </si>
  <si>
    <t>Chile</t>
  </si>
  <si>
    <t>Jean Meneses</t>
  </si>
  <si>
    <t>Omar Fernández</t>
  </si>
  <si>
    <t>£4,800</t>
  </si>
  <si>
    <t>£249,600</t>
  </si>
  <si>
    <t>José David Ramírez</t>
  </si>
  <si>
    <t>Santiago Colombatto</t>
  </si>
  <si>
    <t>£3,600</t>
  </si>
  <si>
    <t>£187,200</t>
  </si>
  <si>
    <t>Ramiro González</t>
  </si>
  <si>
    <t>£2,700</t>
  </si>
  <si>
    <t>£140,400</t>
  </si>
  <si>
    <t>Santiago Ormeño</t>
  </si>
  <si>
    <t>£2,600</t>
  </si>
  <si>
    <t>£135,200</t>
  </si>
  <si>
    <t>Iván Vázquez Mellado</t>
  </si>
  <si>
    <t>£980</t>
  </si>
  <si>
    <t>£50,960</t>
  </si>
  <si>
    <t>Jorge Díaz</t>
  </si>
  <si>
    <t>£580</t>
  </si>
  <si>
    <t>£30,160</t>
  </si>
  <si>
    <t>Fernando Morales</t>
  </si>
  <si>
    <t>£240</t>
  </si>
  <si>
    <t>£12,480</t>
  </si>
  <si>
    <t>Armando León</t>
  </si>
  <si>
    <t>Fidel Ambríz</t>
  </si>
  <si>
    <t>Jesse Zamudio</t>
  </si>
  <si>
    <t>Juan Pablo Rangel</t>
  </si>
  <si>
    <t>Saúl Zamora</t>
  </si>
  <si>
    <t>Andrés Gallo</t>
  </si>
  <si>
    <t>Héctor Uribe</t>
  </si>
  <si>
    <t>León</t>
  </si>
  <si>
    <t>Alejandro Alanís</t>
  </si>
  <si>
    <t>Jesús Domínguez</t>
  </si>
  <si>
    <t>Bernardo Aguilar</t>
  </si>
  <si>
    <t>Oscar García</t>
  </si>
  <si>
    <t>Oscar Villa</t>
  </si>
  <si>
    <t>Juan Zamudio</t>
  </si>
  <si>
    <t>D RL</t>
  </si>
  <si>
    <t>Luis Galicia</t>
  </si>
  <si>
    <t>Ian Ramírez</t>
  </si>
  <si>
    <t>Bryan Romero</t>
  </si>
  <si>
    <t>Diego Luna</t>
  </si>
  <si>
    <t>Pedro Hernández</t>
  </si>
  <si>
    <t>Moisés Juárez</t>
  </si>
  <si>
    <t>Oscar Salas</t>
  </si>
  <si>
    <t>Oscar Alba</t>
  </si>
  <si>
    <t>Isaác Muñíz</t>
  </si>
  <si>
    <t>Luis Araujo</t>
  </si>
  <si>
    <t>Bogard Lleverino</t>
  </si>
  <si>
    <t>Luis Guerrero</t>
  </si>
  <si>
    <t>Josué Navarro</t>
  </si>
  <si>
    <t>M R</t>
  </si>
  <si>
    <t>Gustavo Zenteno</t>
  </si>
  <si>
    <t>Jesús González</t>
  </si>
  <si>
    <t>Sebastián Santos</t>
  </si>
  <si>
    <t>Carlos Sebastián Muñoz</t>
  </si>
  <si>
    <t>José Salazar</t>
  </si>
  <si>
    <t>Yair Martínez</t>
  </si>
  <si>
    <t>Iván Hernández</t>
  </si>
  <si>
    <t>Yeremi Vissuet</t>
  </si>
  <si>
    <t>Brian Guerrero</t>
  </si>
  <si>
    <t>Luis Cervantes</t>
  </si>
  <si>
    <t>Ángel Sepúlveda</t>
  </si>
  <si>
    <t>Agustín Oliveros</t>
  </si>
  <si>
    <t>£7,500</t>
  </si>
  <si>
    <t>£390,000</t>
  </si>
  <si>
    <t>Jesús Escoboza</t>
  </si>
  <si>
    <t>Luis Fernando Quintana</t>
  </si>
  <si>
    <t>Mauro Quiroga</t>
  </si>
  <si>
    <t>£6,900</t>
  </si>
  <si>
    <t>£358,800</t>
  </si>
  <si>
    <t>Maximiliano Salas</t>
  </si>
  <si>
    <t>Fernando González</t>
  </si>
  <si>
    <t>Luis Malagón</t>
  </si>
  <si>
    <t>£6,000</t>
  </si>
  <si>
    <t>£312,000</t>
  </si>
  <si>
    <t>Fernando Meza</t>
  </si>
  <si>
    <t>£5,300</t>
  </si>
  <si>
    <t>£275,600</t>
  </si>
  <si>
    <t>Jonathan González</t>
  </si>
  <si>
    <t>Fabricio Formiliano</t>
  </si>
  <si>
    <t>Édgar Hernández</t>
  </si>
  <si>
    <t>Vicente Poggi</t>
  </si>
  <si>
    <t>£3,500</t>
  </si>
  <si>
    <t>£182,000</t>
  </si>
  <si>
    <t>Rodrigo Aguirre</t>
  </si>
  <si>
    <t>Bryan Carvallo</t>
  </si>
  <si>
    <t>£2,500</t>
  </si>
  <si>
    <t>£130,000</t>
  </si>
  <si>
    <t>Julio González</t>
  </si>
  <si>
    <t>£2,100</t>
  </si>
  <si>
    <t>£109,200</t>
  </si>
  <si>
    <t>Facundo Batista</t>
  </si>
  <si>
    <t>£1,300</t>
  </si>
  <si>
    <t>£67,600</t>
  </si>
  <si>
    <t>Alan Medina</t>
  </si>
  <si>
    <t>£630</t>
  </si>
  <si>
    <t>£32,760</t>
  </si>
  <si>
    <t>Idekel Domínguez</t>
  </si>
  <si>
    <t>£540</t>
  </si>
  <si>
    <t>£28,080</t>
  </si>
  <si>
    <t>Alejandro Zendejas</t>
  </si>
  <si>
    <t>£510</t>
  </si>
  <si>
    <t>£26,520</t>
  </si>
  <si>
    <t>Alejandro Andrade</t>
  </si>
  <si>
    <t>£430</t>
  </si>
  <si>
    <t>£22,360</t>
  </si>
  <si>
    <t>Luis Arcadio García</t>
  </si>
  <si>
    <t>Fernando Arce Jr.</t>
  </si>
  <si>
    <t>Sergio Bareiro</t>
  </si>
  <si>
    <t>£190</t>
  </si>
  <si>
    <t>£9,880</t>
  </si>
  <si>
    <t>José Ruiz</t>
  </si>
  <si>
    <t>Roberto Rodríguez</t>
  </si>
  <si>
    <t>Roberto Fonseca</t>
  </si>
  <si>
    <t>Rubén Castellanos</t>
  </si>
  <si>
    <t>Emiliano Pérez</t>
  </si>
  <si>
    <t>David Mendoza</t>
  </si>
  <si>
    <t>Necaxa</t>
  </si>
  <si>
    <t>Raúl Sandoval</t>
  </si>
  <si>
    <t>Leonardo Mejía</t>
  </si>
  <si>
    <t>Jesús Alcantar</t>
  </si>
  <si>
    <t>Diego Ávila</t>
  </si>
  <si>
    <t>Alfredo Gutierrez</t>
  </si>
  <si>
    <t>José González</t>
  </si>
  <si>
    <t>Luis Espinosa</t>
  </si>
  <si>
    <t>Sebastián Esparza</t>
  </si>
  <si>
    <t>Brian García</t>
  </si>
  <si>
    <t>Fermin Perez</t>
  </si>
  <si>
    <t>Cristian Vázquez</t>
  </si>
  <si>
    <t>Alejandro Trinidad</t>
  </si>
  <si>
    <t>Diego Espinosa</t>
  </si>
  <si>
    <t>Josué Zazueta</t>
  </si>
  <si>
    <t>Diego Gómez</t>
  </si>
  <si>
    <t>Julio Ruiz</t>
  </si>
  <si>
    <t>Arturo Palma</t>
  </si>
  <si>
    <t>Raúl Márquez</t>
  </si>
  <si>
    <t>Waldo Madrid</t>
  </si>
  <si>
    <t>Martín Barra</t>
  </si>
  <si>
    <t>Miguel Pedroza</t>
  </si>
  <si>
    <t>Marcos Fierro</t>
  </si>
  <si>
    <t>Alfredo González</t>
  </si>
  <si>
    <t>Víctor Castillo</t>
  </si>
  <si>
    <t>César López</t>
  </si>
  <si>
    <t>Ángel Rodríguez</t>
  </si>
  <si>
    <t>Javier Orantes</t>
  </si>
  <si>
    <t>Julio Enciso</t>
  </si>
  <si>
    <t>Román Torres</t>
  </si>
  <si>
    <t>Heriberto Jurado</t>
  </si>
  <si>
    <t>Asael García</t>
  </si>
  <si>
    <t>Rogelio Cortéz</t>
  </si>
  <si>
    <t>Bryan Casas</t>
  </si>
  <si>
    <t>Andrés Ibargüen</t>
  </si>
  <si>
    <t>Diego Valdés</t>
  </si>
  <si>
    <t>Brian Lozano</t>
  </si>
  <si>
    <t>Carlos Acevedo</t>
  </si>
  <si>
    <t>Ayrton Preciado</t>
  </si>
  <si>
    <t>Alessio da Cruz</t>
  </si>
  <si>
    <t>Holland</t>
  </si>
  <si>
    <t>Hugo Rodríguez</t>
  </si>
  <si>
    <t>£9,200</t>
  </si>
  <si>
    <t>£478,400</t>
  </si>
  <si>
    <t>Gibrán Lajud</t>
  </si>
  <si>
    <t>£8,200</t>
  </si>
  <si>
    <t>£426,400</t>
  </si>
  <si>
    <t>Jesús Isijara</t>
  </si>
  <si>
    <t>Dória</t>
  </si>
  <si>
    <t>£7,400</t>
  </si>
  <si>
    <t>£384,800</t>
  </si>
  <si>
    <t>Brazil</t>
  </si>
  <si>
    <t>Fernando Gorriarán</t>
  </si>
  <si>
    <t>£7,300</t>
  </si>
  <si>
    <t>£379,600</t>
  </si>
  <si>
    <t>Félix Torres</t>
  </si>
  <si>
    <t>Juan Otero</t>
  </si>
  <si>
    <t>Emilio Orrantia</t>
  </si>
  <si>
    <t>D/WB/AM R</t>
  </si>
  <si>
    <t>Alan Cervantes</t>
  </si>
  <si>
    <t>Ismael Govea</t>
  </si>
  <si>
    <t>Ulises Rivas</t>
  </si>
  <si>
    <t>£1,500</t>
  </si>
  <si>
    <t>£78,000</t>
  </si>
  <si>
    <t>David Andrade</t>
  </si>
  <si>
    <t>£1,010</t>
  </si>
  <si>
    <t>£52,520</t>
  </si>
  <si>
    <t>Eduardo Aguirre</t>
  </si>
  <si>
    <t>£700</t>
  </si>
  <si>
    <t>£36,400</t>
  </si>
  <si>
    <t>Ignacio Jeraldino</t>
  </si>
  <si>
    <t>£670</t>
  </si>
  <si>
    <t>£34,840</t>
  </si>
  <si>
    <t>Omar Campos</t>
  </si>
  <si>
    <t>£600</t>
  </si>
  <si>
    <t>£31,200</t>
  </si>
  <si>
    <t>Ronaldo Prieto</t>
  </si>
  <si>
    <t>£530</t>
  </si>
  <si>
    <t>£27,560</t>
  </si>
  <si>
    <t>Édgar Games</t>
  </si>
  <si>
    <t>Jonathan Díaz</t>
  </si>
  <si>
    <t>£270</t>
  </si>
  <si>
    <t>£14,040</t>
  </si>
  <si>
    <t>José Andrés Ávila</t>
  </si>
  <si>
    <t>Jaír González</t>
  </si>
  <si>
    <t>Ricardo Echeverría</t>
  </si>
  <si>
    <t>Jesús Ramírez</t>
  </si>
  <si>
    <t>Carlos Alberto López</t>
  </si>
  <si>
    <t>Jordan Carrillo</t>
  </si>
  <si>
    <t>Salvador Mariscal</t>
  </si>
  <si>
    <t>Luis Gutiérrez</t>
  </si>
  <si>
    <t>Juan Pablo Tejeda</t>
  </si>
  <si>
    <t>David Osvaldo Sánchez</t>
  </si>
  <si>
    <t>Erubiel Castro</t>
  </si>
  <si>
    <t>Joel García</t>
  </si>
  <si>
    <t>Osmar Ruíz</t>
  </si>
  <si>
    <t>Kevin Antuna</t>
  </si>
  <si>
    <t>Oswaldo Sánchez</t>
  </si>
  <si>
    <t>Luis González</t>
  </si>
  <si>
    <t>Saúl Rodríguez</t>
  </si>
  <si>
    <t>Emilio Santillán</t>
  </si>
  <si>
    <t>Manuel Muñoz</t>
  </si>
  <si>
    <t>Andrés Téllez</t>
  </si>
  <si>
    <t>Mario Cordero</t>
  </si>
  <si>
    <t>Brayan Acosta</t>
  </si>
  <si>
    <t>Alberto Ocejo</t>
  </si>
  <si>
    <t>Héctor Carranza</t>
  </si>
  <si>
    <t>Kevin Picón</t>
  </si>
  <si>
    <t>Diego Martínez</t>
  </si>
  <si>
    <t>Joshua Mancha</t>
  </si>
  <si>
    <t>Luis Vega</t>
  </si>
  <si>
    <t>Santos Laguna</t>
  </si>
  <si>
    <t>Guillermo Ochoa</t>
  </si>
  <si>
    <t>£65,000</t>
  </si>
  <si>
    <t>£3,380,000</t>
  </si>
  <si>
    <t>Bruno Valdez</t>
  </si>
  <si>
    <t>Emanuel Aguilera</t>
  </si>
  <si>
    <t>Henry Martín</t>
  </si>
  <si>
    <t>Roger Martínez</t>
  </si>
  <si>
    <t>Richard Sánchez</t>
  </si>
  <si>
    <t>Sebastián Córdova</t>
  </si>
  <si>
    <t>Pedro Aquino</t>
  </si>
  <si>
    <t>Miguel Layún</t>
  </si>
  <si>
    <t>D/WB RL, M R</t>
  </si>
  <si>
    <t>Luis Fuentes</t>
  </si>
  <si>
    <t>Jorge Sánchez</t>
  </si>
  <si>
    <t>Renato Ibarra</t>
  </si>
  <si>
    <t>Sebastián Cáceres</t>
  </si>
  <si>
    <t>Federico Viñas</t>
  </si>
  <si>
    <t>Óscar Jiménez</t>
  </si>
  <si>
    <t>Mauro Laínez</t>
  </si>
  <si>
    <t>WB/AM L</t>
  </si>
  <si>
    <t>Nicolás Benedetti</t>
  </si>
  <si>
    <t>Mario Osuna</t>
  </si>
  <si>
    <t>£5,900</t>
  </si>
  <si>
    <t>£306,800</t>
  </si>
  <si>
    <t>Fernando Madrigal</t>
  </si>
  <si>
    <t>Álvaro Fidalgo</t>
  </si>
  <si>
    <t>£5,000</t>
  </si>
  <si>
    <t>£260,000</t>
  </si>
  <si>
    <t>Leo Suárez</t>
  </si>
  <si>
    <t>Salvador Reyes</t>
  </si>
  <si>
    <t>£4,600</t>
  </si>
  <si>
    <t>£239,200</t>
  </si>
  <si>
    <t>D/WB/AM L</t>
  </si>
  <si>
    <t>Jordan Silva</t>
  </si>
  <si>
    <t>Santiago Naveda</t>
  </si>
  <si>
    <t>Antonio de Jesús López</t>
  </si>
  <si>
    <t>£680</t>
  </si>
  <si>
    <t>£35,360</t>
  </si>
  <si>
    <t>Morrison Palma</t>
  </si>
  <si>
    <t>£370</t>
  </si>
  <si>
    <t>£19,240</t>
  </si>
  <si>
    <t>Emilio Lara</t>
  </si>
  <si>
    <t>Mauricio Galván</t>
  </si>
  <si>
    <t>Paolo Ríos</t>
  </si>
  <si>
    <t>Karel Campos</t>
  </si>
  <si>
    <t>América</t>
  </si>
  <si>
    <t>£150</t>
  </si>
  <si>
    <t>AM LC, F C</t>
  </si>
  <si>
    <t>Fernando Tapia</t>
  </si>
  <si>
    <t>Esteban Lozano</t>
  </si>
  <si>
    <t>Hugo Barajas</t>
  </si>
  <si>
    <t>Iker Moreno</t>
  </si>
  <si>
    <t>Emiliano Sandoval</t>
  </si>
  <si>
    <t>Fernando Carreón</t>
  </si>
  <si>
    <t>Mauricio Reyes</t>
  </si>
  <si>
    <t>Miguel Vázquez</t>
  </si>
  <si>
    <t>José Manuel García</t>
  </si>
  <si>
    <t>Alan Arreola</t>
  </si>
  <si>
    <t>Oswaldo Ríos</t>
  </si>
  <si>
    <t>Miguel Ramírez</t>
  </si>
  <si>
    <t>Giovanni Soto</t>
  </si>
  <si>
    <t>Marcos Montiel</t>
  </si>
  <si>
    <t>Sergio De Los Rios</t>
  </si>
  <si>
    <t>Juan Cantú</t>
  </si>
  <si>
    <t>Roman Martínez</t>
  </si>
  <si>
    <t>Miguel Leyva</t>
  </si>
  <si>
    <t>Francisco García</t>
  </si>
  <si>
    <t>Vincent Janssen</t>
  </si>
  <si>
    <t>£33,000</t>
  </si>
  <si>
    <t>£1,716,000</t>
  </si>
  <si>
    <t>Joel Campbell</t>
  </si>
  <si>
    <t>£24,000</t>
  </si>
  <si>
    <t>£1,248,000</t>
  </si>
  <si>
    <t>Costa Rica</t>
  </si>
  <si>
    <t>Esteban Andrada</t>
  </si>
  <si>
    <t>£21,000</t>
  </si>
  <si>
    <t>£1,092,000</t>
  </si>
  <si>
    <t>Héctor Moreno</t>
  </si>
  <si>
    <t>Erick Aguirre</t>
  </si>
  <si>
    <t>£16,000</t>
  </si>
  <si>
    <t>£832,000</t>
  </si>
  <si>
    <t>D RL, DM</t>
  </si>
  <si>
    <t>Jesús Gallardo</t>
  </si>
  <si>
    <t>César Montes</t>
  </si>
  <si>
    <t>Carlos Rodríguez</t>
  </si>
  <si>
    <t>Maximiliano Meza</t>
  </si>
  <si>
    <t>Stefan Medina</t>
  </si>
  <si>
    <t>D RC, DM</t>
  </si>
  <si>
    <t>Rogelio Funes Mori</t>
  </si>
  <si>
    <t>Alfonso González</t>
  </si>
  <si>
    <t>M LC</t>
  </si>
  <si>
    <t>Celso Ortiz</t>
  </si>
  <si>
    <t>£9,400</t>
  </si>
  <si>
    <t>£488,800</t>
  </si>
  <si>
    <t>DM, M LC</t>
  </si>
  <si>
    <t>Matías Kranevitter</t>
  </si>
  <si>
    <t>Duván Vergara</t>
  </si>
  <si>
    <t>Sebastián Vegas</t>
  </si>
  <si>
    <t>Luis Alberto Cárdenas</t>
  </si>
  <si>
    <t>£3,000</t>
  </si>
  <si>
    <t>£156,000</t>
  </si>
  <si>
    <t>Edson Gutiérrez</t>
  </si>
  <si>
    <t>£1,040</t>
  </si>
  <si>
    <t>£54,080</t>
  </si>
  <si>
    <t>José Alvarado</t>
  </si>
  <si>
    <t>Daniel Parra</t>
  </si>
  <si>
    <t>Axel Grijalva</t>
  </si>
  <si>
    <t>£170</t>
  </si>
  <si>
    <t>£8,840</t>
  </si>
  <si>
    <t>Kevin Ortega</t>
  </si>
  <si>
    <t>Luis Gustavo Sánchez</t>
  </si>
  <si>
    <t>Ali Ávila</t>
  </si>
  <si>
    <t>Francisco Guerrero</t>
  </si>
  <si>
    <t>Víctor Arteaga</t>
  </si>
  <si>
    <t>Erick Valdez</t>
  </si>
  <si>
    <t>Ricardo Piña</t>
  </si>
  <si>
    <t>Johan Lara</t>
  </si>
  <si>
    <t>Rafael Robledo</t>
  </si>
  <si>
    <t>Monterrey</t>
  </si>
  <si>
    <t>Alexis Beltrán</t>
  </si>
  <si>
    <t>Pablo Sánchez</t>
  </si>
  <si>
    <t>Jofran Salazar</t>
  </si>
  <si>
    <t>Edzohl Valdovinos</t>
  </si>
  <si>
    <t>José Alcántar</t>
  </si>
  <si>
    <t>Jesús Leal</t>
  </si>
  <si>
    <t>Santiago Hernández</t>
  </si>
  <si>
    <t>Christian Franco</t>
  </si>
  <si>
    <t>Carlos Venzor</t>
  </si>
  <si>
    <t>Dimas Barreda</t>
  </si>
  <si>
    <t>Martín Torres</t>
  </si>
  <si>
    <t>César Pantoja</t>
  </si>
  <si>
    <t>César Ramos</t>
  </si>
  <si>
    <t>Marco López</t>
  </si>
  <si>
    <t>Diego Escamilla</t>
  </si>
  <si>
    <t>Diego García</t>
  </si>
  <si>
    <t>Rafael Navarro</t>
  </si>
  <si>
    <t>Juan Luis Ocon</t>
  </si>
  <si>
    <t>Óscar de Luna</t>
  </si>
  <si>
    <t>Francisco Tapia</t>
  </si>
  <si>
    <t>Brandon Díaz</t>
  </si>
  <si>
    <t>Isidro Suárez</t>
  </si>
  <si>
    <t>Kevin Rodríguez</t>
  </si>
  <si>
    <t>Édgar Castro</t>
  </si>
  <si>
    <t>Erik Montañéz</t>
  </si>
  <si>
    <t>Joel Domínguez</t>
  </si>
  <si>
    <t>Óscar Soto</t>
  </si>
  <si>
    <t>César Bustos</t>
  </si>
  <si>
    <t>Antony Silva</t>
  </si>
  <si>
    <t>Diego de Buen</t>
  </si>
  <si>
    <t>Clifford Aboagye</t>
  </si>
  <si>
    <t>£6,400</t>
  </si>
  <si>
    <t>£332,800</t>
  </si>
  <si>
    <t>Ghana</t>
  </si>
  <si>
    <t>Gustavo Ferrareis</t>
  </si>
  <si>
    <t>£270,400</t>
  </si>
  <si>
    <t>Javier Salas</t>
  </si>
  <si>
    <t>Alejandro Tabó</t>
  </si>
  <si>
    <t>Dieter Villalpando</t>
  </si>
  <si>
    <t>Fernando Aristeguieta</t>
  </si>
  <si>
    <t>George Corral</t>
  </si>
  <si>
    <t>Juan Pablo Segovia</t>
  </si>
  <si>
    <t>Pablo Parra</t>
  </si>
  <si>
    <t>£3,800</t>
  </si>
  <si>
    <t>£197,600</t>
  </si>
  <si>
    <t>Amaury Escoto</t>
  </si>
  <si>
    <t>Daniel Álvarez</t>
  </si>
  <si>
    <t>£3,400</t>
  </si>
  <si>
    <t>£176,800</t>
  </si>
  <si>
    <t>Guillermo Martínez</t>
  </si>
  <si>
    <t>£3,200</t>
  </si>
  <si>
    <t>£166,400</t>
  </si>
  <si>
    <t>Maximiliano Araújo</t>
  </si>
  <si>
    <t>£2,900</t>
  </si>
  <si>
    <t>£150,800</t>
  </si>
  <si>
    <t>WB/M L</t>
  </si>
  <si>
    <t>Emanuel Gularte</t>
  </si>
  <si>
    <t>Jhory Celaya</t>
  </si>
  <si>
    <t>£610</t>
  </si>
  <si>
    <t>£31,720</t>
  </si>
  <si>
    <t>Lucas Maia</t>
  </si>
  <si>
    <t>Daniel Aguilar</t>
  </si>
  <si>
    <t>Ramón Juárez</t>
  </si>
  <si>
    <t>Raul Castillo</t>
  </si>
  <si>
    <t>Ivo Vázquez</t>
  </si>
  <si>
    <t>Jesús Iván Rodríguez</t>
  </si>
  <si>
    <t>Daniel Hernández</t>
  </si>
  <si>
    <t>Martín Lagunes</t>
  </si>
  <si>
    <t>Jonathan León</t>
  </si>
  <si>
    <t>Antonio Soto</t>
  </si>
  <si>
    <t>Juan Gómez</t>
  </si>
  <si>
    <t>Diego Reyes</t>
  </si>
  <si>
    <t>Fernando Ortega</t>
  </si>
  <si>
    <t>Puebla</t>
  </si>
  <si>
    <t>Diego Crosa</t>
  </si>
  <si>
    <t>Christopher Jiménez</t>
  </si>
  <si>
    <t>Miguel Ángel Zamudio</t>
  </si>
  <si>
    <t>Santiago Román</t>
  </si>
  <si>
    <t>Leonardo Jiménez</t>
  </si>
  <si>
    <t>Manlio Rivera</t>
  </si>
  <si>
    <t>Israel Reyes</t>
  </si>
  <si>
    <t>Luis Gabriel Rey</t>
  </si>
  <si>
    <t>Sebastián Medellín</t>
  </si>
  <si>
    <t>Pedro Budib</t>
  </si>
  <si>
    <t>Emilio Martínez</t>
  </si>
  <si>
    <t>Diego Zago</t>
  </si>
  <si>
    <t>Emilio Tame</t>
  </si>
  <si>
    <t>Derek Gómez</t>
  </si>
  <si>
    <t>Milton Hernández</t>
  </si>
  <si>
    <t>Dylan Torres</t>
  </si>
  <si>
    <t>Brayam Blancas</t>
  </si>
  <si>
    <t>Alberto Herrera</t>
  </si>
  <si>
    <t>Ángel Robles</t>
  </si>
  <si>
    <t>Edwin Machorro</t>
  </si>
  <si>
    <t>Fabrizzio Orozco</t>
  </si>
  <si>
    <t>Cristian Mares</t>
  </si>
  <si>
    <t>Adam Bareiro</t>
  </si>
  <si>
    <t>Emmanuel García</t>
  </si>
  <si>
    <t>£9,300</t>
  </si>
  <si>
    <t>£483,600</t>
  </si>
  <si>
    <t>Marcelo Barovero</t>
  </si>
  <si>
    <t>Javier Güemez</t>
  </si>
  <si>
    <t>Damián Batallini</t>
  </si>
  <si>
    <t>Unai Bilbao</t>
  </si>
  <si>
    <t>Germán Berterame</t>
  </si>
  <si>
    <t>Léo Coelho</t>
  </si>
  <si>
    <t>Andrés Vombergar</t>
  </si>
  <si>
    <t>Slovenia</t>
  </si>
  <si>
    <t>Jair Díaz</t>
  </si>
  <si>
    <t>Juan Manuel Sanabria</t>
  </si>
  <si>
    <t>Juan David Castro</t>
  </si>
  <si>
    <t>Facundo Waller</t>
  </si>
  <si>
    <t>£880</t>
  </si>
  <si>
    <t>£45,760</t>
  </si>
  <si>
    <t>Héctor Mascorro</t>
  </si>
  <si>
    <t>Jhon Duque</t>
  </si>
  <si>
    <t>David Rodriguez</t>
  </si>
  <si>
    <t>£480</t>
  </si>
  <si>
    <t>£24,960</t>
  </si>
  <si>
    <t>Efraín Orona</t>
  </si>
  <si>
    <t>£280</t>
  </si>
  <si>
    <t>£14,560</t>
  </si>
  <si>
    <t>Ricardo Chávez</t>
  </si>
  <si>
    <t>Zahid Muñoz</t>
  </si>
  <si>
    <t>Andrés Sánchez</t>
  </si>
  <si>
    <t>Eric Cantú</t>
  </si>
  <si>
    <t>Rivaldo Lozano</t>
  </si>
  <si>
    <t>William Mejía</t>
  </si>
  <si>
    <t>Fernan Aguilar</t>
  </si>
  <si>
    <t>Jair Dickey</t>
  </si>
  <si>
    <t>Rodrigo Barrientos</t>
  </si>
  <si>
    <t>Mauro Bazaure</t>
  </si>
  <si>
    <t>Luis Torres</t>
  </si>
  <si>
    <t>Eduardo Águila</t>
  </si>
  <si>
    <t>San Luis</t>
  </si>
  <si>
    <t>Bruno Alcocer</t>
  </si>
  <si>
    <t>Uziel García</t>
  </si>
  <si>
    <t>Josué Hernández</t>
  </si>
  <si>
    <t>Diego Calderón</t>
  </si>
  <si>
    <t>José Juan Rodríguez</t>
  </si>
  <si>
    <t>Walter Ortega</t>
  </si>
  <si>
    <t>Jossué Córdova</t>
  </si>
  <si>
    <t>Felipe Gil</t>
  </si>
  <si>
    <t>Aldo Serna</t>
  </si>
  <si>
    <t>Josemanuel Favila</t>
  </si>
  <si>
    <t>Jorge González</t>
  </si>
  <si>
    <t>Diego Pérez</t>
  </si>
  <si>
    <t>José Álvarez</t>
  </si>
  <si>
    <t>Adrián Lozano</t>
  </si>
  <si>
    <t>Ángel Martínez</t>
  </si>
  <si>
    <t>Luis Calzadilla</t>
  </si>
  <si>
    <t>Ricardo Alba</t>
  </si>
  <si>
    <t>Vladimir Moragrega</t>
  </si>
  <si>
    <t>Brandon Abundis</t>
  </si>
  <si>
    <t>José Reyes</t>
  </si>
  <si>
    <t>Jesús Vargas</t>
  </si>
  <si>
    <t>Sergio Junior</t>
  </si>
  <si>
    <t>Jorge Torres Nilo</t>
  </si>
  <si>
    <t>Gallito Vázquez</t>
  </si>
  <si>
    <t>Antonio Ríos</t>
  </si>
  <si>
    <t>Rubens Sambueza</t>
  </si>
  <si>
    <t>Michael Estrada</t>
  </si>
  <si>
    <t>Rodrigo Salinas</t>
  </si>
  <si>
    <t>£8,700</t>
  </si>
  <si>
    <t>£452,400</t>
  </si>
  <si>
    <t>Alfredo Saldívar</t>
  </si>
  <si>
    <t>Diego</t>
  </si>
  <si>
    <t>£8,400</t>
  </si>
  <si>
    <t>£436,800</t>
  </si>
  <si>
    <t>Raúl López</t>
  </si>
  <si>
    <t>Felipe Pardo</t>
  </si>
  <si>
    <t>Miguel Barbieri</t>
  </si>
  <si>
    <t>Pedro Canelo</t>
  </si>
  <si>
    <t>£6,800</t>
  </si>
  <si>
    <t>£353,600</t>
  </si>
  <si>
    <t>Luis Manuel García</t>
  </si>
  <si>
    <t>Claudio Baeza</t>
  </si>
  <si>
    <t>£5,400</t>
  </si>
  <si>
    <t>£280,800</t>
  </si>
  <si>
    <t>Braian Samudio</t>
  </si>
  <si>
    <t>Diego Chávez</t>
  </si>
  <si>
    <t>Oscar Vanegas</t>
  </si>
  <si>
    <t>£1,800</t>
  </si>
  <si>
    <t>£93,600</t>
  </si>
  <si>
    <t>Kevin Castañeda</t>
  </si>
  <si>
    <t>£1,000</t>
  </si>
  <si>
    <t>£52,000</t>
  </si>
  <si>
    <t>Pablo González</t>
  </si>
  <si>
    <t>£800</t>
  </si>
  <si>
    <t>£41,600</t>
  </si>
  <si>
    <t>Ian</t>
  </si>
  <si>
    <t>£500</t>
  </si>
  <si>
    <t>£26,000</t>
  </si>
  <si>
    <t>Diego Rosales</t>
  </si>
  <si>
    <t>Haret Ortega</t>
  </si>
  <si>
    <t>Brandon Sartiaguín</t>
  </si>
  <si>
    <t>Juan De Dios Gamboa</t>
  </si>
  <si>
    <t>Alan Rodríguez</t>
  </si>
  <si>
    <t>Iván Acero</t>
  </si>
  <si>
    <t>Isaías Violante</t>
  </si>
  <si>
    <t>Christian Corona</t>
  </si>
  <si>
    <t>Diego Pillado</t>
  </si>
  <si>
    <t>Yosthin Mendoza</t>
  </si>
  <si>
    <t>Toluca</t>
  </si>
  <si>
    <t>Oscar Chávez</t>
  </si>
  <si>
    <t>Pablo Jurado</t>
  </si>
  <si>
    <t>Abraham Villegas Maciel</t>
  </si>
  <si>
    <t>Gustavo Gutiérrez</t>
  </si>
  <si>
    <t>Ronaldo Beltrán</t>
  </si>
  <si>
    <t>Jorge Rodríguez</t>
  </si>
  <si>
    <t>Diego Gutiérrez</t>
  </si>
  <si>
    <t>Kevin Zepeda</t>
  </si>
  <si>
    <t>David López</t>
  </si>
  <si>
    <t>Axel Cruz</t>
  </si>
  <si>
    <t>Diego Sánchez</t>
  </si>
  <si>
    <t>Aldo Llanas</t>
  </si>
  <si>
    <t>Cuauhtémoc Montes de Oca</t>
  </si>
  <si>
    <t>Héctor González</t>
  </si>
  <si>
    <t>Juan González</t>
  </si>
  <si>
    <t>Oscar Altamirano</t>
  </si>
  <si>
    <t>Fernando Sánchez</t>
  </si>
  <si>
    <t>Diego Abitia</t>
  </si>
  <si>
    <t>Javier Hernández</t>
  </si>
  <si>
    <t>Derick Keiser</t>
  </si>
  <si>
    <t>Everardo López</t>
  </si>
  <si>
    <t>Hugo González</t>
  </si>
  <si>
    <t>Diego Rolan</t>
  </si>
  <si>
    <t>Darío Lezcano</t>
  </si>
  <si>
    <t>Gabriel Fernández</t>
  </si>
  <si>
    <t>Joaquín Esquivel</t>
  </si>
  <si>
    <t>Paul Aguilar</t>
  </si>
  <si>
    <t>Alberto Joshimar Acosta</t>
  </si>
  <si>
    <t>Carlos Felipe Rodríguez</t>
  </si>
  <si>
    <t>José Antonio Madueña</t>
  </si>
  <si>
    <t>Fabián Castillo</t>
  </si>
  <si>
    <t>Jaime Gómez</t>
  </si>
  <si>
    <t>Jefferson Intriago</t>
  </si>
  <si>
    <t>Maximiliano Olivera</t>
  </si>
  <si>
    <t>£4,900</t>
  </si>
  <si>
    <t>£254,800</t>
  </si>
  <si>
    <t>Matías García</t>
  </si>
  <si>
    <t>Adrián Mora</t>
  </si>
  <si>
    <t>Flavio Santos</t>
  </si>
  <si>
    <t>Hedgardo Marín</t>
  </si>
  <si>
    <t>Andrés Iniestra</t>
  </si>
  <si>
    <t>Garcia Tena</t>
  </si>
  <si>
    <t>Victor Velázquez</t>
  </si>
  <si>
    <t>Fernandinho</t>
  </si>
  <si>
    <t>Luis Pavez</t>
  </si>
  <si>
    <t>£2,000</t>
  </si>
  <si>
    <t>£104,000</t>
  </si>
  <si>
    <t>Carlos Rosel</t>
  </si>
  <si>
    <t>£840</t>
  </si>
  <si>
    <t>£43,680</t>
  </si>
  <si>
    <t>WB L, M RL</t>
  </si>
  <si>
    <t>José Juan García</t>
  </si>
  <si>
    <t>Óscar Macías</t>
  </si>
  <si>
    <t>Martín Galván</t>
  </si>
  <si>
    <t>Rodrigo Zamora</t>
  </si>
  <si>
    <t>Francisco Contreras</t>
  </si>
  <si>
    <t>Owen Guerrero</t>
  </si>
  <si>
    <t>Juan Pablo Chávez</t>
  </si>
  <si>
    <t>Francisco Nevarez</t>
  </si>
  <si>
    <t>Carlos Guerrero</t>
  </si>
  <si>
    <t>Jan Ontiveros</t>
  </si>
  <si>
    <t>Jesús Muñoz</t>
  </si>
  <si>
    <t>Alan Palomino</t>
  </si>
  <si>
    <t>Oliver Silva</t>
  </si>
  <si>
    <t>Ángel López</t>
  </si>
  <si>
    <t>Kevin Martín del Campo</t>
  </si>
  <si>
    <t>Brian Domínguez</t>
  </si>
  <si>
    <t>Denzell García</t>
  </si>
  <si>
    <t>Alejandro Castro</t>
  </si>
  <si>
    <t>Diego Mora</t>
  </si>
  <si>
    <t>Jason López</t>
  </si>
  <si>
    <t>Omar Montañez</t>
  </si>
  <si>
    <t>José Emiliano Osorio</t>
  </si>
  <si>
    <t>Erick Valdéz</t>
  </si>
  <si>
    <t>Alonso García</t>
  </si>
  <si>
    <t>Vladimir Suárez</t>
  </si>
  <si>
    <t>Miguel Pantoja</t>
  </si>
  <si>
    <t>Juan Velásquez</t>
  </si>
  <si>
    <t>Mauricio Peniche</t>
  </si>
  <si>
    <t>Luis Muñóz</t>
  </si>
  <si>
    <t>Juan Ángel Solís</t>
  </si>
  <si>
    <t>Ángel Balderas</t>
  </si>
  <si>
    <t>Mauricio González</t>
  </si>
  <si>
    <t>José Antonio Peña</t>
  </si>
  <si>
    <t>Leonardo Rodríguez</t>
  </si>
  <si>
    <t>Luis Mendoza</t>
  </si>
  <si>
    <t>Emmanuel Ponce</t>
  </si>
  <si>
    <t>Luis López</t>
  </si>
  <si>
    <t>Samuel Palacios</t>
  </si>
  <si>
    <t>Omar Panuco</t>
  </si>
  <si>
    <t>Bryan Osuna</t>
  </si>
  <si>
    <t>César Sosa</t>
  </si>
  <si>
    <t>José Ángel López</t>
  </si>
  <si>
    <t>Ángel Zapata</t>
  </si>
  <si>
    <t>Juárez</t>
  </si>
  <si>
    <t>Mazatlán</t>
  </si>
  <si>
    <t>Camilo Sanvezzo</t>
  </si>
  <si>
    <t>Giovanni Augusto</t>
  </si>
  <si>
    <t>£7,200</t>
  </si>
  <si>
    <t>£374,400</t>
  </si>
  <si>
    <t>Nogueira</t>
  </si>
  <si>
    <t>Michael Rangel</t>
  </si>
  <si>
    <t>Gael Sandoval</t>
  </si>
  <si>
    <t>Néstor Vidrio</t>
  </si>
  <si>
    <t>£3,900</t>
  </si>
  <si>
    <t>£202,800</t>
  </si>
  <si>
    <t>Jesús Eduardo Zavala</t>
  </si>
  <si>
    <t>Nicolás Vikonis</t>
  </si>
  <si>
    <t>Bryan Colula</t>
  </si>
  <si>
    <t>Ulises Cardona</t>
  </si>
  <si>
    <t>Alfonso Sánchez</t>
  </si>
  <si>
    <t>£860</t>
  </si>
  <si>
    <t>£44,720</t>
  </si>
  <si>
    <t>DM, M RC</t>
  </si>
  <si>
    <t>Gonzalo Freitas</t>
  </si>
  <si>
    <t>Carlos Vargas</t>
  </si>
  <si>
    <t>Daniel Amador</t>
  </si>
  <si>
    <t>Jorge Zárate</t>
  </si>
  <si>
    <t>Richard Ríos</t>
  </si>
  <si>
    <t>£290</t>
  </si>
  <si>
    <t>£15,080</t>
  </si>
  <si>
    <t>Manuel Pérez</t>
  </si>
  <si>
    <t>Jorge Padilla</t>
  </si>
  <si>
    <t>Nicolás Díaz</t>
  </si>
  <si>
    <t>Roberto Meraz</t>
  </si>
  <si>
    <t>Ricardo Gutiérrez</t>
  </si>
  <si>
    <t>Brian Rubio</t>
  </si>
  <si>
    <t>Iván Moreno</t>
  </si>
  <si>
    <t>Andrés Montaño</t>
  </si>
  <si>
    <t>Gerardo Magaña</t>
  </si>
  <si>
    <t>Leonardo Palestina</t>
  </si>
  <si>
    <t>Brandón Espinosa</t>
  </si>
  <si>
    <t>Miguel Ángel Lozano</t>
  </si>
  <si>
    <t>Salvador Rodríguez</t>
  </si>
  <si>
    <t>Luis Camarena</t>
  </si>
  <si>
    <t>Ramiro Franco</t>
  </si>
  <si>
    <t>Carlos Torres</t>
  </si>
  <si>
    <t>Alan Francisco López</t>
  </si>
  <si>
    <t>Gabriel López</t>
  </si>
  <si>
    <t>Orlando Botello</t>
  </si>
  <si>
    <t>Brayan Hernández</t>
  </si>
  <si>
    <t>Axel Silva</t>
  </si>
  <si>
    <t>Sagir Arce</t>
  </si>
  <si>
    <t>César Gutiérrez</t>
  </si>
  <si>
    <t>Manuel Ponce</t>
  </si>
  <si>
    <t>Gustavo Guzmán</t>
  </si>
  <si>
    <t>Ramiro Árciga</t>
  </si>
  <si>
    <t>Isaac Partida Robles</t>
  </si>
  <si>
    <t>Pachuca</t>
  </si>
  <si>
    <t>Gustavo Cabral</t>
  </si>
  <si>
    <t>Jorge Hernández</t>
  </si>
  <si>
    <t>Ismael Sosa</t>
  </si>
  <si>
    <t>Oscar Murillo</t>
  </si>
  <si>
    <t>Víctor Guzmán</t>
  </si>
  <si>
    <t>Oscar Ustari</t>
  </si>
  <si>
    <t>Avilés Hurtado</t>
  </si>
  <si>
    <t>Yairo Moreno</t>
  </si>
  <si>
    <t>Romario Ibarra</t>
  </si>
  <si>
    <t>£6,700</t>
  </si>
  <si>
    <t>£348,400</t>
  </si>
  <si>
    <t>Santiago Mosquera</t>
  </si>
  <si>
    <t>Kevin Álvarez</t>
  </si>
  <si>
    <t>Miguel Ángel Herrera</t>
  </si>
  <si>
    <t>Matías Catalán</t>
  </si>
  <si>
    <t>Roberto de la Rosa</t>
  </si>
  <si>
    <t>Nicolás Ibáñez</t>
  </si>
  <si>
    <t>Luis Chávez</t>
  </si>
  <si>
    <t>Pablo López</t>
  </si>
  <si>
    <t>Tony Figueroa</t>
  </si>
  <si>
    <t>Miguel Ángel Tapias</t>
  </si>
  <si>
    <t>£390</t>
  </si>
  <si>
    <t>£20,280</t>
  </si>
  <si>
    <t>Emmanuel Quezada</t>
  </si>
  <si>
    <t>Erick Sánchez</t>
  </si>
  <si>
    <t>Daniel Aceves</t>
  </si>
  <si>
    <t>René López</t>
  </si>
  <si>
    <t>Carlos Moreno</t>
  </si>
  <si>
    <t>José Ángel Baldovinos</t>
  </si>
  <si>
    <t>Israel Luna</t>
  </si>
  <si>
    <t>Bryan González</t>
  </si>
  <si>
    <t>Alán Bautista</t>
  </si>
  <si>
    <t>Jesús Hernández</t>
  </si>
  <si>
    <t>Sergio Gámez</t>
  </si>
  <si>
    <t>Patricio Villalobos</t>
  </si>
  <si>
    <t>Betuel Sánchez</t>
  </si>
  <si>
    <t>José Eulogio</t>
  </si>
  <si>
    <t>Carlos Rodas</t>
  </si>
  <si>
    <t>Mauricio Isais</t>
  </si>
  <si>
    <t>José Eduardo Castillo</t>
  </si>
  <si>
    <t>Alan Zubiri</t>
  </si>
  <si>
    <t>Diego Esqueda</t>
  </si>
  <si>
    <t>Julio Pérez</t>
  </si>
  <si>
    <t>Pedro Martínez</t>
  </si>
  <si>
    <t>José Castillo</t>
  </si>
  <si>
    <t>Esteban Escobedo Jr</t>
  </si>
  <si>
    <t>Jahaziel Marchand</t>
  </si>
  <si>
    <t>Víctor Barajas</t>
  </si>
  <si>
    <t>Rafael Palma</t>
  </si>
  <si>
    <t>Miguel Rodríguez</t>
  </si>
  <si>
    <t>Raúl Camacho</t>
  </si>
  <si>
    <t>Johan Mascorro</t>
  </si>
  <si>
    <t>Almir Lira</t>
  </si>
  <si>
    <t>Sergio Aguayo</t>
  </si>
  <si>
    <t>Alexis Macías</t>
  </si>
  <si>
    <t>Illian Hernández</t>
  </si>
  <si>
    <t>Eduardo Mustre</t>
  </si>
  <si>
    <t>Ángel Estrada</t>
  </si>
  <si>
    <t>Pumas</t>
  </si>
  <si>
    <t>Alfredo Talavera</t>
  </si>
  <si>
    <t>Juan Dinenno</t>
  </si>
  <si>
    <t>Nicolás Freire</t>
  </si>
  <si>
    <t>Alan Mozo</t>
  </si>
  <si>
    <t>Erik Lira</t>
  </si>
  <si>
    <t>£8,300</t>
  </si>
  <si>
    <t>£431,600</t>
  </si>
  <si>
    <t>Favio Álvarez</t>
  </si>
  <si>
    <t>Rogério</t>
  </si>
  <si>
    <t>Carlos Gutiérrez</t>
  </si>
  <si>
    <t>WB L, AM RL</t>
  </si>
  <si>
    <t>Efraín Velarde</t>
  </si>
  <si>
    <t>Leonel López</t>
  </si>
  <si>
    <t>Sebastián Saucedo</t>
  </si>
  <si>
    <t>Higor Meritão</t>
  </si>
  <si>
    <t>Gerardo Moreno</t>
  </si>
  <si>
    <t>Jero</t>
  </si>
  <si>
    <t>Washington Corozo</t>
  </si>
  <si>
    <t>Diogo</t>
  </si>
  <si>
    <t>£750</t>
  </si>
  <si>
    <t>£39,000</t>
  </si>
  <si>
    <t>Jesús Rivas</t>
  </si>
  <si>
    <t>Emanuel Montejano</t>
  </si>
  <si>
    <t>Víctor Mora</t>
  </si>
  <si>
    <t>Brandon Herrera</t>
  </si>
  <si>
    <t>Octavio Paz</t>
  </si>
  <si>
    <t>Julio Barragán</t>
  </si>
  <si>
    <t>Alek Álvarez</t>
  </si>
  <si>
    <t>Amaury García</t>
  </si>
  <si>
    <t>Leonardo Tapia</t>
  </si>
  <si>
    <t>José Luis Caicedo</t>
  </si>
  <si>
    <t>Marinho Vázquez</t>
  </si>
  <si>
    <t>Eduardo Chacón</t>
  </si>
  <si>
    <t>Jorge Ruvalcaba</t>
  </si>
  <si>
    <t>Christian Castillo</t>
  </si>
  <si>
    <t>Anthony Cruz</t>
  </si>
  <si>
    <t>Miguel Paul</t>
  </si>
  <si>
    <t>Miguel Carreón</t>
  </si>
  <si>
    <t>Alex Cruz</t>
  </si>
  <si>
    <t>Kevin Herrera</t>
  </si>
  <si>
    <t>Pablo Monroy</t>
  </si>
  <si>
    <t>Alberto Ontiveros</t>
  </si>
  <si>
    <t>Oliver Pérez</t>
  </si>
  <si>
    <t>Santiago Trigos</t>
  </si>
  <si>
    <t>Kevin Canchola</t>
  </si>
  <si>
    <t>George Pineda</t>
  </si>
  <si>
    <t>Luis Sánchez</t>
  </si>
  <si>
    <t>Leonardo Sámano</t>
  </si>
  <si>
    <t>José Luis Ríos</t>
  </si>
  <si>
    <t>Alan Guzmán</t>
  </si>
  <si>
    <t>José Navarro</t>
  </si>
  <si>
    <t>Querétaro</t>
  </si>
  <si>
    <t>David Cabrera</t>
  </si>
  <si>
    <t>Nicolás Sosa</t>
  </si>
  <si>
    <t>Pablo Barrera</t>
  </si>
  <si>
    <t>£5,800</t>
  </si>
  <si>
    <t>£301,600</t>
  </si>
  <si>
    <t>Kevin Ramírez</t>
  </si>
  <si>
    <t>Omar Mendoza</t>
  </si>
  <si>
    <t>Jefferson Montero</t>
  </si>
  <si>
    <t>Daniel Cervantes</t>
  </si>
  <si>
    <t>Kevin Escamilla</t>
  </si>
  <si>
    <t>Luis Guillermo Madrigal</t>
  </si>
  <si>
    <t>Maximiliano Perg</t>
  </si>
  <si>
    <t>£1,900</t>
  </si>
  <si>
    <t>£98,800</t>
  </si>
  <si>
    <t>Raúl Torres</t>
  </si>
  <si>
    <t>Juan Pablo Meza</t>
  </si>
  <si>
    <t>Erik Vera</t>
  </si>
  <si>
    <t>£650</t>
  </si>
  <si>
    <t>£33,800</t>
  </si>
  <si>
    <t>Jonathan Dos Santos</t>
  </si>
  <si>
    <t>Kevin Balanta</t>
  </si>
  <si>
    <t>£450</t>
  </si>
  <si>
    <t>£23,400</t>
  </si>
  <si>
    <t>Joe Gallardo</t>
  </si>
  <si>
    <t>Washington Aguerre</t>
  </si>
  <si>
    <t>£320</t>
  </si>
  <si>
    <t>£16,640</t>
  </si>
  <si>
    <t>Bryan Olivera</t>
  </si>
  <si>
    <t>Areli Betsiel Hernández</t>
  </si>
  <si>
    <t>Ronaldo González</t>
  </si>
  <si>
    <t>Ricardo Díaz</t>
  </si>
  <si>
    <t>Aristeo García</t>
  </si>
  <si>
    <t>José Varela</t>
  </si>
  <si>
    <t>Marco González</t>
  </si>
  <si>
    <t>Martín Sol</t>
  </si>
  <si>
    <t>Pablo Ortíz</t>
  </si>
  <si>
    <t>Diego Domínguez</t>
  </si>
  <si>
    <t>Diego Araujo</t>
  </si>
  <si>
    <t>Edder Martínez</t>
  </si>
  <si>
    <t>Pablo Antonio Vargas Nales</t>
  </si>
  <si>
    <t>Luis Liborio</t>
  </si>
  <si>
    <t>Carlos Jiménez</t>
  </si>
  <si>
    <t>Rodrigo Ortega</t>
  </si>
  <si>
    <t>Alberto Ríos</t>
  </si>
  <si>
    <t>Emiliano Rodríguez</t>
  </si>
  <si>
    <t>José Doldán</t>
  </si>
  <si>
    <t>Vianney Texon</t>
  </si>
  <si>
    <t>Roberto Carlos Chávez</t>
  </si>
  <si>
    <t>Juan Daccarett</t>
  </si>
  <si>
    <t>Erik Fernández</t>
  </si>
  <si>
    <t>Aarón Salazar</t>
  </si>
  <si>
    <t>Rodrigo López</t>
  </si>
  <si>
    <t>Giancarlo Navarro</t>
  </si>
  <si>
    <t>Brendan Burgueño</t>
  </si>
  <si>
    <t>Joel Gómez</t>
  </si>
  <si>
    <t>Jesús Jiménez</t>
  </si>
  <si>
    <t>Pablo Gómez</t>
  </si>
  <si>
    <t>Gerardo Gil</t>
  </si>
  <si>
    <t>Richie Carreón</t>
  </si>
  <si>
    <t>Mario Serrano</t>
  </si>
  <si>
    <t>Christopher Figueroa</t>
  </si>
  <si>
    <t>Cuauhtémoc Ramírez</t>
  </si>
  <si>
    <t>Alejandro Rivero</t>
  </si>
  <si>
    <t>Joshua Canales</t>
  </si>
  <si>
    <t>Diego Rivas</t>
  </si>
  <si>
    <t>José Alfredo Ramírez</t>
  </si>
  <si>
    <t>Leonardo Vargas</t>
  </si>
  <si>
    <t>Santiago Pérez</t>
  </si>
  <si>
    <t>Tigres</t>
  </si>
  <si>
    <t>Florian Thauvin</t>
  </si>
  <si>
    <t>£85,000</t>
  </si>
  <si>
    <t>£4,420,000</t>
  </si>
  <si>
    <t>France</t>
  </si>
  <si>
    <t>André-Pierre Gignac</t>
  </si>
  <si>
    <t>£68,000</t>
  </si>
  <si>
    <t>£3,536,000</t>
  </si>
  <si>
    <t>Guido Pizarro</t>
  </si>
  <si>
    <t>£27,000</t>
  </si>
  <si>
    <t>£1,404,000</t>
  </si>
  <si>
    <t>Javier Aquino</t>
  </si>
  <si>
    <t>Nahuel Guzmán</t>
  </si>
  <si>
    <t>Nico López</t>
  </si>
  <si>
    <t>Carlos González</t>
  </si>
  <si>
    <t>Carlos Salcedo</t>
  </si>
  <si>
    <t>Rafael Carioca</t>
  </si>
  <si>
    <t>Luis Alfonso Rodríguez</t>
  </si>
  <si>
    <t>D/WB/M R</t>
  </si>
  <si>
    <t>Hugo Ayala</t>
  </si>
  <si>
    <t>Luis Quiñones</t>
  </si>
  <si>
    <t>Jesús Dueñas</t>
  </si>
  <si>
    <t>D/WB RL, M C</t>
  </si>
  <si>
    <t>Juan Pablo Vigon</t>
  </si>
  <si>
    <t>Leonardo Fernández</t>
  </si>
  <si>
    <t>Francisco Meza</t>
  </si>
  <si>
    <t>Aldo Cruz</t>
  </si>
  <si>
    <t>Jordan Sierra</t>
  </si>
  <si>
    <t>M RC</t>
  </si>
  <si>
    <t>Francisco Venegas</t>
  </si>
  <si>
    <t>Raymundo Fulgencio</t>
  </si>
  <si>
    <t>Erick Ávalos</t>
  </si>
  <si>
    <t>£570</t>
  </si>
  <si>
    <t>£29,640</t>
  </si>
  <si>
    <t>Víctor Renovato</t>
  </si>
  <si>
    <t>Alejandro Corona</t>
  </si>
  <si>
    <t>Rodrigo Guerrero</t>
  </si>
  <si>
    <t>Luis Cañamar</t>
  </si>
  <si>
    <t>Miguel Ortega</t>
  </si>
  <si>
    <t>Arturo Delgado</t>
  </si>
  <si>
    <t>Sebastián Fierro</t>
  </si>
  <si>
    <t>Alan Flores</t>
  </si>
  <si>
    <t>Erick González</t>
  </si>
  <si>
    <t>Manuel Aguilar</t>
  </si>
  <si>
    <t>Hernán Flores</t>
  </si>
  <si>
    <t>Kenneth Jaime</t>
  </si>
  <si>
    <t>Aldo Mota</t>
  </si>
  <si>
    <t>Juan Sánchez</t>
  </si>
  <si>
    <t>Gabriel González</t>
  </si>
  <si>
    <t>Juan Sandoval</t>
  </si>
  <si>
    <t>Jonathan Sendiz</t>
  </si>
  <si>
    <t>José Solís</t>
  </si>
  <si>
    <t>Fernando Ordoñez</t>
  </si>
  <si>
    <t>José Acevedo</t>
  </si>
  <si>
    <t>Alan Acevedo</t>
  </si>
  <si>
    <t>Jesús Garza</t>
  </si>
  <si>
    <t>Adrián Garza</t>
  </si>
  <si>
    <t>David Ayala</t>
  </si>
  <si>
    <t>Leonel Prieto</t>
  </si>
  <si>
    <t>Alan Ramos</t>
  </si>
  <si>
    <t>Sergio Treviño</t>
  </si>
  <si>
    <t>Luis Nájera</t>
  </si>
  <si>
    <t>Tijuana</t>
  </si>
  <si>
    <t>Jonathan Orozco</t>
  </si>
  <si>
    <t>Fidel Martínez</t>
  </si>
  <si>
    <t>Mauro Manotas</t>
  </si>
  <si>
    <t>Lucas Rodríguez</t>
  </si>
  <si>
    <t>Christian Ortiz</t>
  </si>
  <si>
    <t>Esteban Pavez</t>
  </si>
  <si>
    <t>Gil Alcalá</t>
  </si>
  <si>
    <t>Érick Castillo</t>
  </si>
  <si>
    <t>Brayan Angulo</t>
  </si>
  <si>
    <t>Marcel Ruiz</t>
  </si>
  <si>
    <t>Vladimir Loroña</t>
  </si>
  <si>
    <t>Eduardo Tercero</t>
  </si>
  <si>
    <t>£3,300</t>
  </si>
  <si>
    <t>£171,600</t>
  </si>
  <si>
    <t>Miguel Sansores</t>
  </si>
  <si>
    <t>David Barbona</t>
  </si>
  <si>
    <t>£820</t>
  </si>
  <si>
    <t>£42,640</t>
  </si>
  <si>
    <t>Yonatthan Rak</t>
  </si>
  <si>
    <t>£420</t>
  </si>
  <si>
    <t>£21,840</t>
  </si>
  <si>
    <t>Jordi Cortizo</t>
  </si>
  <si>
    <t>Misael Domínguez</t>
  </si>
  <si>
    <t>Luis Alberto Lozoya</t>
  </si>
  <si>
    <t>Christian Rivera</t>
  </si>
  <si>
    <t>Edgar López</t>
  </si>
  <si>
    <t>Luis Villegas</t>
  </si>
  <si>
    <t>Luis Gamíz</t>
  </si>
  <si>
    <t>Rubén Salas</t>
  </si>
  <si>
    <t>Hugo Weckmann</t>
  </si>
  <si>
    <t>Daniel López</t>
  </si>
  <si>
    <t>Gerson Vázquez</t>
  </si>
  <si>
    <t>Rodrigo Parra</t>
  </si>
  <si>
    <t>Rubén Hernández</t>
  </si>
  <si>
    <t>Alejandro Aguiniga</t>
  </si>
  <si>
    <t>César Castillo</t>
  </si>
  <si>
    <t>Sebastián Yanez</t>
  </si>
  <si>
    <t>David Osuna</t>
  </si>
  <si>
    <t>Emmanuel Haro</t>
  </si>
  <si>
    <t>Eduardo Armenta</t>
  </si>
  <si>
    <t>Benny Díaz</t>
  </si>
  <si>
    <t>Víctor Mendoza</t>
  </si>
  <si>
    <t>Alberto Vega</t>
  </si>
  <si>
    <t>Ignacio Ruvalcaba</t>
  </si>
  <si>
    <t>Christopher Torres</t>
  </si>
  <si>
    <t>Oliver Iriarte</t>
  </si>
  <si>
    <t>Luis Ernesto Ruiz</t>
  </si>
  <si>
    <t>Abraham Flores</t>
  </si>
  <si>
    <t>D L, DM, M LC</t>
  </si>
  <si>
    <t>Mario López</t>
  </si>
  <si>
    <t>Alan Ruiz</t>
  </si>
  <si>
    <t>Alam Galindo</t>
  </si>
  <si>
    <t>Ettson Ayón</t>
  </si>
  <si>
    <t>Arath Egaña</t>
  </si>
  <si>
    <t>Index</t>
  </si>
  <si>
    <t>Total Yearly Wage</t>
  </si>
  <si>
    <t>Total Weekly Wage</t>
  </si>
  <si>
    <t>Average Weekly Wage</t>
  </si>
  <si>
    <t>Average Yearly Wage</t>
  </si>
  <si>
    <t>x-Mean</t>
  </si>
  <si>
    <t>Tipo de Cambio</t>
  </si>
  <si>
    <t>Salario Semanal</t>
  </si>
  <si>
    <t>Salario Anual</t>
  </si>
  <si>
    <t>x</t>
  </si>
  <si>
    <t>https://salarysport.com/</t>
  </si>
  <si>
    <t>Edades</t>
  </si>
  <si>
    <t>Promedios</t>
  </si>
  <si>
    <t>Cantidad</t>
  </si>
  <si>
    <t>x-mean Salario Anual</t>
  </si>
  <si>
    <t>Salario Anual Promedio</t>
  </si>
  <si>
    <t>CLUBES</t>
  </si>
  <si>
    <t>Salario Semanal Promedio</t>
  </si>
  <si>
    <t>PLAYERS</t>
  </si>
  <si>
    <t>Average yearly wage</t>
  </si>
  <si>
    <t>PLAYERS 21+</t>
  </si>
  <si>
    <t>x-mean Salario Anual 21+</t>
  </si>
  <si>
    <t>x-salary mean</t>
  </si>
  <si>
    <t>Player</t>
  </si>
  <si>
    <t>LaLiga</t>
  </si>
  <si>
    <t>Gareth Bale</t>
  </si>
  <si>
    <t>£528,000</t>
  </si>
  <si>
    <t>£27,456,000</t>
  </si>
  <si>
    <t>Wales</t>
  </si>
  <si>
    <t>Eden Hazard</t>
  </si>
  <si>
    <t>£381,000</t>
  </si>
  <si>
    <t>£19,812,000</t>
  </si>
  <si>
    <t>Belgium</t>
  </si>
  <si>
    <t>David Alaba</t>
  </si>
  <si>
    <t>£359,000</t>
  </si>
  <si>
    <t>£18,668,000</t>
  </si>
  <si>
    <t>D LC, M C</t>
  </si>
  <si>
    <t>Austria</t>
  </si>
  <si>
    <t>Toni Kroos</t>
  </si>
  <si>
    <t>£307,000</t>
  </si>
  <si>
    <t>£15,964,000</t>
  </si>
  <si>
    <t>Germany</t>
  </si>
  <si>
    <t>Luka Modrić</t>
  </si>
  <si>
    <t>£275,000</t>
  </si>
  <si>
    <t>£14,300,000</t>
  </si>
  <si>
    <t>Croatia</t>
  </si>
  <si>
    <t>Karim Benzema</t>
  </si>
  <si>
    <t>Thibaut Courtois</t>
  </si>
  <si>
    <t>£253,000</t>
  </si>
  <si>
    <t>£13,156,000</t>
  </si>
  <si>
    <t>Marcelo</t>
  </si>
  <si>
    <t>£249,000</t>
  </si>
  <si>
    <t>£12,948,000</t>
  </si>
  <si>
    <t>Isco</t>
  </si>
  <si>
    <t>£211,000</t>
  </si>
  <si>
    <t>£10,972,000</t>
  </si>
  <si>
    <t>Casemiro</t>
  </si>
  <si>
    <t>£184,000</t>
  </si>
  <si>
    <t>£9,568,000</t>
  </si>
  <si>
    <t>Vinícius Júnior</t>
  </si>
  <si>
    <t>Ferland Mendy</t>
  </si>
  <si>
    <t>£152,000</t>
  </si>
  <si>
    <t>£7,904,000</t>
  </si>
  <si>
    <t>Éder Militão</t>
  </si>
  <si>
    <t>Dani Carvajal</t>
  </si>
  <si>
    <t>Luka Jović</t>
  </si>
  <si>
    <t>Serbia</t>
  </si>
  <si>
    <t>Nacho</t>
  </si>
  <si>
    <t>£132,000</t>
  </si>
  <si>
    <t>£6,864,000</t>
  </si>
  <si>
    <t>D RLC</t>
  </si>
  <si>
    <t>Rodrygo</t>
  </si>
  <si>
    <t>Dani Ceballos</t>
  </si>
  <si>
    <t>£128,000</t>
  </si>
  <si>
    <t>£6,656,000</t>
  </si>
  <si>
    <t>Marco Asensio</t>
  </si>
  <si>
    <t>£117,000</t>
  </si>
  <si>
    <t>£6,084,000</t>
  </si>
  <si>
    <t>Lucas Vázquez</t>
  </si>
  <si>
    <t>£105,000</t>
  </si>
  <si>
    <t>£5,460,000</t>
  </si>
  <si>
    <t>Mariano</t>
  </si>
  <si>
    <t>Dominican Republic</t>
  </si>
  <si>
    <t>Federico Valverde</t>
  </si>
  <si>
    <t>Jesús Vallejo</t>
  </si>
  <si>
    <t>Eduardo Camavinga</t>
  </si>
  <si>
    <t>Andriy Lunin</t>
  </si>
  <si>
    <t>Ukraine</t>
  </si>
  <si>
    <t>Real Madrid</t>
  </si>
  <si>
    <t>Fernando Pacheco</t>
  </si>
  <si>
    <t>£30,000</t>
  </si>
  <si>
    <t>£1,560,000</t>
  </si>
  <si>
    <t>Florian Lejeune</t>
  </si>
  <si>
    <t>£29,000</t>
  </si>
  <si>
    <t>£1,508,000</t>
  </si>
  <si>
    <t>Facundo Pellistri</t>
  </si>
  <si>
    <t>Matt Miazga</t>
  </si>
  <si>
    <t>Joselu</t>
  </si>
  <si>
    <t>Iván Martín</t>
  </si>
  <si>
    <t>Luis Rioja</t>
  </si>
  <si>
    <t>Édgar Méndez</t>
  </si>
  <si>
    <t>Manu García</t>
  </si>
  <si>
    <t>Tomás Pina</t>
  </si>
  <si>
    <t>Pere Pons</t>
  </si>
  <si>
    <t>Víctor Laguardia</t>
  </si>
  <si>
    <t>Rubén Duarte</t>
  </si>
  <si>
    <t>Mamadou Loum</t>
  </si>
  <si>
    <t>Senegal</t>
  </si>
  <si>
    <t>Ximo Navarro</t>
  </si>
  <si>
    <t>Martín Aguirregabiría</t>
  </si>
  <si>
    <t>Antonio Sivera</t>
  </si>
  <si>
    <t>Saúl</t>
  </si>
  <si>
    <t>Tachi</t>
  </si>
  <si>
    <t>Toni Moya</t>
  </si>
  <si>
    <t>John Guidetti</t>
  </si>
  <si>
    <t>Sweden</t>
  </si>
  <si>
    <t>Javi López</t>
  </si>
  <si>
    <t>Miguel De la Fuente</t>
  </si>
  <si>
    <t>Mamadou Sylla</t>
  </si>
  <si>
    <t>Dominik Földi</t>
  </si>
  <si>
    <t>Hungary</t>
  </si>
  <si>
    <t>Alavés</t>
  </si>
  <si>
    <t>Iñaki Williams</t>
  </si>
  <si>
    <t>£189,000</t>
  </si>
  <si>
    <t>£9,828,000</t>
  </si>
  <si>
    <t>Íñigo Martínez</t>
  </si>
  <si>
    <t>£147,000</t>
  </si>
  <si>
    <t>£7,644,000</t>
  </si>
  <si>
    <t>Raúl García</t>
  </si>
  <si>
    <t>£93,000</t>
  </si>
  <si>
    <t>£4,836,000</t>
  </si>
  <si>
    <t>Yuri</t>
  </si>
  <si>
    <t>£71,000</t>
  </si>
  <si>
    <t>£3,692,000</t>
  </si>
  <si>
    <t>Unai Simón</t>
  </si>
  <si>
    <t>£55,000</t>
  </si>
  <si>
    <t>£2,860,000</t>
  </si>
  <si>
    <t>Iker Muniain</t>
  </si>
  <si>
    <t>£37,000</t>
  </si>
  <si>
    <t>£1,924,000</t>
  </si>
  <si>
    <t>Yeray</t>
  </si>
  <si>
    <t>£1,352,000</t>
  </si>
  <si>
    <t>Ander Capa</t>
  </si>
  <si>
    <t>Dani García</t>
  </si>
  <si>
    <t>Álex Berenguer</t>
  </si>
  <si>
    <t>WB L, AM RLC</t>
  </si>
  <si>
    <t>Unai Núñez</t>
  </si>
  <si>
    <t>Mikel Vesga</t>
  </si>
  <si>
    <t>Asier Villalibre</t>
  </si>
  <si>
    <t>Unai Vencedor</t>
  </si>
  <si>
    <t>Jon Morcillo</t>
  </si>
  <si>
    <t>Jokin Ezkieta</t>
  </si>
  <si>
    <t>Dani Vivian</t>
  </si>
  <si>
    <t>Oihan Sancet</t>
  </si>
  <si>
    <t>Óscar De Marcos</t>
  </si>
  <si>
    <t>Mikel Balenziaga</t>
  </si>
  <si>
    <t>Íñigo Lekue</t>
  </si>
  <si>
    <t>D/WB RL, AM R</t>
  </si>
  <si>
    <t>Peru Nolaskoain</t>
  </si>
  <si>
    <t>Oier Zarraga</t>
  </si>
  <si>
    <t>Álex Petxarromán</t>
  </si>
  <si>
    <t>Ath Bilbao</t>
  </si>
  <si>
    <t>Antoine Griezmann</t>
  </si>
  <si>
    <t>£351,000</t>
  </si>
  <si>
    <t>£18,252,000</t>
  </si>
  <si>
    <t>Luis Suárez</t>
  </si>
  <si>
    <t>£263,000</t>
  </si>
  <si>
    <t>£13,676,000</t>
  </si>
  <si>
    <t>Koke</t>
  </si>
  <si>
    <t>£262,000</t>
  </si>
  <si>
    <t>£13,624,000</t>
  </si>
  <si>
    <t>Jan Oblak</t>
  </si>
  <si>
    <t>João Félix</t>
  </si>
  <si>
    <t>£154,000</t>
  </si>
  <si>
    <t>£8,008,000</t>
  </si>
  <si>
    <t>Portugal</t>
  </si>
  <si>
    <t>Mario Hermoso</t>
  </si>
  <si>
    <t>£141,000</t>
  </si>
  <si>
    <t>£7,332,000</t>
  </si>
  <si>
    <t>Yannick Carrasco</t>
  </si>
  <si>
    <t>Geoffrey Kondogbia</t>
  </si>
  <si>
    <t>£107,000</t>
  </si>
  <si>
    <t>£5,564,000</t>
  </si>
  <si>
    <t>Central African Rep.</t>
  </si>
  <si>
    <t>Thomas Lemar</t>
  </si>
  <si>
    <t>£106,000</t>
  </si>
  <si>
    <t>£5,512,000</t>
  </si>
  <si>
    <t>Šime Vrsaljko</t>
  </si>
  <si>
    <t>Marcos Llorente</t>
  </si>
  <si>
    <t>£84,000</t>
  </si>
  <si>
    <t>£4,368,000</t>
  </si>
  <si>
    <t>WB R, DM, AM/F C</t>
  </si>
  <si>
    <t>José Giménez</t>
  </si>
  <si>
    <t>£82,000</t>
  </si>
  <si>
    <t>£4,264,000</t>
  </si>
  <si>
    <t>Ángel Correa</t>
  </si>
  <si>
    <t>Felipe</t>
  </si>
  <si>
    <t>£76,000</t>
  </si>
  <si>
    <t>£3,952,000</t>
  </si>
  <si>
    <t>Stefan Savić</t>
  </si>
  <si>
    <t>£72,000</t>
  </si>
  <si>
    <t>£3,744,000</t>
  </si>
  <si>
    <t>Montenegro</t>
  </si>
  <si>
    <t>Matheus Cunha</t>
  </si>
  <si>
    <t>Renan Lodi</t>
  </si>
  <si>
    <t>£64,000</t>
  </si>
  <si>
    <t>£3,328,000</t>
  </si>
  <si>
    <t>Héctor Herrera</t>
  </si>
  <si>
    <t>£2,704,000</t>
  </si>
  <si>
    <t>Benjamin Lecomte</t>
  </si>
  <si>
    <t>Rodrigo De Paul</t>
  </si>
  <si>
    <t>£28,000</t>
  </si>
  <si>
    <t>£1,456,000</t>
  </si>
  <si>
    <t>Ivan Šaponjić</t>
  </si>
  <si>
    <t>Atl Madrid</t>
  </si>
  <si>
    <t>Barcelona</t>
  </si>
  <si>
    <t>Ousmane Dembélé</t>
  </si>
  <si>
    <t>£287,000</t>
  </si>
  <si>
    <t>£14,924,000</t>
  </si>
  <si>
    <t>Samuel Umtiti</t>
  </si>
  <si>
    <t>Sergio Busquets</t>
  </si>
  <si>
    <t>Jordi Alba</t>
  </si>
  <si>
    <t>£231,000</t>
  </si>
  <si>
    <t>£12,012,000</t>
  </si>
  <si>
    <t>Sergi Roberto</t>
  </si>
  <si>
    <t>£164,000</t>
  </si>
  <si>
    <t>£8,528,000</t>
  </si>
  <si>
    <t>D/WB R, DM, M RC</t>
  </si>
  <si>
    <t>Frenkie de Jong</t>
  </si>
  <si>
    <t>Memphis Depay</t>
  </si>
  <si>
    <t>£158,000</t>
  </si>
  <si>
    <t>£8,216,000</t>
  </si>
  <si>
    <t>Sergio Agüero</t>
  </si>
  <si>
    <t>Pierre-Emerick Aubameyang</t>
  </si>
  <si>
    <t>£250,000</t>
  </si>
  <si>
    <t>£7,800,000</t>
  </si>
  <si>
    <t>Gabon</t>
  </si>
  <si>
    <t>Marc-André ter Stegen</t>
  </si>
  <si>
    <t>Ferran Torres</t>
  </si>
  <si>
    <t>£110,000</t>
  </si>
  <si>
    <t>£5,720,000</t>
  </si>
  <si>
    <t>Gerard Piqué</t>
  </si>
  <si>
    <t>£103,000</t>
  </si>
  <si>
    <t>£5,356,000</t>
  </si>
  <si>
    <t>Neto</t>
  </si>
  <si>
    <t>£98,000</t>
  </si>
  <si>
    <t>£5,096,000</t>
  </si>
  <si>
    <t>Martin Braithwaite</t>
  </si>
  <si>
    <t>Denmark</t>
  </si>
  <si>
    <t>Clément Lenglet</t>
  </si>
  <si>
    <t>£97,000</t>
  </si>
  <si>
    <t>£5,044,000</t>
  </si>
  <si>
    <t>Ansu Fati</t>
  </si>
  <si>
    <t>£69,000</t>
  </si>
  <si>
    <t>£3,588,000</t>
  </si>
  <si>
    <t>Sergiño Dest</t>
  </si>
  <si>
    <t>Riqui Puig</t>
  </si>
  <si>
    <t>Eric García</t>
  </si>
  <si>
    <t>£51,000</t>
  </si>
  <si>
    <t>£2,652,000</t>
  </si>
  <si>
    <t>Ronald Araújo</t>
  </si>
  <si>
    <t>£35,000</t>
  </si>
  <si>
    <t>£1,820,000</t>
  </si>
  <si>
    <t>Pedri</t>
  </si>
  <si>
    <t>£32,000</t>
  </si>
  <si>
    <t>£1,664,000</t>
  </si>
  <si>
    <t>Luuk de Jong</t>
  </si>
  <si>
    <t>£25,000</t>
  </si>
  <si>
    <t>£1,300,000</t>
  </si>
  <si>
    <t>Óscar Mingueza</t>
  </si>
  <si>
    <t>£19,000</t>
  </si>
  <si>
    <t>£988,000</t>
  </si>
  <si>
    <t>Álex Collado</t>
  </si>
  <si>
    <t>Iñaki Peña</t>
  </si>
  <si>
    <t>Nico</t>
  </si>
  <si>
    <t>Moussa Wagué</t>
  </si>
  <si>
    <t>Alejandro Balde</t>
  </si>
  <si>
    <t>Gavi</t>
  </si>
  <si>
    <t>Yusuf Demir</t>
  </si>
  <si>
    <t>Betis</t>
  </si>
  <si>
    <t>Nabil Fekir</t>
  </si>
  <si>
    <t>£113,000</t>
  </si>
  <si>
    <t>£5,876,000</t>
  </si>
  <si>
    <t>AM, ST</t>
  </si>
  <si>
    <t>Marc Bartra</t>
  </si>
  <si>
    <t>D, DM</t>
  </si>
  <si>
    <t>Martín Montoya</t>
  </si>
  <si>
    <t>£49,000</t>
  </si>
  <si>
    <t>£2,548,000</t>
  </si>
  <si>
    <t>D, WB</t>
  </si>
  <si>
    <t>William Carvalho</t>
  </si>
  <si>
    <t>£2,028,000</t>
  </si>
  <si>
    <t>Joaquín</t>
  </si>
  <si>
    <t>M, AM</t>
  </si>
  <si>
    <t>Aïssa Mandi</t>
  </si>
  <si>
    <t>D</t>
  </si>
  <si>
    <t>Algeria</t>
  </si>
  <si>
    <t>Guido Rodríguez</t>
  </si>
  <si>
    <t>DM, M</t>
  </si>
  <si>
    <t>Borja Iglesias</t>
  </si>
  <si>
    <t>£31,000</t>
  </si>
  <si>
    <t>£1,612,000</t>
  </si>
  <si>
    <t>Emerson</t>
  </si>
  <si>
    <t>D/WB</t>
  </si>
  <si>
    <t>Andrés Guardado</t>
  </si>
  <si>
    <t>WB, DM, M/AM</t>
  </si>
  <si>
    <t>Sergio Canales</t>
  </si>
  <si>
    <t>M/AM</t>
  </si>
  <si>
    <t>Claudio Bravo</t>
  </si>
  <si>
    <t>Cristian Tello</t>
  </si>
  <si>
    <t>Víctor Ruiz</t>
  </si>
  <si>
    <t>Loren</t>
  </si>
  <si>
    <t>Juanmi</t>
  </si>
  <si>
    <t>Sídnei</t>
  </si>
  <si>
    <t>Àlex Moreno</t>
  </si>
  <si>
    <t>D/WB/M/AM</t>
  </si>
  <si>
    <t>Joel Robles</t>
  </si>
  <si>
    <t>Víctor Camarasa</t>
  </si>
  <si>
    <t>DM, M/AM</t>
  </si>
  <si>
    <t>Paul Akouokou</t>
  </si>
  <si>
    <t>Ivory Coast</t>
  </si>
  <si>
    <t>Aitor Ruibal</t>
  </si>
  <si>
    <t>Diego Laínez</t>
  </si>
  <si>
    <t>AM</t>
  </si>
  <si>
    <t>Juan Miranda</t>
  </si>
  <si>
    <t>D/WB/M</t>
  </si>
  <si>
    <t>Dani Martín</t>
  </si>
  <si>
    <t>Yassin Fekir</t>
  </si>
  <si>
    <t>Celta</t>
  </si>
  <si>
    <t>Denis Suárez</t>
  </si>
  <si>
    <t>Iago Aspas</t>
  </si>
  <si>
    <t>£48,000</t>
  </si>
  <si>
    <t>£2,496,000</t>
  </si>
  <si>
    <t>AM RC, F C</t>
  </si>
  <si>
    <t>Javi Galán</t>
  </si>
  <si>
    <t>£43,000</t>
  </si>
  <si>
    <t>£2,236,000</t>
  </si>
  <si>
    <t>Santi Mina</t>
  </si>
  <si>
    <t>Hugo Mallo</t>
  </si>
  <si>
    <t>Okay Yokuşlu</t>
  </si>
  <si>
    <t>Turkey</t>
  </si>
  <si>
    <t>Jeison Murillo</t>
  </si>
  <si>
    <t>Brais Méndez</t>
  </si>
  <si>
    <t>Joseph Aidoo</t>
  </si>
  <si>
    <t>Néstor Araujo</t>
  </si>
  <si>
    <t>Nolito</t>
  </si>
  <si>
    <t>Renato Tapia</t>
  </si>
  <si>
    <t>Fran Beltrán</t>
  </si>
  <si>
    <t>Franco Cervi</t>
  </si>
  <si>
    <t>Rubén Blanco</t>
  </si>
  <si>
    <t>Kevin</t>
  </si>
  <si>
    <t>Augusto Solari</t>
  </si>
  <si>
    <t>José Fontán</t>
  </si>
  <si>
    <t>Matías Dituro</t>
  </si>
  <si>
    <t>£7,900</t>
  </si>
  <si>
    <t>£410,800</t>
  </si>
  <si>
    <t>Thiago Galhardo</t>
  </si>
  <si>
    <t>Miguel Baeza</t>
  </si>
  <si>
    <t>Eibar</t>
  </si>
  <si>
    <t>Edu Expósito</t>
  </si>
  <si>
    <t>Gustavo Blanco Leschuk</t>
  </si>
  <si>
    <t>Esteban Burgos</t>
  </si>
  <si>
    <t>Yoel</t>
  </si>
  <si>
    <t>Álvaro Tejero</t>
  </si>
  <si>
    <t>Sergio Álvarez</t>
  </si>
  <si>
    <t>Ander Cantero</t>
  </si>
  <si>
    <t>Toño</t>
  </si>
  <si>
    <t>Xabi Etxeita</t>
  </si>
  <si>
    <t>Quique</t>
  </si>
  <si>
    <t>Cristian Glauder</t>
  </si>
  <si>
    <t>Ager Aketxe</t>
  </si>
  <si>
    <t>Frederico Venâncio</t>
  </si>
  <si>
    <t>Fran Sol</t>
  </si>
  <si>
    <t>Javi Muñoz</t>
  </si>
  <si>
    <t>José Corpas</t>
  </si>
  <si>
    <t>Roberto Correa</t>
  </si>
  <si>
    <t>£5,700</t>
  </si>
  <si>
    <t>£296,400</t>
  </si>
  <si>
    <t>Óscar Sielva</t>
  </si>
  <si>
    <t>Stoichkov</t>
  </si>
  <si>
    <t>Roberto Olabe</t>
  </si>
  <si>
    <t>£3,700</t>
  </si>
  <si>
    <t>£192,400</t>
  </si>
  <si>
    <t>DM, AM LC</t>
  </si>
  <si>
    <t>Fran Feuillassier</t>
  </si>
  <si>
    <t>Anaitz Arbilla</t>
  </si>
  <si>
    <t>D RLC, AM C</t>
  </si>
  <si>
    <t>Yanis Rahmani</t>
  </si>
  <si>
    <t>Miguel Atienza</t>
  </si>
  <si>
    <t>Raúl De Tomás</t>
  </si>
  <si>
    <t>£80,000</t>
  </si>
  <si>
    <t>£4,160,000</t>
  </si>
  <si>
    <t>£59,000</t>
  </si>
  <si>
    <t>£3,068,000</t>
  </si>
  <si>
    <t>Wu Lei</t>
  </si>
  <si>
    <t>China</t>
  </si>
  <si>
    <t>Sergi Darder</t>
  </si>
  <si>
    <t>Adrián Embarba</t>
  </si>
  <si>
    <t>Aleix Vidal</t>
  </si>
  <si>
    <t>D/WB R, AM RL</t>
  </si>
  <si>
    <t>Sergi Gómez</t>
  </si>
  <si>
    <t>Leandro Cabrera</t>
  </si>
  <si>
    <t>Manu Morlanes</t>
  </si>
  <si>
    <t>Yangel Herrera</t>
  </si>
  <si>
    <t>Fernando Calero</t>
  </si>
  <si>
    <t>Oier Olazabal</t>
  </si>
  <si>
    <t>Álvaro Vadillo</t>
  </si>
  <si>
    <t>Diego López</t>
  </si>
  <si>
    <t>Óscar Gil</t>
  </si>
  <si>
    <t>Landry Dimata</t>
  </si>
  <si>
    <t>Keidi Bare</t>
  </si>
  <si>
    <t>Albania</t>
  </si>
  <si>
    <t>Adrià Pedrosa</t>
  </si>
  <si>
    <t>Fran Mérida</t>
  </si>
  <si>
    <t>Óscar Melendo</t>
  </si>
  <si>
    <t>Miguelón</t>
  </si>
  <si>
    <t>Dídac Vilà</t>
  </si>
  <si>
    <t>Nico Melamed</t>
  </si>
  <si>
    <t>Javi Puado</t>
  </si>
  <si>
    <t>Espanyol</t>
  </si>
  <si>
    <t>Vitolo</t>
  </si>
  <si>
    <t>£177,000</t>
  </si>
  <si>
    <t>£9,204,000</t>
  </si>
  <si>
    <t>Carles Aleñá</t>
  </si>
  <si>
    <t>Djéné Dakonam</t>
  </si>
  <si>
    <t>£38,000</t>
  </si>
  <si>
    <t>£1,976,000</t>
  </si>
  <si>
    <t>Togo</t>
  </si>
  <si>
    <t>Sandro</t>
  </si>
  <si>
    <t>David Soria</t>
  </si>
  <si>
    <t>Jakub Jankto</t>
  </si>
  <si>
    <t>Czech Republic</t>
  </si>
  <si>
    <t>Mauro Arambarri</t>
  </si>
  <si>
    <t>Nemanja Maksimović</t>
  </si>
  <si>
    <t>Damián Suárez</t>
  </si>
  <si>
    <t>Florentino Luís</t>
  </si>
  <si>
    <t>Jaime Mata</t>
  </si>
  <si>
    <t>Enes Ünal</t>
  </si>
  <si>
    <t>Mathías Olivera</t>
  </si>
  <si>
    <t>Jorge Cuenca</t>
  </si>
  <si>
    <t>Allan Nyom</t>
  </si>
  <si>
    <t>Cameroon</t>
  </si>
  <si>
    <t>Chema</t>
  </si>
  <si>
    <t>Erick Cabaco</t>
  </si>
  <si>
    <t>José Juan Macías</t>
  </si>
  <si>
    <t>David Timor</t>
  </si>
  <si>
    <t>Stefan Mitrović</t>
  </si>
  <si>
    <t>£8,600</t>
  </si>
  <si>
    <t>£447,200</t>
  </si>
  <si>
    <t>Jonathan Silva</t>
  </si>
  <si>
    <t>Rubén Yáñez</t>
  </si>
  <si>
    <t>Darío Poveda</t>
  </si>
  <si>
    <t>Getafe</t>
  </si>
  <si>
    <t>Granada</t>
  </si>
  <si>
    <t>Santiago Arias</t>
  </si>
  <si>
    <t>£23,000</t>
  </si>
  <si>
    <t>£1,196,000</t>
  </si>
  <si>
    <t>Rubén Rochina</t>
  </si>
  <si>
    <t>Domingos Duarte</t>
  </si>
  <si>
    <t>Maxime Gonalons</t>
  </si>
  <si>
    <t>Carlos Bacca</t>
  </si>
  <si>
    <t>Sergio Escudero</t>
  </si>
  <si>
    <t>Luis Milla</t>
  </si>
  <si>
    <t>Darwin Machís</t>
  </si>
  <si>
    <t>Jorge Molina</t>
  </si>
  <si>
    <t>Luis Abram</t>
  </si>
  <si>
    <t>Antonio Puertas</t>
  </si>
  <si>
    <t>Luís Maximiano</t>
  </si>
  <si>
    <t>Víctor Díaz</t>
  </si>
  <si>
    <t>Germán</t>
  </si>
  <si>
    <t>Aarón Escandell</t>
  </si>
  <si>
    <t>Carlos Neva</t>
  </si>
  <si>
    <t>Ángel Montoro</t>
  </si>
  <si>
    <t>Neyder Lozano</t>
  </si>
  <si>
    <t>Alberto Soro</t>
  </si>
  <si>
    <t>Yan Eteki</t>
  </si>
  <si>
    <t>Monchu</t>
  </si>
  <si>
    <t>Quini</t>
  </si>
  <si>
    <t>João Costa</t>
  </si>
  <si>
    <t>Leganés</t>
  </si>
  <si>
    <t>Javier Eraso</t>
  </si>
  <si>
    <t>José Arnáiz</t>
  </si>
  <si>
    <t>Bruno</t>
  </si>
  <si>
    <t>Kenneth Omeruo</t>
  </si>
  <si>
    <t>Nigeria</t>
  </si>
  <si>
    <t>Gaku Shibasaki</t>
  </si>
  <si>
    <t>Japan</t>
  </si>
  <si>
    <t>Jon Bautista</t>
  </si>
  <si>
    <t>Recio</t>
  </si>
  <si>
    <t>Rubén Pardo</t>
  </si>
  <si>
    <t>Cheick Doukouré</t>
  </si>
  <si>
    <t>Fede Vico</t>
  </si>
  <si>
    <t>Rodrigo Tarín</t>
  </si>
  <si>
    <t>Iván Villar</t>
  </si>
  <si>
    <t>Juan Muñoz</t>
  </si>
  <si>
    <t>Unai Bustinza</t>
  </si>
  <si>
    <t>Sergi Palencia</t>
  </si>
  <si>
    <t>£7,600</t>
  </si>
  <si>
    <t>£395,200</t>
  </si>
  <si>
    <t>Xavi Quintillà</t>
  </si>
  <si>
    <t>Sabin Merino</t>
  </si>
  <si>
    <t>Asier Riesgo</t>
  </si>
  <si>
    <t>Yoel Bárcenas</t>
  </si>
  <si>
    <t>WB R, AM RLC</t>
  </si>
  <si>
    <t>Panama</t>
  </si>
  <si>
    <t>Borja Garcés</t>
  </si>
  <si>
    <t>Luis Perea</t>
  </si>
  <si>
    <t>Lazar Ranđelović</t>
  </si>
  <si>
    <t>Sergio González</t>
  </si>
  <si>
    <t>Javi Hernández</t>
  </si>
  <si>
    <t>Nassourou Ndongo</t>
  </si>
  <si>
    <t>£300</t>
  </si>
  <si>
    <t>£15,600</t>
  </si>
  <si>
    <t>Javier Avilés</t>
  </si>
  <si>
    <t>José Campaña</t>
  </si>
  <si>
    <t>José Morales</t>
  </si>
  <si>
    <t>Aitor Fernández</t>
  </si>
  <si>
    <t>Enis Bardhi</t>
  </si>
  <si>
    <t>North Macedonia</t>
  </si>
  <si>
    <t>Coke</t>
  </si>
  <si>
    <t>D RC, M R</t>
  </si>
  <si>
    <t>Shkodran Mustafi</t>
  </si>
  <si>
    <t>Nikola Vukčević</t>
  </si>
  <si>
    <t>Carlos Clerc</t>
  </si>
  <si>
    <t>Rúben Vezo</t>
  </si>
  <si>
    <t>Dani Gómez</t>
  </si>
  <si>
    <t>Gonzalo Melero</t>
  </si>
  <si>
    <t>Nemanja Radoja</t>
  </si>
  <si>
    <t>Hernâni</t>
  </si>
  <si>
    <t>Roger Martí</t>
  </si>
  <si>
    <t>Dani Cárdenas</t>
  </si>
  <si>
    <t>Jorge De Frutos</t>
  </si>
  <si>
    <t>Roberto Soldado</t>
  </si>
  <si>
    <t>Enric Franquesa</t>
  </si>
  <si>
    <t>Jorge Miramón</t>
  </si>
  <si>
    <t>Oscar Duarte</t>
  </si>
  <si>
    <t>Mickaël Malsa</t>
  </si>
  <si>
    <t>Martinique</t>
  </si>
  <si>
    <t>Son</t>
  </si>
  <si>
    <t>Pablo Martínez</t>
  </si>
  <si>
    <t>Róber Pier</t>
  </si>
  <si>
    <t>Sergio Postigo</t>
  </si>
  <si>
    <t>Pepelu</t>
  </si>
  <si>
    <t>Álex Blesa</t>
  </si>
  <si>
    <t>Álex Cantero</t>
  </si>
  <si>
    <t>Levante</t>
  </si>
  <si>
    <t>Mallorca</t>
  </si>
  <si>
    <t>Takefusa Kubo</t>
  </si>
  <si>
    <t>Pablo Maffeo</t>
  </si>
  <si>
    <t>Rodrigo Battaglia</t>
  </si>
  <si>
    <t>Ángel</t>
  </si>
  <si>
    <t>Fer Niño</t>
  </si>
  <si>
    <t>Amath N'Diaye</t>
  </si>
  <si>
    <t>Kang-In Lee</t>
  </si>
  <si>
    <t>South Korea</t>
  </si>
  <si>
    <t>Jordi Mboula</t>
  </si>
  <si>
    <t>Jaume Costa</t>
  </si>
  <si>
    <t>Martin Valjent</t>
  </si>
  <si>
    <t>Slovakia</t>
  </si>
  <si>
    <t>Dani Rodríguez</t>
  </si>
  <si>
    <t>DM, AM RLC</t>
  </si>
  <si>
    <t>Aleix Febas</t>
  </si>
  <si>
    <t>Íñigo Ruiz de Galarreta</t>
  </si>
  <si>
    <t>Dominik Greif</t>
  </si>
  <si>
    <t>Brian Oliván</t>
  </si>
  <si>
    <t>Salva Sevilla</t>
  </si>
  <si>
    <t>Aleksandar Sedlar</t>
  </si>
  <si>
    <t>Franco Russo</t>
  </si>
  <si>
    <t>Lago Júnior</t>
  </si>
  <si>
    <t>Antonio Raíllo</t>
  </si>
  <si>
    <t>Abdón Prats</t>
  </si>
  <si>
    <t>Joan Sastre</t>
  </si>
  <si>
    <t>Iddrisu Baba</t>
  </si>
  <si>
    <t>Manolo Reina</t>
  </si>
  <si>
    <t>Matthew Hoppe</t>
  </si>
  <si>
    <t>Jony</t>
  </si>
  <si>
    <t>WB/M/AM</t>
  </si>
  <si>
    <t>Ezequiel Ávila</t>
  </si>
  <si>
    <t>Rubén García</t>
  </si>
  <si>
    <t>Jonathan Calleri</t>
  </si>
  <si>
    <t>Facundo Roncaglia</t>
  </si>
  <si>
    <t>Rubén</t>
  </si>
  <si>
    <t>Roberto Torres</t>
  </si>
  <si>
    <t>Adrián</t>
  </si>
  <si>
    <t>Darko Brašanac</t>
  </si>
  <si>
    <t>Enric Gallego</t>
  </si>
  <si>
    <t>Sergio Herrera</t>
  </si>
  <si>
    <t>Nacho Vidal</t>
  </si>
  <si>
    <t>Oier</t>
  </si>
  <si>
    <t>£8,800</t>
  </si>
  <si>
    <t>£457,600</t>
  </si>
  <si>
    <t>D, DM, M</t>
  </si>
  <si>
    <t>Unai García</t>
  </si>
  <si>
    <t>Juan Pérez</t>
  </si>
  <si>
    <t>Ante Budimir</t>
  </si>
  <si>
    <t>Aridane</t>
  </si>
  <si>
    <t>David García</t>
  </si>
  <si>
    <t>Lucas Torró</t>
  </si>
  <si>
    <t>Jonás Ramalho</t>
  </si>
  <si>
    <t>Angola</t>
  </si>
  <si>
    <t>Manu Sánchez</t>
  </si>
  <si>
    <t>Kike Barja</t>
  </si>
  <si>
    <t>Juan Cruz</t>
  </si>
  <si>
    <t>D, WB/M</t>
  </si>
  <si>
    <t>Jon Moncayola</t>
  </si>
  <si>
    <t>Íñigo Pérez</t>
  </si>
  <si>
    <t>D/WB, DM, M</t>
  </si>
  <si>
    <t>Osasuna</t>
  </si>
  <si>
    <t>David Silva</t>
  </si>
  <si>
    <t>£88,000</t>
  </si>
  <si>
    <t>£4,576,000</t>
  </si>
  <si>
    <t>Adnan Januzaj</t>
  </si>
  <si>
    <t>Mikel Merino</t>
  </si>
  <si>
    <t>£53,000</t>
  </si>
  <si>
    <t>£2,756,000</t>
  </si>
  <si>
    <t>Alexander Sørloth</t>
  </si>
  <si>
    <t>Norway</t>
  </si>
  <si>
    <t>Asier Illarramendi</t>
  </si>
  <si>
    <t>£50,000</t>
  </si>
  <si>
    <t>£2,600,000</t>
  </si>
  <si>
    <t>Alexander Isak</t>
  </si>
  <si>
    <t>Nacho Monreal</t>
  </si>
  <si>
    <t>£42,000</t>
  </si>
  <si>
    <t>£2,184,000</t>
  </si>
  <si>
    <t>Aritz Elustondo</t>
  </si>
  <si>
    <t>Mathew Ryan</t>
  </si>
  <si>
    <t>Australia</t>
  </si>
  <si>
    <t>Igor Zubeldia</t>
  </si>
  <si>
    <t>Álex Remiro</t>
  </si>
  <si>
    <t>£36,000</t>
  </si>
  <si>
    <t>£1,872,000</t>
  </si>
  <si>
    <t>Mikel Oyarzábal</t>
  </si>
  <si>
    <t>Robin Le Normand</t>
  </si>
  <si>
    <t>£34,000</t>
  </si>
  <si>
    <t>£1,768,000</t>
  </si>
  <si>
    <t>Portu</t>
  </si>
  <si>
    <t>Ander Barrenetxea</t>
  </si>
  <si>
    <t>Andoni Gorosabel</t>
  </si>
  <si>
    <t>Ander Guevara</t>
  </si>
  <si>
    <t>Martín Zubimendi</t>
  </si>
  <si>
    <t>Carlos Fernández</t>
  </si>
  <si>
    <t>Jon Guridi</t>
  </si>
  <si>
    <t>Aihen Muñoz</t>
  </si>
  <si>
    <t>Joseba Zaldua</t>
  </si>
  <si>
    <t>Diego Rico</t>
  </si>
  <si>
    <t>Robert Navarro</t>
  </si>
  <si>
    <t>Real Sociedad</t>
  </si>
  <si>
    <t>Roque Mesa</t>
  </si>
  <si>
    <t>Fabián Orellana</t>
  </si>
  <si>
    <t>Lucas Olaza</t>
  </si>
  <si>
    <t>Jaouad El Yamiq</t>
  </si>
  <si>
    <t>Morocco</t>
  </si>
  <si>
    <t>Jordi Masip</t>
  </si>
  <si>
    <t>Rubén Alcaraz</t>
  </si>
  <si>
    <t>Kenan Kodro</t>
  </si>
  <si>
    <t>Bosnia &amp; Herzegovina</t>
  </si>
  <si>
    <t>Sergi Guardiola</t>
  </si>
  <si>
    <t>Kiko Olivas</t>
  </si>
  <si>
    <t>Roberto</t>
  </si>
  <si>
    <t>Marcos André</t>
  </si>
  <si>
    <t>Pablo Hervías</t>
  </si>
  <si>
    <t>Toni Villa</t>
  </si>
  <si>
    <t>Fede San Emeterio</t>
  </si>
  <si>
    <t>Javi Sánchez</t>
  </si>
  <si>
    <t>Jota</t>
  </si>
  <si>
    <t>Óscar Plano</t>
  </si>
  <si>
    <t>Luis Pérez</t>
  </si>
  <si>
    <t>Míchel</t>
  </si>
  <si>
    <t>Kike</t>
  </si>
  <si>
    <t>Saidy Janko</t>
  </si>
  <si>
    <t>Switzerland</t>
  </si>
  <si>
    <t>Shon Weissman</t>
  </si>
  <si>
    <t>Israel</t>
  </si>
  <si>
    <t>Waldo</t>
  </si>
  <si>
    <t>£2,400</t>
  </si>
  <si>
    <t>£124,800</t>
  </si>
  <si>
    <t>Valladolid</t>
  </si>
  <si>
    <t>Sevilla</t>
  </si>
  <si>
    <t>Anthony Martial</t>
  </si>
  <si>
    <t>£180,000</t>
  </si>
  <si>
    <t>£9,360,000</t>
  </si>
  <si>
    <t>Ivan Rakitic</t>
  </si>
  <si>
    <t>Nemanja Gudelj</t>
  </si>
  <si>
    <t>£86,000</t>
  </si>
  <si>
    <t>£4,472,000</t>
  </si>
  <si>
    <t>Munir</t>
  </si>
  <si>
    <t>£81,000</t>
  </si>
  <si>
    <t>£4,212,000</t>
  </si>
  <si>
    <t>Jesús Navas</t>
  </si>
  <si>
    <t>£74,000</t>
  </si>
  <si>
    <t>£3,848,000</t>
  </si>
  <si>
    <t>Jules Koundé</t>
  </si>
  <si>
    <t>Thomas Delaney</t>
  </si>
  <si>
    <t>£63,000</t>
  </si>
  <si>
    <t>£3,276,000</t>
  </si>
  <si>
    <t>Erik Lamela</t>
  </si>
  <si>
    <t>Diego Carlos</t>
  </si>
  <si>
    <t>Marcos Acuña</t>
  </si>
  <si>
    <t>Fernando</t>
  </si>
  <si>
    <t>£47,000</t>
  </si>
  <si>
    <t>£2,444,000</t>
  </si>
  <si>
    <t>Yassine Bounou</t>
  </si>
  <si>
    <t>£46,000</t>
  </si>
  <si>
    <t>£2,392,000</t>
  </si>
  <si>
    <t>Youssef En-Nesyri</t>
  </si>
  <si>
    <t>£45,000</t>
  </si>
  <si>
    <t>£2,340,000</t>
  </si>
  <si>
    <t>Joan Jordán</t>
  </si>
  <si>
    <t>£40,000</t>
  </si>
  <si>
    <t>£2,080,000</t>
  </si>
  <si>
    <t>Ibrahim Amadou</t>
  </si>
  <si>
    <t>Óliver</t>
  </si>
  <si>
    <t>Suso</t>
  </si>
  <si>
    <t>Rafa Mir</t>
  </si>
  <si>
    <t>Jesús Corona</t>
  </si>
  <si>
    <t>WB R, AM RL</t>
  </si>
  <si>
    <t>Lucas Ocampos</t>
  </si>
  <si>
    <t>Óscar</t>
  </si>
  <si>
    <t>Gonzalo Montiel</t>
  </si>
  <si>
    <t>Marko Dmitrović</t>
  </si>
  <si>
    <t>Karim Rekik</t>
  </si>
  <si>
    <t>Oussama Idrissi</t>
  </si>
  <si>
    <t>Ludwig Augustinsson</t>
  </si>
  <si>
    <t>Valencia</t>
  </si>
  <si>
    <t>Gonçalo Guedes</t>
  </si>
  <si>
    <t>£100,000</t>
  </si>
  <si>
    <t>£5,200,000</t>
  </si>
  <si>
    <t>Carlos Soler</t>
  </si>
  <si>
    <t>WB R, DM, AM RC</t>
  </si>
  <si>
    <t>Gabriel Paulista</t>
  </si>
  <si>
    <t>£4,056,000</t>
  </si>
  <si>
    <t>Jasper Cillessen</t>
  </si>
  <si>
    <t>£77,000</t>
  </si>
  <si>
    <t>£4,004,000</t>
  </si>
  <si>
    <t>José Gayà</t>
  </si>
  <si>
    <t>£58,000</t>
  </si>
  <si>
    <t>£3,016,000</t>
  </si>
  <si>
    <t>Maxi Gómez</t>
  </si>
  <si>
    <t>Hélder Costa</t>
  </si>
  <si>
    <t>Daniel Wass</t>
  </si>
  <si>
    <t>D/WB R, DM, M RLC</t>
  </si>
  <si>
    <t>Jaume Domènech</t>
  </si>
  <si>
    <t>Omar Alderete</t>
  </si>
  <si>
    <t>Denis Cheryshev</t>
  </si>
  <si>
    <t>Russia</t>
  </si>
  <si>
    <t>Cristiano Piccini</t>
  </si>
  <si>
    <t>Italy</t>
  </si>
  <si>
    <t>Manu Vallejo</t>
  </si>
  <si>
    <t>Jason</t>
  </si>
  <si>
    <t>Mouctar Diakhaby</t>
  </si>
  <si>
    <t>Dimitri Foulquier</t>
  </si>
  <si>
    <t>Yunus Musah</t>
  </si>
  <si>
    <t>Uroš Račić</t>
  </si>
  <si>
    <t>Hugo Guillamón</t>
  </si>
  <si>
    <t>Hugo Duro</t>
  </si>
  <si>
    <t>Thierry Rendall Correia</t>
  </si>
  <si>
    <t>Toni Lato</t>
  </si>
  <si>
    <t>Cristian Rivero</t>
  </si>
  <si>
    <t>Álex Blanco</t>
  </si>
  <si>
    <t>Giorgi Mamardashvili</t>
  </si>
  <si>
    <t>Georgia</t>
  </si>
  <si>
    <t>Koba Lein</t>
  </si>
  <si>
    <t>Villarreal</t>
  </si>
  <si>
    <t>Pau Torres</t>
  </si>
  <si>
    <t>Dani Parejo</t>
  </si>
  <si>
    <t>Francis Coquelin</t>
  </si>
  <si>
    <t>£62,000</t>
  </si>
  <si>
    <t>£3,224,000</t>
  </si>
  <si>
    <t>Gerard Moreno</t>
  </si>
  <si>
    <t>£60,000</t>
  </si>
  <si>
    <t>£3,120,000</t>
  </si>
  <si>
    <t>Raúl Albiol</t>
  </si>
  <si>
    <t>Vicente Iborra</t>
  </si>
  <si>
    <t>£44,000</t>
  </si>
  <si>
    <t>£2,288,000</t>
  </si>
  <si>
    <t>Gerónimo Rulli</t>
  </si>
  <si>
    <t>Sergio Asenjo</t>
  </si>
  <si>
    <t>Paco Alcácer</t>
  </si>
  <si>
    <t>Alfonso Pedraza</t>
  </si>
  <si>
    <t>Juan Foyth</t>
  </si>
  <si>
    <t>Manu Trigueros</t>
  </si>
  <si>
    <t>Moi Gómez</t>
  </si>
  <si>
    <t>Arnaut Danjuma</t>
  </si>
  <si>
    <t>Etienne Capoue</t>
  </si>
  <si>
    <t>Boulaye Dia</t>
  </si>
  <si>
    <t>Alberto Moreno</t>
  </si>
  <si>
    <t>Serge Aurier</t>
  </si>
  <si>
    <t>Samuel Chukwueze</t>
  </si>
  <si>
    <t>Mario Gaspar</t>
  </si>
  <si>
    <t>Pervis Estupiñán</t>
  </si>
  <si>
    <t>Rubén Peña</t>
  </si>
  <si>
    <t>Yeremy Pino</t>
  </si>
  <si>
    <t>Dani Raba</t>
  </si>
  <si>
    <t>Florin Andone</t>
  </si>
  <si>
    <t>Romania</t>
  </si>
  <si>
    <t>Alfonso Espino</t>
  </si>
  <si>
    <t>Álvaro Negredo</t>
  </si>
  <si>
    <t>Jeremías Ledesma</t>
  </si>
  <si>
    <t>Jens Jønsson</t>
  </si>
  <si>
    <t>Anthony Lozano</t>
  </si>
  <si>
    <t>Honduras</t>
  </si>
  <si>
    <t>Cala</t>
  </si>
  <si>
    <t>Álex Fernández</t>
  </si>
  <si>
    <t>Tomás Alarcón</t>
  </si>
  <si>
    <t>Rubén Sobrino</t>
  </si>
  <si>
    <t>José Mari</t>
  </si>
  <si>
    <t>Salvi Sánchez</t>
  </si>
  <si>
    <t>Alberto Perea</t>
  </si>
  <si>
    <t>Fali</t>
  </si>
  <si>
    <t>Iza</t>
  </si>
  <si>
    <t>Jon Ander Garrido</t>
  </si>
  <si>
    <t>Iván Alejo</t>
  </si>
  <si>
    <t>Álvaro Jiménez</t>
  </si>
  <si>
    <t>Marcos Mauro</t>
  </si>
  <si>
    <t>Varazdat Haroyan</t>
  </si>
  <si>
    <t>Armenia</t>
  </si>
  <si>
    <t>Carlos Akapo</t>
  </si>
  <si>
    <t>Eq. Guinea</t>
  </si>
  <si>
    <t>David Gil</t>
  </si>
  <si>
    <t>Martín Calderón</t>
  </si>
  <si>
    <t>Milutin Osmajić</t>
  </si>
  <si>
    <t>Santiago Arzamendia</t>
  </si>
  <si>
    <t>Víctor Chust</t>
  </si>
  <si>
    <t>Cádiz</t>
  </si>
  <si>
    <t>Darío Benedetto</t>
  </si>
  <si>
    <t>Kiko Casilla</t>
  </si>
  <si>
    <t>Guido Carrillo</t>
  </si>
  <si>
    <t>Omar Mascarell</t>
  </si>
  <si>
    <t>Lucas Pérez</t>
  </si>
  <si>
    <t>Edgar Badía</t>
  </si>
  <si>
    <t>Fidel Chaves</t>
  </si>
  <si>
    <t>Javier Pastore</t>
  </si>
  <si>
    <t>Johan Mojica</t>
  </si>
  <si>
    <t>Gonzalo Verdú</t>
  </si>
  <si>
    <t>Pedro Bigas</t>
  </si>
  <si>
    <t>D LC, DM</t>
  </si>
  <si>
    <t>Josan Ferrández</t>
  </si>
  <si>
    <t>Iván Marcone</t>
  </si>
  <si>
    <t>Lucas Boyé</t>
  </si>
  <si>
    <t>Pablo Piatti</t>
  </si>
  <si>
    <t>Antonio Barragán</t>
  </si>
  <si>
    <t>Enzo Roco</t>
  </si>
  <si>
    <t>Gerard Gumbau</t>
  </si>
  <si>
    <t>Pere Milla</t>
  </si>
  <si>
    <t>Tete Morente</t>
  </si>
  <si>
    <t>Helibelton Palacios</t>
  </si>
  <si>
    <t>Josema Sánchez</t>
  </si>
  <si>
    <t>Axel Werner</t>
  </si>
  <si>
    <t>Diego González</t>
  </si>
  <si>
    <t>Raúl Guti</t>
  </si>
  <si>
    <t>Elche</t>
  </si>
  <si>
    <t>Huesca</t>
  </si>
  <si>
    <t>Jaime Seoane</t>
  </si>
  <si>
    <t>Adolfo Gaich</t>
  </si>
  <si>
    <t>Andrés Fernández</t>
  </si>
  <si>
    <t>Julio Buffarini</t>
  </si>
  <si>
    <t>Isidro Pitta</t>
  </si>
  <si>
    <t>Marc Mateu</t>
  </si>
  <si>
    <t>D/WB L, AM LC</t>
  </si>
  <si>
    <t>Cristian Salvador</t>
  </si>
  <si>
    <t>David Ferreiro</t>
  </si>
  <si>
    <t>Ignasi Miquel</t>
  </si>
  <si>
    <t>Mikel Rico</t>
  </si>
  <si>
    <t>Pablo Insua</t>
  </si>
  <si>
    <t>Dani Escriche</t>
  </si>
  <si>
    <t>Florian Miguel</t>
  </si>
  <si>
    <t>Enzo Lombardo</t>
  </si>
  <si>
    <t>Pedro Mosquera</t>
  </si>
  <si>
    <t>Andrei Raţiu</t>
  </si>
  <si>
    <t>Jorge Pulido</t>
  </si>
  <si>
    <t>Juan Carlos</t>
  </si>
  <si>
    <t>Kelechi Nwakali</t>
  </si>
  <si>
    <t>Miguel San Román</t>
  </si>
  <si>
    <t>Dispersión salarial</t>
  </si>
  <si>
    <t>22 a 31</t>
  </si>
  <si>
    <t>PIB</t>
  </si>
  <si>
    <t>PIB per capita</t>
  </si>
  <si>
    <t>TOTAL</t>
  </si>
  <si>
    <t>La Liga</t>
  </si>
  <si>
    <t>Valor</t>
  </si>
  <si>
    <t>Liga</t>
  </si>
  <si>
    <t>Total</t>
  </si>
  <si>
    <t>Proporción</t>
  </si>
  <si>
    <t>País</t>
  </si>
  <si>
    <t>1 USD</t>
  </si>
  <si>
    <t>PIB en dólares</t>
  </si>
  <si>
    <t>Proporción respecto a Liga MX</t>
  </si>
  <si>
    <t>Proporción respecto a LaLiga</t>
  </si>
  <si>
    <t>Descripción</t>
  </si>
  <si>
    <t>LaLiga es 7 veces más valiosa que Liga MX</t>
  </si>
  <si>
    <t>Liga MX es 1/7 del valor de LaLiga</t>
  </si>
  <si>
    <t>Santos</t>
  </si>
  <si>
    <t>Análisis hecho con datos de Salary Sport</t>
  </si>
  <si>
    <r>
      <t xml:space="preserve">Un jugador de Liga MX que entre sus 22 y 31 años cobre cada año el salario </t>
    </r>
    <r>
      <rPr>
        <b/>
        <sz val="20"/>
        <color theme="9" tint="-0.499984740745262"/>
        <rFont val="Calibri"/>
        <family val="2"/>
        <scheme val="minor"/>
      </rPr>
      <t>promedio</t>
    </r>
    <r>
      <rPr>
        <b/>
        <sz val="20"/>
        <color theme="1"/>
        <rFont val="Calibri"/>
        <family val="2"/>
        <scheme val="minor"/>
      </rPr>
      <t xml:space="preserve">, ingresaría en 10 años, aproximadamente, </t>
    </r>
    <r>
      <rPr>
        <b/>
        <sz val="20"/>
        <rFont val="Calibri"/>
        <family val="2"/>
        <scheme val="minor"/>
      </rPr>
      <t>$73,500,000 de pesos, o</t>
    </r>
    <r>
      <rPr>
        <b/>
        <sz val="20"/>
        <color theme="9" tint="-0.249977111117893"/>
        <rFont val="Calibri"/>
        <family val="2"/>
        <scheme val="minor"/>
      </rPr>
      <t xml:space="preserve"> </t>
    </r>
    <r>
      <rPr>
        <b/>
        <sz val="20"/>
        <color theme="9" tint="-0.499984740745262"/>
        <rFont val="Calibri"/>
        <family val="2"/>
        <scheme val="minor"/>
      </rPr>
      <t>$608,000 pesos mensuales</t>
    </r>
  </si>
  <si>
    <r>
      <t xml:space="preserve">Un jugador de LaLiga que entre sus 22 y 31 años cobre cada año el salario </t>
    </r>
    <r>
      <rPr>
        <b/>
        <sz val="20"/>
        <color rgb="FFC00000"/>
        <rFont val="Calibri"/>
        <family val="2"/>
        <scheme val="minor"/>
      </rPr>
      <t>promedio</t>
    </r>
    <r>
      <rPr>
        <b/>
        <sz val="20"/>
        <color theme="1"/>
        <rFont val="Calibri"/>
        <family val="2"/>
        <scheme val="minor"/>
      </rPr>
      <t xml:space="preserve">, ingresaría en 10 años, aproximadamente, </t>
    </r>
    <r>
      <rPr>
        <b/>
        <sz val="20"/>
        <rFont val="Calibri"/>
        <family val="2"/>
        <scheme val="minor"/>
      </rPr>
      <t>$438,800,000 pesos</t>
    </r>
    <r>
      <rPr>
        <b/>
        <sz val="20"/>
        <color theme="1"/>
        <rFont val="Calibri"/>
        <family val="2"/>
        <scheme val="minor"/>
      </rPr>
      <t xml:space="preserve">, o </t>
    </r>
    <r>
      <rPr>
        <b/>
        <sz val="20"/>
        <color rgb="FFC00000"/>
        <rFont val="Calibri"/>
        <family val="2"/>
        <scheme val="minor"/>
      </rPr>
      <t>$3,656,666 pesos mensuales</t>
    </r>
  </si>
  <si>
    <t>Salary</t>
  </si>
  <si>
    <t>Liga Mx</t>
  </si>
  <si>
    <t xml:space="preserve">https://salarysport.com/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</si>
</sst>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8" formatCode="&quot;$&quot;#,##0.00"/>
    <numFmt numFmtId="171" formatCode="[$£-809]#,##0.00"/>
    <numFmt numFmtId="172" formatCode="_-[$£-809]* #,##0.00_-;\-[$£-809]* #,##0.00_-;_-[$£-809]* &quot;-&quot;??_-;_-@_-"/>
    <numFmt numFmtId="177" formatCode="0.000"/>
    <numFmt numFmtId="178" formatCode="0.0"/>
    <numFmt numFmtId="179" formatCode="_-[$$-80A]* #,##0.00_-;\-[$$-80A]* #,##0.00_-;_-[$$-80A]* &quot;-&quot;??_-;_-@_-"/>
    <numFmt numFmtId="183" formatCode="_-&quot;$&quot;* #,##0.000_-;\-&quot;$&quot;* #,##0.000_-;_-&quot;$&quot;* &quot;-&quot;??_-;_-@_-"/>
    <numFmt numFmtId="187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EA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44" fontId="0" fillId="0" borderId="0" xfId="1" applyFont="1"/>
    <xf numFmtId="44" fontId="0" fillId="0" borderId="0" xfId="0" applyNumberFormat="1"/>
    <xf numFmtId="168" fontId="0" fillId="0" borderId="0" xfId="1" applyNumberFormat="1" applyFont="1"/>
    <xf numFmtId="2" fontId="0" fillId="0" borderId="0" xfId="1" applyNumberFormat="1" applyFont="1"/>
    <xf numFmtId="3" fontId="0" fillId="0" borderId="0" xfId="0" applyNumberFormat="1"/>
    <xf numFmtId="44" fontId="0" fillId="0" borderId="0" xfId="1" applyNumberFormat="1" applyFont="1"/>
    <xf numFmtId="171" fontId="0" fillId="0" borderId="0" xfId="0" applyNumberFormat="1"/>
    <xf numFmtId="172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1" applyNumberFormat="1" applyFont="1"/>
    <xf numFmtId="179" fontId="0" fillId="0" borderId="0" xfId="0" applyNumberFormat="1"/>
    <xf numFmtId="0" fontId="0" fillId="2" borderId="0" xfId="0" applyFill="1"/>
    <xf numFmtId="0" fontId="2" fillId="0" borderId="0" xfId="0" applyFont="1"/>
    <xf numFmtId="183" fontId="0" fillId="0" borderId="0" xfId="1" applyNumberFormat="1" applyFont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2" fontId="0" fillId="0" borderId="0" xfId="0" applyNumberFormat="1" applyAlignment="1">
      <alignment horizontal="center"/>
    </xf>
    <xf numFmtId="0" fontId="0" fillId="3" borderId="4" xfId="0" applyFill="1" applyBorder="1"/>
    <xf numFmtId="0" fontId="0" fillId="3" borderId="0" xfId="0" applyFill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9" fontId="0" fillId="0" borderId="0" xfId="2" applyFont="1"/>
    <xf numFmtId="0" fontId="0" fillId="0" borderId="0" xfId="0" applyAlignment="1">
      <alignment horizontal="center" vertical="center" wrapText="1"/>
    </xf>
    <xf numFmtId="9" fontId="0" fillId="0" borderId="0" xfId="2" applyNumberFormat="1" applyFont="1"/>
    <xf numFmtId="44" fontId="0" fillId="0" borderId="0" xfId="1" applyFont="1" applyAlignment="1">
      <alignment horizontal="center"/>
    </xf>
    <xf numFmtId="0" fontId="3" fillId="0" borderId="0" xfId="0" applyFont="1"/>
    <xf numFmtId="44" fontId="3" fillId="0" borderId="0" xfId="1" applyFont="1" applyAlignment="1">
      <alignment horizontal="center"/>
    </xf>
    <xf numFmtId="0" fontId="11" fillId="0" borderId="0" xfId="0" applyFont="1" applyAlignment="1">
      <alignment horizontal="center" vertical="center"/>
    </xf>
    <xf numFmtId="44" fontId="11" fillId="0" borderId="0" xfId="1" applyFont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/>
    <xf numFmtId="0" fontId="11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187" fontId="10" fillId="4" borderId="0" xfId="1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DF3ED"/>
      <color rgb="FFEFF6EA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microsoft.com/office/2017/06/relationships/richStyles" Target="richData/rich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0/07/relationships/rdRichValueWebImage" Target="richData/rdRichValueWebImage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Array" Target="richData/rdarray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microsoft.com/office/2011/relationships/chartColorStyle" Target="colors21.xml"/><Relationship Id="rId1" Type="http://schemas.microsoft.com/office/2011/relationships/chartStyle" Target="style21.xml"/><Relationship Id="rId4" Type="http://schemas.openxmlformats.org/officeDocument/2006/relationships/hyperlink" Target="https://en.wikipedia.org/wiki/File:Liga_MX.svg" TargetMode="Externa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2.xml"/><Relationship Id="rId1" Type="http://schemas.microsoft.com/office/2011/relationships/chartStyle" Target="style22.xml"/><Relationship Id="rId5" Type="http://schemas.openxmlformats.org/officeDocument/2006/relationships/hyperlink" Target="https://en.wikipedia.org/wiki/File:Liga_MX.svg" TargetMode="External"/><Relationship Id="rId4" Type="http://schemas.openxmlformats.org/officeDocument/2006/relationships/image" Target="../media/image14.png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/>
              <a:t>Salario anual por equipo en Liga MX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LigaMX_01!$Q$11</c:f>
              <c:strCache>
                <c:ptCount val="1"/>
                <c:pt idx="0">
                  <c:v>Salario Anual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tint val="66000"/>
                    <a:satMod val="160000"/>
                  </a:srgbClr>
                </a:gs>
                <a:gs pos="50000">
                  <a:srgbClr val="00B050">
                    <a:tint val="44500"/>
                    <a:satMod val="160000"/>
                  </a:srgbClr>
                </a:gs>
                <a:gs pos="100000">
                  <a:srgbClr val="00B050">
                    <a:tint val="23500"/>
                    <a:satMod val="160000"/>
                  </a:srgbClr>
                </a:gs>
              </a:gsLst>
              <a:lin ang="108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LigaMX_01!$P$12:$P$29</c:f>
              <c:strCache>
                <c:ptCount val="18"/>
                <c:pt idx="0">
                  <c:v>Mazatlán</c:v>
                </c:pt>
                <c:pt idx="1">
                  <c:v>Querétaro</c:v>
                </c:pt>
                <c:pt idx="2">
                  <c:v>San Luis</c:v>
                </c:pt>
                <c:pt idx="3">
                  <c:v>Puebla</c:v>
                </c:pt>
                <c:pt idx="4">
                  <c:v>Necaxa</c:v>
                </c:pt>
                <c:pt idx="5">
                  <c:v>Tijuana</c:v>
                </c:pt>
                <c:pt idx="6">
                  <c:v>Atlas</c:v>
                </c:pt>
                <c:pt idx="7">
                  <c:v>Pachuca</c:v>
                </c:pt>
                <c:pt idx="8">
                  <c:v>Pumas</c:v>
                </c:pt>
                <c:pt idx="9">
                  <c:v>Juárez</c:v>
                </c:pt>
                <c:pt idx="10">
                  <c:v>Santos Laguna</c:v>
                </c:pt>
                <c:pt idx="11">
                  <c:v>Toluca</c:v>
                </c:pt>
                <c:pt idx="12">
                  <c:v>Chivas</c:v>
                </c:pt>
                <c:pt idx="13">
                  <c:v>León</c:v>
                </c:pt>
                <c:pt idx="14">
                  <c:v>Cruz Azul</c:v>
                </c:pt>
                <c:pt idx="15">
                  <c:v>Monterrey</c:v>
                </c:pt>
                <c:pt idx="16">
                  <c:v>América</c:v>
                </c:pt>
                <c:pt idx="17">
                  <c:v>Tigres</c:v>
                </c:pt>
              </c:strCache>
            </c:strRef>
          </c:cat>
          <c:val>
            <c:numRef>
              <c:f>LigaMX_01!$Q$12:$Q$29</c:f>
              <c:numCache>
                <c:formatCode>_-[$$-80A]* #,##0.00_-;\-[$$-80A]* #,##0.00_-;_-[$$-80A]* "-"??_-;_-@_-</c:formatCode>
                <c:ptCount val="18"/>
                <c:pt idx="0">
                  <c:v>66909959.999999993</c:v>
                </c:pt>
                <c:pt idx="1">
                  <c:v>69217200</c:v>
                </c:pt>
                <c:pt idx="2">
                  <c:v>94314844</c:v>
                </c:pt>
                <c:pt idx="3">
                  <c:v>100582846</c:v>
                </c:pt>
                <c:pt idx="4">
                  <c:v>120399474</c:v>
                </c:pt>
                <c:pt idx="5">
                  <c:v>121565912</c:v>
                </c:pt>
                <c:pt idx="6">
                  <c:v>132089489.99999999</c:v>
                </c:pt>
                <c:pt idx="7">
                  <c:v>147086550</c:v>
                </c:pt>
                <c:pt idx="8">
                  <c:v>149329700</c:v>
                </c:pt>
                <c:pt idx="9">
                  <c:v>177042216</c:v>
                </c:pt>
                <c:pt idx="10">
                  <c:v>180849162</c:v>
                </c:pt>
                <c:pt idx="11">
                  <c:v>181208066</c:v>
                </c:pt>
                <c:pt idx="12">
                  <c:v>208254046</c:v>
                </c:pt>
                <c:pt idx="13">
                  <c:v>218021362</c:v>
                </c:pt>
                <c:pt idx="14">
                  <c:v>271408332</c:v>
                </c:pt>
                <c:pt idx="15">
                  <c:v>309298340</c:v>
                </c:pt>
                <c:pt idx="16">
                  <c:v>352174550</c:v>
                </c:pt>
                <c:pt idx="17">
                  <c:v>492493196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5-4E21-A5BD-91D0D2D4AD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778779984"/>
        <c:axId val="1778771664"/>
      </c:barChart>
      <c:catAx>
        <c:axId val="17787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771664"/>
        <c:crosses val="autoZero"/>
        <c:auto val="1"/>
        <c:lblAlgn val="ctr"/>
        <c:lblOffset val="100"/>
        <c:noMultiLvlLbl val="0"/>
      </c:catAx>
      <c:valAx>
        <c:axId val="1778771664"/>
        <c:scaling>
          <c:orientation val="minMax"/>
        </c:scaling>
        <c:delete val="1"/>
        <c:axPos val="b"/>
        <c:numFmt formatCode="_-[$$-80A]* #,##0.00_-;\-[$$-80A]* #,##0.00_-;_-[$$-80A]* &quot;-&quot;??_-;_-@_-" sourceLinked="1"/>
        <c:majorTickMark val="none"/>
        <c:minorTickMark val="none"/>
        <c:tickLblPos val="high"/>
        <c:crossAx val="1778779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LigaMX_01!$Q$11</c:f>
              <c:strCache>
                <c:ptCount val="1"/>
                <c:pt idx="0">
                  <c:v>Salario Anual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LigaMX_01!$P$12:$P$29</c:f>
              <c:strCache>
                <c:ptCount val="18"/>
                <c:pt idx="0">
                  <c:v>Mazatlán</c:v>
                </c:pt>
                <c:pt idx="1">
                  <c:v>Querétaro</c:v>
                </c:pt>
                <c:pt idx="2">
                  <c:v>San Luis</c:v>
                </c:pt>
                <c:pt idx="3">
                  <c:v>Puebla</c:v>
                </c:pt>
                <c:pt idx="4">
                  <c:v>Necaxa</c:v>
                </c:pt>
                <c:pt idx="5">
                  <c:v>Tijuana</c:v>
                </c:pt>
                <c:pt idx="6">
                  <c:v>Atlas</c:v>
                </c:pt>
                <c:pt idx="7">
                  <c:v>Pachuca</c:v>
                </c:pt>
                <c:pt idx="8">
                  <c:v>Pumas</c:v>
                </c:pt>
                <c:pt idx="9">
                  <c:v>Juárez</c:v>
                </c:pt>
                <c:pt idx="10">
                  <c:v>Santos Laguna</c:v>
                </c:pt>
                <c:pt idx="11">
                  <c:v>Toluca</c:v>
                </c:pt>
                <c:pt idx="12">
                  <c:v>Chivas</c:v>
                </c:pt>
                <c:pt idx="13">
                  <c:v>León</c:v>
                </c:pt>
                <c:pt idx="14">
                  <c:v>Cruz Azul</c:v>
                </c:pt>
                <c:pt idx="15">
                  <c:v>Monterrey</c:v>
                </c:pt>
                <c:pt idx="16">
                  <c:v>América</c:v>
                </c:pt>
                <c:pt idx="17">
                  <c:v>Tigres</c:v>
                </c:pt>
              </c:strCache>
            </c:strRef>
          </c:cat>
          <c:val>
            <c:numRef>
              <c:f>LigaMX_01!$Q$12:$Q$29</c:f>
              <c:numCache>
                <c:formatCode>_-[$$-80A]* #,##0.00_-;\-[$$-80A]* #,##0.00_-;_-[$$-80A]* "-"??_-;_-@_-</c:formatCode>
                <c:ptCount val="18"/>
                <c:pt idx="0">
                  <c:v>66909959.999999993</c:v>
                </c:pt>
                <c:pt idx="1">
                  <c:v>69217200</c:v>
                </c:pt>
                <c:pt idx="2">
                  <c:v>94314844</c:v>
                </c:pt>
                <c:pt idx="3">
                  <c:v>100582846</c:v>
                </c:pt>
                <c:pt idx="4">
                  <c:v>120399474</c:v>
                </c:pt>
                <c:pt idx="5">
                  <c:v>121565912</c:v>
                </c:pt>
                <c:pt idx="6">
                  <c:v>132089489.99999999</c:v>
                </c:pt>
                <c:pt idx="7">
                  <c:v>147086550</c:v>
                </c:pt>
                <c:pt idx="8">
                  <c:v>149329700</c:v>
                </c:pt>
                <c:pt idx="9">
                  <c:v>177042216</c:v>
                </c:pt>
                <c:pt idx="10">
                  <c:v>180849162</c:v>
                </c:pt>
                <c:pt idx="11">
                  <c:v>181208066</c:v>
                </c:pt>
                <c:pt idx="12">
                  <c:v>208254046</c:v>
                </c:pt>
                <c:pt idx="13">
                  <c:v>218021362</c:v>
                </c:pt>
                <c:pt idx="14">
                  <c:v>271408332</c:v>
                </c:pt>
                <c:pt idx="15">
                  <c:v>309298340</c:v>
                </c:pt>
                <c:pt idx="16">
                  <c:v>352174550</c:v>
                </c:pt>
                <c:pt idx="17">
                  <c:v>492493196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B-4730-BC19-2CA18C1FA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8819088"/>
        <c:axId val="1788814096"/>
      </c:barChart>
      <c:lineChart>
        <c:grouping val="standard"/>
        <c:varyColors val="0"/>
        <c:ser>
          <c:idx val="1"/>
          <c:order val="1"/>
          <c:tx>
            <c:strRef>
              <c:f>LigaMX_01!$R$11</c:f>
              <c:strCache>
                <c:ptCount val="1"/>
                <c:pt idx="0">
                  <c:v> x-Mean 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LigaMX_01!$P$12:$P$29</c:f>
              <c:strCache>
                <c:ptCount val="18"/>
                <c:pt idx="0">
                  <c:v>Mazatlán</c:v>
                </c:pt>
                <c:pt idx="1">
                  <c:v>Querétaro</c:v>
                </c:pt>
                <c:pt idx="2">
                  <c:v>San Luis</c:v>
                </c:pt>
                <c:pt idx="3">
                  <c:v>Puebla</c:v>
                </c:pt>
                <c:pt idx="4">
                  <c:v>Necaxa</c:v>
                </c:pt>
                <c:pt idx="5">
                  <c:v>Tijuana</c:v>
                </c:pt>
                <c:pt idx="6">
                  <c:v>Atlas</c:v>
                </c:pt>
                <c:pt idx="7">
                  <c:v>Pachuca</c:v>
                </c:pt>
                <c:pt idx="8">
                  <c:v>Pumas</c:v>
                </c:pt>
                <c:pt idx="9">
                  <c:v>Juárez</c:v>
                </c:pt>
                <c:pt idx="10">
                  <c:v>Santos Laguna</c:v>
                </c:pt>
                <c:pt idx="11">
                  <c:v>Toluca</c:v>
                </c:pt>
                <c:pt idx="12">
                  <c:v>Chivas</c:v>
                </c:pt>
                <c:pt idx="13">
                  <c:v>León</c:v>
                </c:pt>
                <c:pt idx="14">
                  <c:v>Cruz Azul</c:v>
                </c:pt>
                <c:pt idx="15">
                  <c:v>Monterrey</c:v>
                </c:pt>
                <c:pt idx="16">
                  <c:v>América</c:v>
                </c:pt>
                <c:pt idx="17">
                  <c:v>Tigres</c:v>
                </c:pt>
              </c:strCache>
            </c:strRef>
          </c:cat>
          <c:val>
            <c:numRef>
              <c:f>LigaMX_01!$R$12:$R$29</c:f>
              <c:numCache>
                <c:formatCode>0.00</c:formatCode>
                <c:ptCount val="18"/>
                <c:pt idx="0">
                  <c:v>0.35503897644787208</c:v>
                </c:pt>
                <c:pt idx="1">
                  <c:v>0.36728169977366076</c:v>
                </c:pt>
                <c:pt idx="2">
                  <c:v>0.50045532350640665</c:v>
                </c:pt>
                <c:pt idx="3">
                  <c:v>0.53371472187479929</c:v>
                </c:pt>
                <c:pt idx="4">
                  <c:v>0.63886611221740663</c:v>
                </c:pt>
                <c:pt idx="5">
                  <c:v>0.64505548900988874</c:v>
                </c:pt>
                <c:pt idx="6">
                  <c:v>0.70089591040140264</c:v>
                </c:pt>
                <c:pt idx="7">
                  <c:v>0.78047361201902921</c:v>
                </c:pt>
                <c:pt idx="8">
                  <c:v>0.7923762596968793</c:v>
                </c:pt>
                <c:pt idx="9">
                  <c:v>0.93942496986551904</c:v>
                </c:pt>
                <c:pt idx="10">
                  <c:v>0.95962546335307042</c:v>
                </c:pt>
                <c:pt idx="11">
                  <c:v>0.96152988698152642</c:v>
                </c:pt>
                <c:pt idx="12">
                  <c:v>1.1050418104116049</c:v>
                </c:pt>
                <c:pt idx="13">
                  <c:v>1.1568693391574438</c:v>
                </c:pt>
                <c:pt idx="14">
                  <c:v>1.4401523538902765</c:v>
                </c:pt>
                <c:pt idx="15">
                  <c:v>1.641205076951562</c:v>
                </c:pt>
                <c:pt idx="16">
                  <c:v>1.8687156854224685</c:v>
                </c:pt>
                <c:pt idx="17">
                  <c:v>2.6132773090191841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B-4730-BC19-2CA18C1FA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270912"/>
        <c:axId val="1790275072"/>
      </c:lineChart>
      <c:catAx>
        <c:axId val="178881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8814096"/>
        <c:crosses val="autoZero"/>
        <c:auto val="1"/>
        <c:lblAlgn val="ctr"/>
        <c:lblOffset val="100"/>
        <c:noMultiLvlLbl val="0"/>
      </c:catAx>
      <c:valAx>
        <c:axId val="178881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-[$$-80A]* #,##0.00_-;\-[$$-80A]* #,##0.00_-;_-[$$-80A]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8819088"/>
        <c:crosses val="autoZero"/>
        <c:crossBetween val="between"/>
      </c:valAx>
      <c:valAx>
        <c:axId val="1790275072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0270912"/>
        <c:crosses val="max"/>
        <c:crossBetween val="between"/>
      </c:valAx>
      <c:catAx>
        <c:axId val="179027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02750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LigaMX_01!$P$43:$P$60</c:f>
              <c:strCache>
                <c:ptCount val="18"/>
                <c:pt idx="0">
                  <c:v>Mazatlán</c:v>
                </c:pt>
                <c:pt idx="1">
                  <c:v>Querétaro</c:v>
                </c:pt>
                <c:pt idx="2">
                  <c:v>San Luis</c:v>
                </c:pt>
                <c:pt idx="3">
                  <c:v>Puebla</c:v>
                </c:pt>
                <c:pt idx="4">
                  <c:v>Necaxa</c:v>
                </c:pt>
                <c:pt idx="5">
                  <c:v>Tijuana</c:v>
                </c:pt>
                <c:pt idx="6">
                  <c:v>Atlas</c:v>
                </c:pt>
                <c:pt idx="7">
                  <c:v>Pachuca</c:v>
                </c:pt>
                <c:pt idx="8">
                  <c:v>Pumas</c:v>
                </c:pt>
                <c:pt idx="9">
                  <c:v>Juárez</c:v>
                </c:pt>
                <c:pt idx="10">
                  <c:v>Santos Laguna</c:v>
                </c:pt>
                <c:pt idx="11">
                  <c:v>Toluca</c:v>
                </c:pt>
                <c:pt idx="12">
                  <c:v>Chivas</c:v>
                </c:pt>
                <c:pt idx="13">
                  <c:v>León</c:v>
                </c:pt>
                <c:pt idx="14">
                  <c:v>Cruz Azul</c:v>
                </c:pt>
                <c:pt idx="15">
                  <c:v>Monterrey</c:v>
                </c:pt>
                <c:pt idx="16">
                  <c:v>América</c:v>
                </c:pt>
                <c:pt idx="17">
                  <c:v>Tigres</c:v>
                </c:pt>
              </c:strCache>
            </c:strRef>
          </c:xVal>
          <c:yVal>
            <c:numRef>
              <c:f>LigaMX_01!$Q$43:$Q$60</c:f>
              <c:numCache>
                <c:formatCode>0.00</c:formatCode>
                <c:ptCount val="18"/>
                <c:pt idx="0">
                  <c:v>0.35503897644787208</c:v>
                </c:pt>
                <c:pt idx="1">
                  <c:v>0.36728169977366076</c:v>
                </c:pt>
                <c:pt idx="2">
                  <c:v>0.50045532350640665</c:v>
                </c:pt>
                <c:pt idx="3">
                  <c:v>0.53371472187479929</c:v>
                </c:pt>
                <c:pt idx="4">
                  <c:v>0.63886611221740663</c:v>
                </c:pt>
                <c:pt idx="5">
                  <c:v>0.64505548900988874</c:v>
                </c:pt>
                <c:pt idx="6">
                  <c:v>0.70089591040140264</c:v>
                </c:pt>
                <c:pt idx="7">
                  <c:v>0.78047361201902921</c:v>
                </c:pt>
                <c:pt idx="8">
                  <c:v>0.7923762596968793</c:v>
                </c:pt>
                <c:pt idx="9">
                  <c:v>0.93942496986551904</c:v>
                </c:pt>
                <c:pt idx="10">
                  <c:v>0.95962546335307042</c:v>
                </c:pt>
                <c:pt idx="11">
                  <c:v>0.96152988698152642</c:v>
                </c:pt>
                <c:pt idx="12">
                  <c:v>1.1050418104116049</c:v>
                </c:pt>
                <c:pt idx="13">
                  <c:v>1.1568693391574438</c:v>
                </c:pt>
                <c:pt idx="14">
                  <c:v>1.4401523538902765</c:v>
                </c:pt>
                <c:pt idx="15">
                  <c:v>1.641205076951562</c:v>
                </c:pt>
                <c:pt idx="16">
                  <c:v>1.8687156854224685</c:v>
                </c:pt>
                <c:pt idx="17">
                  <c:v>2.6132773090191841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5-4C73-97F2-9DD13A044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335888"/>
        <c:axId val="776347120"/>
      </c:scatterChart>
      <c:valAx>
        <c:axId val="77633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347120"/>
        <c:crosses val="autoZero"/>
        <c:crossBetween val="midCat"/>
      </c:valAx>
      <c:valAx>
        <c:axId val="77634712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633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LigaMX_01!$P$62:$P$81</c:f>
              <c:strCache>
                <c:ptCount val="20"/>
                <c:pt idx="0">
                  <c:v>Huesca</c:v>
                </c:pt>
                <c:pt idx="1">
                  <c:v>Eibar</c:v>
                </c:pt>
                <c:pt idx="2">
                  <c:v>Cádiz</c:v>
                </c:pt>
                <c:pt idx="3">
                  <c:v>Granada</c:v>
                </c:pt>
                <c:pt idx="4">
                  <c:v>Alavés</c:v>
                </c:pt>
                <c:pt idx="5">
                  <c:v>Valladolid</c:v>
                </c:pt>
                <c:pt idx="6">
                  <c:v>Osasuna</c:v>
                </c:pt>
                <c:pt idx="7">
                  <c:v>Elche</c:v>
                </c:pt>
                <c:pt idx="8">
                  <c:v>Levante</c:v>
                </c:pt>
                <c:pt idx="9">
                  <c:v>Celta</c:v>
                </c:pt>
                <c:pt idx="10">
                  <c:v>Getafe</c:v>
                </c:pt>
                <c:pt idx="11">
                  <c:v>Betis</c:v>
                </c:pt>
                <c:pt idx="12">
                  <c:v>Valencia</c:v>
                </c:pt>
                <c:pt idx="13">
                  <c:v>Villarreal</c:v>
                </c:pt>
                <c:pt idx="14">
                  <c:v>Real Sociedad</c:v>
                </c:pt>
                <c:pt idx="15">
                  <c:v>Ath Bilbao</c:v>
                </c:pt>
                <c:pt idx="16">
                  <c:v>Sevilla</c:v>
                </c:pt>
                <c:pt idx="17">
                  <c:v>Atl Madrid</c:v>
                </c:pt>
                <c:pt idx="18">
                  <c:v>Barcelona</c:v>
                </c:pt>
                <c:pt idx="19">
                  <c:v>Real Madrid</c:v>
                </c:pt>
              </c:strCache>
            </c:strRef>
          </c:xVal>
          <c:yVal>
            <c:numRef>
              <c:f>LigaMX_01!$Q$62:$Q$81</c:f>
              <c:numCache>
                <c:formatCode>0.00</c:formatCode>
                <c:ptCount val="20"/>
                <c:pt idx="0">
                  <c:v>0.16381901937791751</c:v>
                </c:pt>
                <c:pt idx="1">
                  <c:v>0.18714864862099381</c:v>
                </c:pt>
                <c:pt idx="2">
                  <c:v>0.23902637680625563</c:v>
                </c:pt>
                <c:pt idx="3">
                  <c:v>0.26041187027907559</c:v>
                </c:pt>
                <c:pt idx="4">
                  <c:v>0.26047326404024157</c:v>
                </c:pt>
                <c:pt idx="5">
                  <c:v>0.27381617480031684</c:v>
                </c:pt>
                <c:pt idx="6">
                  <c:v>0.2792392903699793</c:v>
                </c:pt>
                <c:pt idx="7">
                  <c:v>0.35731168998606366</c:v>
                </c:pt>
                <c:pt idx="8">
                  <c:v>0.43231440154384848</c:v>
                </c:pt>
                <c:pt idx="9">
                  <c:v>0.51611688553542523</c:v>
                </c:pt>
                <c:pt idx="10">
                  <c:v>0.59879381723895886</c:v>
                </c:pt>
                <c:pt idx="11">
                  <c:v>0.74951550090146513</c:v>
                </c:pt>
                <c:pt idx="12">
                  <c:v>0.75442700179474442</c:v>
                </c:pt>
                <c:pt idx="13">
                  <c:v>0.84048059036240752</c:v>
                </c:pt>
                <c:pt idx="14">
                  <c:v>0.85859174990637466</c:v>
                </c:pt>
                <c:pt idx="15">
                  <c:v>0.8600242710002477</c:v>
                </c:pt>
                <c:pt idx="16">
                  <c:v>1.4120565068177773</c:v>
                </c:pt>
                <c:pt idx="17">
                  <c:v>2.5684079983792052</c:v>
                </c:pt>
                <c:pt idx="18">
                  <c:v>2.9539608185016242</c:v>
                </c:pt>
                <c:pt idx="19">
                  <c:v>4.7708068572738309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3-44E1-9A4B-A35C2980461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96976848"/>
        <c:axId val="296972688"/>
      </c:scatterChart>
      <c:valAx>
        <c:axId val="2969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6972688"/>
        <c:crosses val="autoZero"/>
        <c:crossBetween val="midCat"/>
      </c:valAx>
      <c:valAx>
        <c:axId val="2969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69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/>
              <a:t>Salario anual en pesos</a:t>
            </a:r>
            <a:r>
              <a:rPr lang="en-US" sz="2000" baseline="0"/>
              <a:t> mexicanos </a:t>
            </a:r>
            <a:r>
              <a:rPr lang="en-US" sz="2000"/>
              <a:t>por equipo en LaLiga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LaLiga_01!$P$11</c:f>
              <c:strCache>
                <c:ptCount val="1"/>
                <c:pt idx="0">
                  <c:v>Salario Anual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108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LaLiga_01!$O$12:$O$29</c:f>
              <c:strCache>
                <c:ptCount val="17"/>
                <c:pt idx="0">
                  <c:v>Huesca</c:v>
                </c:pt>
                <c:pt idx="1">
                  <c:v>Eibar</c:v>
                </c:pt>
                <c:pt idx="2">
                  <c:v>Cádiz</c:v>
                </c:pt>
                <c:pt idx="3">
                  <c:v>Granada</c:v>
                </c:pt>
                <c:pt idx="4">
                  <c:v>Alavés</c:v>
                </c:pt>
                <c:pt idx="5">
                  <c:v>Valladolid</c:v>
                </c:pt>
                <c:pt idx="6">
                  <c:v>Osasuna</c:v>
                </c:pt>
                <c:pt idx="7">
                  <c:v>Elche</c:v>
                </c:pt>
                <c:pt idx="8">
                  <c:v>Levante</c:v>
                </c:pt>
                <c:pt idx="9">
                  <c:v>Getafe</c:v>
                </c:pt>
                <c:pt idx="10">
                  <c:v>Betis</c:v>
                </c:pt>
                <c:pt idx="11">
                  <c:v>Valencia</c:v>
                </c:pt>
                <c:pt idx="12">
                  <c:v>Villarreal</c:v>
                </c:pt>
                <c:pt idx="13">
                  <c:v>Real Sociedad</c:v>
                </c:pt>
                <c:pt idx="14">
                  <c:v>Ath Bilbao</c:v>
                </c:pt>
                <c:pt idx="15">
                  <c:v>Sevilla</c:v>
                </c:pt>
                <c:pt idx="16">
                  <c:v>Atl Madrid</c:v>
                </c:pt>
              </c:strCache>
            </c:strRef>
          </c:cat>
          <c:val>
            <c:numRef>
              <c:f>LaLiga_01!$P$12:$P$29</c:f>
              <c:numCache>
                <c:formatCode>_("$"* #,##0.00_);_("$"* \(#,##0.00\);_("$"* "-"??_);_(@_)</c:formatCode>
                <c:ptCount val="17"/>
                <c:pt idx="0">
                  <c:v>205216180</c:v>
                </c:pt>
                <c:pt idx="1">
                  <c:v>234441220</c:v>
                </c:pt>
                <c:pt idx="2">
                  <c:v>299428480</c:v>
                </c:pt>
                <c:pt idx="3">
                  <c:v>326218100</c:v>
                </c:pt>
                <c:pt idx="4">
                  <c:v>326295008</c:v>
                </c:pt>
                <c:pt idx="5">
                  <c:v>343009680</c:v>
                </c:pt>
                <c:pt idx="6">
                  <c:v>349803220</c:v>
                </c:pt>
                <c:pt idx="7">
                  <c:v>447604560</c:v>
                </c:pt>
                <c:pt idx="8">
                  <c:v>541560500</c:v>
                </c:pt>
                <c:pt idx="9">
                  <c:v>750109360</c:v>
                </c:pt>
                <c:pt idx="10">
                  <c:v>938918500</c:v>
                </c:pt>
                <c:pt idx="11">
                  <c:v>945071140</c:v>
                </c:pt>
                <c:pt idx="12">
                  <c:v>1052870520</c:v>
                </c:pt>
                <c:pt idx="13">
                  <c:v>1075558380</c:v>
                </c:pt>
                <c:pt idx="14">
                  <c:v>1077352900</c:v>
                </c:pt>
                <c:pt idx="15">
                  <c:v>1768884000</c:v>
                </c:pt>
                <c:pt idx="16">
                  <c:v>3217446180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E-4A55-BBE9-37F71033D5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778779984"/>
        <c:axId val="1778771664"/>
      </c:barChart>
      <c:catAx>
        <c:axId val="17787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771664"/>
        <c:crosses val="autoZero"/>
        <c:auto val="1"/>
        <c:lblAlgn val="ctr"/>
        <c:lblOffset val="100"/>
        <c:noMultiLvlLbl val="0"/>
      </c:catAx>
      <c:valAx>
        <c:axId val="1778771664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high"/>
        <c:crossAx val="1778779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Cantidad</a:t>
            </a:r>
            <a:r>
              <a:rPr lang="en-US" sz="1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de veces que el Top20 ingresa el salario promedio</a:t>
            </a:r>
            <a:b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Promedio en LaLiga de jugadores 21+ años:</a:t>
            </a:r>
            <a:r>
              <a:rPr lang="es-MX" sz="14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$ 49,469,800 MXN anuales</a:t>
            </a:r>
            <a:br>
              <a:rPr lang="es-MX" sz="14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sz="14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Año futbolístico 2020-21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'LaLiga_x-mean_salary'!$C$1</c:f>
              <c:strCache>
                <c:ptCount val="1"/>
                <c:pt idx="0">
                  <c:v>x-mean Salario Anual</c:v>
                </c:pt>
              </c:strCache>
            </c:strRef>
          </c:tx>
          <c:spPr>
            <a:pattFill prst="pct90">
              <a:fgClr>
                <a:srgbClr val="C0000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'LaLiga_x-mean_salary'!$B$2:$B$21</c:f>
              <c:strCache>
                <c:ptCount val="20"/>
                <c:pt idx="0">
                  <c:v>Casemiro</c:v>
                </c:pt>
                <c:pt idx="1">
                  <c:v>Vinícius Júnior</c:v>
                </c:pt>
                <c:pt idx="2">
                  <c:v>Iñaki Williams</c:v>
                </c:pt>
                <c:pt idx="3">
                  <c:v>Isco</c:v>
                </c:pt>
                <c:pt idx="4">
                  <c:v>Jordi Alba</c:v>
                </c:pt>
                <c:pt idx="5">
                  <c:v>Marcelo</c:v>
                </c:pt>
                <c:pt idx="6">
                  <c:v>Thibaut Courtois</c:v>
                </c:pt>
                <c:pt idx="7">
                  <c:v>Jan Oblak</c:v>
                </c:pt>
                <c:pt idx="8">
                  <c:v>Sergio Busquets</c:v>
                </c:pt>
                <c:pt idx="9">
                  <c:v>Koke</c:v>
                </c:pt>
                <c:pt idx="10">
                  <c:v>Luis Suárez</c:v>
                </c:pt>
                <c:pt idx="11">
                  <c:v>Samuel Umtiti</c:v>
                </c:pt>
                <c:pt idx="12">
                  <c:v>Luka Modrić</c:v>
                </c:pt>
                <c:pt idx="13">
                  <c:v>Karim Benzema</c:v>
                </c:pt>
                <c:pt idx="14">
                  <c:v>Ousmane Dembélé</c:v>
                </c:pt>
                <c:pt idx="15">
                  <c:v>Toni Kroos</c:v>
                </c:pt>
                <c:pt idx="16">
                  <c:v>Antoine Griezmann</c:v>
                </c:pt>
                <c:pt idx="17">
                  <c:v>David Alaba</c:v>
                </c:pt>
                <c:pt idx="18">
                  <c:v>Eden Hazard</c:v>
                </c:pt>
                <c:pt idx="19">
                  <c:v>Gareth Bale</c:v>
                </c:pt>
              </c:strCache>
            </c:strRef>
          </c:cat>
          <c:val>
            <c:numRef>
              <c:f>'LaLiga_x-mean_salary'!$C$2:$C$21</c:f>
              <c:numCache>
                <c:formatCode>0.0</c:formatCode>
                <c:ptCount val="20"/>
                <c:pt idx="0">
                  <c:v>4.7757996487776744</c:v>
                </c:pt>
                <c:pt idx="1">
                  <c:v>4.7757996487776744</c:v>
                </c:pt>
                <c:pt idx="2">
                  <c:v>4.9055768131466326</c:v>
                </c:pt>
                <c:pt idx="3">
                  <c:v>5.4765963363700498</c:v>
                </c:pt>
                <c:pt idx="4">
                  <c:v>5.9957049938458846</c:v>
                </c:pt>
                <c:pt idx="5">
                  <c:v>6.4629027855741352</c:v>
                </c:pt>
                <c:pt idx="6">
                  <c:v>6.5667245170693018</c:v>
                </c:pt>
                <c:pt idx="7">
                  <c:v>6.5667245170693018</c:v>
                </c:pt>
                <c:pt idx="8">
                  <c:v>6.5667245170693018</c:v>
                </c:pt>
                <c:pt idx="9">
                  <c:v>6.8003234129334276</c:v>
                </c:pt>
                <c:pt idx="10">
                  <c:v>6.8262788458072192</c:v>
                </c:pt>
                <c:pt idx="11">
                  <c:v>6.8262788458072192</c:v>
                </c:pt>
                <c:pt idx="12">
                  <c:v>7.137744040292719</c:v>
                </c:pt>
                <c:pt idx="13">
                  <c:v>7.137744040292719</c:v>
                </c:pt>
                <c:pt idx="14">
                  <c:v>7.4492092347782197</c:v>
                </c:pt>
                <c:pt idx="15">
                  <c:v>7.9683178922540536</c:v>
                </c:pt>
                <c:pt idx="16">
                  <c:v>9.1103569387008889</c:v>
                </c:pt>
                <c:pt idx="17">
                  <c:v>9.3180004016912221</c:v>
                </c:pt>
                <c:pt idx="18">
                  <c:v>9.8890199249146402</c:v>
                </c:pt>
                <c:pt idx="19">
                  <c:v>13.704468557362022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68-4E45-A67E-4FC7CD531C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4231360"/>
        <c:axId val="1494231776"/>
      </c:barChart>
      <c:catAx>
        <c:axId val="149423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4231776"/>
        <c:crosses val="autoZero"/>
        <c:auto val="1"/>
        <c:lblAlgn val="ctr"/>
        <c:lblOffset val="100"/>
        <c:noMultiLvlLbl val="0"/>
      </c:catAx>
      <c:valAx>
        <c:axId val="149423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423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Cantidad</a:t>
            </a:r>
            <a:r>
              <a:rPr lang="en-US" sz="1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de veces que el Top20 ingresa el salario promedio</a:t>
            </a:r>
            <a:b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sz="1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Promedio en Liga MX de jugadores con 21+ años:</a:t>
            </a:r>
            <a:r>
              <a:rPr lang="es-MX" sz="12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$ 7,183,263 MXN anuales</a:t>
            </a:r>
            <a:br>
              <a:rPr lang="es-MX" sz="12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sz="12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Año futbolístico 2020-21</a:t>
            </a:r>
            <a:endParaRPr 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'LigaMX_x-mean_salary'!$B$1</c:f>
              <c:strCache>
                <c:ptCount val="1"/>
                <c:pt idx="0">
                  <c:v>x-salary mean</c:v>
                </c:pt>
              </c:strCache>
            </c:strRef>
          </c:tx>
          <c:spPr>
            <a:pattFill prst="pct70">
              <a:fgClr>
                <a:srgbClr val="00B05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'LigaMX_x-mean_salary'!$A$2:$A$51</c15:sqref>
                  </c15:fullRef>
                </c:ext>
              </c:extLst>
              <c:f>'LigaMX_x-mean_salary'!$A$32:$A$51</c:f>
              <c:strCache>
                <c:ptCount val="20"/>
                <c:pt idx="0">
                  <c:v>Carlos González</c:v>
                </c:pt>
                <c:pt idx="1">
                  <c:v>Erick Aguirre</c:v>
                </c:pt>
                <c:pt idx="2">
                  <c:v>Adam Bareiro</c:v>
                </c:pt>
                <c:pt idx="3">
                  <c:v>Hugo González</c:v>
                </c:pt>
                <c:pt idx="4">
                  <c:v>Nahuel Guzmán</c:v>
                </c:pt>
                <c:pt idx="5">
                  <c:v>Pablo Aguilar</c:v>
                </c:pt>
                <c:pt idx="6">
                  <c:v>Elías Hernández</c:v>
                </c:pt>
                <c:pt idx="7">
                  <c:v>Oribe Peralta</c:v>
                </c:pt>
                <c:pt idx="8">
                  <c:v>Bruno Valdez</c:v>
                </c:pt>
                <c:pt idx="9">
                  <c:v>Héctor Moreno</c:v>
                </c:pt>
                <c:pt idx="10">
                  <c:v>Alfredo Talavera</c:v>
                </c:pt>
                <c:pt idx="11">
                  <c:v>Esteban Andrada</c:v>
                </c:pt>
                <c:pt idx="12">
                  <c:v>Javier Aquino</c:v>
                </c:pt>
                <c:pt idx="13">
                  <c:v>José de Jesús Corona</c:v>
                </c:pt>
                <c:pt idx="14">
                  <c:v>Joel Campbell</c:v>
                </c:pt>
                <c:pt idx="15">
                  <c:v>Guido Pizarro</c:v>
                </c:pt>
                <c:pt idx="16">
                  <c:v>Vincent Janssen</c:v>
                </c:pt>
                <c:pt idx="17">
                  <c:v>Guillermo Ochoa</c:v>
                </c:pt>
                <c:pt idx="18">
                  <c:v>André-Pierre Gignac</c:v>
                </c:pt>
                <c:pt idx="19">
                  <c:v>Florian Thauvin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'LigaMX_x-mean_salary'!$B$2:$B$51</c15:sqref>
                  </c15:fullRef>
                </c:ext>
              </c:extLst>
              <c:f>'LigaMX_x-mean_salary'!$B$32:$B$51</c:f>
              <c:numCache>
                <c:formatCode>0.0</c:formatCode>
                <c:ptCount val="20"/>
                <c:pt idx="0">
                  <c:v>2.6766387623843033</c:v>
                </c:pt>
                <c:pt idx="1">
                  <c:v>2.8550813465432565</c:v>
                </c:pt>
                <c:pt idx="2">
                  <c:v>2.8550813465432565</c:v>
                </c:pt>
                <c:pt idx="3">
                  <c:v>2.8550813465432565</c:v>
                </c:pt>
                <c:pt idx="4">
                  <c:v>2.8550813465432565</c:v>
                </c:pt>
                <c:pt idx="5">
                  <c:v>3.0335239307022102</c:v>
                </c:pt>
                <c:pt idx="6">
                  <c:v>3.2119665148611638</c:v>
                </c:pt>
                <c:pt idx="7">
                  <c:v>3.5688516831790706</c:v>
                </c:pt>
                <c:pt idx="8">
                  <c:v>3.5688516831790706</c:v>
                </c:pt>
                <c:pt idx="9">
                  <c:v>3.5688516831790706</c:v>
                </c:pt>
                <c:pt idx="10">
                  <c:v>3.5688516831790706</c:v>
                </c:pt>
                <c:pt idx="11">
                  <c:v>3.7472942673380243</c:v>
                </c:pt>
                <c:pt idx="12">
                  <c:v>3.7472942673380243</c:v>
                </c:pt>
                <c:pt idx="13">
                  <c:v>3.9257368514969779</c:v>
                </c:pt>
                <c:pt idx="14">
                  <c:v>4.2826220198148848</c:v>
                </c:pt>
                <c:pt idx="15">
                  <c:v>4.8179497722917457</c:v>
                </c:pt>
                <c:pt idx="16">
                  <c:v>5.8886052772454667</c:v>
                </c:pt>
                <c:pt idx="17">
                  <c:v>11.598767970331981</c:v>
                </c:pt>
                <c:pt idx="18">
                  <c:v>12.134095722808841</c:v>
                </c:pt>
                <c:pt idx="19">
                  <c:v>15.167619653511052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B-4E4E-9AB0-D6BBD90157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4231360"/>
        <c:axId val="1494231776"/>
      </c:barChart>
      <c:catAx>
        <c:axId val="149423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4231776"/>
        <c:crosses val="autoZero"/>
        <c:auto val="1"/>
        <c:lblAlgn val="ctr"/>
        <c:lblOffset val="100"/>
        <c:noMultiLvlLbl val="0"/>
      </c:catAx>
      <c:valAx>
        <c:axId val="1494231776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423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Masa Salarial por equipo </a:t>
            </a:r>
            <a:b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Liga MX (2020-21)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LigaMX_01!$Q$11</c:f>
              <c:strCache>
                <c:ptCount val="1"/>
                <c:pt idx="0">
                  <c:v>Salario Anual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tint val="66000"/>
                    <a:satMod val="160000"/>
                  </a:srgbClr>
                </a:gs>
                <a:gs pos="50000">
                  <a:srgbClr val="00B050">
                    <a:tint val="44500"/>
                    <a:satMod val="160000"/>
                  </a:srgbClr>
                </a:gs>
                <a:gs pos="100000">
                  <a:srgbClr val="00B050">
                    <a:tint val="23500"/>
                    <a:satMod val="160000"/>
                  </a:srgbClr>
                </a:gs>
              </a:gsLst>
              <a:lin ang="108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LigaMX_01!$P$12:$P$29</c:f>
              <c:strCache>
                <c:ptCount val="18"/>
                <c:pt idx="0">
                  <c:v>Mazatlán</c:v>
                </c:pt>
                <c:pt idx="1">
                  <c:v>Querétaro</c:v>
                </c:pt>
                <c:pt idx="2">
                  <c:v>San Luis</c:v>
                </c:pt>
                <c:pt idx="3">
                  <c:v>Puebla</c:v>
                </c:pt>
                <c:pt idx="4">
                  <c:v>Necaxa</c:v>
                </c:pt>
                <c:pt idx="5">
                  <c:v>Tijuana</c:v>
                </c:pt>
                <c:pt idx="6">
                  <c:v>Atlas</c:v>
                </c:pt>
                <c:pt idx="7">
                  <c:v>Pachuca</c:v>
                </c:pt>
                <c:pt idx="8">
                  <c:v>Pumas</c:v>
                </c:pt>
                <c:pt idx="9">
                  <c:v>Juárez</c:v>
                </c:pt>
                <c:pt idx="10">
                  <c:v>Santos Laguna</c:v>
                </c:pt>
                <c:pt idx="11">
                  <c:v>Toluca</c:v>
                </c:pt>
                <c:pt idx="12">
                  <c:v>Chivas</c:v>
                </c:pt>
                <c:pt idx="13">
                  <c:v>León</c:v>
                </c:pt>
                <c:pt idx="14">
                  <c:v>Cruz Azul</c:v>
                </c:pt>
                <c:pt idx="15">
                  <c:v>Monterrey</c:v>
                </c:pt>
                <c:pt idx="16">
                  <c:v>América</c:v>
                </c:pt>
                <c:pt idx="17">
                  <c:v>Tigres</c:v>
                </c:pt>
              </c:strCache>
            </c:strRef>
          </c:cat>
          <c:val>
            <c:numRef>
              <c:f>LigaMX_01!$Q$12:$Q$29</c:f>
              <c:numCache>
                <c:formatCode>_-[$$-80A]* #,##0.00_-;\-[$$-80A]* #,##0.00_-;_-[$$-80A]* "-"??_-;_-@_-</c:formatCode>
                <c:ptCount val="18"/>
                <c:pt idx="0">
                  <c:v>66909959.999999993</c:v>
                </c:pt>
                <c:pt idx="1">
                  <c:v>69217200</c:v>
                </c:pt>
                <c:pt idx="2">
                  <c:v>94314844</c:v>
                </c:pt>
                <c:pt idx="3">
                  <c:v>100582846</c:v>
                </c:pt>
                <c:pt idx="4">
                  <c:v>120399474</c:v>
                </c:pt>
                <c:pt idx="5">
                  <c:v>121565912</c:v>
                </c:pt>
                <c:pt idx="6">
                  <c:v>132089489.99999999</c:v>
                </c:pt>
                <c:pt idx="7">
                  <c:v>147086550</c:v>
                </c:pt>
                <c:pt idx="8">
                  <c:v>149329700</c:v>
                </c:pt>
                <c:pt idx="9">
                  <c:v>177042216</c:v>
                </c:pt>
                <c:pt idx="10">
                  <c:v>180849162</c:v>
                </c:pt>
                <c:pt idx="11">
                  <c:v>181208066</c:v>
                </c:pt>
                <c:pt idx="12">
                  <c:v>208254046</c:v>
                </c:pt>
                <c:pt idx="13">
                  <c:v>218021362</c:v>
                </c:pt>
                <c:pt idx="14">
                  <c:v>271408332</c:v>
                </c:pt>
                <c:pt idx="15">
                  <c:v>309298340</c:v>
                </c:pt>
                <c:pt idx="16">
                  <c:v>352174550</c:v>
                </c:pt>
                <c:pt idx="17">
                  <c:v>492493196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1-4E30-B8B0-98D5D955A5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778779984"/>
        <c:axId val="1778771664"/>
      </c:barChart>
      <c:catAx>
        <c:axId val="1778779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771664"/>
        <c:crosses val="autoZero"/>
        <c:auto val="1"/>
        <c:lblAlgn val="ctr"/>
        <c:lblOffset val="100"/>
        <c:noMultiLvlLbl val="0"/>
      </c:catAx>
      <c:valAx>
        <c:axId val="1778771664"/>
        <c:scaling>
          <c:orientation val="minMax"/>
        </c:scaling>
        <c:delete val="1"/>
        <c:axPos val="b"/>
        <c:numFmt formatCode="_-[$$-80A]* #,##0.00_-;\-[$$-80A]* #,##0.00_-;_-[$$-80A]* &quot;-&quot;??_-;_-@_-" sourceLinked="1"/>
        <c:majorTickMark val="none"/>
        <c:minorTickMark val="none"/>
        <c:tickLblPos val="high"/>
        <c:crossAx val="1778779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Masa</a:t>
            </a:r>
            <a:r>
              <a:rPr lang="en-US" sz="3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Salarial</a:t>
            </a: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en pesos</a:t>
            </a:r>
            <a:r>
              <a:rPr lang="en-US" sz="3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mexicanos </a:t>
            </a: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equipo  LaLiga (2020-21)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108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LaLiga_01!$O$12:$O$31</c:f>
              <c:strCache>
                <c:ptCount val="19"/>
                <c:pt idx="0">
                  <c:v>Huesca</c:v>
                </c:pt>
                <c:pt idx="1">
                  <c:v>Eibar</c:v>
                </c:pt>
                <c:pt idx="2">
                  <c:v>Cádiz</c:v>
                </c:pt>
                <c:pt idx="3">
                  <c:v>Granada</c:v>
                </c:pt>
                <c:pt idx="4">
                  <c:v>Alavés</c:v>
                </c:pt>
                <c:pt idx="5">
                  <c:v>Valladolid</c:v>
                </c:pt>
                <c:pt idx="6">
                  <c:v>Osasuna</c:v>
                </c:pt>
                <c:pt idx="7">
                  <c:v>Elche</c:v>
                </c:pt>
                <c:pt idx="8">
                  <c:v>Levante</c:v>
                </c:pt>
                <c:pt idx="9">
                  <c:v>Getafe</c:v>
                </c:pt>
                <c:pt idx="10">
                  <c:v>Betis</c:v>
                </c:pt>
                <c:pt idx="11">
                  <c:v>Valencia</c:v>
                </c:pt>
                <c:pt idx="12">
                  <c:v>Villarreal</c:v>
                </c:pt>
                <c:pt idx="13">
                  <c:v>Real Sociedad</c:v>
                </c:pt>
                <c:pt idx="14">
                  <c:v>Ath Bilbao</c:v>
                </c:pt>
                <c:pt idx="15">
                  <c:v>Sevilla</c:v>
                </c:pt>
                <c:pt idx="16">
                  <c:v>Atl Madrid</c:v>
                </c:pt>
                <c:pt idx="17">
                  <c:v>Barcelona</c:v>
                </c:pt>
                <c:pt idx="18">
                  <c:v>Real Madrid</c:v>
                </c:pt>
              </c:strCache>
            </c:strRef>
          </c:cat>
          <c:val>
            <c:numRef>
              <c:f>LaLiga_01!$P$12:$P$31</c:f>
              <c:numCache>
                <c:formatCode>_("$"* #,##0.00_);_("$"* \(#,##0.00\);_("$"* "-"??_);_(@_)</c:formatCode>
                <c:ptCount val="19"/>
                <c:pt idx="0">
                  <c:v>205216180</c:v>
                </c:pt>
                <c:pt idx="1">
                  <c:v>234441220</c:v>
                </c:pt>
                <c:pt idx="2">
                  <c:v>299428480</c:v>
                </c:pt>
                <c:pt idx="3">
                  <c:v>326218100</c:v>
                </c:pt>
                <c:pt idx="4">
                  <c:v>326295008</c:v>
                </c:pt>
                <c:pt idx="5">
                  <c:v>343009680</c:v>
                </c:pt>
                <c:pt idx="6">
                  <c:v>349803220</c:v>
                </c:pt>
                <c:pt idx="7">
                  <c:v>447604560</c:v>
                </c:pt>
                <c:pt idx="8">
                  <c:v>541560500</c:v>
                </c:pt>
                <c:pt idx="9">
                  <c:v>750109360</c:v>
                </c:pt>
                <c:pt idx="10">
                  <c:v>938918500</c:v>
                </c:pt>
                <c:pt idx="11">
                  <c:v>945071140</c:v>
                </c:pt>
                <c:pt idx="12">
                  <c:v>1052870520</c:v>
                </c:pt>
                <c:pt idx="13">
                  <c:v>1075558380</c:v>
                </c:pt>
                <c:pt idx="14">
                  <c:v>1077352900</c:v>
                </c:pt>
                <c:pt idx="15">
                  <c:v>1768884000</c:v>
                </c:pt>
                <c:pt idx="16">
                  <c:v>3217446180</c:v>
                </c:pt>
                <c:pt idx="17">
                  <c:v>3700428420</c:v>
                </c:pt>
                <c:pt idx="18">
                  <c:v>5976392500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C-45EC-B9A6-FBAF56A86A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778779984"/>
        <c:axId val="1778771664"/>
      </c:barChart>
      <c:catAx>
        <c:axId val="1778779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771664"/>
        <c:crosses val="autoZero"/>
        <c:auto val="1"/>
        <c:lblAlgn val="ctr"/>
        <c:lblOffset val="100"/>
        <c:noMultiLvlLbl val="0"/>
      </c:catAx>
      <c:valAx>
        <c:axId val="1778771664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high"/>
        <c:crossAx val="1778779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Masa Salarial en pesos</a:t>
            </a:r>
            <a:r>
              <a:rPr lang="en-US" sz="3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mexicanos </a:t>
            </a: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equipo </a:t>
            </a:r>
            <a:b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LaLiga y Liga MX</a:t>
            </a:r>
            <a:r>
              <a:rPr lang="en-US" sz="3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(2020-21)</a:t>
            </a:r>
            <a:endParaRPr 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'Viz01'!$B$1</c:f>
              <c:strCache>
                <c:ptCount val="1"/>
                <c:pt idx="0">
                  <c:v>Salario Anual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108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976-49C4-A18F-6AF8BA61E6D5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76-49C4-A18F-6AF8BA61E6D5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3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Lbls>
            <c:dLbl>
              <c:idx val="25"/>
              <c:layout>
                <c:manualLayout>
                  <c:x val="-2.745098039215696E-2"/>
                  <c:y val="-1.6177113492376091E-2"/>
                </c:manualLayout>
              </c:layout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976-49C4-A18F-6AF8BA61E6D5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'Viz01'!$A$2:$A$39</c15:sqref>
                  </c15:fullRef>
                </c:ext>
              </c:extLst>
              <c:f>'Viz01'!$A$14:$A$39</c:f>
              <c:strCache>
                <c:ptCount val="26"/>
                <c:pt idx="0">
                  <c:v>Huesca</c:v>
                </c:pt>
                <c:pt idx="1">
                  <c:v>Chivas</c:v>
                </c:pt>
                <c:pt idx="2">
                  <c:v>León</c:v>
                </c:pt>
                <c:pt idx="3">
                  <c:v>Eibar</c:v>
                </c:pt>
                <c:pt idx="4">
                  <c:v>Cruz Azul</c:v>
                </c:pt>
                <c:pt idx="5">
                  <c:v>Cádiz</c:v>
                </c:pt>
                <c:pt idx="6">
                  <c:v>Monterrey</c:v>
                </c:pt>
                <c:pt idx="7">
                  <c:v>Granada</c:v>
                </c:pt>
                <c:pt idx="8">
                  <c:v>Alavés</c:v>
                </c:pt>
                <c:pt idx="9">
                  <c:v>Valladolid</c:v>
                </c:pt>
                <c:pt idx="10">
                  <c:v>Osasuna</c:v>
                </c:pt>
                <c:pt idx="11">
                  <c:v>América</c:v>
                </c:pt>
                <c:pt idx="12">
                  <c:v>Elche</c:v>
                </c:pt>
                <c:pt idx="13">
                  <c:v>Tigres</c:v>
                </c:pt>
                <c:pt idx="14">
                  <c:v>Levante</c:v>
                </c:pt>
                <c:pt idx="15">
                  <c:v>Celta</c:v>
                </c:pt>
                <c:pt idx="16">
                  <c:v>Getafe</c:v>
                </c:pt>
                <c:pt idx="17">
                  <c:v>Betis</c:v>
                </c:pt>
                <c:pt idx="18">
                  <c:v>Valencia</c:v>
                </c:pt>
                <c:pt idx="19">
                  <c:v>Villarreal</c:v>
                </c:pt>
                <c:pt idx="20">
                  <c:v>Real Sociedad</c:v>
                </c:pt>
                <c:pt idx="21">
                  <c:v>Ath Bilbao</c:v>
                </c:pt>
                <c:pt idx="22">
                  <c:v>Sevilla</c:v>
                </c:pt>
                <c:pt idx="23">
                  <c:v>Atl Madrid</c:v>
                </c:pt>
                <c:pt idx="24">
                  <c:v>Barcelona</c:v>
                </c:pt>
                <c:pt idx="25">
                  <c:v>Real Madrid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'Viz01'!$B$2:$B$39</c15:sqref>
                  </c15:fullRef>
                </c:ext>
              </c:extLst>
              <c:f>'Viz01'!$B$14:$B$39</c:f>
              <c:numCache>
                <c:formatCode>_("$"* #,##0.00_);_("$"* \(#,##0.00\);_("$"* "-"??_);_(@_)</c:formatCode>
                <c:ptCount val="26"/>
                <c:pt idx="0">
                  <c:v>205216180</c:v>
                </c:pt>
                <c:pt idx="1">
                  <c:v>208254046</c:v>
                </c:pt>
                <c:pt idx="2">
                  <c:v>218021362</c:v>
                </c:pt>
                <c:pt idx="3">
                  <c:v>234441220</c:v>
                </c:pt>
                <c:pt idx="4">
                  <c:v>271408332</c:v>
                </c:pt>
                <c:pt idx="5">
                  <c:v>299428480</c:v>
                </c:pt>
                <c:pt idx="6">
                  <c:v>309298340</c:v>
                </c:pt>
                <c:pt idx="7">
                  <c:v>326218100</c:v>
                </c:pt>
                <c:pt idx="8">
                  <c:v>326295008</c:v>
                </c:pt>
                <c:pt idx="9">
                  <c:v>343009680</c:v>
                </c:pt>
                <c:pt idx="10">
                  <c:v>349803220</c:v>
                </c:pt>
                <c:pt idx="11">
                  <c:v>352174550</c:v>
                </c:pt>
                <c:pt idx="12">
                  <c:v>447604560</c:v>
                </c:pt>
                <c:pt idx="13">
                  <c:v>492493196</c:v>
                </c:pt>
                <c:pt idx="14">
                  <c:v>541560500</c:v>
                </c:pt>
                <c:pt idx="15">
                  <c:v>646539920</c:v>
                </c:pt>
                <c:pt idx="16">
                  <c:v>750109360</c:v>
                </c:pt>
                <c:pt idx="17">
                  <c:v>938918500</c:v>
                </c:pt>
                <c:pt idx="18">
                  <c:v>945071140</c:v>
                </c:pt>
                <c:pt idx="19">
                  <c:v>1052870520</c:v>
                </c:pt>
                <c:pt idx="20">
                  <c:v>1075558380</c:v>
                </c:pt>
                <c:pt idx="21">
                  <c:v>1077352900</c:v>
                </c:pt>
                <c:pt idx="22">
                  <c:v>1768884000</c:v>
                </c:pt>
                <c:pt idx="23">
                  <c:v>3217446180</c:v>
                </c:pt>
                <c:pt idx="24">
                  <c:v>3700428420</c:v>
                </c:pt>
                <c:pt idx="25">
                  <c:v>5976392500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'Viz01'!$B$2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'Viz01'!$B$3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'Viz01'!$B$4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'Viz01'!$B$5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'Viz01'!$B$6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'Viz01'!$B$7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'Viz01'!$B$8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'Viz01'!$B$9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'Viz01'!$B$10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'Viz01'!$B$11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'Viz01'!$B$12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  <c15:categoryFilterException>
                  <c15:sqref>'Viz01'!$B$13</c15:sqref>
                  <c15:spPr xmlns:c15="http://schemas.microsoft.com/office/drawing/2012/chart">
                    <a:gradFill flip="none" rotWithShape="1">
                      <a:gsLst>
                        <a:gs pos="0">
                          <a:srgbClr val="00B050">
                            <a:tint val="66000"/>
                            <a:satMod val="160000"/>
                          </a:srgbClr>
                        </a:gs>
                        <a:gs pos="50000">
                          <a:srgbClr val="00B050">
                            <a:tint val="44500"/>
                            <a:satMod val="160000"/>
                          </a:srgbClr>
                        </a:gs>
                        <a:gs pos="100000">
                          <a:srgbClr val="00B050">
                            <a:tint val="23500"/>
                            <a:satMod val="160000"/>
                          </a:srgbClr>
                        </a:gs>
                      </a:gsLst>
                      <a:lin ang="10800000" scaled="1"/>
                      <a:tileRect/>
                    </a:gradFill>
                    <a:ln>
                      <a:solidFill>
                        <a:sysClr val="windowText" lastClr="000000"/>
                      </a:solidFill>
                    </a:ln>
                    <a:effectLst/>
                  </c15:spP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9FBC-45EC-B9A6-FBAF56A86A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778779984"/>
        <c:axId val="17787716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'Viz01'!$A$2:$A$39</c15:sqref>
                        </c15:fullRef>
                        <c15:formulaRef>
                          <c15:sqref>'Viz01'!$A$14:$A$39</c15:sqref>
                        </c15:formulaRef>
                      </c:ext>
                    </c:extLst>
                    <c:strCache>
                      <c:ptCount val="26"/>
                      <c:pt idx="0">
                        <c:v>Querétaro</c:v>
                      </c:pt>
                      <c:pt idx="1">
                        <c:v>San Luis</c:v>
                      </c:pt>
                      <c:pt idx="2">
                        <c:v>Puebla</c:v>
                      </c:pt>
                      <c:pt idx="3">
                        <c:v>Necaxa</c:v>
                      </c:pt>
                      <c:pt idx="4">
                        <c:v>Tijuana</c:v>
                      </c:pt>
                      <c:pt idx="5">
                        <c:v>Atlas</c:v>
                      </c:pt>
                      <c:pt idx="6">
                        <c:v>Pachuca</c:v>
                      </c:pt>
                      <c:pt idx="7">
                        <c:v>Pumas</c:v>
                      </c:pt>
                      <c:pt idx="8">
                        <c:v>Juárez</c:v>
                      </c:pt>
                      <c:pt idx="9">
                        <c:v>Santos Laguna</c:v>
                      </c:pt>
                      <c:pt idx="10">
                        <c:v>Toluca</c:v>
                      </c:pt>
                      <c:pt idx="11">
                        <c:v>Huesca</c:v>
                      </c:pt>
                      <c:pt idx="12">
                        <c:v>Chivas</c:v>
                      </c:pt>
                      <c:pt idx="13">
                        <c:v>León</c:v>
                      </c:pt>
                      <c:pt idx="14">
                        <c:v>Eibar</c:v>
                      </c:pt>
                      <c:pt idx="15">
                        <c:v>Cruz Azul</c:v>
                      </c:pt>
                      <c:pt idx="16">
                        <c:v>Cádiz</c:v>
                      </c:pt>
                      <c:pt idx="17">
                        <c:v>Monterrey</c:v>
                      </c:pt>
                      <c:pt idx="18">
                        <c:v>Granada</c:v>
                      </c:pt>
                      <c:pt idx="19">
                        <c:v>Alavés</c:v>
                      </c:pt>
                      <c:pt idx="20">
                        <c:v>Valladolid</c:v>
                      </c:pt>
                      <c:pt idx="21">
                        <c:v>Osasuna</c:v>
                      </c:pt>
                      <c:pt idx="22">
                        <c:v>América</c:v>
                      </c:pt>
                      <c:pt idx="23">
                        <c:v>Elche</c:v>
                      </c:pt>
                      <c:pt idx="24">
                        <c:v>Tigres</c:v>
                      </c:pt>
                      <c:pt idx="25">
                        <c:v>Levante</c:v>
                      </c:pt>
                      <c:pt idx="26">
                        <c:v>Celta</c:v>
                      </c:pt>
                      <c:pt idx="27">
                        <c:v>Getafe</c:v>
                      </c:pt>
                      <c:pt idx="28">
                        <c:v>Betis</c:v>
                      </c:pt>
                      <c:pt idx="29">
                        <c:v>Valencia</c:v>
                      </c:pt>
                      <c:pt idx="30">
                        <c:v>Villarreal</c:v>
                      </c:pt>
                      <c:pt idx="31">
                        <c:v>Real Sociedad</c:v>
                      </c:pt>
                      <c:pt idx="32">
                        <c:v>Ath Bilbao</c:v>
                      </c:pt>
                      <c:pt idx="33">
                        <c:v>Sevilla</c:v>
                      </c:pt>
                      <c:pt idx="34">
                        <c:v>Atl Madrid</c:v>
                      </c:pt>
                      <c:pt idx="35">
                        <c:v>Barcelona</c:v>
                      </c:pt>
                      <c:pt idx="36">
                        <c:v>Real Madrid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LaLiga_01!$P$33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0976-49C4-A18F-6AF8BA61E6D5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'Viz01'!$A$2:$A$39</c15:sqref>
                        </c15:fullRef>
                        <c15:formulaRef>
                          <c15:sqref>'Viz01'!$A$14:$A$39</c15:sqref>
                        </c15:formulaRef>
                      </c:ext>
                    </c:extLst>
                    <c:strCache>
                      <c:ptCount val="26"/>
                      <c:pt idx="0">
                        <c:v>Querétaro</c:v>
                      </c:pt>
                      <c:pt idx="1">
                        <c:v>San Luis</c:v>
                      </c:pt>
                      <c:pt idx="2">
                        <c:v>Puebla</c:v>
                      </c:pt>
                      <c:pt idx="3">
                        <c:v>Necaxa</c:v>
                      </c:pt>
                      <c:pt idx="4">
                        <c:v>Tijuana</c:v>
                      </c:pt>
                      <c:pt idx="5">
                        <c:v>Atlas</c:v>
                      </c:pt>
                      <c:pt idx="6">
                        <c:v>Pachuca</c:v>
                      </c:pt>
                      <c:pt idx="7">
                        <c:v>Pumas</c:v>
                      </c:pt>
                      <c:pt idx="8">
                        <c:v>Juárez</c:v>
                      </c:pt>
                      <c:pt idx="9">
                        <c:v>Santos Laguna</c:v>
                      </c:pt>
                      <c:pt idx="10">
                        <c:v>Toluca</c:v>
                      </c:pt>
                      <c:pt idx="11">
                        <c:v>Huesca</c:v>
                      </c:pt>
                      <c:pt idx="12">
                        <c:v>Chivas</c:v>
                      </c:pt>
                      <c:pt idx="13">
                        <c:v>León</c:v>
                      </c:pt>
                      <c:pt idx="14">
                        <c:v>Eibar</c:v>
                      </c:pt>
                      <c:pt idx="15">
                        <c:v>Cruz Azul</c:v>
                      </c:pt>
                      <c:pt idx="16">
                        <c:v>Cádiz</c:v>
                      </c:pt>
                      <c:pt idx="17">
                        <c:v>Monterrey</c:v>
                      </c:pt>
                      <c:pt idx="18">
                        <c:v>Granada</c:v>
                      </c:pt>
                      <c:pt idx="19">
                        <c:v>Alavés</c:v>
                      </c:pt>
                      <c:pt idx="20">
                        <c:v>Valladolid</c:v>
                      </c:pt>
                      <c:pt idx="21">
                        <c:v>Osasuna</c:v>
                      </c:pt>
                      <c:pt idx="22">
                        <c:v>América</c:v>
                      </c:pt>
                      <c:pt idx="23">
                        <c:v>Elche</c:v>
                      </c:pt>
                      <c:pt idx="24">
                        <c:v>Tigres</c:v>
                      </c:pt>
                      <c:pt idx="25">
                        <c:v>Levante</c:v>
                      </c:pt>
                      <c:pt idx="26">
                        <c:v>Celta</c:v>
                      </c:pt>
                      <c:pt idx="27">
                        <c:v>Getafe</c:v>
                      </c:pt>
                      <c:pt idx="28">
                        <c:v>Betis</c:v>
                      </c:pt>
                      <c:pt idx="29">
                        <c:v>Valencia</c:v>
                      </c:pt>
                      <c:pt idx="30">
                        <c:v>Villarreal</c:v>
                      </c:pt>
                      <c:pt idx="31">
                        <c:v>Real Sociedad</c:v>
                      </c:pt>
                      <c:pt idx="32">
                        <c:v>Ath Bilbao</c:v>
                      </c:pt>
                      <c:pt idx="33">
                        <c:v>Sevilla</c:v>
                      </c:pt>
                      <c:pt idx="34">
                        <c:v>Atl Madrid</c:v>
                      </c:pt>
                      <c:pt idx="35">
                        <c:v>Barcelona</c:v>
                      </c:pt>
                      <c:pt idx="36">
                        <c:v>Real Madrid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LigaMX_01!$Q$33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_-[$$-80A]* #,##0.00_-;\-[$$-80A]* #,##0.00_-;_-[$$-80A]* "-"??_-;_-@_-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0976-49C4-A18F-6AF8BA61E6D5}"/>
                  </c:ext>
                </c:extLst>
              </c15:ser>
            </c15:filteredBarSeries>
          </c:ext>
        </c:extLst>
      </c:barChart>
      <c:catAx>
        <c:axId val="1778779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771664"/>
        <c:crosses val="autoZero"/>
        <c:auto val="1"/>
        <c:lblAlgn val="ctr"/>
        <c:lblOffset val="100"/>
        <c:noMultiLvlLbl val="0"/>
      </c:catAx>
      <c:valAx>
        <c:axId val="1778771664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high"/>
        <c:crossAx val="17787799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38100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US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Distribución</a:t>
            </a:r>
            <a:r>
              <a:rPr lang="en-US" sz="3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de la </a:t>
            </a:r>
            <a:r>
              <a:rPr lang="en-US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Masa Salarial</a:t>
            </a:r>
            <a:r>
              <a:rPr lang="en-US" sz="3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</a:t>
            </a:r>
            <a:br>
              <a:rPr lang="en-US" sz="3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Liga MX (2020-21)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LigaMX_01!$Q$11</c:f>
              <c:strCache>
                <c:ptCount val="1"/>
                <c:pt idx="0">
                  <c:v>Salario Anual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tint val="66000"/>
                    <a:satMod val="160000"/>
                  </a:srgbClr>
                </a:gs>
                <a:gs pos="50000">
                  <a:srgbClr val="00B050">
                    <a:tint val="44500"/>
                    <a:satMod val="160000"/>
                  </a:srgbClr>
                </a:gs>
                <a:gs pos="100000">
                  <a:srgbClr val="00B050">
                    <a:tint val="23500"/>
                    <a:satMod val="160000"/>
                  </a:srgbClr>
                </a:gs>
              </a:gsLst>
              <a:lin ang="10800000" scaled="1"/>
              <a:tileRect/>
            </a:gradFill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CAD-42B3-8FB3-551766C95A6F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AD-42B3-8FB3-551766C95A6F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AD-42B3-8FB3-551766C95A6F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4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5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6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7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8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9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0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CAD-42B3-8FB3-551766C95A6F}"/>
              </c:ext>
            </c:extLst>
          </c:dPt>
          <c:dPt>
            <c:idx val="11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2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3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4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5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6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7"/>
            <c:bubble3D val="0"/>
            <c:spPr>
              <a:gradFill flip="none" rotWithShape="1">
                <a:gsLst>
                  <a:gs pos="0">
                    <a:srgbClr val="00B050">
                      <a:tint val="66000"/>
                      <a:satMod val="160000"/>
                    </a:srgbClr>
                  </a:gs>
                  <a:gs pos="50000">
                    <a:srgbClr val="00B050">
                      <a:tint val="44500"/>
                      <a:satMod val="160000"/>
                    </a:srgbClr>
                  </a:gs>
                  <a:gs pos="100000">
                    <a:srgbClr val="00B05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1.4346329155531482E-3"/>
                  <c:y val="-6.742975051136447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AD-42B3-8FB3-551766C95A6F}"/>
                </c:ext>
              </c:extLst>
            </c:dLbl>
            <c:dLbl>
              <c:idx val="1"/>
              <c:layout>
                <c:manualLayout>
                  <c:x val="-5.5789316496655944E-3"/>
                  <c:y val="-3.697294866453743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AD-42B3-8FB3-551766C95A6F}"/>
                </c:ext>
              </c:extLst>
            </c:dLbl>
            <c:dLbl>
              <c:idx val="2"/>
              <c:layout>
                <c:manualLayout>
                  <c:x val="-1.402712913043728E-3"/>
                  <c:y val="-1.491546444321974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AD-42B3-8FB3-551766C95A6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Santos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CAD-42B3-8FB3-551766C95A6F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LigaMX_01!$P$12:$P$29</c:f>
              <c:strCache>
                <c:ptCount val="18"/>
                <c:pt idx="0">
                  <c:v>Mazatlán</c:v>
                </c:pt>
                <c:pt idx="1">
                  <c:v>Querétaro</c:v>
                </c:pt>
                <c:pt idx="2">
                  <c:v>San Luis</c:v>
                </c:pt>
                <c:pt idx="3">
                  <c:v>Puebla</c:v>
                </c:pt>
                <c:pt idx="4">
                  <c:v>Necaxa</c:v>
                </c:pt>
                <c:pt idx="5">
                  <c:v>Tijuana</c:v>
                </c:pt>
                <c:pt idx="6">
                  <c:v>Atlas</c:v>
                </c:pt>
                <c:pt idx="7">
                  <c:v>Pachuca</c:v>
                </c:pt>
                <c:pt idx="8">
                  <c:v>Pumas</c:v>
                </c:pt>
                <c:pt idx="9">
                  <c:v>Juárez</c:v>
                </c:pt>
                <c:pt idx="10">
                  <c:v>Santos Laguna</c:v>
                </c:pt>
                <c:pt idx="11">
                  <c:v>Toluca</c:v>
                </c:pt>
                <c:pt idx="12">
                  <c:v>Chivas</c:v>
                </c:pt>
                <c:pt idx="13">
                  <c:v>León</c:v>
                </c:pt>
                <c:pt idx="14">
                  <c:v>Cruz Azul</c:v>
                </c:pt>
                <c:pt idx="15">
                  <c:v>Monterrey</c:v>
                </c:pt>
                <c:pt idx="16">
                  <c:v>América</c:v>
                </c:pt>
                <c:pt idx="17">
                  <c:v>Tigres</c:v>
                </c:pt>
              </c:strCache>
            </c:strRef>
          </c:cat>
          <c:val>
            <c:numRef>
              <c:f>LigaMX_01!$Q$12:$Q$29</c:f>
              <c:numCache>
                <c:formatCode>_-[$$-80A]* #,##0.00_-;\-[$$-80A]* #,##0.00_-;_-[$$-80A]* "-"??_-;_-@_-</c:formatCode>
                <c:ptCount val="18"/>
                <c:pt idx="0">
                  <c:v>66909959.999999993</c:v>
                </c:pt>
                <c:pt idx="1">
                  <c:v>69217200</c:v>
                </c:pt>
                <c:pt idx="2">
                  <c:v>94314844</c:v>
                </c:pt>
                <c:pt idx="3">
                  <c:v>100582846</c:v>
                </c:pt>
                <c:pt idx="4">
                  <c:v>120399474</c:v>
                </c:pt>
                <c:pt idx="5">
                  <c:v>121565912</c:v>
                </c:pt>
                <c:pt idx="6">
                  <c:v>132089489.99999999</c:v>
                </c:pt>
                <c:pt idx="7">
                  <c:v>147086550</c:v>
                </c:pt>
                <c:pt idx="8">
                  <c:v>149329700</c:v>
                </c:pt>
                <c:pt idx="9">
                  <c:v>177042216</c:v>
                </c:pt>
                <c:pt idx="10">
                  <c:v>180849162</c:v>
                </c:pt>
                <c:pt idx="11">
                  <c:v>181208066</c:v>
                </c:pt>
                <c:pt idx="12">
                  <c:v>208254046</c:v>
                </c:pt>
                <c:pt idx="13">
                  <c:v>218021362</c:v>
                </c:pt>
                <c:pt idx="14">
                  <c:v>271408332</c:v>
                </c:pt>
                <c:pt idx="15">
                  <c:v>309298340</c:v>
                </c:pt>
                <c:pt idx="16">
                  <c:v>352174550</c:v>
                </c:pt>
                <c:pt idx="17">
                  <c:v>492493196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1-4E30-B8B0-98D5D955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  <a:ea typeface="+mj-ea"/>
                <a:cs typeface="+mj-cs"/>
              </a:defRPr>
            </a:pPr>
            <a:r>
              <a:rPr lang="en-US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Distribución</a:t>
            </a:r>
            <a:r>
              <a:rPr lang="en-US" sz="3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de </a:t>
            </a:r>
            <a:r>
              <a:rPr lang="en-US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Masa</a:t>
            </a:r>
            <a:r>
              <a:rPr lang="en-US" sz="3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Salarial</a:t>
            </a:r>
            <a:r>
              <a:rPr lang="en-US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en pesos</a:t>
            </a:r>
            <a:r>
              <a:rPr lang="en-US" sz="3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mexicanos </a:t>
            </a:r>
            <a:r>
              <a:rPr lang="en-US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LaLiga (2020-21)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cap="none" spc="0" normalizeH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gradFill flip="none" rotWithShape="1">
              <a:gsLst>
                <a:gs pos="0">
                  <a:srgbClr val="C00000">
                    <a:tint val="66000"/>
                    <a:satMod val="160000"/>
                  </a:srgbClr>
                </a:gs>
                <a:gs pos="50000">
                  <a:srgbClr val="C00000">
                    <a:tint val="44500"/>
                    <a:satMod val="160000"/>
                  </a:srgbClr>
                </a:gs>
                <a:gs pos="100000">
                  <a:srgbClr val="C00000">
                    <a:tint val="23500"/>
                    <a:satMod val="160000"/>
                  </a:srgbClr>
                </a:gs>
              </a:gsLst>
              <a:lin ang="10800000" scaled="1"/>
              <a:tileRect/>
            </a:gradFill>
            <a:ln>
              <a:solidFill>
                <a:sysClr val="windowText" lastClr="000000"/>
              </a:solidFill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AFBA-4F6A-BFF3-E80AF9DB5A41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BA-4F6A-BFF3-E80AF9DB5A41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BA-4F6A-BFF3-E80AF9DB5A41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BA-4F6A-BFF3-E80AF9DB5A41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FBA-4F6A-BFF3-E80AF9DB5A41}"/>
              </c:ext>
            </c:extLst>
          </c:dPt>
          <c:dPt>
            <c:idx val="5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FBA-4F6A-BFF3-E80AF9DB5A41}"/>
              </c:ext>
            </c:extLst>
          </c:dPt>
          <c:dPt>
            <c:idx val="6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BA-4F6A-BFF3-E80AF9DB5A41}"/>
              </c:ext>
            </c:extLst>
          </c:dPt>
          <c:dPt>
            <c:idx val="7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FBA-4F6A-BFF3-E80AF9DB5A41}"/>
              </c:ext>
            </c:extLst>
          </c:dPt>
          <c:dPt>
            <c:idx val="8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BA-4F6A-BFF3-E80AF9DB5A41}"/>
              </c:ext>
            </c:extLst>
          </c:dPt>
          <c:dPt>
            <c:idx val="9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0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1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2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3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4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5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6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7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8"/>
            <c:bubble3D val="0"/>
            <c:spPr>
              <a:gradFill flip="none" rotWithShape="1">
                <a:gsLst>
                  <a:gs pos="0">
                    <a:srgbClr val="C00000">
                      <a:tint val="66000"/>
                      <a:satMod val="160000"/>
                    </a:srgbClr>
                  </a:gs>
                  <a:gs pos="50000">
                    <a:srgbClr val="C00000">
                      <a:tint val="44500"/>
                      <a:satMod val="160000"/>
                    </a:srgbClr>
                  </a:gs>
                  <a:gs pos="100000">
                    <a:srgbClr val="C00000">
                      <a:tint val="23500"/>
                      <a:satMod val="160000"/>
                    </a:srgbClr>
                  </a:gs>
                </a:gsLst>
                <a:lin ang="10800000" scaled="1"/>
                <a:tileRect/>
              </a:gradFill>
              <a:ln>
                <a:solidFill>
                  <a:sysClr val="windowText" lastClr="000000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8186379334162176E-2"/>
                  <c:y val="-8.8880140024507517E-2"/>
                </c:manualLayout>
              </c:layout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BA-4F6A-BFF3-E80AF9DB5A41}"/>
                </c:ext>
              </c:extLst>
            </c:dLbl>
            <c:dLbl>
              <c:idx val="1"/>
              <c:layout>
                <c:manualLayout>
                  <c:x val="5.6022649081338971E-3"/>
                  <c:y val="-7.2950639709970469E-2"/>
                </c:manualLayout>
              </c:layout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BA-4F6A-BFF3-E80AF9DB5A41}"/>
                </c:ext>
              </c:extLst>
            </c:dLbl>
            <c:dLbl>
              <c:idx val="2"/>
              <c:layout>
                <c:manualLayout>
                  <c:x val="1.1165883676305065E-2"/>
                  <c:y val="-5.5559936865800852E-2"/>
                </c:manualLayout>
              </c:layout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BA-4F6A-BFF3-E80AF9DB5A41}"/>
                </c:ext>
              </c:extLst>
            </c:dLbl>
            <c:dLbl>
              <c:idx val="3"/>
              <c:layout>
                <c:manualLayout>
                  <c:x val="1.1165883676305168E-2"/>
                  <c:y val="-3.6144220696707773E-2"/>
                </c:manualLayout>
              </c:layout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BA-4F6A-BFF3-E80AF9DB5A41}"/>
                </c:ext>
              </c:extLst>
            </c:dLbl>
            <c:dLbl>
              <c:idx val="4"/>
              <c:layout>
                <c:manualLayout>
                  <c:x val="2.805972782813913E-3"/>
                  <c:y val="-2.0855951546560388E-2"/>
                </c:manualLayout>
              </c:layout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BA-4F6A-BFF3-E80AF9DB5A41}"/>
                </c:ext>
              </c:extLst>
            </c:dLbl>
            <c:dLbl>
              <c:idx val="5"/>
              <c:layout>
                <c:manualLayout>
                  <c:x val="0"/>
                  <c:y val="-5.5547020607616864E-3"/>
                </c:manualLayout>
              </c:layout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BA-4F6A-BFF3-E80AF9DB5A41}"/>
                </c:ext>
              </c:extLst>
            </c:dLbl>
            <c:dLbl>
              <c:idx val="6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FBA-4F6A-BFF3-E80AF9DB5A41}"/>
                </c:ext>
              </c:extLst>
            </c:dLbl>
            <c:dLbl>
              <c:idx val="7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FBA-4F6A-BFF3-E80AF9DB5A41}"/>
                </c:ext>
              </c:extLst>
            </c:dLbl>
            <c:dLbl>
              <c:idx val="8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FBA-4F6A-BFF3-E80AF9DB5A41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LaLiga_01!$O$12:$O$31</c:f>
              <c:strCache>
                <c:ptCount val="19"/>
                <c:pt idx="0">
                  <c:v>Huesca</c:v>
                </c:pt>
                <c:pt idx="1">
                  <c:v>Eibar</c:v>
                </c:pt>
                <c:pt idx="2">
                  <c:v>Cádiz</c:v>
                </c:pt>
                <c:pt idx="3">
                  <c:v>Granada</c:v>
                </c:pt>
                <c:pt idx="4">
                  <c:v>Alavés</c:v>
                </c:pt>
                <c:pt idx="5">
                  <c:v>Valladolid</c:v>
                </c:pt>
                <c:pt idx="6">
                  <c:v>Osasuna</c:v>
                </c:pt>
                <c:pt idx="7">
                  <c:v>Elche</c:v>
                </c:pt>
                <c:pt idx="8">
                  <c:v>Levante</c:v>
                </c:pt>
                <c:pt idx="9">
                  <c:v>Getafe</c:v>
                </c:pt>
                <c:pt idx="10">
                  <c:v>Betis</c:v>
                </c:pt>
                <c:pt idx="11">
                  <c:v>Valencia</c:v>
                </c:pt>
                <c:pt idx="12">
                  <c:v>Villarreal</c:v>
                </c:pt>
                <c:pt idx="13">
                  <c:v>Real Sociedad</c:v>
                </c:pt>
                <c:pt idx="14">
                  <c:v>Ath Bilbao</c:v>
                </c:pt>
                <c:pt idx="15">
                  <c:v>Sevilla</c:v>
                </c:pt>
                <c:pt idx="16">
                  <c:v>Atl Madrid</c:v>
                </c:pt>
                <c:pt idx="17">
                  <c:v>Barcelona</c:v>
                </c:pt>
                <c:pt idx="18">
                  <c:v>Real Madrid</c:v>
                </c:pt>
              </c:strCache>
            </c:strRef>
          </c:cat>
          <c:val>
            <c:numRef>
              <c:f>LaLiga_01!$P$12:$P$31</c:f>
              <c:numCache>
                <c:formatCode>_("$"* #,##0.00_);_("$"* \(#,##0.00\);_("$"* "-"??_);_(@_)</c:formatCode>
                <c:ptCount val="19"/>
                <c:pt idx="0">
                  <c:v>205216180</c:v>
                </c:pt>
                <c:pt idx="1">
                  <c:v>234441220</c:v>
                </c:pt>
                <c:pt idx="2">
                  <c:v>299428480</c:v>
                </c:pt>
                <c:pt idx="3">
                  <c:v>326218100</c:v>
                </c:pt>
                <c:pt idx="4">
                  <c:v>326295008</c:v>
                </c:pt>
                <c:pt idx="5">
                  <c:v>343009680</c:v>
                </c:pt>
                <c:pt idx="6">
                  <c:v>349803220</c:v>
                </c:pt>
                <c:pt idx="7">
                  <c:v>447604560</c:v>
                </c:pt>
                <c:pt idx="8">
                  <c:v>541560500</c:v>
                </c:pt>
                <c:pt idx="9">
                  <c:v>750109360</c:v>
                </c:pt>
                <c:pt idx="10">
                  <c:v>938918500</c:v>
                </c:pt>
                <c:pt idx="11">
                  <c:v>945071140</c:v>
                </c:pt>
                <c:pt idx="12">
                  <c:v>1052870520</c:v>
                </c:pt>
                <c:pt idx="13">
                  <c:v>1075558380</c:v>
                </c:pt>
                <c:pt idx="14">
                  <c:v>1077352900</c:v>
                </c:pt>
                <c:pt idx="15">
                  <c:v>1768884000</c:v>
                </c:pt>
                <c:pt idx="16">
                  <c:v>3217446180</c:v>
                </c:pt>
                <c:pt idx="17">
                  <c:v>3700428420</c:v>
                </c:pt>
                <c:pt idx="18">
                  <c:v>5976392500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C-45EC-B9A6-FBAF56A86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38100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Salarios</a:t>
            </a:r>
            <a:r>
              <a:rPr lang="en-US" sz="3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anuales p</a:t>
            </a:r>
            <a:r>
              <a:rPr lang="en-US" sz="3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romedio</a:t>
            </a:r>
            <a:r>
              <a:rPr lang="en-US" sz="3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por edad</a:t>
            </a:r>
          </a:p>
          <a:p>
            <a:pPr>
              <a:defRPr sz="3200" cap="none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defRPr>
            </a:pPr>
            <a:r>
              <a:rPr lang="en-US" sz="32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Liga MX (2020-21)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LigaMX_Salario_Edad!$I$1</c:f>
              <c:strCache>
                <c:ptCount val="1"/>
                <c:pt idx="0">
                  <c:v>Promedios</c:v>
                </c:pt>
              </c:strCache>
            </c:strRef>
          </c:tx>
          <c:spPr>
            <a:pattFill prst="pct30">
              <a:fgClr>
                <a:srgbClr val="00B05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LigaMX_Salario_Edad!$H$2:$H$13</c15:sqref>
                  </c15:fullRef>
                </c:ext>
              </c:extLst>
              <c:f>LigaMX_Salario_Edad!$H$4:$H$13</c:f>
              <c:numCache>
                <c:formatCode>General</c:formatCode>
                <c:ptCount val="10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LigaMX_Salario_Edad!$I$2:$I$13</c15:sqref>
                  </c15:fullRef>
                </c:ext>
              </c:extLst>
              <c:f>LigaMX_Salario_Edad!$I$4:$I$13</c:f>
              <c:numCache>
                <c:formatCode>_("$"* #,##0.00_);_("$"* \(#,##0.00\);_("$"* "-"??_);_(@_)</c:formatCode>
                <c:ptCount val="10"/>
                <c:pt idx="0">
                  <c:v>2596357.111111111</c:v>
                </c:pt>
                <c:pt idx="1">
                  <c:v>3447329.888888889</c:v>
                </c:pt>
                <c:pt idx="2">
                  <c:v>5551262.166666667</c:v>
                </c:pt>
                <c:pt idx="3">
                  <c:v>5358935.9473684207</c:v>
                </c:pt>
                <c:pt idx="4">
                  <c:v>6679780.25</c:v>
                </c:pt>
                <c:pt idx="5">
                  <c:v>8894623.833333334</c:v>
                </c:pt>
                <c:pt idx="6">
                  <c:v>10835482.666666666</c:v>
                </c:pt>
                <c:pt idx="7">
                  <c:v>7771828.0714285718</c:v>
                </c:pt>
                <c:pt idx="8">
                  <c:v>11209341</c:v>
                </c:pt>
                <c:pt idx="9">
                  <c:v>11158069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7-4452-BEC7-1BCE3E682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801808"/>
        <c:axId val="299802224"/>
      </c:barChart>
      <c:catAx>
        <c:axId val="29980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sz="24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9802224"/>
        <c:crosses val="autoZero"/>
        <c:auto val="1"/>
        <c:lblAlgn val="ctr"/>
        <c:lblOffset val="100"/>
        <c:noMultiLvlLbl val="0"/>
      </c:catAx>
      <c:valAx>
        <c:axId val="2998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sz="22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Salarios anuales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980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0" i="0" baseline="0"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Salarios anuales promedio por edad</a:t>
            </a:r>
          </a:p>
          <a:p>
            <a:pPr>
              <a:defRPr sz="3200"/>
            </a:pPr>
            <a:r>
              <a:rPr lang="en-US" sz="3200" b="0" i="0" baseline="0"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LaLiga (2020-21)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LaLiga_Salario_Edad!$I$1</c:f>
              <c:strCache>
                <c:ptCount val="1"/>
                <c:pt idx="0">
                  <c:v>Promedios</c:v>
                </c:pt>
              </c:strCache>
            </c:strRef>
          </c:tx>
          <c:spPr>
            <a:pattFill prst="pct90">
              <a:fgClr>
                <a:srgbClr val="C0000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LaLiga_Salario_Edad!$H$2:$H$11</c:f>
              <c:numCache>
                <c:formatCode>General</c:formatCode>
                <c:ptCount val="10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</c:numCache>
            </c:numRef>
          </c:cat>
          <c:val>
            <c:numRef>
              <c:f>LaLiga_Salario_Edad!$I$2:$I$11</c:f>
              <c:numCache>
                <c:formatCode>_("$"* #,##0.00_);_("$"* \(#,##0.00\);_("$"* "-"??_);_(@_)</c:formatCode>
                <c:ptCount val="10"/>
                <c:pt idx="0">
                  <c:v>20916645.454545453</c:v>
                </c:pt>
                <c:pt idx="1">
                  <c:v>23905570</c:v>
                </c:pt>
                <c:pt idx="2">
                  <c:v>40685840</c:v>
                </c:pt>
                <c:pt idx="3">
                  <c:v>32966510.270270269</c:v>
                </c:pt>
                <c:pt idx="4">
                  <c:v>41279786.363636367</c:v>
                </c:pt>
                <c:pt idx="5">
                  <c:v>49623545.58139535</c:v>
                </c:pt>
                <c:pt idx="6">
                  <c:v>31663440.930232558</c:v>
                </c:pt>
                <c:pt idx="7">
                  <c:v>69162265.714285716</c:v>
                </c:pt>
                <c:pt idx="8">
                  <c:v>69369413.75</c:v>
                </c:pt>
                <c:pt idx="9">
                  <c:v>59253549.756097563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E-4C35-A882-D9EE1761C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345952"/>
        <c:axId val="783341376"/>
      </c:barChart>
      <c:catAx>
        <c:axId val="78334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2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sz="22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2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3341376"/>
        <c:crosses val="autoZero"/>
        <c:auto val="1"/>
        <c:lblAlgn val="ctr"/>
        <c:lblOffset val="100"/>
        <c:noMultiLvlLbl val="0"/>
      </c:catAx>
      <c:valAx>
        <c:axId val="7833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sz="22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Salarios Anuales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334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Número de jugadores en el Top 50 de salarios </a:t>
            </a:r>
          </a:p>
          <a:p>
            <a:pPr>
              <a:defRPr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defRPr>
            </a:pPr>
            <a:r>
              <a:rPr lang="en-US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Año futbolístico 2020-2021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LigaMX_Top20!$J$1</c:f>
              <c:strCache>
                <c:ptCount val="1"/>
                <c:pt idx="0">
                  <c:v>x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LigaMX_Top20!$I$2:$I$12</c:f>
              <c:strCache>
                <c:ptCount val="11"/>
                <c:pt idx="0">
                  <c:v>Toluca</c:v>
                </c:pt>
                <c:pt idx="1">
                  <c:v>Tigres</c:v>
                </c:pt>
                <c:pt idx="2">
                  <c:v>Santos Laguna</c:v>
                </c:pt>
                <c:pt idx="3">
                  <c:v>San Luis</c:v>
                </c:pt>
                <c:pt idx="4">
                  <c:v>Pumas</c:v>
                </c:pt>
                <c:pt idx="5">
                  <c:v>Monterrey</c:v>
                </c:pt>
                <c:pt idx="6">
                  <c:v>León</c:v>
                </c:pt>
                <c:pt idx="7">
                  <c:v>Juárez</c:v>
                </c:pt>
                <c:pt idx="8">
                  <c:v>Cruz Azul</c:v>
                </c:pt>
                <c:pt idx="9">
                  <c:v>Chivas</c:v>
                </c:pt>
                <c:pt idx="10">
                  <c:v>América</c:v>
                </c:pt>
              </c:strCache>
            </c:strRef>
          </c:cat>
          <c:val>
            <c:numRef>
              <c:f>LigaMX_Top20!$J$2:$J$12</c:f>
              <c:numCache>
                <c:formatCode>General</c:formatCode>
                <c:ptCount val="11"/>
                <c:pt idx="0">
                  <c:v>3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C-440B-A797-6373D72E3E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78780400"/>
        <c:axId val="1778766672"/>
      </c:barChart>
      <c:catAx>
        <c:axId val="17787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766672"/>
        <c:crosses val="autoZero"/>
        <c:auto val="1"/>
        <c:lblAlgn val="ctr"/>
        <c:lblOffset val="100"/>
        <c:noMultiLvlLbl val="0"/>
      </c:catAx>
      <c:valAx>
        <c:axId val="1778766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78780400"/>
        <c:crosses val="autoZero"/>
        <c:crossBetween val="between"/>
      </c:valAx>
      <c:spPr>
        <a:blipFill>
          <a:blip xmlns:r="http://schemas.openxmlformats.org/officeDocument/2006/relationships" r:embed="rId3">
            <a:alphaModFix amt="15000"/>
            <a:extLst>
              <a:ext uri="{837473B0-CC2E-450A-ABE3-18F120FF3D39}">
                <a1611:picAttrSrcUrl xmlns:a1611="http://schemas.microsoft.com/office/drawing/2016/11/main" r:id="rId4"/>
              </a:ext>
            </a:extLst>
          </a:blip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Número de jugadores por nacionalidad en top50 salarial Año futbolístico</a:t>
            </a:r>
            <a:r>
              <a:rPr lang="es-MX" baseline="0"/>
              <a:t> 2020-2021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LigaMX_Top20!$J$28</c:f>
              <c:strCache>
                <c:ptCount val="1"/>
                <c:pt idx="0">
                  <c:v>x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LigaMX_Top20!$I$29:$I$39</c:f>
              <c:strCache>
                <c:ptCount val="11"/>
                <c:pt idx="0">
                  <c:v>France</c:v>
                </c:pt>
                <c:pt idx="1">
                  <c:v>Mexico</c:v>
                </c:pt>
                <c:pt idx="2">
                  <c:v>Holland</c:v>
                </c:pt>
                <c:pt idx="3">
                  <c:v>Argentina</c:v>
                </c:pt>
                <c:pt idx="4">
                  <c:v>Costa Rica</c:v>
                </c:pt>
                <c:pt idx="5">
                  <c:v>Paraguay</c:v>
                </c:pt>
                <c:pt idx="6">
                  <c:v>Uruguay</c:v>
                </c:pt>
                <c:pt idx="7">
                  <c:v>Colombia</c:v>
                </c:pt>
                <c:pt idx="8">
                  <c:v>Ecuador</c:v>
                </c:pt>
                <c:pt idx="9">
                  <c:v>Chile</c:v>
                </c:pt>
                <c:pt idx="10">
                  <c:v>Brazil</c:v>
                </c:pt>
              </c:strCache>
            </c:strRef>
          </c:cat>
          <c:val>
            <c:numRef>
              <c:f>LigaMX_Top20!$J$29:$J$39</c:f>
              <c:numCache>
                <c:formatCode>General</c:formatCode>
                <c:ptCount val="11"/>
                <c:pt idx="0">
                  <c:v>2</c:v>
                </c:pt>
                <c:pt idx="1">
                  <c:v>25</c:v>
                </c:pt>
                <c:pt idx="2">
                  <c:v>1</c:v>
                </c:pt>
                <c:pt idx="3">
                  <c:v>7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C-440B-A797-6373D72E3E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78780400"/>
        <c:axId val="1778766672"/>
      </c:barChart>
      <c:catAx>
        <c:axId val="17787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8766672"/>
        <c:crosses val="autoZero"/>
        <c:auto val="1"/>
        <c:lblAlgn val="ctr"/>
        <c:lblOffset val="100"/>
        <c:noMultiLvlLbl val="0"/>
      </c:catAx>
      <c:valAx>
        <c:axId val="1778766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78780400"/>
        <c:crosses val="autoZero"/>
        <c:crossBetween val="between"/>
      </c:valAx>
      <c:spPr>
        <a:blipFill>
          <a:blip xmlns:r="http://schemas.openxmlformats.org/officeDocument/2006/relationships" r:embed="rId4">
            <a:alphaModFix amt="15000"/>
            <a:extLst>
              <a:ext uri="{837473B0-CC2E-450A-ABE3-18F120FF3D39}">
                <a1611:picAttrSrcUrl xmlns:a1611="http://schemas.microsoft.com/office/drawing/2016/11/main" r:id="rId5"/>
              </a:ext>
            </a:extLst>
          </a:blip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Salarios</a:t>
            </a:r>
            <a:r>
              <a:rPr lang="en-US" sz="1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anuales p</a:t>
            </a:r>
            <a:r>
              <a:rPr lang="en-US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romedio</a:t>
            </a:r>
            <a:r>
              <a:rPr lang="en-US" sz="1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por edad en Liga MX</a:t>
            </a:r>
            <a:br>
              <a:rPr lang="en-US" sz="1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endPara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LigaMX_Salario_Edad!$I$1</c:f>
              <c:strCache>
                <c:ptCount val="1"/>
                <c:pt idx="0">
                  <c:v>Promedios</c:v>
                </c:pt>
              </c:strCache>
            </c:strRef>
          </c:tx>
          <c:spPr>
            <a:pattFill prst="pct30">
              <a:fgClr>
                <a:srgbClr val="00B05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LigaMX_Salario_Edad!$H$2:$H$13</c15:sqref>
                  </c15:fullRef>
                </c:ext>
              </c:extLst>
              <c:f>LigaMX_Salario_Edad!$H$4:$H$13</c:f>
              <c:numCache>
                <c:formatCode>General</c:formatCode>
                <c:ptCount val="10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LigaMX_Salario_Edad!$I$2:$I$13</c15:sqref>
                  </c15:fullRef>
                </c:ext>
              </c:extLst>
              <c:f>LigaMX_Salario_Edad!$I$4:$I$13</c:f>
              <c:numCache>
                <c:formatCode>_("$"* #,##0.00_);_("$"* \(#,##0.00\);_("$"* "-"??_);_(@_)</c:formatCode>
                <c:ptCount val="10"/>
                <c:pt idx="0">
                  <c:v>2596357.111111111</c:v>
                </c:pt>
                <c:pt idx="1">
                  <c:v>3447329.888888889</c:v>
                </c:pt>
                <c:pt idx="2">
                  <c:v>5551262.166666667</c:v>
                </c:pt>
                <c:pt idx="3">
                  <c:v>5358935.9473684207</c:v>
                </c:pt>
                <c:pt idx="4">
                  <c:v>6679780.25</c:v>
                </c:pt>
                <c:pt idx="5">
                  <c:v>8894623.833333334</c:v>
                </c:pt>
                <c:pt idx="6">
                  <c:v>10835482.666666666</c:v>
                </c:pt>
                <c:pt idx="7">
                  <c:v>7771828.0714285718</c:v>
                </c:pt>
                <c:pt idx="8">
                  <c:v>11209341</c:v>
                </c:pt>
                <c:pt idx="9">
                  <c:v>11158069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A-40C9-9078-E0FDF9A5F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801808"/>
        <c:axId val="299802224"/>
      </c:barChart>
      <c:catAx>
        <c:axId val="29980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9802224"/>
        <c:crosses val="autoZero"/>
        <c:auto val="1"/>
        <c:lblAlgn val="ctr"/>
        <c:lblOffset val="100"/>
        <c:noMultiLvlLbl val="0"/>
      </c:catAx>
      <c:valAx>
        <c:axId val="29980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Salarios anuales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980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Salarios anuales promedio por edad en LaLiga</a:t>
            </a:r>
          </a:p>
          <a:p>
            <a:pPr>
              <a:defRPr/>
            </a:pP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LaLiga_Salario_Edad!$I$1</c:f>
              <c:strCache>
                <c:ptCount val="1"/>
                <c:pt idx="0">
                  <c:v>Promedios</c:v>
                </c:pt>
              </c:strCache>
            </c:strRef>
          </c:tx>
          <c:spPr>
            <a:pattFill prst="pct90">
              <a:fgClr>
                <a:srgbClr val="C0000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LaLiga_Salario_Edad!$H$2:$H$11</c:f>
              <c:numCache>
                <c:formatCode>General</c:formatCode>
                <c:ptCount val="10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</c:numCache>
            </c:numRef>
          </c:cat>
          <c:val>
            <c:numRef>
              <c:f>LaLiga_Salario_Edad!$I$2:$I$11</c:f>
              <c:numCache>
                <c:formatCode>_("$"* #,##0.00_);_("$"* \(#,##0.00\);_("$"* "-"??_);_(@_)</c:formatCode>
                <c:ptCount val="10"/>
                <c:pt idx="0">
                  <c:v>20916645.454545453</c:v>
                </c:pt>
                <c:pt idx="1">
                  <c:v>23905570</c:v>
                </c:pt>
                <c:pt idx="2">
                  <c:v>40685840</c:v>
                </c:pt>
                <c:pt idx="3">
                  <c:v>32966510.270270269</c:v>
                </c:pt>
                <c:pt idx="4">
                  <c:v>41279786.363636367</c:v>
                </c:pt>
                <c:pt idx="5">
                  <c:v>49623545.58139535</c:v>
                </c:pt>
                <c:pt idx="6">
                  <c:v>31663440.930232558</c:v>
                </c:pt>
                <c:pt idx="7">
                  <c:v>69162265.714285716</c:v>
                </c:pt>
                <c:pt idx="8">
                  <c:v>69369413.75</c:v>
                </c:pt>
                <c:pt idx="9">
                  <c:v>59253549.756097563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7-450A-833A-E8B9C4EC393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345952"/>
        <c:axId val="783341376"/>
      </c:barChart>
      <c:catAx>
        <c:axId val="78334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3341376"/>
        <c:crosses val="autoZero"/>
        <c:auto val="1"/>
        <c:lblAlgn val="ctr"/>
        <c:lblOffset val="100"/>
        <c:noMultiLvlLbl val="0"/>
      </c:catAx>
      <c:valAx>
        <c:axId val="78334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s-MX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Salarios Anuales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334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>
                <a:latin typeface="+mj-lt"/>
              </a:defRPr>
            </a:pPr>
            <a:r>
              <a:rPr lang="en-US" sz="20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j-lt"/>
              </a:rPr>
              <a:t>Distribución de salarios en Liga MX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j-lt"/>
            </a:endParaRPr>
          </a:p>
        </cx:rich>
      </cx:tx>
    </cx:title>
    <cx:plotArea>
      <cx:plotAreaRegion>
        <cx:series layoutId="treemap" uniqueId="{E491F178-7D1E-4EEE-B210-83350840CC75}">
          <cx:dataPt idx="5">
            <cx:spPr>
              <a:solidFill>
                <a:srgbClr val="E7E6E6">
                  <a:lumMod val="25000"/>
                </a:srgbClr>
              </a:solidFill>
            </cx:spPr>
          </cx:dataPt>
          <cx:dataPt idx="6">
            <cx:spPr>
              <a:solidFill>
                <a:srgbClr val="C00000"/>
              </a:solidFill>
            </cx:spPr>
          </cx:dataPt>
          <cx:dataPt idx="13">
            <cx:spPr>
              <a:solidFill>
                <a:srgbClr val="00B050"/>
              </a:solidFill>
            </cx:spPr>
          </cx:dataPt>
          <cx:dataPt idx="14">
            <cx:spPr>
              <a:solidFill>
                <a:srgbClr val="0070C0"/>
              </a:solidFill>
            </cx:spPr>
          </cx:dataPt>
          <cx:dataPt idx="15">
            <cx:spPr>
              <a:solidFill>
                <a:srgbClr val="002060"/>
              </a:solidFill>
            </cx:spPr>
          </cx:dataPt>
          <cx:dataPt idx="17">
            <cx:spPr>
              <a:solidFill>
                <a:srgbClr val="FFC000">
                  <a:lumMod val="50000"/>
                </a:srgbClr>
              </a:solidFill>
            </cx:spPr>
          </cx:dataPt>
          <cx:dataLabels>
            <cx:numFmt formatCode="_-[$$-es-MX]* #,##0_-;-[$$-es-MX]* #,##0_-;_-[$$-es-MX]* &quot;-&quot;_-;_-@_-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/>
                </a:pPr>
                <a:endParaRPr lang="en-US" sz="14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200"/>
                  </a:pPr>
                  <a:r>
                    <a:rPr lang="en-US" sz="12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Mazatlán</a:t>
                  </a:r>
                </a:p>
                <a:p>
                  <a:pPr algn="ctr" rtl="0">
                    <a:defRPr sz="1200"/>
                  </a:pPr>
                  <a:r>
                    <a:rPr lang="en-US" sz="12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$66,909,960.00 </a:t>
                  </a:r>
                </a:p>
              </cx:txPr>
              <cx:visibility seriesName="0" categoryName="1" value="1"/>
              <cx:separator>
</cx:separato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200"/>
                  </a:pPr>
                  <a:r>
                    <a:rPr lang="en-US" sz="12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Querétaro</a:t>
                  </a:r>
                </a:p>
                <a:p>
                  <a:pPr algn="ctr" rtl="0">
                    <a:defRPr sz="1200"/>
                  </a:pPr>
                  <a:r>
                    <a:rPr lang="en-US" sz="12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$69,217,200.00 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Liga MX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Liga MX</a:t>
          </a:r>
        </a:p>
      </cx:txPr>
    </cx:title>
    <cx:plotArea>
      <cx:plotAreaRegion>
        <cx:series layoutId="boxWhisker" uniqueId="{7EED6260-6F43-4DA9-8E7B-E1372635E41F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005CCED1-4876-4064-85C2-B65F85DC119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Variación de salarios en liga mx (2020-21)</a:t>
            </a:r>
          </a:p>
          <a:p>
            <a:pPr algn="ctr" rtl="0">
              <a:defRPr/>
            </a:pPr>
            <a:r>
              <a:rPr lang="en-US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jugadores 21+ años</a:t>
            </a:r>
          </a:p>
        </cx:rich>
      </cx:tx>
    </cx:title>
    <cx:plotArea>
      <cx:plotAreaRegion>
        <cx:plotSurface>
          <cx:spPr>
            <a:noFill/>
            <a:ln>
              <a:solidFill>
                <a:sysClr val="windowText" lastClr="000000">
                  <a:alpha val="0"/>
                </a:sysClr>
              </a:solidFill>
            </a:ln>
          </cx:spPr>
        </cx:plotSurface>
        <cx:series layoutId="boxWhisker" uniqueId="{7B7A08CF-39DE-4BD2-94CC-9D682C358A3E}">
          <cx:tx>
            <cx:txData>
              <cx:f>_xlchart.v1.16</cx:f>
              <cx:v>Liga Mx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 hidden="1">
        <cx:valScaling/>
        <cx:title>
          <cx:tx>
            <cx:txData>
              <cx:v>Cantidad de veces que ingresa el salario promedio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Cantidad de veces que ingresa el salario promedio</a:t>
              </a:r>
            </a:p>
          </cx:txPr>
        </cx:title>
        <cx:tickLabels/>
        <cx:numFmt formatCode="0" sourceLinked="0"/>
      </cx:axis>
    </cx:plotArea>
  </cx:chart>
  <cx:spPr>
    <a:ln>
      <a:solidFill>
        <a:sysClr val="windowText" lastClr="000000">
          <a:alpha val="0"/>
        </a:sysClr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Variación de salarios en laliga (2020-21)</a:t>
            </a:r>
          </a:p>
          <a:p>
            <a:pPr algn="ctr" rtl="0">
              <a:defRPr/>
            </a:pPr>
            <a:r>
              <a:rPr lang="en-US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jugadores 21+ años</a:t>
            </a:r>
          </a:p>
        </cx:rich>
      </cx:tx>
    </cx:title>
    <cx:plotArea>
      <cx:plotAreaRegion>
        <cx:plotSurface>
          <cx:spPr>
            <a:noFill/>
            <a:ln>
              <a:solidFill>
                <a:sysClr val="windowText" lastClr="000000">
                  <a:alpha val="0"/>
                </a:sysClr>
              </a:solidFill>
            </a:ln>
          </cx:spPr>
        </cx:plotSurface>
        <cx:series layoutId="boxWhisker" uniqueId="{04E18765-19A4-44BC-9C62-2B746E439CDB}">
          <cx:tx>
            <cx:txData>
              <cx:f>_xlchart.v1.6</cx:f>
              <cx:v>LaLiga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statistics quartileMethod="exclusive"/>
          </cx:layoutPr>
        </cx:series>
      </cx:plotAreaRegion>
      <cx:axis id="0" hidden="1">
        <cx:catScaling gapWidth="1.10000002"/>
        <cx:tickLabels/>
      </cx:axis>
      <cx:axis id="1" hidden="1">
        <cx:valScaling/>
        <cx:title>
          <cx:tx>
            <cx:txData>
              <cx:v>Cantidad de veces que ingresa el salario promedio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Cantidad de veces que ingresa el salario promedio</a:t>
              </a:r>
            </a:p>
          </cx:txPr>
        </cx:title>
        <cx:tickLabels/>
        <cx:numFmt formatCode="0" sourceLinked="0"/>
      </cx:axis>
    </cx:plotArea>
  </cx:chart>
  <cx:spPr>
    <a:ln>
      <a:solidFill>
        <a:sysClr val="windowText" lastClr="000000">
          <a:alpha val="0"/>
        </a:sysClr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Variación de salarios en liga mx (2020-21)</a:t>
            </a:r>
          </a:p>
          <a:p>
            <a:pPr algn="ctr" rtl="0">
              <a:defRPr/>
            </a:pPr>
            <a:r>
              <a:rPr lang="en-US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jugadores 21+ años</a:t>
            </a:r>
          </a:p>
        </cx:rich>
      </cx:tx>
    </cx:title>
    <cx:plotArea>
      <cx:plotAreaRegion>
        <cx:plotSurface>
          <cx:spPr>
            <a:noFill/>
            <a:ln>
              <a:solidFill>
                <a:sysClr val="windowText" lastClr="000000">
                  <a:alpha val="0"/>
                </a:sysClr>
              </a:solidFill>
            </a:ln>
          </cx:spPr>
        </cx:plotSurface>
        <cx:series layoutId="boxWhisker" uniqueId="{7B7A08CF-39DE-4BD2-94CC-9D682C358A3E}">
          <cx:tx>
            <cx:txData>
              <cx:f>_xlchart.v1.20</cx:f>
              <cx:v>Liga Mx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txData>
              <cx:v>Cantidad de veces que ingresa el salario promedio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Cantidad de veces que ingresa el salario promedio</a:t>
              </a:r>
            </a:p>
          </cx:txPr>
        </cx:title>
        <cx:tickLabels/>
        <cx:numFmt formatCode="0" sourceLinked="0"/>
      </cx:axis>
    </cx:plotArea>
  </cx:chart>
  <cx:spPr>
    <a:ln>
      <a:solidFill>
        <a:sysClr val="windowText" lastClr="000000">
          <a:alpha val="0"/>
        </a:sys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File:Liga_MX.svg" TargetMode="External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LaLiga_GENUINE_Santander.svg" TargetMode="External"/><Relationship Id="rId1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650874</xdr:colOff>
      <xdr:row>0</xdr:row>
      <xdr:rowOff>182562</xdr:rowOff>
    </xdr:from>
    <xdr:to>
      <xdr:col>33</xdr:col>
      <xdr:colOff>650874</xdr:colOff>
      <xdr:row>51</xdr:row>
      <xdr:rowOff>182561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26D4CA-5D09-E6DF-F5B6-FDB8EFB26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0</xdr:colOff>
      <xdr:row>3</xdr:row>
      <xdr:rowOff>23813</xdr:rowOff>
    </xdr:from>
    <xdr:to>
      <xdr:col>62</xdr:col>
      <xdr:colOff>0</xdr:colOff>
      <xdr:row>37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65D561-4580-CE49-6CFA-A94C29B54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1</xdr:row>
      <xdr:rowOff>0</xdr:rowOff>
    </xdr:from>
    <xdr:to>
      <xdr:col>47</xdr:col>
      <xdr:colOff>0</xdr:colOff>
      <xdr:row>52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5D10FF-D7A7-8F19-2B87-8516F87E02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36750" y="182563"/>
              <a:ext cx="8461375" cy="93106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17007</xdr:colOff>
      <xdr:row>52</xdr:row>
      <xdr:rowOff>183015</xdr:rowOff>
    </xdr:from>
    <xdr:to>
      <xdr:col>28</xdr:col>
      <xdr:colOff>64633</xdr:colOff>
      <xdr:row>67</xdr:row>
      <xdr:rowOff>170768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95F3A8-261E-9E06-5BAC-E00D61DBE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10204</xdr:colOff>
      <xdr:row>68</xdr:row>
      <xdr:rowOff>155800</xdr:rowOff>
    </xdr:from>
    <xdr:to>
      <xdr:col>28</xdr:col>
      <xdr:colOff>57830</xdr:colOff>
      <xdr:row>83</xdr:row>
      <xdr:rowOff>143553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C3AFB0-6A88-06D9-ACB9-C0A6694CA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359907</xdr:colOff>
      <xdr:row>933</xdr:row>
      <xdr:rowOff>108855</xdr:rowOff>
    </xdr:from>
    <xdr:to>
      <xdr:col>9</xdr:col>
      <xdr:colOff>946376</xdr:colOff>
      <xdr:row>979</xdr:row>
      <xdr:rowOff>176891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648CFA6-956A-0A8F-BDDD-E319E7B2A8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2997" y="171497624"/>
              <a:ext cx="5029200" cy="85180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57830</xdr:colOff>
      <xdr:row>933</xdr:row>
      <xdr:rowOff>68035</xdr:rowOff>
    </xdr:from>
    <xdr:to>
      <xdr:col>16</xdr:col>
      <xdr:colOff>894668</xdr:colOff>
      <xdr:row>979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14ED4F3-CC8C-C439-F787-E58225B7C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15687" y="171456804"/>
              <a:ext cx="4572000" cy="85588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0.15159</cdr:x>
      <cdr:y>0.58333</cdr:y>
    </cdr:from>
    <cdr:to>
      <cdr:x>0.91667</cdr:x>
      <cdr:y>0.58333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DA892BF-0199-A20E-BEB2-6D0DEBC96B12}"/>
            </a:ext>
          </a:extLst>
        </cdr:cNvPr>
        <cdr:cNvCxnSpPr/>
      </cdr:nvCxnSpPr>
      <cdr:spPr>
        <a:xfrm xmlns:a="http://schemas.openxmlformats.org/drawingml/2006/main">
          <a:off x="1180398" y="3542107"/>
          <a:ext cx="5957401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  <a:prstDash val="sysDot"/>
        </a:ln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180974</xdr:rowOff>
    </xdr:from>
    <xdr:to>
      <xdr:col>10</xdr:col>
      <xdr:colOff>0</xdr:colOff>
      <xdr:row>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2B85A6A-2F96-4C45-AD84-474A102A5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0800" y="180974"/>
              <a:ext cx="3886200" cy="8324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47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49114E0-7F90-3C34-9511-828C84F56F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180975"/>
              <a:ext cx="3886200" cy="8324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1062403</xdr:colOff>
      <xdr:row>1</xdr:row>
      <xdr:rowOff>0</xdr:rowOff>
    </xdr:from>
    <xdr:to>
      <xdr:col>31</xdr:col>
      <xdr:colOff>628892</xdr:colOff>
      <xdr:row>51</xdr:row>
      <xdr:rowOff>109421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CAA4E-1004-4DDF-9C80-22FAE43C0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0</xdr:colOff>
      <xdr:row>54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6F1A8-4767-49B9-98F0-782F8EE67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0.81395</cdr:x>
      <cdr:y>0.10941</cdr:y>
    </cdr:from>
    <cdr:to>
      <cdr:x>0.87839</cdr:x>
      <cdr:y>0.15553</cdr:y>
    </cdr:to>
    <cdr:pic>
      <cdr:nvPicPr>
        <cdr:cNvPr id="27" name="Picture 26">
          <a:extLst xmlns:a="http://schemas.openxmlformats.org/drawingml/2006/main">
            <a:ext uri="{FF2B5EF4-FFF2-40B4-BE49-F238E27FC236}">
              <a16:creationId xmlns:a16="http://schemas.microsoft.com/office/drawing/2014/main" id="{DF1B850F-ADD8-ED81-25C4-0C11D9BDE5A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799138" y="1089025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0.63815</cdr:x>
      <cdr:y>0.15343</cdr:y>
    </cdr:from>
    <cdr:to>
      <cdr:x>0.70258</cdr:x>
      <cdr:y>0.19955</cdr:y>
    </cdr:to>
    <cdr:pic>
      <cdr:nvPicPr>
        <cdr:cNvPr id="28" name="Picture 27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4546600" y="1527175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0.61341</cdr:x>
      <cdr:y>0.19649</cdr:y>
    </cdr:from>
    <cdr:to>
      <cdr:x>0.67785</cdr:x>
      <cdr:y>0.24262</cdr:y>
    </cdr:to>
    <cdr:pic>
      <cdr:nvPicPr>
        <cdr:cNvPr id="29" name="Picture 28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4370388" y="1955800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0.54924</cdr:x>
      <cdr:y>0.28166</cdr:y>
    </cdr:from>
    <cdr:to>
      <cdr:x>0.61368</cdr:x>
      <cdr:y>0.32778</cdr:y>
    </cdr:to>
    <cdr:pic>
      <cdr:nvPicPr>
        <cdr:cNvPr id="30" name="Picture 29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913188" y="2803524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0.51114</cdr:x>
      <cdr:y>0.36922</cdr:y>
    </cdr:from>
    <cdr:to>
      <cdr:x>0.57558</cdr:x>
      <cdr:y>0.41534</cdr:y>
    </cdr:to>
    <cdr:pic>
      <cdr:nvPicPr>
        <cdr:cNvPr id="31" name="Picture 30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641725" y="3675063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0.51114</cdr:x>
      <cdr:y>0.41563</cdr:y>
    </cdr:from>
    <cdr:to>
      <cdr:x>0.57558</cdr:x>
      <cdr:y>0.46175</cdr:y>
    </cdr:to>
    <cdr:pic>
      <cdr:nvPicPr>
        <cdr:cNvPr id="32" name="Picture 31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641725" y="4137025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0.48574</cdr:x>
      <cdr:y>0.67305</cdr:y>
    </cdr:from>
    <cdr:to>
      <cdr:x>0.55018</cdr:x>
      <cdr:y>0.71917</cdr:y>
    </cdr:to>
    <cdr:pic>
      <cdr:nvPicPr>
        <cdr:cNvPr id="33" name="Picture 32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460750" y="6699250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0.47972</cdr:x>
      <cdr:y>0.71754</cdr:y>
    </cdr:from>
    <cdr:to>
      <cdr:x>0.54416</cdr:x>
      <cdr:y>0.76367</cdr:y>
    </cdr:to>
    <cdr:pic>
      <cdr:nvPicPr>
        <cdr:cNvPr id="34" name="Picture 33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417888" y="7142163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0.40218</cdr:x>
      <cdr:y>0.89027</cdr:y>
    </cdr:from>
    <cdr:to>
      <cdr:x>0.46662</cdr:x>
      <cdr:y>0.9364</cdr:y>
    </cdr:to>
    <cdr:pic>
      <cdr:nvPicPr>
        <cdr:cNvPr id="35" name="Picture 34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865438" y="8861425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0.40285</cdr:x>
      <cdr:y>0.93812</cdr:y>
    </cdr:from>
    <cdr:to>
      <cdr:x>0.46729</cdr:x>
      <cdr:y>0.98424</cdr:y>
    </cdr:to>
    <cdr:pic>
      <cdr:nvPicPr>
        <cdr:cNvPr id="36" name="Picture 35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870200" y="9337675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0.43494</cdr:x>
      <cdr:y>0.80367</cdr:y>
    </cdr:from>
    <cdr:to>
      <cdr:x>0.49938</cdr:x>
      <cdr:y>0.84979</cdr:y>
    </cdr:to>
    <cdr:pic>
      <cdr:nvPicPr>
        <cdr:cNvPr id="37" name="Picture 36">
          <a:extLst xmlns:a="http://schemas.openxmlformats.org/drawingml/2006/main">
            <a:ext uri="{FF2B5EF4-FFF2-40B4-BE49-F238E27FC236}">
              <a16:creationId xmlns:a16="http://schemas.microsoft.com/office/drawing/2014/main" id="{829674CF-1ABB-DC6E-DC0E-B4A37E95A7D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098800" y="7999413"/>
          <a:ext cx="459105" cy="459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0.4102</cdr:x>
      <cdr:y>0.85486</cdr:y>
    </cdr:from>
    <cdr:to>
      <cdr:x>0.47326</cdr:x>
      <cdr:y>0.9</cdr:y>
    </cdr:to>
    <cdr:pic>
      <cdr:nvPicPr>
        <cdr:cNvPr id="38" name="Picture 37">
          <a:extLst xmlns:a="http://schemas.openxmlformats.org/drawingml/2006/main">
            <a:ext uri="{FF2B5EF4-FFF2-40B4-BE49-F238E27FC236}">
              <a16:creationId xmlns:a16="http://schemas.microsoft.com/office/drawing/2014/main" id="{9C970F48-2DB6-B3B9-CFB7-C6EDCDE799E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922587" y="8509001"/>
          <a:ext cx="449262" cy="4492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0.53053</cdr:x>
      <cdr:y>0.3362</cdr:y>
    </cdr:from>
    <cdr:to>
      <cdr:x>0.58489</cdr:x>
      <cdr:y>0.37512</cdr:y>
    </cdr:to>
    <cdr:pic>
      <cdr:nvPicPr>
        <cdr:cNvPr id="39" name="Picture 38">
          <a:extLst xmlns:a="http://schemas.openxmlformats.org/drawingml/2006/main">
            <a:ext uri="{FF2B5EF4-FFF2-40B4-BE49-F238E27FC236}">
              <a16:creationId xmlns:a16="http://schemas.microsoft.com/office/drawing/2014/main" id="{0BE17EF7-96BD-84A5-0C8C-500AB64AC71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779837" y="3346450"/>
          <a:ext cx="387351" cy="3873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0.49978</cdr:x>
      <cdr:y>0.4673</cdr:y>
    </cdr:from>
    <cdr:to>
      <cdr:x>0.55414</cdr:x>
      <cdr:y>0.50622</cdr:y>
    </cdr:to>
    <cdr:pic>
      <cdr:nvPicPr>
        <cdr:cNvPr id="40" name="Picture 39">
          <a:extLst xmlns:a="http://schemas.openxmlformats.org/drawingml/2006/main">
            <a:ext uri="{FF2B5EF4-FFF2-40B4-BE49-F238E27FC236}">
              <a16:creationId xmlns:a16="http://schemas.microsoft.com/office/drawing/2014/main" id="{59832810-85F5-B2DC-FED3-DB4DDC7774C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560763" y="4651375"/>
          <a:ext cx="387351" cy="3873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0.46234</cdr:x>
      <cdr:y>0.77113</cdr:y>
    </cdr:from>
    <cdr:to>
      <cdr:x>0.51671</cdr:x>
      <cdr:y>0.81005</cdr:y>
    </cdr:to>
    <cdr:pic>
      <cdr:nvPicPr>
        <cdr:cNvPr id="41" name="Picture 40">
          <a:extLst xmlns:a="http://schemas.openxmlformats.org/drawingml/2006/main">
            <a:ext uri="{FF2B5EF4-FFF2-40B4-BE49-F238E27FC236}">
              <a16:creationId xmlns:a16="http://schemas.microsoft.com/office/drawing/2014/main" id="{59832810-85F5-B2DC-FED3-DB4DDC7774C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294062" y="7675562"/>
          <a:ext cx="387351" cy="3873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0.48841</cdr:x>
      <cdr:y>0.59793</cdr:y>
    </cdr:from>
    <cdr:to>
      <cdr:x>0.54278</cdr:x>
      <cdr:y>0.63684</cdr:y>
    </cdr:to>
    <cdr:pic>
      <cdr:nvPicPr>
        <cdr:cNvPr id="42" name="Picture 41">
          <a:extLst xmlns:a="http://schemas.openxmlformats.org/drawingml/2006/main">
            <a:ext uri="{FF2B5EF4-FFF2-40B4-BE49-F238E27FC236}">
              <a16:creationId xmlns:a16="http://schemas.microsoft.com/office/drawing/2014/main" id="{59832810-85F5-B2DC-FED3-DB4DDC7774C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479800" y="5951537"/>
          <a:ext cx="387351" cy="3873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0.6074</cdr:x>
      <cdr:y>0.2496</cdr:y>
    </cdr:from>
    <cdr:to>
      <cdr:x>0.66644</cdr:x>
      <cdr:y>0.29187</cdr:y>
    </cdr:to>
    <cdr:pic>
      <cdr:nvPicPr>
        <cdr:cNvPr id="43" name="Picture 42">
          <a:extLst xmlns:a="http://schemas.openxmlformats.org/drawingml/2006/main">
            <a:ext uri="{FF2B5EF4-FFF2-40B4-BE49-F238E27FC236}">
              <a16:creationId xmlns:a16="http://schemas.microsoft.com/office/drawing/2014/main" id="{05031CF1-D4E4-AA3E-B4B6-BF0764170CD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4327526" y="2484438"/>
          <a:ext cx="420688" cy="4206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0.49978</cdr:x>
      <cdr:y>0.55391</cdr:y>
    </cdr:from>
    <cdr:to>
      <cdr:x>0.55882</cdr:x>
      <cdr:y>0.59617</cdr:y>
    </cdr:to>
    <cdr:pic>
      <cdr:nvPicPr>
        <cdr:cNvPr id="44" name="Picture 43">
          <a:extLst xmlns:a="http://schemas.openxmlformats.org/drawingml/2006/main">
            <a:ext uri="{FF2B5EF4-FFF2-40B4-BE49-F238E27FC236}">
              <a16:creationId xmlns:a16="http://schemas.microsoft.com/office/drawing/2014/main" id="{6006913C-F901-97AB-BC49-42B0B4C268B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560763" y="5513387"/>
          <a:ext cx="420688" cy="4206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0.50245</cdr:x>
      <cdr:y>0.50893</cdr:y>
    </cdr:from>
    <cdr:to>
      <cdr:x>0.5615</cdr:x>
      <cdr:y>0.5512</cdr:y>
    </cdr:to>
    <cdr:pic>
      <cdr:nvPicPr>
        <cdr:cNvPr id="45" name="Picture 44">
          <a:extLst xmlns:a="http://schemas.openxmlformats.org/drawingml/2006/main">
            <a:ext uri="{FF2B5EF4-FFF2-40B4-BE49-F238E27FC236}">
              <a16:creationId xmlns:a16="http://schemas.microsoft.com/office/drawing/2014/main" id="{6006913C-F901-97AB-BC49-42B0B4C268B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579812" y="5065712"/>
          <a:ext cx="420688" cy="4206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0.48775</cdr:x>
      <cdr:y>0.6386</cdr:y>
    </cdr:from>
    <cdr:to>
      <cdr:x>0.54679</cdr:x>
      <cdr:y>0.68086</cdr:y>
    </cdr:to>
    <cdr:pic>
      <cdr:nvPicPr>
        <cdr:cNvPr id="46" name="Picture 45">
          <a:extLst xmlns:a="http://schemas.openxmlformats.org/drawingml/2006/main">
            <a:ext uri="{FF2B5EF4-FFF2-40B4-BE49-F238E27FC236}">
              <a16:creationId xmlns:a16="http://schemas.microsoft.com/office/drawing/2014/main" id="{6006913C-F901-97AB-BC49-42B0B4C268B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475038" y="6356350"/>
          <a:ext cx="420688" cy="4206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14</xdr:col>
      <xdr:colOff>0</xdr:colOff>
      <xdr:row>55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47B5A-A464-477A-C1B4-B2153C260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19</xdr:col>
      <xdr:colOff>631825</xdr:colOff>
      <xdr:row>55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9341E5-F466-4057-B688-7BFA6CAE5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28250" y="0"/>
              <a:ext cx="3886200" cy="1004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0.72304</cdr:x>
      <cdr:y>0.20558</cdr:y>
    </cdr:from>
    <cdr:to>
      <cdr:x>0.77941</cdr:x>
      <cdr:y>0.24593</cdr:y>
    </cdr:to>
    <cdr:pic>
      <cdr:nvPicPr>
        <cdr:cNvPr id="2" name="Picture 1" descr="Logo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0E6DACD1-3692-D45D-A028-814BCDC53AC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151438" y="2046288"/>
          <a:ext cx="401636" cy="4016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0.35673</cdr:x>
      <cdr:y>0.59649</cdr:y>
    </cdr:from>
    <cdr:to>
      <cdr:x>0.4131</cdr:x>
      <cdr:y>0.63684</cdr:y>
    </cdr:to>
    <cdr:pic>
      <cdr:nvPicPr>
        <cdr:cNvPr id="3" name="Picture 2" descr="Logo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0F83E8C9-7EAE-8DE5-F38A-C50D2D84F9E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541587" y="5937250"/>
          <a:ext cx="401636" cy="4016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0.32397</cdr:x>
      <cdr:y>0.89649</cdr:y>
    </cdr:from>
    <cdr:to>
      <cdr:x>0.39372</cdr:x>
      <cdr:y>0.94641</cdr:y>
    </cdr:to>
    <cdr:pic>
      <cdr:nvPicPr>
        <cdr:cNvPr id="4" name="Picture 3" descr="A picture containing text, clipart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0A3AB43F-D105-2F00-E992-509B6594790B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308224" y="8923338"/>
          <a:ext cx="496887" cy="496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0.45967</cdr:x>
      <cdr:y>0.24577</cdr:y>
    </cdr:from>
    <cdr:to>
      <cdr:x>0.52941</cdr:x>
      <cdr:y>0.29569</cdr:y>
    </cdr:to>
    <cdr:pic>
      <cdr:nvPicPr>
        <cdr:cNvPr id="5" name="Picture 4" descr="A picture containing text, clipart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946FF814-2AEA-6A8E-FED0-E16A2A70D55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275013" y="2446337"/>
          <a:ext cx="496887" cy="496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0.39082</cdr:x>
      <cdr:y>0.33238</cdr:y>
    </cdr:from>
    <cdr:to>
      <cdr:x>0.46056</cdr:x>
      <cdr:y>0.3823</cdr:y>
    </cdr:to>
    <cdr:pic>
      <cdr:nvPicPr>
        <cdr:cNvPr id="6" name="Picture 5" descr="A picture containing text, clipart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946FF814-2AEA-6A8E-FED0-E16A2A70D55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784475" y="3308350"/>
          <a:ext cx="496887" cy="496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0.36475</cdr:x>
      <cdr:y>0.463</cdr:y>
    </cdr:from>
    <cdr:to>
      <cdr:x>0.43449</cdr:x>
      <cdr:y>0.51292</cdr:y>
    </cdr:to>
    <cdr:pic>
      <cdr:nvPicPr>
        <cdr:cNvPr id="7" name="Picture 6" descr="A picture containing text, clipart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946FF814-2AEA-6A8E-FED0-E16A2A70D55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598738" y="4608513"/>
          <a:ext cx="496887" cy="496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0.88614</cdr:x>
      <cdr:y>0.1118</cdr:y>
    </cdr:from>
    <cdr:to>
      <cdr:x>0.94719</cdr:x>
      <cdr:y>0.1555</cdr:y>
    </cdr:to>
    <cdr:pic>
      <cdr:nvPicPr>
        <cdr:cNvPr id="8" name="Picture 7" descr="A blue and yellow logo&#10;&#10;Description automatically generated with low confidence">
          <a:extLst xmlns:a="http://schemas.openxmlformats.org/drawingml/2006/main">
            <a:ext uri="{FF2B5EF4-FFF2-40B4-BE49-F238E27FC236}">
              <a16:creationId xmlns:a16="http://schemas.microsoft.com/office/drawing/2014/main" id="{A824A4A1-274F-7AB0-31A1-CABDF8126EC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6313488" y="1112837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0.74777</cdr:x>
      <cdr:y>0.15534</cdr:y>
    </cdr:from>
    <cdr:to>
      <cdr:x>0.80882</cdr:x>
      <cdr:y>0.19904</cdr:y>
    </cdr:to>
    <cdr:pic>
      <cdr:nvPicPr>
        <cdr:cNvPr id="9" name="Picture 8" descr="A blue and yellow logo&#10;&#10;Description automatically generated with low confidence">
          <a:extLst xmlns:a="http://schemas.openxmlformats.org/drawingml/2006/main">
            <a:ext uri="{FF2B5EF4-FFF2-40B4-BE49-F238E27FC236}">
              <a16:creationId xmlns:a16="http://schemas.microsoft.com/office/drawing/2014/main" id="{E091FF15-766B-E9FD-FCBB-70C4CA3CEC9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327650" y="1546225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0.41756</cdr:x>
      <cdr:y>0.28501</cdr:y>
    </cdr:from>
    <cdr:to>
      <cdr:x>0.47861</cdr:x>
      <cdr:y>0.32871</cdr:y>
    </cdr:to>
    <cdr:pic>
      <cdr:nvPicPr>
        <cdr:cNvPr id="10" name="Picture 9" descr="A blue and yellow logo&#10;&#10;Description automatically generated with low confidence">
          <a:extLst xmlns:a="http://schemas.openxmlformats.org/drawingml/2006/main">
            <a:ext uri="{FF2B5EF4-FFF2-40B4-BE49-F238E27FC236}">
              <a16:creationId xmlns:a16="http://schemas.microsoft.com/office/drawing/2014/main" id="{E091FF15-766B-E9FD-FCBB-70C4CA3CEC9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974975" y="2836862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0.3701</cdr:x>
      <cdr:y>0.41515</cdr:y>
    </cdr:from>
    <cdr:to>
      <cdr:x>0.43115</cdr:x>
      <cdr:y>0.45885</cdr:y>
    </cdr:to>
    <cdr:pic>
      <cdr:nvPicPr>
        <cdr:cNvPr id="11" name="Picture 10" descr="A blue and yellow logo&#10;&#10;Description automatically generated with low confidence">
          <a:extLst xmlns:a="http://schemas.openxmlformats.org/drawingml/2006/main">
            <a:ext uri="{FF2B5EF4-FFF2-40B4-BE49-F238E27FC236}">
              <a16:creationId xmlns:a16="http://schemas.microsoft.com/office/drawing/2014/main" id="{E091FF15-766B-E9FD-FCBB-70C4CA3CEC9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636837" y="4132262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0.32398</cdr:x>
      <cdr:y>0.94099</cdr:y>
    </cdr:from>
    <cdr:to>
      <cdr:x>0.38503</cdr:x>
      <cdr:y>0.98469</cdr:y>
    </cdr:to>
    <cdr:pic>
      <cdr:nvPicPr>
        <cdr:cNvPr id="12" name="Picture 11" descr="A blue and yellow logo&#10;&#10;Description automatically generated with low confidence">
          <a:extLst xmlns:a="http://schemas.openxmlformats.org/drawingml/2006/main">
            <a:ext uri="{FF2B5EF4-FFF2-40B4-BE49-F238E27FC236}">
              <a16:creationId xmlns:a16="http://schemas.microsoft.com/office/drawing/2014/main" id="{E091FF15-766B-E9FD-FCBB-70C4CA3CEC9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308225" y="9366250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0.32799</cdr:x>
      <cdr:y>0.76683</cdr:y>
    </cdr:from>
    <cdr:to>
      <cdr:x>0.38904</cdr:x>
      <cdr:y>0.81053</cdr:y>
    </cdr:to>
    <cdr:pic>
      <cdr:nvPicPr>
        <cdr:cNvPr id="13" name="Picture 12" descr="A blue and yellow logo&#10;&#10;Description automatically generated with low confidence">
          <a:extLst xmlns:a="http://schemas.openxmlformats.org/drawingml/2006/main">
            <a:ext uri="{FF2B5EF4-FFF2-40B4-BE49-F238E27FC236}">
              <a16:creationId xmlns:a16="http://schemas.microsoft.com/office/drawing/2014/main" id="{E091FF15-766B-E9FD-FCBB-70C4CA3CEC9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336800" y="7632700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0.3701</cdr:x>
      <cdr:y>0.374</cdr:y>
    </cdr:from>
    <cdr:to>
      <cdr:x>0.43115</cdr:x>
      <cdr:y>0.4177</cdr:y>
    </cdr:to>
    <cdr:pic>
      <cdr:nvPicPr>
        <cdr:cNvPr id="14" name="Picture 13" descr="Logo&#10;&#10;Description automatically generated with medium confidence">
          <a:extLst xmlns:a="http://schemas.openxmlformats.org/drawingml/2006/main">
            <a:ext uri="{FF2B5EF4-FFF2-40B4-BE49-F238E27FC236}">
              <a16:creationId xmlns:a16="http://schemas.microsoft.com/office/drawing/2014/main" id="{504BCA15-A9C3-755A-440B-515DEF2DEAD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636838" y="3722687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0.32598</cdr:x>
      <cdr:y>0.72329</cdr:y>
    </cdr:from>
    <cdr:to>
      <cdr:x>0.38703</cdr:x>
      <cdr:y>0.76699</cdr:y>
    </cdr:to>
    <cdr:pic>
      <cdr:nvPicPr>
        <cdr:cNvPr id="15" name="Picture 14" descr="Logo&#10;&#10;Description automatically generated with medium confidence">
          <a:extLst xmlns:a="http://schemas.openxmlformats.org/drawingml/2006/main">
            <a:ext uri="{FF2B5EF4-FFF2-40B4-BE49-F238E27FC236}">
              <a16:creationId xmlns:a16="http://schemas.microsoft.com/office/drawing/2014/main" id="{88C58C92-52F0-2F53-2B8D-1F1BC8917F1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322512" y="7199312"/>
          <a:ext cx="434975" cy="434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0.35807</cdr:x>
      <cdr:y>0.54721</cdr:y>
    </cdr:from>
    <cdr:to>
      <cdr:x>0.42781</cdr:x>
      <cdr:y>0.59713</cdr:y>
    </cdr:to>
    <cdr:pic>
      <cdr:nvPicPr>
        <cdr:cNvPr id="16" name="Picture 15" descr="A picture containing text, clipart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D4ECD9EC-F71F-4830-41B4-BFE5DB18AC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551113" y="5446712"/>
          <a:ext cx="496887" cy="496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0.32665</cdr:x>
      <cdr:y>0.81324</cdr:y>
    </cdr:from>
    <cdr:to>
      <cdr:x>0.38503</cdr:x>
      <cdr:y>0.85502</cdr:y>
    </cdr:to>
    <cdr:pic>
      <cdr:nvPicPr>
        <cdr:cNvPr id="17" name="Picture 16" descr="Logo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73B48CBF-88B7-0777-0F7D-95899B615D6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327274" y="8094663"/>
          <a:ext cx="415924" cy="41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0.32999</cdr:x>
      <cdr:y>0.85678</cdr:y>
    </cdr:from>
    <cdr:to>
      <cdr:x>0.38904</cdr:x>
      <cdr:y>0.89904</cdr:y>
    </cdr:to>
    <cdr:pic>
      <cdr:nvPicPr>
        <cdr:cNvPr id="18" name="Picture 17" descr="Logo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2C792A39-2DA6-7E3B-184B-763C5F31C58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351088" y="8528050"/>
          <a:ext cx="420687" cy="420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0.36141</cdr:x>
      <cdr:y>0.50654</cdr:y>
    </cdr:from>
    <cdr:to>
      <cdr:x>0.42045</cdr:x>
      <cdr:y>0.5488</cdr:y>
    </cdr:to>
    <cdr:pic>
      <cdr:nvPicPr>
        <cdr:cNvPr id="19" name="Picture 18" descr="Icon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C872EAAD-7ED6-0EFE-D0A8-05E95880400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574925" y="5041899"/>
          <a:ext cx="420687" cy="4206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0.34002</cdr:x>
      <cdr:y>0.67927</cdr:y>
    </cdr:from>
    <cdr:to>
      <cdr:x>0.40642</cdr:x>
      <cdr:y>0.72679</cdr:y>
    </cdr:to>
    <cdr:pic>
      <cdr:nvPicPr>
        <cdr:cNvPr id="20" name="Picture 19" descr="Logo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3FB38795-0917-FA06-6831-E3A7AB46061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422526" y="6761163"/>
          <a:ext cx="473075" cy="4730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  <cdr:relSizeAnchor xmlns:cdr="http://schemas.openxmlformats.org/drawingml/2006/chartDrawing">
    <cdr:from>
      <cdr:x>0.35673</cdr:x>
      <cdr:y>0.63238</cdr:y>
    </cdr:from>
    <cdr:to>
      <cdr:x>0.42112</cdr:x>
      <cdr:y>0.67847</cdr:y>
    </cdr:to>
    <cdr:pic>
      <cdr:nvPicPr>
        <cdr:cNvPr id="21" name="Picture 20" descr="A picture containing text, clipart&#10;&#10;Description automatically generated">
          <a:extLst xmlns:a="http://schemas.openxmlformats.org/drawingml/2006/main">
            <a:ext uri="{FF2B5EF4-FFF2-40B4-BE49-F238E27FC236}">
              <a16:creationId xmlns:a16="http://schemas.microsoft.com/office/drawing/2014/main" id="{E62AF67A-7546-023A-F9C2-682F90410A8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541589" y="6294438"/>
          <a:ext cx="458786" cy="458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</cdr:pic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-1</xdr:colOff>
      <xdr:row>1</xdr:row>
      <xdr:rowOff>0</xdr:rowOff>
    </xdr:from>
    <xdr:to>
      <xdr:col>18</xdr:col>
      <xdr:colOff>649432</xdr:colOff>
      <xdr:row>52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8CCA2-858C-4375-842C-D17B5DD0A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54</xdr:row>
      <xdr:rowOff>14471</xdr:rowOff>
    </xdr:from>
    <xdr:to>
      <xdr:col>19</xdr:col>
      <xdr:colOff>0</xdr:colOff>
      <xdr:row>105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D95A3B-A1F1-4F31-976E-AB94C9F61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1</xdr:row>
      <xdr:rowOff>1</xdr:rowOff>
    </xdr:from>
    <xdr:to>
      <xdr:col>51</xdr:col>
      <xdr:colOff>0</xdr:colOff>
      <xdr:row>77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5151FE-6031-B2C7-F03B-2B90B10EE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641205</xdr:colOff>
      <xdr:row>1</xdr:row>
      <xdr:rowOff>2399</xdr:rowOff>
    </xdr:from>
    <xdr:to>
      <xdr:col>34</xdr:col>
      <xdr:colOff>0</xdr:colOff>
      <xdr:row>52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4CC130-7928-DF73-C801-CB3C79D24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53</xdr:row>
      <xdr:rowOff>189095</xdr:rowOff>
    </xdr:from>
    <xdr:to>
      <xdr:col>34</xdr:col>
      <xdr:colOff>0</xdr:colOff>
      <xdr:row>105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E45C9C-0EC4-F9A8-CDAA-EA8163C34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342902</xdr:colOff>
      <xdr:row>1</xdr:row>
      <xdr:rowOff>0</xdr:rowOff>
    </xdr:from>
    <xdr:to>
      <xdr:col>65</xdr:col>
      <xdr:colOff>342902</xdr:colOff>
      <xdr:row>39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958292-EFF1-435E-819D-6EC0CD76C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51</xdr:col>
      <xdr:colOff>394607</xdr:colOff>
      <xdr:row>55</xdr:row>
      <xdr:rowOff>0</xdr:rowOff>
    </xdr:from>
    <xdr:to>
      <xdr:col>65</xdr:col>
      <xdr:colOff>394607</xdr:colOff>
      <xdr:row>93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7E36DE-D84D-409E-B07F-638368D7E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58</xdr:col>
      <xdr:colOff>190500</xdr:colOff>
      <xdr:row>110</xdr:row>
      <xdr:rowOff>158750</xdr:rowOff>
    </xdr:from>
    <xdr:to>
      <xdr:col>59</xdr:col>
      <xdr:colOff>454023</xdr:colOff>
      <xdr:row>116</xdr:row>
      <xdr:rowOff>25400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877CFEC-FBD5-6C60-B74A-D52ED60C1858}"/>
            </a:ext>
          </a:extLst>
        </xdr:cNvPr>
        <xdr:cNvSpPr/>
      </xdr:nvSpPr>
      <xdr:spPr>
        <a:xfrm>
          <a:off x="38608000" y="194310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0.56619</cdr:x>
      <cdr:y>0.70152</cdr:y>
    </cdr:from>
    <cdr:to>
      <cdr:x>0.91276</cdr:x>
      <cdr:y>0.78984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5B3478A-D379-E23C-2CDF-4248536255CB}"/>
            </a:ext>
          </a:extLst>
        </cdr:cNvPr>
        <cdr:cNvSpPr/>
      </cdr:nvSpPr>
      <cdr:spPr>
        <a:xfrm xmlns:a="http://schemas.openxmlformats.org/drawingml/2006/main">
          <a:off x="5258106" y="9538579"/>
          <a:ext cx="3218571" cy="1200858"/>
        </a:xfrm>
        <a:prstGeom xmlns:a="http://schemas.openxmlformats.org/drawingml/2006/main" prst="rect">
          <a:avLst/>
        </a:prstGeom>
        <a:ln xmlns:a="http://schemas.openxmlformats.org/drawingml/2006/main" w="381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s-MX" sz="1900" b="1"/>
            <a:t>La Masa Salarial de la Liga MX representa 14% de LaLiga</a:t>
          </a:r>
        </a:p>
      </cdr:txBody>
    </cdr:sp>
  </cdr:relSizeAnchor>
  <cdr:relSizeAnchor xmlns:cdr="http://schemas.openxmlformats.org/drawingml/2006/chartDrawing">
    <cdr:from>
      <cdr:x>0.56624</cdr:x>
      <cdr:y>0.49299</cdr:y>
    </cdr:from>
    <cdr:to>
      <cdr:x>0.91282</cdr:x>
      <cdr:y>0.56537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7DE7DF41-1D29-F16D-531F-4162B1505BE0}"/>
            </a:ext>
          </a:extLst>
        </cdr:cNvPr>
        <cdr:cNvSpPr/>
      </cdr:nvSpPr>
      <cdr:spPr>
        <a:xfrm xmlns:a="http://schemas.openxmlformats.org/drawingml/2006/main">
          <a:off x="5258590" y="6703218"/>
          <a:ext cx="3218661" cy="984039"/>
        </a:xfrm>
        <a:prstGeom xmlns:a="http://schemas.openxmlformats.org/drawingml/2006/main" prst="rect">
          <a:avLst/>
        </a:prstGeom>
        <a:solidFill xmlns:a="http://schemas.openxmlformats.org/drawingml/2006/main">
          <a:srgbClr val="FDF3ED"/>
        </a:solidFill>
        <a:ln xmlns:a="http://schemas.openxmlformats.org/drawingml/2006/main" w="381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MX" sz="1800" b="1"/>
            <a:t>Masa Salarial Club en LaLiga</a:t>
          </a:r>
          <a:r>
            <a:rPr lang="es-MX" sz="1800" b="1" baseline="0"/>
            <a:t>  </a:t>
          </a:r>
          <a:br>
            <a:rPr lang="es-MX" sz="1800" b="1" baseline="0"/>
          </a:br>
          <a:r>
            <a:rPr lang="es-MX" sz="1800" b="1" baseline="0"/>
            <a:t>$ 1,211,157,438</a:t>
          </a:r>
          <a:endParaRPr lang="es-MX" sz="1800" b="1"/>
        </a:p>
      </cdr:txBody>
    </cdr:sp>
  </cdr:relSizeAnchor>
  <cdr:relSizeAnchor xmlns:cdr="http://schemas.openxmlformats.org/drawingml/2006/chartDrawing">
    <cdr:from>
      <cdr:x>0.56618</cdr:x>
      <cdr:y>0.59717</cdr:y>
    </cdr:from>
    <cdr:to>
      <cdr:x>0.91276</cdr:x>
      <cdr:y>0.66955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B547FE23-6F38-BDF7-80FD-91B1C5D8DB4E}"/>
            </a:ext>
          </a:extLst>
        </cdr:cNvPr>
        <cdr:cNvSpPr/>
      </cdr:nvSpPr>
      <cdr:spPr>
        <a:xfrm xmlns:a="http://schemas.openxmlformats.org/drawingml/2006/main">
          <a:off x="5258016" y="8119740"/>
          <a:ext cx="3218661" cy="984040"/>
        </a:xfrm>
        <a:prstGeom xmlns:a="http://schemas.openxmlformats.org/drawingml/2006/main" prst="rect">
          <a:avLst/>
        </a:prstGeom>
        <a:solidFill xmlns:a="http://schemas.openxmlformats.org/drawingml/2006/main">
          <a:srgbClr val="EFF6EA"/>
        </a:solidFill>
        <a:ln xmlns:a="http://schemas.openxmlformats.org/drawingml/2006/main" w="381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MX" sz="1800" b="1"/>
            <a:t>Masa Salarial Club en LigaMX</a:t>
          </a:r>
          <a:r>
            <a:rPr lang="es-MX" sz="1800" b="1" baseline="0"/>
            <a:t>    </a:t>
          </a:r>
        </a:p>
        <a:p xmlns:a="http://schemas.openxmlformats.org/drawingml/2006/main">
          <a:pPr algn="ctr"/>
          <a:r>
            <a:rPr lang="es-MX" sz="1800" b="1" baseline="0"/>
            <a:t>$ 188,458,069</a:t>
          </a:r>
          <a:endParaRPr lang="es-MX" sz="1800" b="1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0.34601</cdr:x>
      <cdr:y>0.45287</cdr:y>
    </cdr:from>
    <cdr:to>
      <cdr:x>0.65208</cdr:x>
      <cdr:y>0.68797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48C235E1-4300-85E6-A14E-93AFD168A64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156270" y="4046537"/>
          <a:ext cx="2791971" cy="2100627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0.2871</cdr:x>
      <cdr:y>0.40629</cdr:y>
    </cdr:from>
    <cdr:to>
      <cdr:x>0.70853</cdr:x>
      <cdr:y>0.70854</cdr:y>
    </cdr:to>
    <cdr:pic>
      <cdr:nvPicPr>
        <cdr:cNvPr id="5" name="Picture 4">
          <a:extLst xmlns:a="http://schemas.openxmlformats.org/drawingml/2006/main">
            <a:ext uri="{FF2B5EF4-FFF2-40B4-BE49-F238E27FC236}">
              <a16:creationId xmlns:a16="http://schemas.microsoft.com/office/drawing/2014/main" id="{7ADBEB1A-7A2A-87EC-9C2D-95B957ED2E61}"/>
            </a:ext>
          </a:extLst>
        </cdr:cNvPr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xmlns:a="http://schemas.openxmlformats.org/drawingml/2006/main" b="44534"/>
        <a:stretch xmlns:a="http://schemas.openxmlformats.org/drawingml/2006/main"/>
      </cdr:blipFill>
      <cdr:spPr>
        <a:xfrm xmlns:a="http://schemas.openxmlformats.org/drawingml/2006/main">
          <a:off x="2616119" y="3629281"/>
          <a:ext cx="3840217" cy="2699897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180974</xdr:rowOff>
    </xdr:from>
    <xdr:to>
      <xdr:col>21</xdr:col>
      <xdr:colOff>0</xdr:colOff>
      <xdr:row>23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594994-6061-20CD-51F0-D9525554D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26</xdr:row>
      <xdr:rowOff>9525</xdr:rowOff>
    </xdr:from>
    <xdr:to>
      <xdr:col>21</xdr:col>
      <xdr:colOff>0</xdr:colOff>
      <xdr:row>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69D638-125A-EF0C-4B45-E83D781E6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811B2-D6DA-1F3F-B126-6F28D263E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AE16C6-21A3-4BCD-8EE5-CEEFB5C5B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th?id=AMMS_87d6546472b0e719bf86f4f56491bc37&amp;qlt=95" TargetMode="External"/><Relationship Id="rId2" Type="http://schemas.openxmlformats.org/officeDocument/2006/relationships/hyperlink" Target="https://www.bing.com/images/search?form=xlimg&amp;q=Espa%c3%b1a" TargetMode="External"/><Relationship Id="rId1" Type="http://schemas.openxmlformats.org/officeDocument/2006/relationships/hyperlink" Target="https://www.bing.com/th?id=AMMS_c8e707cdf8c98e126f2d5dde4447d146&amp;qlt=95" TargetMode="External"/><Relationship Id="rId4" Type="http://schemas.openxmlformats.org/officeDocument/2006/relationships/hyperlink" Target="https://www.bing.com/images/search?form=xlimg&amp;q=M%c3%a9xico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  <webImageSrd>
    <address r:id="rId3"/>
    <moreImagesAddress r:id="rId4"/>
  </webImageSrd>
</webImagesSrd>
</file>

<file path=xl/richData/rdarray.xml><?xml version="1.0" encoding="utf-8"?>
<arrayData xmlns="http://schemas.microsoft.com/office/spreadsheetml/2017/richdata2" count="6">
  <a r="1">
    <v t="s">español</v>
  </a>
  <a r="2">
    <v t="r">17</v>
    <v t="r">18</v>
  </a>
  <a r="59">
    <v t="r">38</v>
    <v t="r">39</v>
    <v t="r">40</v>
    <v t="r">41</v>
    <v t="r">42</v>
    <v t="r">43</v>
    <v t="r">44</v>
    <v t="r">45</v>
    <v t="r">46</v>
    <v t="r">47</v>
    <v t="r">48</v>
    <v t="r">49</v>
    <v t="r">50</v>
    <v t="r">51</v>
    <v t="r">52</v>
    <v t="r">53</v>
    <v t="s">Provincia de Las Palmas</v>
    <v t="r">54</v>
    <v t="r">55</v>
    <v t="r">56</v>
    <v t="s">Provincia de Palencia</v>
    <v t="r">57</v>
    <v t="r">58</v>
    <v t="r">59</v>
    <v t="r">60</v>
    <v t="r">61</v>
    <v t="r">62</v>
    <v t="r">63</v>
    <v t="r">64</v>
    <v t="r">65</v>
    <v t="r">66</v>
    <v t="s">Provincia de Málaga</v>
    <v t="s">Provincia de Granada</v>
    <v t="s">Provincia de Sevilla</v>
    <v t="s">Provincia de Jaén</v>
    <v t="s">Provincia de Cádiz</v>
    <v t="s">Provincia de Zamora</v>
    <v t="r">67</v>
    <v t="r">68</v>
    <v t="s">Provincia de Valladolid</v>
    <v t="s">Provincia de Segovia</v>
    <v t="s">Provincia de Soria</v>
    <v t="s">Provincia de Burgos</v>
    <v t="r">69</v>
    <v t="r">70</v>
    <v t="r">71</v>
    <v t="s">Provincia de Huesca</v>
    <v t="r">72</v>
    <v t="r">73</v>
    <v t="s">Provincia de Teruel</v>
    <v t="r">74</v>
    <v t="r">75</v>
    <v t="s">Provincia de Ciudad Real</v>
    <v t="s">Provincia de Guadalajara</v>
    <v t="r">76</v>
    <v t="r">77</v>
    <v t="r">78</v>
    <v t="r">79</v>
    <v t="r">80</v>
  </a>
  <a r="2">
    <v t="s">Hora central europea</v>
    <v t="s">Hora de Europa Occidental</v>
  </a>
  <a r="1">
    <v t="r">106</v>
  </a>
  <a r="32">
    <v t="r">126</v>
    <v t="r">94</v>
    <v t="r">127</v>
    <v t="r">128</v>
    <v t="r">129</v>
    <v t="r">130</v>
    <v t="r">131</v>
    <v t="r">132</v>
    <v t="r">133</v>
    <v t="r">134</v>
    <v t="r">135</v>
    <v t="r">136</v>
    <v t="r">137</v>
    <v t="r">138</v>
    <v t="r">139</v>
    <v t="r">140</v>
    <v t="r">141</v>
    <v t="r">142</v>
    <v t="r">143</v>
    <v t="r">144</v>
    <v t="r">145</v>
    <v t="r">146</v>
    <v t="r">147</v>
    <v t="r">148</v>
    <v t="r">149</v>
    <v t="r">150</v>
    <v t="r">151</v>
    <v t="r">152</v>
    <v t="r">153</v>
    <v t="r">154</v>
    <v t="r">155</v>
    <v t="r">156</v>
  </a>
</arrayData>
</file>

<file path=xl/richData/rdrichvalue.xml><?xml version="1.0" encoding="utf-8"?>
<rvData xmlns="http://schemas.microsoft.com/office/spreadsheetml/2017/richdata" count="165">
  <rv s="0">
    <v>536870912</v>
    <v>España</v>
    <v>1baf9d59-f443-e9f4-6e49-de048a073e3f</v>
    <v>es-ES</v>
    <v>Map</v>
  </rv>
  <rv s="1">
    <fb>505370</fb>
    <v>29</v>
  </rv>
  <rv s="1">
    <fb>0.36936209528965797</fb>
    <v>30</v>
  </rv>
  <rv s="1">
    <fb>6.9953624171701497E-3</fb>
    <v>30</v>
  </rv>
  <rv s="0">
    <v>536870912</v>
    <v>Madrid</v>
    <v>a497c067-c4c6-4bf4-9a5d-34fd30589bda</v>
    <v>es-MX</v>
    <v>Map</v>
  </rv>
  <rv s="1">
    <fb>797285840000</fb>
    <v>31</v>
  </rv>
  <rv s="1">
    <fb>34</fb>
    <v>32</v>
  </rv>
  <rv s="1">
    <fb>72.955546118337793</fb>
    <v>33</v>
  </rv>
  <rv s="1">
    <fb>5355.9870055822103</fb>
    <v>29</v>
  </rv>
  <rv s="1">
    <fb>244002.18</fb>
    <v>29</v>
  </rv>
  <rv s="1">
    <fb>83.334146341463395</fb>
    <v>33</v>
  </rv>
  <rv s="1">
    <fb>0.24229018520000001</fb>
    <v>30</v>
  </rv>
  <rv s="2">
    <v>0</v>
  </rv>
  <rv s="3">
    <v>0</v>
    <v>27</v>
    <v>34</v>
    <v>0</v>
    <v>Image of España</v>
  </rv>
  <rv s="1">
    <fb>0.14248211393678101</fb>
    <v>30</v>
  </rv>
  <rv s="1">
    <fb>110.96151904206</fb>
    <v>35</v>
  </rv>
  <rv s="4">
    <v>https://www.bing.com/search?q=Espa%c3%b1a&amp;form=skydnc</v>
    <v>Aprenda más con Bing</v>
  </rv>
  <rv s="0">
    <v>805306368</v>
    <v>Pedro Sánchez (Primer ministro)</v>
    <v>9e0d6cf3-f466-7b6f-0a92-aa23020fc120</v>
    <v>es-MX</v>
    <v>Generic</v>
  </rv>
  <rv s="0">
    <v>805306368</v>
    <v>Iñigo Urkullu (Jefe de Gobierno)</v>
    <v>0d4f30d6-1d60-806b-c22a-e860ba137b27</v>
    <v>es-MX</v>
    <v>Generic</v>
  </rv>
  <rv s="2">
    <v>1</v>
  </rv>
  <rv s="1">
    <fb>1.0271029</fb>
    <v>30</v>
  </rv>
  <rv s="1">
    <fb>0.88853009999999999</fb>
    <v>30</v>
  </rv>
  <rv s="1">
    <fb>3.8723000000000001</fb>
    <v>36</v>
  </rv>
  <rv s="1">
    <fb>2.5</fb>
    <v>33</v>
  </rv>
  <rv s="1">
    <fb>1394116310768.6299</fb>
    <v>31</v>
  </rv>
  <rv s="1">
    <fb>47076781</fb>
    <v>29</v>
  </rv>
  <rv s="1">
    <fb>37927409</fb>
    <v>29</v>
  </rv>
  <rv s="1">
    <fb>0.254</fb>
    <v>30</v>
  </rv>
  <rv s="1">
    <fb>2.1000000000000001E-2</fb>
    <v>30</v>
  </rv>
  <rv s="1">
    <fb>0.41</fb>
    <v>30</v>
  </rv>
  <rv s="1">
    <fb>6.2E-2</fb>
    <v>30</v>
  </rv>
  <rv s="1">
    <fb>0.23399999999999999</fb>
    <v>30</v>
  </rv>
  <rv s="1">
    <fb>0.57492000579834002</fb>
    <v>30</v>
  </rv>
  <rv s="1">
    <fb>0.122</fb>
    <v>30</v>
  </rv>
  <rv s="1">
    <fb>0.17199999999999999</fb>
    <v>30</v>
  </rv>
  <rv s="1">
    <fb>1.26</fb>
    <v>37</v>
  </rv>
  <rv s="1">
    <fb>4</fb>
    <v>33</v>
  </rv>
  <rv s="1">
    <fb>5.6</fb>
    <v>37</v>
  </rv>
  <rv s="0">
    <v>536870912</v>
    <v>Melilla</v>
    <v>a67b3afb-47dd-d884-afd6-0794c4de12ba</v>
    <v>es-MX</v>
    <v>Map</v>
  </rv>
  <rv s="0">
    <v>536870912</v>
    <v>País Vasco</v>
    <v>27cbb013-d521-0f66-7c87-67bad92e92f5</v>
    <v>es-MX</v>
    <v>Map</v>
  </rv>
  <rv s="0">
    <v>536870912</v>
    <v>Cataluña</v>
    <v>54afd4ed-d6c4-c6c9-2f8d-10440795b196</v>
    <v>es-MX</v>
    <v>Map</v>
  </rv>
  <rv s="0">
    <v>536870912</v>
    <v>Navarra</v>
    <v>bd2c46e0-0dec-2a95-cf06-e23728a2a0ed</v>
    <v>es-MX</v>
    <v>Map</v>
  </rv>
  <rv s="0">
    <v>536870912</v>
    <v>Canarias</v>
    <v>e5f4f633-d27e-9012-be27-a85d7ed21999</v>
    <v>es-MX</v>
    <v>Map</v>
  </rv>
  <rv s="0">
    <v>536870912</v>
    <v>Comunidad Valenciana</v>
    <v>d1a45f13-aca9-6854-cb23-92573a279216</v>
    <v>es-MX</v>
    <v>Map</v>
  </rv>
  <rv s="0">
    <v>536870912</v>
    <v>Castilla y León</v>
    <v>7fc8f34d-7f31-b8c6-34d4-545cb3920adf</v>
    <v>es-MX</v>
    <v>Map</v>
  </rv>
  <rv s="0">
    <v>536870912</v>
    <v>Ceuta</v>
    <v>4575b2d9-4933-9d93-b84d-3080054b3dda</v>
    <v>es-MX</v>
    <v>Map</v>
  </rv>
  <rv s="0">
    <v>536870912</v>
    <v>Galicia</v>
    <v>70c91f08-f55c-f98a-047e-aa9228ed4253</v>
    <v>es-MX</v>
    <v>Map</v>
  </rv>
  <rv s="0">
    <v>536870912</v>
    <v>Extremadura</v>
    <v>60c245e4-f9c9-d637-1ff7-50148c20166f</v>
    <v>es-MX</v>
    <v>Map</v>
  </rv>
  <rv s="0">
    <v>536870912</v>
    <v>Asturias</v>
    <v>6880b28a-27ed-46a3-3b3f-93553df34103</v>
    <v>es-MX</v>
    <v>Map</v>
  </rv>
  <rv s="0">
    <v>536870912</v>
    <v>Región de Murcia</v>
    <v>e697a468-5c9d-9a42-68ac-b04781a55abd</v>
    <v>es-MX</v>
    <v>Map</v>
  </rv>
  <rv s="0">
    <v>536870912</v>
    <v>Islas Baleares</v>
    <v>7e327ef9-6826-d495-c6f5-ce9e1568e47a</v>
    <v>es-MX</v>
    <v>Map</v>
  </rv>
  <rv s="0">
    <v>536870912</v>
    <v>Provincia de Pontevedra</v>
    <v>c1aaaaff-0eb5-0f73-598d-c58391a9f7b0</v>
    <v>es-MX</v>
    <v>Map</v>
  </rv>
  <rv s="0">
    <v>536870912</v>
    <v>Andalucía</v>
    <v>b009454b-b921-1477-fbf3-ea4c66d409b5</v>
    <v>es-MX</v>
    <v>Map</v>
  </rv>
  <rv s="0">
    <v>536870912</v>
    <v>Vizcaya</v>
    <v>4bfafe6b-99a7-ddb4-4646-6c32e5a3f1cb</v>
    <v>es-MX</v>
    <v>Map</v>
  </rv>
  <rv s="0">
    <v>536870912</v>
    <v>Cantabria</v>
    <v>ff0ffbe3-172a-ecd8-17cd-6f2f89c9d0dd</v>
    <v>es-MX</v>
    <v>Map</v>
  </rv>
  <rv s="0">
    <v>536870912</v>
    <v>Aragón</v>
    <v>66482df7-7a8d-eb53-1b74-7702eb8f6ab7</v>
    <v>es-MX</v>
    <v>Map</v>
  </rv>
  <rv s="0">
    <v>536870912</v>
    <v>Comunidad de Madrid</v>
    <v>854c08ed-f6d7-c812-1a3f-46928ae0597e</v>
    <v>es-MX</v>
    <v>Map</v>
  </rv>
  <rv s="0">
    <v>536870912</v>
    <v>Provincia de Gerona</v>
    <v>10862bc0-af28-7e3a-6341-2b573f763195</v>
    <v>es-MX</v>
    <v>Map</v>
  </rv>
  <rv s="0">
    <v>536870912</v>
    <v>Provincia de Lérida</v>
    <v>cd271e37-2d9a-a660-6a8c-0aafb0a0ef8b</v>
    <v>es-MX</v>
    <v>Map</v>
  </rv>
  <rv s="0">
    <v>536870912</v>
    <v>Provincia de Barcelona</v>
    <v>b2a3ae51-9710-d8d5-f226-e01e09478534</v>
    <v>es-MX</v>
    <v>Map</v>
  </rv>
  <rv s="0">
    <v>536870912</v>
    <v>Provincia de La Coruña</v>
    <v>d8fb1e81-3943-afed-8b2e-ae2cdff823be</v>
    <v>es-MX</v>
    <v>Map</v>
  </rv>
  <rv s="0">
    <v>536870912</v>
    <v>Provincia de León</v>
    <v>2b12d681-c881-a39a-191e-360067079f4e</v>
    <v>es-MX</v>
    <v>Map</v>
  </rv>
  <rv s="0">
    <v>536870912</v>
    <v>Provincia de Lugo</v>
    <v>af6d4164-f953-27c3-082c-33c429fec322</v>
    <v>es-MX</v>
    <v>Map</v>
  </rv>
  <rv s="0">
    <v>536870912</v>
    <v>Guipúzcoa</v>
    <v>0732c56a-f22d-470e-f63d-392a2cf0e083</v>
    <v>es-MX</v>
    <v>Map</v>
  </rv>
  <rv s="0">
    <v>536870912</v>
    <v>Provincia de Almería</v>
    <v>6c4ed7e1-933d-021e-cbe6-180ba81bd9c6</v>
    <v>es-MX</v>
    <v>Map</v>
  </rv>
  <rv s="0">
    <v>536870912</v>
    <v>Provincia de Córdoba</v>
    <v>51d8fb3a-05ff-9f1f-c573-c4de97128e9f</v>
    <v>es-MX</v>
    <v>Map</v>
  </rv>
  <rv s="0">
    <v>536870912</v>
    <v>Provincia de Orense</v>
    <v>bc6cca6b-fdac-c4e1-4afc-938d67981cf7</v>
    <v>es-MX</v>
    <v>Map</v>
  </rv>
  <rv s="0">
    <v>536870912</v>
    <v>Provincia de Huelva</v>
    <v>8494cf79-28dd-7fc8-78c1-3d23f9d50c0e</v>
    <v>es-MX</v>
    <v>Map</v>
  </rv>
  <rv s="0">
    <v>536870912</v>
    <v>Provincia de Ávila</v>
    <v>545a079a-5aff-1a18-2b7b-a462d93c152d</v>
    <v>es-MX</v>
    <v>Map</v>
  </rv>
  <rv s="0">
    <v>536870912</v>
    <v>Provincia de Salamanca</v>
    <v>b994b69e-e819-6a99-5f2a-a581d9fcea56</v>
    <v>es-MX</v>
    <v>Map</v>
  </rv>
  <rv s="0">
    <v>536870912</v>
    <v>Provincia de Zaragoza</v>
    <v>da720a8f-e35f-3613-9353-280d14021ee4</v>
    <v>es-MX</v>
    <v>Map</v>
  </rv>
  <rv s="0">
    <v>536870912</v>
    <v>Provincia de Cáceres</v>
    <v>3a9f24a5-e151-a024-dc89-0bd15fcc2a8b</v>
    <v>es-MX</v>
    <v>Map</v>
  </rv>
  <rv s="0">
    <v>536870912</v>
    <v>Provincia de Castellón</v>
    <v>67094629-aa10-d62a-16d6-0fa9deeb1a43</v>
    <v>es-MX</v>
    <v>Map</v>
  </rv>
  <rv s="0">
    <v>536870912</v>
    <v>Provincia de Alicante</v>
    <v>87d7b372-751f-e733-6f14-ac80525014a9</v>
    <v>es-MX</v>
    <v>Map</v>
  </rv>
  <rv s="0">
    <v>536870912</v>
    <v>Provincia de Albacete</v>
    <v>18c4f8c3-d2c8-c44a-b473-323e3e7de6d0</v>
    <v>es-MX</v>
    <v>Map</v>
  </rv>
  <rv s="0">
    <v>536870912</v>
    <v>Provincia de Tarragona</v>
    <v>4597b0ff-134e-9771-b6c8-e4f0139c0068</v>
    <v>es-MX</v>
    <v>Map</v>
  </rv>
  <rv s="0">
    <v>536870912</v>
    <v>Provincia de Valencia</v>
    <v>75aeab78-6688-6517-939f-4012899c2bda</v>
    <v>es-MX</v>
    <v>Map</v>
  </rv>
  <rv s="0">
    <v>536870912</v>
    <v>Provincia de Toledo</v>
    <v>9593769e-9524-c7fb-b3b4-1167c424ce82</v>
    <v>es-MX</v>
    <v>Map</v>
  </rv>
  <rv s="0">
    <v>536870912</v>
    <v>Provincia de Badajoz</v>
    <v>d3262493-a230-ae9f-966a-9daeb967db68</v>
    <v>es-MX</v>
    <v>Map</v>
  </rv>
  <rv s="0">
    <v>536870912</v>
    <v>Provincia de Cuenca</v>
    <v>b09a8a7a-9a31-9f4a-b2d3-41ce4141dcf1</v>
    <v>es-MX</v>
    <v>Map</v>
  </rv>
  <rv s="0">
    <v>536870912</v>
    <v>Álava</v>
    <v>8959d0bf-9d98-b288-5500-218f00703dca</v>
    <v>es-MX</v>
    <v>Map</v>
  </rv>
  <rv s="2">
    <v>2</v>
  </rv>
  <rv s="1">
    <fb>196000</fb>
    <v>29</v>
  </rv>
  <rv s="1">
    <fb>0.13958999633789099</fb>
    <v>38</v>
  </rv>
  <rv s="1">
    <fb>1.26</fb>
    <v>36</v>
  </rv>
  <rv s="1">
    <fb>0.47</fb>
    <v>30</v>
  </rv>
  <rv s="1">
    <fb>7.9</fb>
    <v>36</v>
  </rv>
  <rv s="1">
    <fb>0.52577247440306896</fb>
    <v>30</v>
  </rv>
  <rv s="2">
    <v>3</v>
  </rv>
  <rv s="5">
    <v>#VALUE!</v>
    <v>es-ES</v>
    <v>1baf9d59-f443-e9f4-6e49-de048a073e3f</v>
    <v>536870912</v>
    <v>1</v>
    <v>20</v>
    <v>21</v>
    <v>22</v>
    <v>España</v>
    <v>25</v>
    <v>26</v>
    <v>Map</v>
    <v>27</v>
    <v>28</v>
    <v>ES</v>
    <v>1</v>
    <v>2</v>
    <v>3</v>
    <v>4</v>
    <v>5</v>
    <v>4</v>
    <v>6</v>
    <v>7</v>
    <v>8</v>
    <v>España, también denominado Reino de España, es un país soberano transcontinental, miembro de la Unión Europea, constituido en Estado social y democrático de derecho y cuya forma de gobierno es la monarquía parlamentaria. Su territorio, con capital en Madrid, está organizado en diecisiete comunidades autónomas, formadas a su vez por cincuenta provincias; y dos ciudades autónomas.</v>
    <v>9</v>
    <v>10</v>
    <v>11</v>
    <v>Marcha Real</v>
    <v>12</v>
    <v>13</v>
    <v>14</v>
    <v>15</v>
    <v>16</v>
    <v>19</v>
    <v>20</v>
    <v>21</v>
    <v>22</v>
    <v>23</v>
    <v>España</v>
    <v>24</v>
    <v>25</v>
    <v>26</v>
    <v>27</v>
    <v>28</v>
    <v>29</v>
    <v>30</v>
    <v>31</v>
    <v>32</v>
    <v>33</v>
    <v>34</v>
    <v>35</v>
    <v>36</v>
    <v>37</v>
    <v>81</v>
    <v>82</v>
    <v>83</v>
    <v>84</v>
    <v>85</v>
    <v>86</v>
    <v>87</v>
    <v>España</v>
    <v>mdp/vdpid/217</v>
    <v>88</v>
  </rv>
  <rv s="0">
    <v>536870912</v>
    <v>México</v>
    <v>8e475659-4bdc-d912-6494-affce0096bc1</v>
    <v>es-ES</v>
    <v>Map</v>
  </rv>
  <rv s="1">
    <fb>1972550</fb>
    <v>29</v>
  </rv>
  <rv s="1">
    <fb>0.339249458255099</fb>
    <v>30</v>
  </rv>
  <rv s="1">
    <fb>3.6359614212704998E-2</fb>
    <v>30</v>
  </rv>
  <rv s="0">
    <v>536870912</v>
    <v>Ciudad de México</v>
    <v>f1281260-8340-e258-c8ec-3522504400e5</v>
    <v>es-MX</v>
    <v>Map</v>
  </rv>
  <rv s="1">
    <fb>413618820000</fb>
    <v>31</v>
  </rv>
  <rv s="1">
    <fb>52</fb>
    <v>32</v>
  </rv>
  <rv s="1">
    <fb>90.426207910940704</fb>
    <v>33</v>
  </rv>
  <rv s="1">
    <fb>2157.32394883914</fb>
    <v>29</v>
  </rv>
  <rv s="1">
    <fb>486405.54800000001</fb>
    <v>29</v>
  </rv>
  <rv s="1">
    <fb>74.992000000000004</fb>
    <v>33</v>
  </rv>
  <rv s="1">
    <fb>0.41370018680000004</fb>
    <v>30</v>
  </rv>
  <rv s="3">
    <v>1</v>
    <v>27</v>
    <v>50</v>
    <v>0</v>
    <v>Image of México</v>
  </rv>
  <rv s="1">
    <fb>0.130829255322402</fb>
    <v>30</v>
  </rv>
  <rv s="1">
    <fb>141.54252296997399</fb>
    <v>35</v>
  </rv>
  <rv s="4">
    <v>https://www.bing.com/search?q=M%c3%a9xico&amp;form=skydnc</v>
    <v>Aprenda más con Bing</v>
  </rv>
  <rv s="0">
    <v>805306368</v>
    <v>Andrés Manuel López Obrador (Presidente)</v>
    <v>f285a927-f27b-4a8e-277b-5c53b148cf20</v>
    <v>es-MX</v>
    <v>Generic</v>
  </rv>
  <rv s="2">
    <v>4</v>
  </rv>
  <rv s="1">
    <fb>1.0577000999999999</fb>
    <v>30</v>
  </rv>
  <rv s="1">
    <fb>0.40228960000000002</fb>
    <v>30</v>
  </rv>
  <rv s="1">
    <fb>2.3826999999999998</fb>
    <v>36</v>
  </rv>
  <rv s="1">
    <fb>11</fb>
    <v>33</v>
  </rv>
  <rv s="1">
    <fb>1258286717124.53</fb>
    <v>31</v>
  </rv>
  <rv s="1">
    <fb>126014024</fb>
    <v>29</v>
  </rv>
  <rv s="1">
    <fb>102626859</fb>
    <v>29</v>
  </rv>
  <rv s="1">
    <fb>0.36399999999999999</fb>
    <v>30</v>
  </rv>
  <rv s="1">
    <fb>0.02</fb>
    <v>30</v>
  </rv>
  <rv s="1">
    <fb>0.51700000000000002</fb>
    <v>30</v>
  </rv>
  <rv s="1">
    <fb>5.4000000000000006E-2</fb>
    <v>30</v>
  </rv>
  <rv s="1">
    <fb>0.2</fb>
    <v>30</v>
  </rv>
  <rv s="1">
    <fb>0.60680000305175807</fb>
    <v>30</v>
  </rv>
  <rv s="1">
    <fb>9.5000000000000001E-2</fb>
    <v>30</v>
  </rv>
  <rv s="1">
    <fb>0.13500000000000001</fb>
    <v>30</v>
  </rv>
  <rv s="1">
    <fb>0.73</fb>
    <v>37</v>
  </rv>
  <rv s="1">
    <fb>33</fb>
    <v>33</v>
  </rv>
  <rv s="1">
    <fb>0.49</fb>
    <v>37</v>
  </rv>
  <rv s="0">
    <v>536870912</v>
    <v>Quintana Roo</v>
    <v>96bcffec-8d1c-5e86-ab0e-e31d5b9a157c</v>
    <v>es-MX</v>
    <v>Map</v>
  </rv>
  <rv s="0">
    <v>536870912</v>
    <v>Tamaulipas</v>
    <v>6f2fce2f-2090-8583-dbf3-dd9d6fc3cab3</v>
    <v>es-MX</v>
    <v>Map</v>
  </rv>
  <rv s="0">
    <v>536870912</v>
    <v>Guanajuato</v>
    <v>9eaf00cd-2b5c-3655-adbc-dc91f1f0fca3</v>
    <v>es-MX</v>
    <v>Map</v>
  </rv>
  <rv s="0">
    <v>536870912</v>
    <v>Tlaxcala</v>
    <v>77063c53-3a0e-fbf0-30d8-68218fbc38fa</v>
    <v>es-MX</v>
    <v>Map</v>
  </rv>
  <rv s="0">
    <v>536870912</v>
    <v>Nuevo León</v>
    <v>1696b325-bf35-b9aa-28db-3304c1996498</v>
    <v>es-MX</v>
    <v>Map</v>
  </rv>
  <rv s="0">
    <v>536870912</v>
    <v>Campeche</v>
    <v>7c67b06b-20b4-3244-d633-4a6255df7395</v>
    <v>es-MX</v>
    <v>Map</v>
  </rv>
  <rv s="0">
    <v>536870912</v>
    <v>Veracruz de Ignacio de la Llave</v>
    <v>10381f79-264a-f2fd-08f8-cc5377683832</v>
    <v>es-MX</v>
    <v>Map</v>
  </rv>
  <rv s="0">
    <v>536870912</v>
    <v>Michoacán</v>
    <v>33ec3160-5b7b-5fef-defd-4574b6b819d6</v>
    <v>es-MX</v>
    <v>Map</v>
  </rv>
  <rv s="0">
    <v>536870912</v>
    <v>Sonora</v>
    <v>e59e4f16-5e42-af6e-b970-e0ae59046077</v>
    <v>es-MX</v>
    <v>Map</v>
  </rv>
  <rv s="0">
    <v>536870912</v>
    <v>Estado de Guerrero</v>
    <v>86638283-e8d0-0d69-1241-dc688f82149b</v>
    <v>es-MX</v>
    <v>Map</v>
  </rv>
  <rv s="0">
    <v>536870912</v>
    <v>Jalisco</v>
    <v>18c29bf9-bbf0-e90f-10f3-c48c9791339b</v>
    <v>es-MX</v>
    <v>Map</v>
  </rv>
  <rv s="0">
    <v>536870912</v>
    <v>Sinaloa</v>
    <v>ef7dcafc-cca2-39b2-e063-e2bbf5b2022e</v>
    <v>es-MX</v>
    <v>Map</v>
  </rv>
  <rv s="0">
    <v>536870912</v>
    <v>Coahuila de Zaragoza</v>
    <v>b1fb0720-5dff-3cd3-aa9b-e91c0988b9f4</v>
    <v>es-MX</v>
    <v>Map</v>
  </rv>
  <rv s="0">
    <v>536870912</v>
    <v>San Luis Potosí</v>
    <v>c228dff2-2024-525b-1b90-fe82a2f5ccfc</v>
    <v>es-MX</v>
    <v>Map</v>
  </rv>
  <rv s="0">
    <v>536870912</v>
    <v>Aguascalientes</v>
    <v>7f39db16-d0e9-f4ba-b929-2a69336bbcb0</v>
    <v>es-MX</v>
    <v>Map</v>
  </rv>
  <rv s="0">
    <v>536870912</v>
    <v>Puebla</v>
    <v>e266f3f0-af5e-7537-36e1-118cfcc783a3</v>
    <v>es-MX</v>
    <v>Map</v>
  </rv>
  <rv s="0">
    <v>536870912</v>
    <v>Estado de Hidalgo</v>
    <v>76baa939-e01a-077d-0c83-522220d05a5b</v>
    <v>es-MX</v>
    <v>Map</v>
  </rv>
  <rv s="0">
    <v>536870912</v>
    <v>Morelos</v>
    <v>457cd12b-12ce-71c2-81d5-f60ba9645b36</v>
    <v>es-MX</v>
    <v>Map</v>
  </rv>
  <rv s="0">
    <v>536870912</v>
    <v>Querétaro</v>
    <v>4a2d4179-0f55-70d5-99e7-165b2289a273</v>
    <v>es-MX</v>
    <v>Map</v>
  </rv>
  <rv s="0">
    <v>536870912</v>
    <v>Chiapas</v>
    <v>f0d5e228-a3c3-8699-7df3-32ab85b078b3</v>
    <v>es-MX</v>
    <v>Map</v>
  </rv>
  <rv s="0">
    <v>536870912</v>
    <v>Nayarit</v>
    <v>d5ab8703-9922-20b7-03c7-acb17f76b03e</v>
    <v>es-MX</v>
    <v>Map</v>
  </rv>
  <rv s="0">
    <v>536870912</v>
    <v>Zacatecas</v>
    <v>135a47e4-6f2c-2112-febf-50c21b485bd3</v>
    <v>es-MX</v>
    <v>Map</v>
  </rv>
  <rv s="0">
    <v>536870912</v>
    <v>Chihuahua</v>
    <v>ce5a5e29-7bae-05e8-fec7-e028f5c1e139</v>
    <v>es-MX</v>
    <v>Map</v>
  </rv>
  <rv s="0">
    <v>536870912</v>
    <v>Yucatán</v>
    <v>f096e19b-5b56-f73a-3e33-e3f03e33fffc</v>
    <v>es-MX</v>
    <v>Map</v>
  </rv>
  <rv s="0">
    <v>536870912</v>
    <v>Baja California Sur</v>
    <v>72f2373c-402d-1899-776e-ebde71dada5d</v>
    <v>es-MX</v>
    <v>Map</v>
  </rv>
  <rv s="0">
    <v>536870912</v>
    <v>Estado de México</v>
    <v>884c2c6c-6f06-85ee-aa8d-65b8980f2231</v>
    <v>es-MX</v>
    <v>Map</v>
  </rv>
  <rv s="0">
    <v>536870912</v>
    <v>Oaxaca</v>
    <v>2a651e2b-4cd2-6315-971b-6bddb30dfb4d</v>
    <v>es-MX</v>
    <v>Map</v>
  </rv>
  <rv s="0">
    <v>536870912</v>
    <v>Colima</v>
    <v>c5187e51-1440-155f-505d-5c7804e1489f</v>
    <v>es-MX</v>
    <v>Map</v>
  </rv>
  <rv s="0">
    <v>536870912</v>
    <v>Baja California</v>
    <v>6b504587-24aa-0512-9ca8-180f7fa0f586</v>
    <v>es-MX</v>
    <v>Map</v>
  </rv>
  <rv s="0">
    <v>536870912</v>
    <v>Tabasco</v>
    <v>f96880d9-0a36-58d3-7351-a4c7070c642d</v>
    <v>es-MX</v>
    <v>Map</v>
  </rv>
  <rv s="0">
    <v>536870912</v>
    <v>Durango</v>
    <v>d5a4a060-173a-aa5a-3023-abf4cbc2f03d</v>
    <v>es-MX</v>
    <v>Map</v>
  </rv>
  <rv s="2">
    <v>5</v>
  </rv>
  <rv s="1">
    <fb>336000</fb>
    <v>29</v>
  </rv>
  <rv s="1">
    <fb>3.4249999523162801E-2</fb>
    <v>38</v>
  </rv>
  <rv s="1">
    <fb>2.129</fb>
    <v>36</v>
  </rv>
  <rv s="1">
    <fb>0.55100000000000005</fb>
    <v>30</v>
  </rv>
  <rv s="1">
    <fb>17.602</fb>
    <v>36</v>
  </rv>
  <rv s="1">
    <fb>0.54649553743666202</fb>
    <v>30</v>
  </rv>
  <rv s="6">
    <v>#VALUE!</v>
    <v>es-ES</v>
    <v>8e475659-4bdc-d912-6494-affce0096bc1</v>
    <v>536870912</v>
    <v>1</v>
    <v>46</v>
    <v>47</v>
    <v>48</v>
    <v>México</v>
    <v>25</v>
    <v>26</v>
    <v>Map</v>
    <v>27</v>
    <v>49</v>
    <v>MX</v>
    <v>91</v>
    <v>92</v>
    <v>93</v>
    <v>94</v>
    <v>95</v>
    <v>94</v>
    <v>96</v>
    <v>MXN</v>
    <v>97</v>
    <v>98</v>
    <v>México, oficialmente los Estados Unidos Mexicanos, es un país soberano ubicado en la parte meridional de América del Norte; su capital y ciudad más poblada es la Ciudad de México. De acuerdo con la constitución vigente, su forma de gobierno consiste en una república representativa, democrática, laica y federal, compuesta por 32 entidades federativas.</v>
    <v>99</v>
    <v>100</v>
    <v>101</v>
    <v>Himno Nacional Mexicano</v>
    <v>102</v>
    <v>103</v>
    <v>104</v>
    <v>105</v>
    <v>107</v>
    <v>108</v>
    <v>109</v>
    <v>110</v>
    <v>111</v>
    <v>México</v>
    <v>112</v>
    <v>113</v>
    <v>114</v>
    <v>115</v>
    <v>116</v>
    <v>117</v>
    <v>118</v>
    <v>119</v>
    <v>120</v>
    <v>121</v>
    <v>122</v>
    <v>123</v>
    <v>124</v>
    <v>125</v>
    <v>157</v>
    <v>158</v>
    <v>159</v>
    <v>160</v>
    <v>161</v>
    <v>162</v>
    <v>163</v>
    <v>México</v>
    <v>mdp/vdpid/166</v>
  </rv>
</rvData>
</file>

<file path=xl/richData/rdrichvaluestructure.xml><?xml version="1.0" encoding="utf-8"?>
<rvStructures xmlns="http://schemas.microsoft.com/office/spreadsheetml/2017/richdata" count="7">
  <s t="_linkedentity2">
    <k n="%EntityServiceId" t="i"/>
    <k n="_DisplayString" t="s"/>
    <k n="%EntityId" t="s"/>
    <k n="%EntityCulture" t="s"/>
    <k n="_Icon" t="s"/>
  </s>
  <s t="_formattednumber">
    <k n="_Format" t="spb"/>
  </s>
  <s t="_array">
    <k n="array" t="a"/>
  </s>
  <s t="_webimage">
    <k n="WebImageIdentifier" t="i"/>
    <k n="_Provider" t="spb"/>
    <k n="Attribution" t="spb"/>
    <k n="ComputedImage" t="b"/>
    <k n="Text" t="s"/>
  </s>
  <s t="_hyperlink">
    <k n="Address" t="s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tura" t="s"/>
    <k n="`Área" t="r"/>
    <k n="`Área de bosque (%)" t="r"/>
    <k n="Cambio de IPC (%)" t="r"/>
    <k n="Capital/ciudad principal" t="r"/>
    <k n="Capitalización de mercado de las sociedades cotizadas" t="r"/>
    <k n="Ciudad más grande" t="r"/>
    <k n="Código de llamada" t="r"/>
    <k n="Consumo de energía de combustibles fósiles" t="r"/>
    <k n="Consumo de energía eléctrica" t="r"/>
    <k n="Descripción" t="s"/>
    <k n="Emisiones de dióxido de carbono" t="r"/>
    <k n="Esperanza de vida" t="r"/>
    <k n="Gastos de salud varios (%)" t="r"/>
    <k n="Himno nacional" t="s"/>
    <k n="Idioma oficial" t="r"/>
    <k n="Imagen" t="r"/>
    <k n="Ingresos fiscales (%)" t="r"/>
    <k n="IPC" t="r"/>
    <k n="LearnMoreOnLink" t="r"/>
    <k n="Líder(es)" t="r"/>
    <k n="Matriculación en educación primaria en bruto (%)" t="r"/>
    <k n="Matriculación en educación terciaria en bruto (%)" t="r"/>
    <k n="Médicos por mil" t="r"/>
    <k n="Mortalidad infantil" t="r"/>
    <k n="Nombre" t="s"/>
    <k n="PIB" t="r"/>
    <k n="Población" t="r"/>
    <k n="Población urbana" t="r"/>
    <k n="Población: 10% más alto de participación de ingresos" t="r"/>
    <k n="Población: 10% más bajo de participación de ingresos" t="r"/>
    <k n="Población: 20% más alto de participación de ingresos" t="r"/>
    <k n="Población: 20% más bajo de participación de ingresos" t="r"/>
    <k n="Población: cuarto 20% de participación de ingresos" t="r"/>
    <k n="Población: participación en la fuerza laboral (%)" t="r"/>
    <k n="Población: segundo 20% de participación de ingresos" t="r"/>
    <k n="Población: tercer 20% de participación de ingresos" t="r"/>
    <k n="Precio de la gasolina" t="r"/>
    <k n="Ratio de mortalidad materna" t="r"/>
    <k n="Salario mínimo" t="r"/>
    <k n="Subdivisiones" t="r"/>
    <k n="Tamaño de las fuerzas armadas" t="r"/>
    <k n="Tasa de desempleo" t="r"/>
    <k n="Tasa de fertilidad" t="r"/>
    <k n="Tasa de impuesto total" t="r"/>
    <k n="Tasa de natalidad" t="r"/>
    <k n="Tierra agrícola (%)" t="r"/>
    <k n="UniqueName" t="s"/>
    <k n="VDPID/VSID" t="s"/>
    <k n="Zona(s) horaria(s)" t="r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tura" t="s"/>
    <k n="`Área" t="r"/>
    <k n="`Área de bosque (%)" t="r"/>
    <k n="Cambio de IPC (%)" t="r"/>
    <k n="Capital/ciudad principal" t="r"/>
    <k n="Capitalización de mercado de las sociedades cotizadas" t="r"/>
    <k n="Ciudad más grande" t="r"/>
    <k n="Código de llamada" t="r"/>
    <k n="Código de moneda" t="s"/>
    <k n="Consumo de energía de combustibles fósiles" t="r"/>
    <k n="Consumo de energía eléctrica" t="r"/>
    <k n="Descripción" t="s"/>
    <k n="Emisiones de dióxido de carbono" t="r"/>
    <k n="Esperanza de vida" t="r"/>
    <k n="Gastos de salud varios (%)" t="r"/>
    <k n="Himno nacional" t="s"/>
    <k n="Imagen" t="r"/>
    <k n="Ingresos fiscales (%)" t="r"/>
    <k n="IPC" t="r"/>
    <k n="LearnMoreOnLink" t="r"/>
    <k n="Líder(es)" t="r"/>
    <k n="Matriculación en educación primaria en bruto (%)" t="r"/>
    <k n="Matriculación en educación terciaria en bruto (%)" t="r"/>
    <k n="Médicos por mil" t="r"/>
    <k n="Mortalidad infantil" t="r"/>
    <k n="Nombre" t="s"/>
    <k n="PIB" t="r"/>
    <k n="Población" t="r"/>
    <k n="Población urbana" t="r"/>
    <k n="Población: 10% más alto de participación de ingresos" t="r"/>
    <k n="Población: 10% más bajo de participación de ingresos" t="r"/>
    <k n="Población: 20% más alto de participación de ingresos" t="r"/>
    <k n="Población: 20% más bajo de participación de ingresos" t="r"/>
    <k n="Población: cuarto 20% de participación de ingresos" t="r"/>
    <k n="Población: participación en la fuerza laboral (%)" t="r"/>
    <k n="Población: segundo 20% de participación de ingresos" t="r"/>
    <k n="Población: tercer 20% de participación de ingresos" t="r"/>
    <k n="Precio de la gasolina" t="r"/>
    <k n="Ratio de mortalidad materna" t="r"/>
    <k n="Salario mínimo" t="r"/>
    <k n="Subdivisiones" t="r"/>
    <k n="Tamaño de las fuerzas armadas" t="r"/>
    <k n="Tasa de desempleo" t="r"/>
    <k n="Tasa de fertilidad" t="r"/>
    <k n="Tasa de impuesto total" t="r"/>
    <k n="Tasa de natalidad" t="r"/>
    <k n="Tierra agrícola (%)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2">
    <a count="63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Nombre</v>
      <v t="s">_Format</v>
      <v t="s">Capital/ciudad principal</v>
      <v t="s">Líder(es)</v>
      <v t="s">_SubLabel</v>
      <v t="s">Población</v>
      <v t="s">`Área</v>
      <v t="s">Abreviatura</v>
      <v t="s">PIB</v>
      <v t="s">Ciudad más grande</v>
      <v t="s">Himno nacional</v>
      <v t="s">Idioma oficial</v>
      <v t="s">Subdivisiones</v>
      <v t="s">Esperanza de vida</v>
      <v t="s">Tasa de natalidad</v>
      <v t="s">Tasa de fertilidad</v>
      <v t="s">Mortalidad infantil</v>
      <v t="s">Ratio de mortalidad materna</v>
      <v t="s">Población urbana</v>
      <v t="s">Tierra agrícola (%)</v>
      <v t="s">`Área de bosque (%)</v>
      <v t="s">Emisiones de dióxido de carbono</v>
      <v t="s">Consumo de energía de combustibles fósiles</v>
      <v t="s">Precio de la gasolina</v>
      <v t="s">Consumo de energía eléctrica</v>
      <v t="s">IPC</v>
      <v t="s">Cambio de IPC (%)</v>
      <v t="s">Población: 10% más alto de participación de ingresos</v>
      <v t="s">Población: 20% más alto de participación de ingresos</v>
      <v t="s">Población: segundo 20% de participación de ingresos</v>
      <v t="s">Población: tercer 20% de participación de ingresos</v>
      <v t="s">Población: cuarto 20% de participación de ingresos</v>
      <v t="s">Población: 20% más bajo de participación de ingresos</v>
      <v t="s">Población: 10% más bajo de participación de ingresos</v>
      <v t="s">Población: participación en la fuerza laboral (%)</v>
      <v t="s">Salario mínimo</v>
      <v t="s">Ingresos fiscales (%)</v>
      <v t="s">Tasa de impuesto total</v>
      <v t="s">Tasa de desempleo</v>
      <v t="s">Capitalización de mercado de las sociedades cotizadas</v>
      <v t="s">Matriculación en educación primaria en bruto (%)</v>
      <v t="s">Matriculación en educación terciaria en bruto (%)</v>
      <v t="s">Gastos de salud varios (%)</v>
      <v t="s">Médicos por mil</v>
      <v t="s">Tamaño de las fuerzas armadas</v>
      <v t="s">Zona(s) horaria(s)</v>
      <v t="s">Código de llamada</v>
      <v t="s">_Flags</v>
      <v t="s">VDPID/VSID</v>
      <v t="s">UniqueName</v>
      <v t="s">_DisplayString</v>
      <v t="s">LearnMoreOnLink</v>
      <v t="s">Imagen</v>
      <v t="s">Descripción</v>
    </a>
    <a count="62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Nombre</v>
      <v t="s">_Format</v>
      <v t="s">Capital/ciudad principal</v>
      <v t="s">Líder(es)</v>
      <v t="s">_SubLabel</v>
      <v t="s">Población</v>
      <v t="s">`Área</v>
      <v t="s">Abreviatura</v>
      <v t="s">PIB</v>
      <v t="s">Código de moneda</v>
      <v t="s">Ciudad más grande</v>
      <v t="s">Himno nacional</v>
      <v t="s">Subdivisiones</v>
      <v t="s">Esperanza de vida</v>
      <v t="s">Tasa de natalidad</v>
      <v t="s">Tasa de fertilidad</v>
      <v t="s">Mortalidad infantil</v>
      <v t="s">Ratio de mortalidad materna</v>
      <v t="s">Población urbana</v>
      <v t="s">Tierra agrícola (%)</v>
      <v t="s">`Área de bosque (%)</v>
      <v t="s">Emisiones de dióxido de carbono</v>
      <v t="s">Consumo de energía de combustibles fósiles</v>
      <v t="s">Precio de la gasolina</v>
      <v t="s">Consumo de energía eléctrica</v>
      <v t="s">IPC</v>
      <v t="s">Cambio de IPC (%)</v>
      <v t="s">Población: 10% más alto de participación de ingresos</v>
      <v t="s">Población: 20% más alto de participación de ingresos</v>
      <v t="s">Población: segundo 20% de participación de ingresos</v>
      <v t="s">Población: tercer 20% de participación de ingresos</v>
      <v t="s">Población: cuarto 20% de participación de ingresos</v>
      <v t="s">Población: 20% más bajo de participación de ingresos</v>
      <v t="s">Población: 10% más bajo de participación de ingresos</v>
      <v t="s">Población: participación en la fuerza laboral (%)</v>
      <v t="s">Salario mínimo</v>
      <v t="s">Ingresos fiscales (%)</v>
      <v t="s">Tasa de impuesto total</v>
      <v t="s">Tasa de desempleo</v>
      <v t="s">Capitalización de mercado de las sociedades cotizadas</v>
      <v t="s">Matriculación en educación primaria en bruto (%)</v>
      <v t="s">Matriculación en educación terciaria en bruto (%)</v>
      <v t="s">Gastos de salud varios (%)</v>
      <v t="s">Médicos por mil</v>
      <v t="s">Tamaño de las fuerzas armadas</v>
      <v t="s">Código de llamada</v>
      <v t="s">_Flags</v>
      <v t="s">VDPID/VSID</v>
      <v t="s">UniqueName</v>
      <v t="s">_DisplayString</v>
      <v t="s">LearnMoreOnLink</v>
      <v t="s">Imagen</v>
      <v t="s">Descripción</v>
    </a>
  </spbArrays>
  <spbData count="51">
    <spb s="0">
      <v xml:space="preserve">data.worldbank.org	</v>
      <v xml:space="preserve">	</v>
      <v xml:space="preserve">http://data.worldbank.org/indicator/FP.CPI.TOTL	</v>
      <v xml:space="preserve">	</v>
    </spb>
    <spb s="0">
      <v xml:space="preserve">Wikipedia	Cia	Facebook	</v>
      <v xml:space="preserve">CC-BY-SA			</v>
      <v xml:space="preserve">http://en.wikipedia.org/wiki/Spain	https://www.cia.gov/library/publications/the-world-factbook/geos/sp.html?Transportation	https://www.facebook.com/spain.info.no	</v>
      <v xml:space="preserve">http://creativecommons.org/licenses/by-sa/3.0/			</v>
    </spb>
    <spb s="0">
      <v xml:space="preserve">Cia	</v>
      <v xml:space="preserve">	</v>
      <v xml:space="preserve">https://www.cia.gov/library/publications/the-world-factbook/geos/sp.html?Transportation	</v>
      <v xml:space="preserve">	</v>
    </spb>
    <spb s="0">
      <v xml:space="preserve">Wikipedia	Wikipedia	</v>
      <v xml:space="preserve">CC-BY-SA	CC-BY-SA	</v>
      <v xml:space="preserve">http://en.wikipedia.org/wiki/Spain	http://es.wikipedia.org/wiki/España	</v>
      <v xml:space="preserve">http://creativecommons.org/licenses/by-sa/3.0/	http://creativecommons.org/licenses/by-sa/3.0/	</v>
    </spb>
    <spb s="0">
      <v xml:space="preserve">data.worldbank.org	</v>
      <v xml:space="preserve">	</v>
      <v xml:space="preserve">http://data.worldbank.org/indicator/SP.POP.TOTL	</v>
      <v xml:space="preserve">	</v>
    </spb>
    <spb s="0">
      <v xml:space="preserve">Wikipedia	</v>
      <v xml:space="preserve">CC-BY-SA	</v>
      <v xml:space="preserve">http://en.wikipedia.org/wiki/Spain	</v>
      <v xml:space="preserve">http://creativecommons.org/licenses/by-sa/3.0/	</v>
    </spb>
    <spb s="0">
      <v xml:space="preserve">Wikipedia	</v>
      <v xml:space="preserve">CC-BY-SA	</v>
      <v xml:space="preserve">http://es.wikipedia.org/wiki/España	</v>
      <v xml:space="preserve">http://creativecommons.org/licenses/by-sa/3.0/	</v>
    </spb>
    <spb s="0">
      <v xml:space="preserve">data.worldbank.org	</v>
      <v xml:space="preserve">	</v>
      <v xml:space="preserve">http://data.worldbank.org/indicator/SH.MED.PHYS.ZS	</v>
      <v xml:space="preserve">	</v>
    </spb>
    <spb s="0">
      <v xml:space="preserve">data.worldbank.org	</v>
      <v xml:space="preserve">	</v>
      <v xml:space="preserve">http://data.worldbank.org/indicator/SP.URB.TOTL	</v>
      <v xml:space="preserve">	</v>
    </spb>
    <spb s="0">
      <v xml:space="preserve">Wikipedia	Wikipedia	Wikipedia	Cia	</v>
      <v xml:space="preserve">CC-BY-SA	CC-BY-SA	CC-BY-SA		</v>
      <v xml:space="preserve">http://en.wikipedia.org/wiki/Spain	http://es.wikipedia.org/wiki/España	http://fr.wikipedia.org/wiki/Espagne	https://www.cia.gov/library/publications/the-world-factbook/geos/sp.html?Transportation	</v>
      <v xml:space="preserve">http://creativecommons.org/licenses/by-sa/3.0/	http://creativecommons.org/licenses/by-sa/3.0/	http://creativecommons.org/licenses/by-sa/3.0/		</v>
    </spb>
    <spb s="0">
      <v xml:space="preserve">Wikipedia	Cia	</v>
      <v xml:space="preserve">CC-BY-SA		</v>
      <v xml:space="preserve">http://en.wikipedia.org/wiki/Spain	https://www.cia.gov/library/publications/the-world-factbook/geos/sp.html?Transportation	</v>
      <v xml:space="preserve">http://creativecommons.org/licenses/by-sa/3.0/		</v>
    </spb>
    <spb s="0">
      <v xml:space="preserve">data.worldbank.org	</v>
      <v xml:space="preserve">	</v>
      <v xml:space="preserve">http://data.worldbank.org/indicator/SP.DYN.LE00.IN	</v>
      <v xml:space="preserve">	</v>
    </spb>
    <spb s="0">
      <v xml:space="preserve">data.worldbank.org	</v>
      <v xml:space="preserve">	</v>
      <v xml:space="preserve">http://data.worldbank.org/indicator/SP.DYN.CBRT.IN	</v>
      <v xml:space="preserve">	</v>
    </spb>
    <spb s="0">
      <v xml:space="preserve">data.worldbank.org	</v>
      <v xml:space="preserve">	</v>
      <v xml:space="preserve">http://data.worldbank.org/indicator/SP.DYN.TFRT.IN	</v>
      <v xml:space="preserve">	</v>
    </spb>
    <spb s="0">
      <v xml:space="preserve">data.worldbank.org	</v>
      <v xml:space="preserve">	</v>
      <v xml:space="preserve">http://data.worldbank.org/indicator/SP.DYN.IMRT.IN	</v>
      <v xml:space="preserve">	</v>
    </spb>
    <spb s="0">
      <v xml:space="preserve">data.worldbank.org	</v>
      <v xml:space="preserve">	</v>
      <v xml:space="preserve">http://data.worldbank.org/indicator/SH.STA.MMRT	</v>
      <v xml:space="preserve">	</v>
    </spb>
    <spb s="0">
      <v xml:space="preserve">data.worldbank.org	</v>
      <v xml:space="preserve">	</v>
      <v xml:space="preserve">http://data.worldbank.org/indicator/EG.USE.ELEC.KH.PC	</v>
      <v xml:space="preserve">	</v>
    </spb>
    <spb s="0">
      <v xml:space="preserve">data.worldbank.org	</v>
      <v xml:space="preserve">	</v>
      <v xml:space="preserve">http://data.worldbank.org/indicator/MS.MIL.TOTL.P1	</v>
      <v xml:space="preserve">	</v>
    </spb>
    <spb s="0">
      <v xml:space="preserve">data.worldbank.org	</v>
      <v xml:space="preserve">	</v>
      <v xml:space="preserve">http://data.worldbank.org/indicator/EN.ATM.CO2E.KT	</v>
      <v xml:space="preserve">	</v>
    </spb>
    <spb s="0">
      <v xml:space="preserve">data.worldbank.org	</v>
      <v xml:space="preserve">	</v>
      <v xml:space="preserve">http://data.worldbank.org/indicator/SL.TLF.CACT.ZS	</v>
      <v xml:space="preserve">	</v>
    </spb>
    <spb s="1">
      <v>0</v>
      <v>1</v>
      <v>2</v>
      <v>3</v>
      <v>4</v>
      <v>3</v>
      <v>5</v>
      <v>6</v>
      <v>3</v>
      <v>5</v>
      <v>7</v>
      <v>8</v>
      <v>2</v>
      <v>9</v>
      <v>10</v>
      <v>11</v>
      <v>2</v>
      <v>12</v>
      <v>13</v>
      <v>14</v>
      <v>2</v>
      <v>2</v>
      <v>2</v>
      <v>1</v>
      <v>2</v>
      <v>9</v>
      <v>2</v>
      <v>15</v>
      <v>16</v>
      <v>17</v>
      <v>18</v>
      <v>2</v>
      <v>2</v>
      <v>2</v>
      <v>19</v>
      <v>2</v>
      <v>2</v>
      <v>2</v>
      <v>2</v>
      <v>2</v>
      <v>2</v>
      <v>2</v>
      <v>1</v>
    </spb>
    <spb s="2">
      <v>CPI</v>
      <v>GDP</v>
      <v>Area</v>
      <v>Image</v>
      <v>Name</v>
      <v>Population</v>
      <v>UniqueName</v>
      <v>VDPID/VSID</v>
      <v>Abbreviation</v>
      <v>Description</v>
      <v>National anthem</v>
      <v>Minimum wage</v>
      <v>LearnMoreOnLink</v>
      <v>Physicians per thousand</v>
      <v>Urban population</v>
      <v>CPI Change (%)</v>
      <v>Largest city</v>
      <v>Calling code</v>
      <v>Life expectancy</v>
      <v>Unemployment rate</v>
      <v>Birth rate</v>
      <v>Fertility rate</v>
      <v>Forested area (%)</v>
      <v>Infant mortality</v>
      <v>Agricultural land (%)</v>
      <v>Tax revenue (%)</v>
      <v>Gasoline price</v>
      <v>Total tax rate</v>
      <v>Capital/Major City</v>
      <v>Out of pocket health expenditure (%)</v>
      <v>Maternal mortality ratio</v>
      <v>Electric power consumption</v>
      <v>Armed forces size</v>
      <v>Carbon dioxide emissions</v>
      <v>Fossil fuel energy consumption</v>
      <v>Gross primary education enrollment (%)</v>
      <v>Gross tertiary education enrollment (%)</v>
      <v>Population: Labor force participation (%)</v>
      <v>Population: Income share fourth 20%</v>
      <v>Population: Income share third 20%</v>
      <v>Population: Income share second 20%</v>
      <v>Population: Income share highest 10%</v>
      <v>Population: Income share lowest 10%</v>
      <v>Population: Income share highest 20%</v>
      <v>Population: Income share lowest 20%</v>
      <v>Market cap of listed companies</v>
    </spb>
    <spb s="3">
      <v>0</v>
      <v>Name</v>
      <v>LearnMoreOnLink</v>
    </spb>
    <spb s="4">
      <v>0</v>
      <v>0</v>
      <v>0</v>
    </spb>
    <spb s="5">
      <v>0</v>
      <v>0</v>
    </spb>
    <spb s="6">
      <v>23</v>
      <v>23</v>
      <v>24</v>
      <v>23</v>
    </spb>
    <spb s="7">
      <v>1</v>
      <v>2</v>
      <v>3</v>
    </spb>
    <spb s="8">
      <v>https://www.bing.com</v>
      <v>https://www.bing.com/th?id=Ga%5Cbing_yt.png&amp;w=100&amp;h=40&amp;c=0&amp;pid=0.1</v>
      <v>Con tecnología de Bing</v>
    </spb>
    <spb s="9">
      <v>2019</v>
      <v>2019</v>
      <v>kilómetro cuadrado</v>
      <v>2019</v>
      <v>2017</v>
      <v>2019</v>
      <v>2019</v>
      <v>años (2018)</v>
      <v>2019</v>
      <v>por mil (2018)</v>
      <v>2018</v>
      <v>por mil (2018)</v>
      <v>2016</v>
      <v>2016</v>
      <v>2018</v>
      <v>por litro (2016)</v>
      <v>2019</v>
      <v>2015</v>
      <v>muertes por 100 000 (2017)</v>
      <v>kWh (2014)</v>
      <v>2017</v>
      <v>kilotones por año (2016)</v>
      <v>2015</v>
      <v>2017</v>
      <v>2017</v>
      <v>2019</v>
      <v>2017</v>
      <v>2017</v>
      <v>2017</v>
      <v>2017</v>
      <v>2017</v>
      <v>2017</v>
      <v>2017</v>
      <v>2019</v>
    </spb>
    <spb s="10">
      <v>4</v>
    </spb>
    <spb s="10">
      <v>5</v>
    </spb>
    <spb s="10">
      <v>6</v>
    </spb>
    <spb s="10">
      <v>7</v>
    </spb>
    <spb s="10">
      <v>8</v>
    </spb>
    <spb s="0">
      <v xml:space="preserve">Wikipedia	</v>
      <v xml:space="preserve">CC0	</v>
      <v xml:space="preserve">http://de.wikipedia.org/wiki/Spanien	</v>
      <v xml:space="preserve">http://creativecommons.org/publicdomain/zero/1.0/deed.en	</v>
    </spb>
    <spb s="10">
      <v>9</v>
    </spb>
    <spb s="10">
      <v>10</v>
    </spb>
    <spb s="10">
      <v>11</v>
    </spb>
    <spb s="10">
      <v>12</v>
    </spb>
    <spb s="0">
      <v xml:space="preserve">Wikipedia	Cia	travel.state.gov	</v>
      <v xml:space="preserve">CC-BY-SA			</v>
      <v xml:space="preserve">http://en.wikipedia.org/wiki/Mexico	https://www.cia.gov/library/publications/the-world-factbook/geos/mx.html?Transportation	https://travel.state.gov/content/travel/en/international-travel/International-Travel-Country-Information-Pages/Mexico.html	</v>
      <v xml:space="preserve">http://creativecommons.org/licenses/by-sa/3.0/			</v>
    </spb>
    <spb s="0">
      <v xml:space="preserve">Wikipedia	</v>
      <v xml:space="preserve">CC-BY-SA	</v>
      <v xml:space="preserve">http://en.wikipedia.org/wiki/Mexico	</v>
      <v xml:space="preserve">http://creativecommons.org/licenses/by-sa/3.0/	</v>
    </spb>
    <spb s="0">
      <v xml:space="preserve">Wikipedia	Wikipedia	</v>
      <v xml:space="preserve">CC-BY-SA	CC-BY-SA	</v>
      <v xml:space="preserve">http://en.wikipedia.org/wiki/Mexico	http://es.wikipedia.org/wiki/México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http://es.wikipedia.org/wiki/México	</v>
      <v xml:space="preserve">http://creativecommons.org/licenses/by-sa/3.0/	</v>
    </spb>
    <spb s="0">
      <v xml:space="preserve">Cia	</v>
      <v xml:space="preserve">	</v>
      <v xml:space="preserve">https://www.cia.gov/library/publications/the-world-factbook/geos/mx.html?Transportation	</v>
      <v xml:space="preserve">	</v>
    </spb>
    <spb s="0">
      <v xml:space="preserve">Wikipedia	Wikipedia	Wikipedia	</v>
      <v xml:space="preserve">CC-BY-SA	CC-BY-SA	CC-BY-SA	</v>
      <v xml:space="preserve">http://en.wikipedia.org/wiki/Mexico	http://es.wikipedia.org/wiki/México	http://fr.wikipedia.org/wiki/Mexique	</v>
      <v xml:space="preserve">http://creativecommons.org/licenses/by-sa/3.0/	http://creativecommons.org/licenses/by-sa/3.0/	http://creativecommons.org/licenses/by-sa/3.0/	</v>
    </spb>
    <spb s="0">
      <v xml:space="preserve">Wikipedia	Cia	</v>
      <v xml:space="preserve">CC-BY-SA		</v>
      <v xml:space="preserve">http://en.wikipedia.org/wiki/Mexico	https://www.cia.gov/library/publications/the-world-factbook/geos/mx.html?Transportation	</v>
      <v xml:space="preserve">http://creativecommons.org/licenses/by-sa/3.0/		</v>
    </spb>
    <spb s="11">
      <v>0</v>
      <v>39</v>
      <v>40</v>
      <v>41</v>
      <v>40</v>
      <v>41</v>
      <v>40</v>
      <v>42</v>
      <v>41</v>
      <v>40</v>
      <v>7</v>
      <v>40</v>
      <v>8</v>
      <v>43</v>
      <v>44</v>
      <v>45</v>
      <v>11</v>
      <v>43</v>
      <v>12</v>
      <v>13</v>
      <v>14</v>
      <v>43</v>
      <v>43</v>
      <v>43</v>
      <v>39</v>
      <v>43</v>
      <v>44</v>
      <v>43</v>
      <v>15</v>
      <v>16</v>
      <v>17</v>
      <v>18</v>
      <v>43</v>
      <v>43</v>
      <v>43</v>
      <v>19</v>
      <v>43</v>
      <v>43</v>
      <v>43</v>
      <v>43</v>
      <v>43</v>
      <v>43</v>
      <v>43</v>
      <v>39</v>
    </spb>
    <spb s="12">
      <v>CPI</v>
      <v>GDP</v>
      <v>Area</v>
      <v>Image</v>
      <v>Name</v>
      <v>Population</v>
      <v>UniqueName</v>
      <v>VDPID/VSID</v>
      <v>Abbreviation</v>
      <v>Description</v>
      <v>National anthem</v>
      <v>Minimum wage</v>
      <v>LearnMoreOnLink</v>
      <v>Physicians per thousand</v>
      <v>Currency code</v>
      <v>Urban population</v>
      <v>CPI Change (%)</v>
      <v>Largest city</v>
      <v>Calling code</v>
      <v>Life expectancy</v>
      <v>Unemployment rate</v>
      <v>Birth rate</v>
      <v>Fertility rate</v>
      <v>Forested area (%)</v>
      <v>Infant mortality</v>
      <v>Agricultural land (%)</v>
      <v>Tax revenue (%)</v>
      <v>Gasoline price</v>
      <v>Total tax rate</v>
      <v>Capital/Major City</v>
      <v>Out of pocket health expenditure (%)</v>
      <v>Maternal mortality ratio</v>
      <v>Electric power consumption</v>
      <v>Armed forces size</v>
      <v>Carbon dioxide emissions</v>
      <v>Fossil fuel energy consumption</v>
      <v>Gross primary education enrollment (%)</v>
      <v>Gross tertiary education enrollment (%)</v>
      <v>Population: Labor force participation (%)</v>
      <v>Population: Income share fourth 20%</v>
      <v>Population: Income share third 20%</v>
      <v>Population: Income share second 20%</v>
      <v>Population: Income share highest 10%</v>
      <v>Population: Income share lowest 10%</v>
      <v>Population: Income share highest 20%</v>
      <v>Population: Income share lowest 20%</v>
      <v>Market cap of listed companies</v>
    </spb>
    <spb s="3">
      <v>1</v>
      <v>Name</v>
      <v>LearnMoreOnLink</v>
    </spb>
    <spb s="9">
      <v>2019</v>
      <v>2019</v>
      <v>kilómetro cuadrado</v>
      <v>2020</v>
      <v>2017</v>
      <v>2019</v>
      <v>2019</v>
      <v>años (2018)</v>
      <v>2019</v>
      <v>por mil (2018)</v>
      <v>2018</v>
      <v>por mil (2018)</v>
      <v>2016</v>
      <v>2016</v>
      <v>2018</v>
      <v>por litro (2016)</v>
      <v>2019</v>
      <v>2015</v>
      <v>muertes por 100 000 (2017)</v>
      <v>kWh (2014)</v>
      <v>2017</v>
      <v>kilotones por año (2016)</v>
      <v>2015</v>
      <v>2017</v>
      <v>2017</v>
      <v>2019</v>
      <v>2018</v>
      <v>2018</v>
      <v>2018</v>
      <v>2018</v>
      <v>2018</v>
      <v>2018</v>
      <v>2018</v>
      <v>2019</v>
    </spb>
    <spb s="0">
      <v xml:space="preserve">Wikipedia	</v>
      <v xml:space="preserve">Public domain	</v>
      <v xml:space="preserve">http://es.wikipedia.org/wiki/México	</v>
      <v xml:space="preserve">http://en.wikipedia.org/wiki/Public_domain	</v>
    </spb>
  </spbData>
</supportingPropertyBags>
</file>

<file path=xl/richData/rdsupportingpropertybagstructure.xml><?xml version="1.0" encoding="utf-8"?>
<spbStructures xmlns="http://schemas.microsoft.com/office/spreadsheetml/2017/richdata2" count="13">
  <s>
    <k n="SourceText" t="s"/>
    <k n="LicenseText" t="s"/>
    <k n="SourceAddress" t="s"/>
    <k n="LicenseAddress" t="s"/>
  </s>
  <s>
    <k n="IPC" t="spb"/>
    <k n="PIB" t="spb"/>
    <k n="`Área" t="spb"/>
    <k n="Nombre" t="spb"/>
    <k n="Población" t="spb"/>
    <k n="UniqueName" t="spb"/>
    <k n="Abreviatura" t="spb"/>
    <k n="Descripción" t="spb"/>
    <k n="Himno nacional" t="spb"/>
    <k n="Salario mínimo" t="spb"/>
    <k n="Médicos por mil" t="spb"/>
    <k n="Población urbana" t="spb"/>
    <k n="Cambio de IPC (%)" t="spb"/>
    <k n="Ciudad más grande" t="spb"/>
    <k n="Código de llamada" t="spb"/>
    <k n="Esperanza de vida" t="spb"/>
    <k n="Tasa de desempleo" t="spb"/>
    <k n="Tasa de natalidad" t="spb"/>
    <k n="Tasa de fertilidad" t="spb"/>
    <k n="Mortalidad infantil" t="spb"/>
    <k n="Tierra agrícola (%)" t="spb"/>
    <k n="`Área de bosque (%)" t="spb"/>
    <k n="Ingresos fiscales (%)" t="spb"/>
    <k n="Precio de la gasolina" t="spb"/>
    <k n="Tasa de impuesto total" t="spb"/>
    <k n="Capital/ciudad principal" t="spb"/>
    <k n="Gastos de salud varios (%)" t="spb"/>
    <k n="Ratio de mortalidad materna" t="spb"/>
    <k n="Consumo de energía eléctrica" t="spb"/>
    <k n="Tamaño de las fuerzas armadas" t="spb"/>
    <k n="Emisiones de dióxido de carbono" t="spb"/>
    <k n="Consumo de energía de combustibles fósiles" t="spb"/>
    <k n="Matriculación en educación primaria en bruto (%)" t="spb"/>
    <k n="Matriculación en educación terciaria en bruto (%)" t="spb"/>
    <k n="Población: participación en la fuerza laboral (%)" t="spb"/>
    <k n="Población: cuarto 20% de participación de ingresos" t="spb"/>
    <k n="Población: tercer 20% de participación de ingresos" t="spb"/>
    <k n="Población: segundo 20% de participación de ingresos" t="spb"/>
    <k n="Población: 10% más alto de participación de ingresos" t="spb"/>
    <k n="Población: 10% más bajo de participación de ingresos" t="spb"/>
    <k n="Población: 20% más alto de participación de ingresos" t="spb"/>
    <k n="Población: 20% más bajo de participación de ingresos" t="spb"/>
    <k n="Capitalización de mercado de las sociedades cotizadas" t="spb"/>
  </s>
  <s>
    <k n="IPC" t="s"/>
    <k n="PIB" t="s"/>
    <k n="Área" t="s"/>
    <k n="Imagen" t="s"/>
    <k n="Nombre" t="s"/>
    <k n="Población" t="s"/>
    <k n="UniqueName" t="s"/>
    <k n="VDPID/VSID" t="s"/>
    <k n="Abreviatura" t="s"/>
    <k n="Descripción" t="s"/>
    <k n="Himno nacional" t="s"/>
    <k n="Salario mínimo" t="s"/>
    <k n="LearnMoreOnLink" t="s"/>
    <k n="Médicos por mil" t="s"/>
    <k n="Población urbana" t="s"/>
    <k n="Cambio de IPC (%)" t="s"/>
    <k n="Ciudad más grande" t="s"/>
    <k n="Código de llamada" t="s"/>
    <k n="Esperanza de vida" t="s"/>
    <k n="Tasa de desempleo" t="s"/>
    <k n="Tasa de natalidad" t="s"/>
    <k n="Tasa de fertilidad" t="s"/>
    <k n="Área de bosque (%)" t="s"/>
    <k n="Mortalidad infantil" t="s"/>
    <k n="Tierra agrícola (%)" t="s"/>
    <k n="Ingresos fiscales (%)" t="s"/>
    <k n="Precio de la gasolina" t="s"/>
    <k n="Tasa de impuesto total" t="s"/>
    <k n="Capital/ciudad principal" t="s"/>
    <k n="Gastos de salud varios (%)" t="s"/>
    <k n="Ratio de mortalidad materna" t="s"/>
    <k n="Consumo de energía eléctrica" t="s"/>
    <k n="Tamaño de las fuerzas armadas" t="s"/>
    <k n="Emisiones de dióxido de carbono" t="s"/>
    <k n="Consumo de energía de combustibles fósiles" t="s"/>
    <k n="Matriculación en educación primaria en bruto (%)" t="s"/>
    <k n="Matriculación en educación terciaria en bruto (%)" t="s"/>
    <k n="Población: participación en la fuerza laboral (%)" t="s"/>
    <k n="Población: cuarto 20% de participación de ingresos" t="s"/>
    <k n="Población: tercer 20% de participación de ingresos" t="s"/>
    <k n="Población: segundo 20% de participación de ingresos" t="s"/>
    <k n="Población: 10% más alto de participación de ingresos" t="s"/>
    <k n="Población: 10% más bajo de participación de ingresos" t="s"/>
    <k n="Población: 20% más alto de participación de ingresos" t="s"/>
    <k n="Población: 20% más bajo de participación de ingresos" t="s"/>
    <k n="Capitalización de mercado de las sociedades cotizadas" t="s"/>
  </s>
  <s>
    <k n="^Order" t="spba"/>
    <k n="TitleProperty" t="s"/>
    <k n="SubTitleProperty" t="s"/>
  </s>
  <s>
    <k n="ShowInCardView" t="b"/>
    <k n="ShowInDotNotation" t="b"/>
    <k n="ShowInAutoComplete" t="b"/>
  </s>
  <s>
    <k n="ShowInDotNotation" t="b"/>
    <k n="ShowInAutoComplete" t="b"/>
  </s>
  <s>
    <k n="UniqueName" t="spb"/>
    <k n="VDPID/VSID" t="spb"/>
    <k n="Descripción" t="spb"/>
    <k n="LearnMoreOnLink" t="spb"/>
  </s>
  <s>
    <k n="Imagen" t="i"/>
    <k n="Nombre" t="i"/>
    <k n="Descripción" t="i"/>
  </s>
  <s>
    <k n="link" t="s"/>
    <k n="logo" t="s"/>
    <k n="name" t="s"/>
  </s>
  <s>
    <k n="IPC" t="s"/>
    <k n="PIB" t="s"/>
    <k n="`Área" t="s"/>
    <k n="Población" t="s"/>
    <k n="Médicos por mil" t="s"/>
    <k n="Población urbana" t="s"/>
    <k n="Cambio de IPC (%)" t="s"/>
    <k n="Esperanza de vida" t="s"/>
    <k n="Tasa de desempleo" t="s"/>
    <k n="Tasa de natalidad" t="s"/>
    <k n="Tasa de fertilidad" t="s"/>
    <k n="Mortalidad infantil" t="s"/>
    <k n="Tierra agrícola (%)" t="s"/>
    <k n="`Área de bosque (%)" t="s"/>
    <k n="Ingresos fiscales (%)" t="s"/>
    <k n="Precio de la gasolina" t="s"/>
    <k n="Tasa de impuesto total" t="s"/>
    <k n="Gastos de salud varios (%)" t="s"/>
    <k n="Ratio de mortalidad materna" t="s"/>
    <k n="Consumo de energía eléctrica" t="s"/>
    <k n="Tamaño de las fuerzas armadas" t="s"/>
    <k n="Emisiones de dióxido de carbono" t="s"/>
    <k n="Consumo de energía de combustibles fósiles" t="s"/>
    <k n="Matriculación en educación primaria en bruto (%)" t="s"/>
    <k n="Matriculación en educación terciaria en bruto (%)" t="s"/>
    <k n="Población: participación en la fuerza laboral (%)" t="s"/>
    <k n="Población: cuarto 20% de participación de ingresos" t="s"/>
    <k n="Población: tercer 20% de participación de ingresos" t="s"/>
    <k n="Población: segundo 20% de participación de ingresos" t="s"/>
    <k n="Población: 10% más alto de participación de ingresos" t="s"/>
    <k n="Población: 10% más bajo de participación de ingresos" t="s"/>
    <k n="Población: 20% más alto de participación de ingresos" t="s"/>
    <k n="Población: 20% más bajo de participación de ingresos" t="s"/>
    <k n="Capitalización de mercado de las sociedades cotizadas" t="s"/>
  </s>
  <s>
    <k n="_Self" t="i"/>
  </s>
  <s>
    <k n="IPC" t="spb"/>
    <k n="PIB" t="spb"/>
    <k n="`Área" t="spb"/>
    <k n="Nombre" t="spb"/>
    <k n="Población" t="spb"/>
    <k n="UniqueName" t="spb"/>
    <k n="Abreviatura" t="spb"/>
    <k n="Descripción" t="spb"/>
    <k n="Himno nacional" t="spb"/>
    <k n="Salario mínimo" t="spb"/>
    <k n="Médicos por mil" t="spb"/>
    <k n="Código de moneda" t="spb"/>
    <k n="Población urbana" t="spb"/>
    <k n="Cambio de IPC (%)" t="spb"/>
    <k n="Ciudad más grande" t="spb"/>
    <k n="Código de llamada" t="spb"/>
    <k n="Esperanza de vida" t="spb"/>
    <k n="Tasa de desempleo" t="spb"/>
    <k n="Tasa de natalidad" t="spb"/>
    <k n="Tasa de fertilidad" t="spb"/>
    <k n="Mortalidad infantil" t="spb"/>
    <k n="Tierra agrícola (%)" t="spb"/>
    <k n="`Área de bosque (%)" t="spb"/>
    <k n="Ingresos fiscales (%)" t="spb"/>
    <k n="Precio de la gasolina" t="spb"/>
    <k n="Tasa de impuesto total" t="spb"/>
    <k n="Capital/ciudad principal" t="spb"/>
    <k n="Gastos de salud varios (%)" t="spb"/>
    <k n="Ratio de mortalidad materna" t="spb"/>
    <k n="Consumo de energía eléctrica" t="spb"/>
    <k n="Tamaño de las fuerzas armadas" t="spb"/>
    <k n="Emisiones de dióxido de carbono" t="spb"/>
    <k n="Consumo de energía de combustibles fósiles" t="spb"/>
    <k n="Matriculación en educación primaria en bruto (%)" t="spb"/>
    <k n="Matriculación en educación terciaria en bruto (%)" t="spb"/>
    <k n="Población: participación en la fuerza laboral (%)" t="spb"/>
    <k n="Población: cuarto 20% de participación de ingresos" t="spb"/>
    <k n="Población: tercer 20% de participación de ingresos" t="spb"/>
    <k n="Población: segundo 20% de participación de ingresos" t="spb"/>
    <k n="Población: 10% más alto de participación de ingresos" t="spb"/>
    <k n="Población: 10% más bajo de participación de ingresos" t="spb"/>
    <k n="Población: 20% más alto de participación de ingresos" t="spb"/>
    <k n="Población: 20% más bajo de participación de ingresos" t="spb"/>
    <k n="Capitalización de mercado de las sociedades cotizadas" t="spb"/>
  </s>
  <s>
    <k n="IPC" t="s"/>
    <k n="PIB" t="s"/>
    <k n="Área" t="s"/>
    <k n="Imagen" t="s"/>
    <k n="Nombre" t="s"/>
    <k n="Población" t="s"/>
    <k n="UniqueName" t="s"/>
    <k n="VDPID/VSID" t="s"/>
    <k n="Abreviatura" t="s"/>
    <k n="Descripción" t="s"/>
    <k n="Himno nacional" t="s"/>
    <k n="Salario mínimo" t="s"/>
    <k n="LearnMoreOnLink" t="s"/>
    <k n="Médicos por mil" t="s"/>
    <k n="Código de moneda" t="s"/>
    <k n="Población urbana" t="s"/>
    <k n="Cambio de IPC (%)" t="s"/>
    <k n="Ciudad más grande" t="s"/>
    <k n="Código de llamada" t="s"/>
    <k n="Esperanza de vida" t="s"/>
    <k n="Tasa de desempleo" t="s"/>
    <k n="Tasa de natalidad" t="s"/>
    <k n="Tasa de fertilidad" t="s"/>
    <k n="Área de bosque (%)" t="s"/>
    <k n="Mortalidad infantil" t="s"/>
    <k n="Tierra agrícola (%)" t="s"/>
    <k n="Ingresos fiscales (%)" t="s"/>
    <k n="Precio de la gasolina" t="s"/>
    <k n="Tasa de impuesto total" t="s"/>
    <k n="Capital/ciudad principal" t="s"/>
    <k n="Gastos de salud varios (%)" t="s"/>
    <k n="Ratio de mortalidad materna" t="s"/>
    <k n="Consumo de energía eléctrica" t="s"/>
    <k n="Tamaño de las fuerzas armadas" t="s"/>
    <k n="Emisiones de dióxido de carbono" t="s"/>
    <k n="Consumo de energía de combustibles fósiles" t="s"/>
    <k n="Matriculación en educación primaria en bruto (%)" t="s"/>
    <k n="Matriculación en educación terciaria en bruto (%)" t="s"/>
    <k n="Población: participación en la fuerza laboral (%)" t="s"/>
    <k n="Población: cuarto 20% de participación de ingresos" t="s"/>
    <k n="Población: tercer 20% de participación de ingresos" t="s"/>
    <k n="Población: segundo 20% de participación de ingresos" t="s"/>
    <k n="Población: 10% más alto de participación de ingresos" t="s"/>
    <k n="Población: 10% más bajo de participación de ingresos" t="s"/>
    <k n="Población: 20% más alto de participación de ingresos" t="s"/>
    <k n="Población: 20% más bajo de participación de ingresos" t="s"/>
    <k n="Capitalización de mercado de las sociedades cotizadas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0" formatCode="General"/>
    </x:dxf>
    <x:dxf>
      <x:numFmt numFmtId="2" formatCode="0.00"/>
    </x:dxf>
    <x:dxf>
      <x:numFmt numFmtId="14" formatCode="0.00%"/>
    </x:dxf>
    <x:dxf>
      <x:numFmt numFmtId="4" formatCode="#,##0.00"/>
    </x:dxf>
    <x:dxf>
      <x:numFmt numFmtId="1" formatCode="0"/>
    </x:dxf>
  </dxfs>
  <richProperties>
    <rPr n="IsHeroField" t="b"/>
    <rPr n="IsTitleField" t="b"/>
    <rPr n="RequiresInlineAttribution" t="b"/>
    <rPr n="NumberFormat" t="s"/>
  </richProperties>
  <richStyles>
    <rSty>
      <rpv i="0">1</rpv>
    </rSty>
    <rSty>
      <rpv i="1">1</rpv>
    </rSty>
    <rSty>
      <rpv i="2">1</rpv>
    </rSty>
    <rSty dxfid="0">
      <rpv i="3">#,##0</rpv>
    </rSty>
    <rSty dxfid="3">
      <rpv i="3">0.0%</rpv>
    </rSty>
    <rSty dxfid="1">
      <rpv i="3">_([$$-en-US]* #,##0_);_([$$-en-US]* (#,##0);_([$$-en-US]* "-"_);_(@_)</rpv>
    </rSty>
    <rSty dxfid="5">
      <rpv i="3">0</rpv>
    </rSty>
    <rSty dxfid="1">
      <rpv i="3">0.0</rpv>
    </rSty>
    <rSty dxfid="4">
      <rpv i="3">#,##0.00</rpv>
    </rSty>
    <rSty dxfid="2">
      <rpv i="3">0.00</rpv>
    </rSty>
    <rSty dxfid="1">
      <rpv i="3">_([$$-en-US]* #,##0.00_);_([$$-en-US]* (#,##0.00);_([$$-en-US]* "-"??_);_(@_)</rpv>
    </rSty>
    <rSty dxfid="3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AF5-3D25-48BF-842B-7746DA091422}">
  <dimension ref="A1:K1558"/>
  <sheetViews>
    <sheetView workbookViewId="0">
      <selection activeCell="C1" sqref="C1"/>
    </sheetView>
  </sheetViews>
  <sheetFormatPr defaultRowHeight="14.25" x14ac:dyDescent="0.45"/>
  <cols>
    <col min="2" max="2" width="12" bestFit="1" customWidth="1"/>
    <col min="3" max="3" width="18.3984375" bestFit="1" customWidth="1"/>
    <col min="4" max="4" width="11.53125" bestFit="1" customWidth="1"/>
    <col min="5" max="5" width="10.73046875" bestFit="1" customWidth="1"/>
    <col min="11" max="11" width="9.6640625" bestFit="1" customWidth="1"/>
  </cols>
  <sheetData>
    <row r="1" spans="1:11" x14ac:dyDescent="0.45">
      <c r="A1" t="s">
        <v>110</v>
      </c>
      <c r="B1" t="s">
        <v>112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45">
      <c r="A2" t="s">
        <v>111</v>
      </c>
      <c r="B2" t="s">
        <v>113</v>
      </c>
      <c r="C2" t="s">
        <v>6</v>
      </c>
      <c r="D2" s="6" t="s">
        <v>7</v>
      </c>
      <c r="E2" s="6" t="s">
        <v>8</v>
      </c>
      <c r="F2">
        <v>39</v>
      </c>
      <c r="G2" t="s">
        <v>9</v>
      </c>
      <c r="H2" t="s">
        <v>10</v>
      </c>
      <c r="J2" s="3"/>
      <c r="K2" s="5"/>
    </row>
    <row r="3" spans="1:11" x14ac:dyDescent="0.45">
      <c r="A3" t="s">
        <v>111</v>
      </c>
      <c r="B3" t="s">
        <v>113</v>
      </c>
      <c r="C3" t="s">
        <v>11</v>
      </c>
      <c r="D3" s="6" t="s">
        <v>12</v>
      </c>
      <c r="E3" s="6" t="s">
        <v>13</v>
      </c>
      <c r="F3">
        <v>34</v>
      </c>
      <c r="G3" t="s">
        <v>14</v>
      </c>
      <c r="H3" t="s">
        <v>15</v>
      </c>
      <c r="J3" s="3"/>
      <c r="K3" s="5"/>
    </row>
    <row r="4" spans="1:11" x14ac:dyDescent="0.45">
      <c r="A4" t="s">
        <v>111</v>
      </c>
      <c r="B4" t="s">
        <v>113</v>
      </c>
      <c r="C4" t="s">
        <v>16</v>
      </c>
      <c r="D4" s="6" t="s">
        <v>17</v>
      </c>
      <c r="E4" s="6" t="s">
        <v>18</v>
      </c>
      <c r="F4">
        <v>33</v>
      </c>
      <c r="G4" t="s">
        <v>19</v>
      </c>
      <c r="H4" t="s">
        <v>10</v>
      </c>
      <c r="J4" s="3"/>
      <c r="K4" s="5"/>
    </row>
    <row r="5" spans="1:11" x14ac:dyDescent="0.45">
      <c r="A5" t="s">
        <v>111</v>
      </c>
      <c r="B5" t="s">
        <v>113</v>
      </c>
      <c r="C5" t="s">
        <v>20</v>
      </c>
      <c r="D5" s="6" t="s">
        <v>17</v>
      </c>
      <c r="E5" s="6" t="s">
        <v>18</v>
      </c>
      <c r="F5">
        <v>28</v>
      </c>
      <c r="G5" t="s">
        <v>21</v>
      </c>
      <c r="H5" t="s">
        <v>22</v>
      </c>
      <c r="J5" s="3"/>
      <c r="K5" s="5"/>
    </row>
    <row r="6" spans="1:11" x14ac:dyDescent="0.45">
      <c r="A6" t="s">
        <v>111</v>
      </c>
      <c r="B6" t="s">
        <v>113</v>
      </c>
      <c r="C6" t="s">
        <v>23</v>
      </c>
      <c r="D6" s="6" t="s">
        <v>24</v>
      </c>
      <c r="E6" s="6" t="s">
        <v>25</v>
      </c>
      <c r="F6">
        <v>26</v>
      </c>
      <c r="G6" t="s">
        <v>26</v>
      </c>
      <c r="H6" t="s">
        <v>10</v>
      </c>
      <c r="J6" s="3"/>
      <c r="K6" s="5"/>
    </row>
    <row r="7" spans="1:11" x14ac:dyDescent="0.45">
      <c r="A7" t="s">
        <v>111</v>
      </c>
      <c r="B7" t="s">
        <v>113</v>
      </c>
      <c r="C7" t="s">
        <v>27</v>
      </c>
      <c r="D7" s="6" t="s">
        <v>28</v>
      </c>
      <c r="E7" s="6" t="s">
        <v>29</v>
      </c>
      <c r="F7">
        <v>28</v>
      </c>
      <c r="G7" t="s">
        <v>30</v>
      </c>
      <c r="H7" t="s">
        <v>31</v>
      </c>
      <c r="J7" s="3"/>
      <c r="K7" s="5"/>
    </row>
    <row r="8" spans="1:11" x14ac:dyDescent="0.45">
      <c r="A8" t="s">
        <v>111</v>
      </c>
      <c r="B8" t="s">
        <v>113</v>
      </c>
      <c r="C8" t="s">
        <v>32</v>
      </c>
      <c r="D8" s="6" t="s">
        <v>33</v>
      </c>
      <c r="E8" s="6" t="s">
        <v>34</v>
      </c>
      <c r="F8">
        <v>33</v>
      </c>
      <c r="G8" t="s">
        <v>35</v>
      </c>
      <c r="H8" t="s">
        <v>10</v>
      </c>
      <c r="J8" s="3"/>
      <c r="K8" s="5"/>
    </row>
    <row r="9" spans="1:11" x14ac:dyDescent="0.45">
      <c r="A9" t="s">
        <v>111</v>
      </c>
      <c r="B9" t="s">
        <v>113</v>
      </c>
      <c r="C9" t="s">
        <v>36</v>
      </c>
      <c r="D9" s="6" t="s">
        <v>33</v>
      </c>
      <c r="E9" s="6" t="s">
        <v>34</v>
      </c>
      <c r="F9">
        <v>29</v>
      </c>
      <c r="G9" t="s">
        <v>37</v>
      </c>
      <c r="H9" t="s">
        <v>38</v>
      </c>
      <c r="J9" s="3"/>
      <c r="K9" s="5"/>
    </row>
    <row r="10" spans="1:11" x14ac:dyDescent="0.45">
      <c r="A10" t="s">
        <v>111</v>
      </c>
      <c r="B10" t="s">
        <v>113</v>
      </c>
      <c r="C10" t="s">
        <v>39</v>
      </c>
      <c r="D10" s="6" t="s">
        <v>33</v>
      </c>
      <c r="E10" s="6" t="s">
        <v>34</v>
      </c>
      <c r="F10">
        <v>25</v>
      </c>
      <c r="G10" t="s">
        <v>40</v>
      </c>
      <c r="H10" t="s">
        <v>10</v>
      </c>
      <c r="J10" s="3"/>
      <c r="K10" s="5"/>
    </row>
    <row r="11" spans="1:11" x14ac:dyDescent="0.45">
      <c r="A11" t="s">
        <v>111</v>
      </c>
      <c r="B11" t="s">
        <v>113</v>
      </c>
      <c r="C11" t="s">
        <v>41</v>
      </c>
      <c r="D11" s="6" t="s">
        <v>42</v>
      </c>
      <c r="E11" s="6" t="s">
        <v>43</v>
      </c>
      <c r="F11">
        <v>22</v>
      </c>
      <c r="G11" t="s">
        <v>44</v>
      </c>
      <c r="H11" t="s">
        <v>10</v>
      </c>
      <c r="J11" s="3"/>
      <c r="K11" s="5"/>
    </row>
    <row r="12" spans="1:11" x14ac:dyDescent="0.45">
      <c r="A12" t="s">
        <v>111</v>
      </c>
      <c r="B12" t="s">
        <v>113</v>
      </c>
      <c r="C12" t="s">
        <v>45</v>
      </c>
      <c r="D12" s="6" t="s">
        <v>46</v>
      </c>
      <c r="E12" s="6" t="s">
        <v>47</v>
      </c>
      <c r="F12">
        <v>31</v>
      </c>
      <c r="G12" t="s">
        <v>44</v>
      </c>
      <c r="H12" t="s">
        <v>10</v>
      </c>
      <c r="J12" s="3"/>
      <c r="K12" s="5"/>
    </row>
    <row r="13" spans="1:11" x14ac:dyDescent="0.45">
      <c r="A13" t="s">
        <v>111</v>
      </c>
      <c r="B13" t="s">
        <v>113</v>
      </c>
      <c r="C13" t="s">
        <v>48</v>
      </c>
      <c r="D13" s="6" t="s">
        <v>49</v>
      </c>
      <c r="E13" s="6" t="s">
        <v>50</v>
      </c>
      <c r="F13">
        <v>25</v>
      </c>
      <c r="G13" t="s">
        <v>51</v>
      </c>
      <c r="H13" t="s">
        <v>52</v>
      </c>
      <c r="J13" s="3"/>
      <c r="K13" s="5"/>
    </row>
    <row r="14" spans="1:11" x14ac:dyDescent="0.45">
      <c r="A14" t="s">
        <v>111</v>
      </c>
      <c r="B14" t="s">
        <v>113</v>
      </c>
      <c r="C14" t="s">
        <v>53</v>
      </c>
      <c r="D14" s="6" t="s">
        <v>54</v>
      </c>
      <c r="E14" s="6" t="s">
        <v>55</v>
      </c>
      <c r="F14">
        <v>27</v>
      </c>
      <c r="G14" t="s">
        <v>56</v>
      </c>
      <c r="H14" t="s">
        <v>38</v>
      </c>
      <c r="J14" s="3"/>
      <c r="K14" s="5"/>
    </row>
    <row r="15" spans="1:11" x14ac:dyDescent="0.45">
      <c r="A15" t="s">
        <v>111</v>
      </c>
      <c r="B15" t="s">
        <v>113</v>
      </c>
      <c r="C15" t="s">
        <v>57</v>
      </c>
      <c r="D15" s="6" t="s">
        <v>58</v>
      </c>
      <c r="E15" s="6" t="s">
        <v>59</v>
      </c>
      <c r="F15">
        <v>31</v>
      </c>
      <c r="G15" t="s">
        <v>60</v>
      </c>
      <c r="H15" t="s">
        <v>10</v>
      </c>
      <c r="J15" s="3"/>
      <c r="K15" s="5"/>
    </row>
    <row r="16" spans="1:11" x14ac:dyDescent="0.45">
      <c r="A16" t="s">
        <v>111</v>
      </c>
      <c r="B16" t="s">
        <v>113</v>
      </c>
      <c r="C16" t="s">
        <v>61</v>
      </c>
      <c r="D16" s="6" t="s">
        <v>62</v>
      </c>
      <c r="E16" s="6" t="s">
        <v>63</v>
      </c>
      <c r="F16">
        <v>23</v>
      </c>
      <c r="G16" t="s">
        <v>9</v>
      </c>
      <c r="H16" t="s">
        <v>10</v>
      </c>
      <c r="J16" s="3"/>
      <c r="K16" s="5"/>
    </row>
    <row r="17" spans="1:11" x14ac:dyDescent="0.45">
      <c r="A17" t="s">
        <v>111</v>
      </c>
      <c r="B17" t="s">
        <v>113</v>
      </c>
      <c r="C17" t="s">
        <v>64</v>
      </c>
      <c r="D17" s="6" t="s">
        <v>65</v>
      </c>
      <c r="E17" s="6" t="s">
        <v>66</v>
      </c>
      <c r="F17">
        <v>31</v>
      </c>
      <c r="G17" t="s">
        <v>67</v>
      </c>
      <c r="H17" t="s">
        <v>68</v>
      </c>
      <c r="J17" s="3"/>
      <c r="K17" s="5"/>
    </row>
    <row r="18" spans="1:11" x14ac:dyDescent="0.45">
      <c r="A18" t="s">
        <v>111</v>
      </c>
      <c r="B18" t="s">
        <v>113</v>
      </c>
      <c r="C18" t="s">
        <v>69</v>
      </c>
      <c r="D18" s="6" t="s">
        <v>70</v>
      </c>
      <c r="E18" s="6" t="s">
        <v>71</v>
      </c>
      <c r="F18">
        <v>34</v>
      </c>
      <c r="G18" t="s">
        <v>72</v>
      </c>
      <c r="H18" t="s">
        <v>10</v>
      </c>
      <c r="J18" s="3"/>
      <c r="K18" s="5"/>
    </row>
    <row r="19" spans="1:11" x14ac:dyDescent="0.45">
      <c r="A19" t="s">
        <v>111</v>
      </c>
      <c r="B19" t="s">
        <v>113</v>
      </c>
      <c r="C19" t="s">
        <v>73</v>
      </c>
      <c r="D19" s="6" t="s">
        <v>74</v>
      </c>
      <c r="E19" s="6" t="s">
        <v>75</v>
      </c>
      <c r="F19">
        <v>24</v>
      </c>
      <c r="G19" t="s">
        <v>9</v>
      </c>
      <c r="H19" t="s">
        <v>10</v>
      </c>
      <c r="J19" s="3"/>
      <c r="K19" s="5"/>
    </row>
    <row r="20" spans="1:11" x14ac:dyDescent="0.45">
      <c r="A20" t="s">
        <v>111</v>
      </c>
      <c r="B20" t="s">
        <v>113</v>
      </c>
      <c r="C20" t="s">
        <v>76</v>
      </c>
      <c r="D20" s="6" t="s">
        <v>74</v>
      </c>
      <c r="E20" s="6" t="s">
        <v>75</v>
      </c>
      <c r="F20">
        <v>25</v>
      </c>
      <c r="G20" t="s">
        <v>14</v>
      </c>
      <c r="H20" t="s">
        <v>10</v>
      </c>
      <c r="J20" s="3"/>
      <c r="K20" s="5"/>
    </row>
    <row r="21" spans="1:11" x14ac:dyDescent="0.45">
      <c r="A21" t="s">
        <v>111</v>
      </c>
      <c r="B21" t="s">
        <v>113</v>
      </c>
      <c r="C21" t="s">
        <v>77</v>
      </c>
      <c r="D21" s="6" t="s">
        <v>78</v>
      </c>
      <c r="E21" s="6" t="s">
        <v>79</v>
      </c>
      <c r="F21">
        <v>29</v>
      </c>
      <c r="G21" t="s">
        <v>44</v>
      </c>
      <c r="H21" t="s">
        <v>22</v>
      </c>
      <c r="J21" s="3"/>
      <c r="K21" s="5"/>
    </row>
    <row r="22" spans="1:11" x14ac:dyDescent="0.45">
      <c r="A22" t="s">
        <v>111</v>
      </c>
      <c r="B22" t="s">
        <v>113</v>
      </c>
      <c r="C22" t="s">
        <v>80</v>
      </c>
      <c r="D22" s="6" t="s">
        <v>81</v>
      </c>
      <c r="E22" s="6" t="s">
        <v>82</v>
      </c>
      <c r="F22">
        <v>26</v>
      </c>
      <c r="G22" t="s">
        <v>51</v>
      </c>
      <c r="H22" t="s">
        <v>38</v>
      </c>
      <c r="J22" s="3"/>
      <c r="K22" s="5"/>
    </row>
    <row r="23" spans="1:11" x14ac:dyDescent="0.45">
      <c r="A23" t="s">
        <v>111</v>
      </c>
      <c r="B23" t="s">
        <v>113</v>
      </c>
      <c r="C23" t="s">
        <v>83</v>
      </c>
      <c r="D23" s="6" t="s">
        <v>84</v>
      </c>
      <c r="E23" s="6" t="s">
        <v>85</v>
      </c>
      <c r="F23">
        <v>26</v>
      </c>
      <c r="G23" t="s">
        <v>35</v>
      </c>
      <c r="H23" t="s">
        <v>15</v>
      </c>
      <c r="J23" s="3"/>
      <c r="K23" s="5"/>
    </row>
    <row r="24" spans="1:11" x14ac:dyDescent="0.45">
      <c r="A24" t="s">
        <v>111</v>
      </c>
      <c r="B24" t="s">
        <v>113</v>
      </c>
      <c r="C24" t="s">
        <v>86</v>
      </c>
      <c r="D24" s="6" t="s">
        <v>87</v>
      </c>
      <c r="E24" s="6" t="s">
        <v>88</v>
      </c>
      <c r="F24">
        <v>20</v>
      </c>
      <c r="G24" t="s">
        <v>51</v>
      </c>
      <c r="H24" t="s">
        <v>10</v>
      </c>
      <c r="J24" s="3"/>
    </row>
    <row r="25" spans="1:11" x14ac:dyDescent="0.45">
      <c r="A25" t="s">
        <v>111</v>
      </c>
      <c r="B25" t="s">
        <v>113</v>
      </c>
      <c r="C25" t="s">
        <v>89</v>
      </c>
      <c r="D25" s="6" t="s">
        <v>90</v>
      </c>
      <c r="E25" s="6" t="s">
        <v>91</v>
      </c>
      <c r="F25">
        <v>23</v>
      </c>
      <c r="G25" t="s">
        <v>14</v>
      </c>
      <c r="H25" t="s">
        <v>10</v>
      </c>
      <c r="J25" s="3"/>
    </row>
    <row r="26" spans="1:11" x14ac:dyDescent="0.45">
      <c r="A26" t="s">
        <v>111</v>
      </c>
      <c r="B26" t="s">
        <v>113</v>
      </c>
      <c r="C26" t="s">
        <v>92</v>
      </c>
      <c r="D26" s="6" t="s">
        <v>93</v>
      </c>
      <c r="E26" s="6" t="s">
        <v>24</v>
      </c>
      <c r="F26">
        <v>26</v>
      </c>
      <c r="G26" t="s">
        <v>94</v>
      </c>
      <c r="H26" t="s">
        <v>10</v>
      </c>
      <c r="J26" s="3"/>
    </row>
    <row r="27" spans="1:11" x14ac:dyDescent="0.45">
      <c r="A27" t="s">
        <v>111</v>
      </c>
      <c r="B27" t="s">
        <v>113</v>
      </c>
      <c r="C27" t="s">
        <v>95</v>
      </c>
      <c r="D27" s="6" t="s">
        <v>96</v>
      </c>
      <c r="E27" s="6" t="s">
        <v>97</v>
      </c>
      <c r="F27">
        <v>21</v>
      </c>
      <c r="G27" t="s">
        <v>14</v>
      </c>
      <c r="H27" t="s">
        <v>10</v>
      </c>
      <c r="J27" s="3"/>
    </row>
    <row r="28" spans="1:11" x14ac:dyDescent="0.45">
      <c r="A28" t="s">
        <v>111</v>
      </c>
      <c r="B28" t="s">
        <v>113</v>
      </c>
      <c r="C28" t="s">
        <v>98</v>
      </c>
      <c r="D28" s="6" t="s">
        <v>96</v>
      </c>
      <c r="E28" s="6" t="s">
        <v>97</v>
      </c>
      <c r="F28">
        <v>21</v>
      </c>
      <c r="G28" t="s">
        <v>99</v>
      </c>
      <c r="H28" t="s">
        <v>10</v>
      </c>
      <c r="J28" s="3"/>
    </row>
    <row r="29" spans="1:11" x14ac:dyDescent="0.45">
      <c r="A29" t="s">
        <v>111</v>
      </c>
      <c r="B29" t="s">
        <v>113</v>
      </c>
      <c r="C29" t="s">
        <v>100</v>
      </c>
      <c r="D29" s="6" t="s">
        <v>101</v>
      </c>
      <c r="E29" s="6" t="s">
        <v>102</v>
      </c>
      <c r="F29">
        <v>21</v>
      </c>
      <c r="G29" t="s">
        <v>40</v>
      </c>
      <c r="H29" t="s">
        <v>103</v>
      </c>
      <c r="J29" s="3"/>
    </row>
    <row r="30" spans="1:11" x14ac:dyDescent="0.45">
      <c r="A30" t="s">
        <v>111</v>
      </c>
      <c r="B30" t="s">
        <v>113</v>
      </c>
      <c r="C30" t="s">
        <v>104</v>
      </c>
      <c r="D30" s="6" t="s">
        <v>105</v>
      </c>
      <c r="E30" s="6" t="s">
        <v>106</v>
      </c>
      <c r="F30">
        <v>19</v>
      </c>
      <c r="G30" t="s">
        <v>14</v>
      </c>
      <c r="H30" t="s">
        <v>10</v>
      </c>
      <c r="J30" s="3"/>
    </row>
    <row r="31" spans="1:11" x14ac:dyDescent="0.45">
      <c r="A31" t="s">
        <v>111</v>
      </c>
      <c r="B31" t="s">
        <v>113</v>
      </c>
      <c r="C31" t="s">
        <v>107</v>
      </c>
      <c r="D31" s="6" t="s">
        <v>108</v>
      </c>
      <c r="E31" s="6" t="s">
        <v>109</v>
      </c>
      <c r="F31">
        <v>19</v>
      </c>
      <c r="G31" t="s">
        <v>51</v>
      </c>
      <c r="H31" t="s">
        <v>10</v>
      </c>
      <c r="J31" s="3"/>
    </row>
    <row r="32" spans="1:11" x14ac:dyDescent="0.45">
      <c r="A32" t="s">
        <v>111</v>
      </c>
      <c r="B32" t="s">
        <v>113</v>
      </c>
      <c r="C32" t="s">
        <v>114</v>
      </c>
      <c r="D32" s="2" t="s">
        <v>108</v>
      </c>
      <c r="E32" s="2" t="s">
        <v>109</v>
      </c>
      <c r="F32">
        <v>18</v>
      </c>
      <c r="G32" t="s">
        <v>99</v>
      </c>
      <c r="H32" t="s">
        <v>10</v>
      </c>
    </row>
    <row r="33" spans="1:8" x14ac:dyDescent="0.45">
      <c r="A33" t="s">
        <v>111</v>
      </c>
      <c r="B33" t="s">
        <v>113</v>
      </c>
      <c r="C33" t="s">
        <v>115</v>
      </c>
      <c r="D33" s="2" t="s">
        <v>108</v>
      </c>
      <c r="E33" s="2" t="s">
        <v>109</v>
      </c>
      <c r="F33">
        <v>18</v>
      </c>
      <c r="G33" t="s">
        <v>99</v>
      </c>
      <c r="H33" t="s">
        <v>10</v>
      </c>
    </row>
    <row r="34" spans="1:8" x14ac:dyDescent="0.45">
      <c r="A34" t="s">
        <v>111</v>
      </c>
      <c r="B34" t="s">
        <v>113</v>
      </c>
      <c r="C34" t="s">
        <v>116</v>
      </c>
      <c r="D34" s="2" t="s">
        <v>108</v>
      </c>
      <c r="E34" s="2" t="s">
        <v>109</v>
      </c>
      <c r="F34">
        <v>20</v>
      </c>
      <c r="G34" t="s">
        <v>117</v>
      </c>
      <c r="H34" t="s">
        <v>103</v>
      </c>
    </row>
    <row r="35" spans="1:8" x14ac:dyDescent="0.45">
      <c r="A35" t="s">
        <v>111</v>
      </c>
      <c r="B35" t="s">
        <v>113</v>
      </c>
      <c r="C35" t="s">
        <v>118</v>
      </c>
      <c r="D35" s="2" t="s">
        <v>108</v>
      </c>
      <c r="E35" s="2" t="s">
        <v>109</v>
      </c>
      <c r="F35">
        <v>19</v>
      </c>
      <c r="G35" t="s">
        <v>99</v>
      </c>
      <c r="H35" t="s">
        <v>10</v>
      </c>
    </row>
    <row r="36" spans="1:8" x14ac:dyDescent="0.45">
      <c r="A36" t="s">
        <v>111</v>
      </c>
      <c r="B36" t="s">
        <v>113</v>
      </c>
      <c r="C36" t="s">
        <v>119</v>
      </c>
      <c r="D36" s="2" t="s">
        <v>108</v>
      </c>
      <c r="E36" s="2" t="s">
        <v>109</v>
      </c>
      <c r="F36">
        <v>19</v>
      </c>
      <c r="G36" t="s">
        <v>14</v>
      </c>
      <c r="H36" t="s">
        <v>10</v>
      </c>
    </row>
    <row r="37" spans="1:8" x14ac:dyDescent="0.45">
      <c r="A37" t="s">
        <v>111</v>
      </c>
      <c r="B37" t="s">
        <v>113</v>
      </c>
      <c r="C37" t="s">
        <v>120</v>
      </c>
      <c r="D37" s="2" t="s">
        <v>108</v>
      </c>
      <c r="E37" s="2" t="s">
        <v>109</v>
      </c>
      <c r="F37">
        <v>18</v>
      </c>
      <c r="G37" t="s">
        <v>9</v>
      </c>
      <c r="H37" t="s">
        <v>10</v>
      </c>
    </row>
    <row r="38" spans="1:8" x14ac:dyDescent="0.45">
      <c r="A38" t="s">
        <v>111</v>
      </c>
      <c r="B38" t="s">
        <v>113</v>
      </c>
      <c r="C38" t="s">
        <v>121</v>
      </c>
      <c r="D38" s="2" t="s">
        <v>108</v>
      </c>
      <c r="E38" s="2" t="s">
        <v>109</v>
      </c>
      <c r="F38">
        <v>18</v>
      </c>
      <c r="G38" t="s">
        <v>9</v>
      </c>
      <c r="H38" t="s">
        <v>10</v>
      </c>
    </row>
    <row r="39" spans="1:8" x14ac:dyDescent="0.45">
      <c r="A39" t="s">
        <v>111</v>
      </c>
      <c r="B39" t="s">
        <v>113</v>
      </c>
      <c r="C39" t="s">
        <v>122</v>
      </c>
      <c r="D39" s="2" t="s">
        <v>108</v>
      </c>
      <c r="E39" s="2" t="s">
        <v>109</v>
      </c>
      <c r="F39">
        <v>18</v>
      </c>
      <c r="G39" t="s">
        <v>123</v>
      </c>
      <c r="H39" t="s">
        <v>10</v>
      </c>
    </row>
    <row r="40" spans="1:8" x14ac:dyDescent="0.45">
      <c r="A40" t="s">
        <v>111</v>
      </c>
      <c r="B40" t="s">
        <v>113</v>
      </c>
      <c r="C40" t="s">
        <v>124</v>
      </c>
      <c r="D40" s="2" t="s">
        <v>108</v>
      </c>
      <c r="E40" s="2" t="s">
        <v>109</v>
      </c>
      <c r="F40">
        <v>20</v>
      </c>
      <c r="G40" t="s">
        <v>9</v>
      </c>
      <c r="H40" t="s">
        <v>10</v>
      </c>
    </row>
    <row r="41" spans="1:8" x14ac:dyDescent="0.45">
      <c r="A41" t="s">
        <v>111</v>
      </c>
      <c r="B41" t="s">
        <v>113</v>
      </c>
      <c r="C41" t="s">
        <v>125</v>
      </c>
      <c r="D41" s="2" t="s">
        <v>108</v>
      </c>
      <c r="E41" s="2" t="s">
        <v>109</v>
      </c>
      <c r="F41">
        <v>18</v>
      </c>
      <c r="G41" t="s">
        <v>14</v>
      </c>
      <c r="H41" t="s">
        <v>10</v>
      </c>
    </row>
    <row r="42" spans="1:8" x14ac:dyDescent="0.45">
      <c r="A42" t="s">
        <v>111</v>
      </c>
      <c r="B42" t="s">
        <v>113</v>
      </c>
      <c r="C42" t="s">
        <v>126</v>
      </c>
      <c r="D42" s="2" t="s">
        <v>108</v>
      </c>
      <c r="E42" s="2" t="s">
        <v>109</v>
      </c>
      <c r="F42">
        <v>18</v>
      </c>
      <c r="G42" t="s">
        <v>14</v>
      </c>
      <c r="H42" t="s">
        <v>10</v>
      </c>
    </row>
    <row r="43" spans="1:8" x14ac:dyDescent="0.45">
      <c r="A43" t="s">
        <v>111</v>
      </c>
      <c r="B43" t="s">
        <v>113</v>
      </c>
      <c r="C43" t="s">
        <v>127</v>
      </c>
      <c r="D43" s="2" t="s">
        <v>108</v>
      </c>
      <c r="E43" s="2" t="s">
        <v>109</v>
      </c>
      <c r="F43">
        <v>20</v>
      </c>
      <c r="G43" t="s">
        <v>14</v>
      </c>
      <c r="H43" t="s">
        <v>10</v>
      </c>
    </row>
    <row r="44" spans="1:8" x14ac:dyDescent="0.45">
      <c r="A44" t="s">
        <v>111</v>
      </c>
      <c r="B44" t="s">
        <v>113</v>
      </c>
      <c r="C44" t="s">
        <v>128</v>
      </c>
      <c r="D44" s="2" t="s">
        <v>108</v>
      </c>
      <c r="E44" s="2" t="s">
        <v>109</v>
      </c>
      <c r="F44">
        <v>19</v>
      </c>
      <c r="G44" t="s">
        <v>14</v>
      </c>
      <c r="H44" t="s">
        <v>10</v>
      </c>
    </row>
    <row r="45" spans="1:8" x14ac:dyDescent="0.45">
      <c r="A45" t="s">
        <v>111</v>
      </c>
      <c r="B45" t="s">
        <v>113</v>
      </c>
      <c r="C45" t="s">
        <v>129</v>
      </c>
      <c r="D45" s="2" t="s">
        <v>108</v>
      </c>
      <c r="E45" s="2" t="s">
        <v>109</v>
      </c>
      <c r="F45">
        <v>21</v>
      </c>
      <c r="G45" t="s">
        <v>14</v>
      </c>
      <c r="H45" t="s">
        <v>10</v>
      </c>
    </row>
    <row r="46" spans="1:8" x14ac:dyDescent="0.45">
      <c r="A46" t="s">
        <v>111</v>
      </c>
      <c r="B46" t="s">
        <v>113</v>
      </c>
      <c r="C46" t="s">
        <v>130</v>
      </c>
      <c r="D46" s="2" t="s">
        <v>108</v>
      </c>
      <c r="E46" s="2" t="s">
        <v>109</v>
      </c>
      <c r="F46">
        <v>21</v>
      </c>
      <c r="G46" t="s">
        <v>131</v>
      </c>
      <c r="H46" t="s">
        <v>10</v>
      </c>
    </row>
    <row r="47" spans="1:8" x14ac:dyDescent="0.45">
      <c r="A47" t="s">
        <v>111</v>
      </c>
      <c r="B47" t="s">
        <v>113</v>
      </c>
      <c r="C47" t="s">
        <v>132</v>
      </c>
      <c r="D47" s="2" t="s">
        <v>108</v>
      </c>
      <c r="E47" s="2" t="s">
        <v>109</v>
      </c>
      <c r="F47">
        <v>18</v>
      </c>
      <c r="G47" t="s">
        <v>131</v>
      </c>
      <c r="H47" t="s">
        <v>10</v>
      </c>
    </row>
    <row r="48" spans="1:8" x14ac:dyDescent="0.45">
      <c r="A48" t="s">
        <v>111</v>
      </c>
      <c r="B48" t="s">
        <v>113</v>
      </c>
      <c r="C48" t="s">
        <v>133</v>
      </c>
      <c r="D48" s="2" t="s">
        <v>108</v>
      </c>
      <c r="E48" s="2" t="s">
        <v>109</v>
      </c>
      <c r="F48">
        <v>19</v>
      </c>
      <c r="G48" t="s">
        <v>134</v>
      </c>
      <c r="H48" t="s">
        <v>10</v>
      </c>
    </row>
    <row r="49" spans="1:8" x14ac:dyDescent="0.45">
      <c r="A49" t="s">
        <v>111</v>
      </c>
      <c r="B49" t="s">
        <v>113</v>
      </c>
      <c r="C49" t="s">
        <v>135</v>
      </c>
      <c r="D49" s="2" t="s">
        <v>108</v>
      </c>
      <c r="E49" s="2" t="s">
        <v>109</v>
      </c>
      <c r="F49">
        <v>19</v>
      </c>
      <c r="G49" t="s">
        <v>99</v>
      </c>
      <c r="H49" t="s">
        <v>10</v>
      </c>
    </row>
    <row r="50" spans="1:8" x14ac:dyDescent="0.45">
      <c r="A50" t="s">
        <v>111</v>
      </c>
      <c r="B50" t="s">
        <v>113</v>
      </c>
      <c r="C50" t="s">
        <v>136</v>
      </c>
      <c r="D50" s="2" t="s">
        <v>108</v>
      </c>
      <c r="E50" s="2" t="s">
        <v>109</v>
      </c>
      <c r="F50">
        <v>17</v>
      </c>
      <c r="G50" t="s">
        <v>137</v>
      </c>
      <c r="H50" t="s">
        <v>10</v>
      </c>
    </row>
    <row r="51" spans="1:8" x14ac:dyDescent="0.45">
      <c r="A51" t="s">
        <v>111</v>
      </c>
      <c r="B51" t="s">
        <v>113</v>
      </c>
      <c r="C51" t="s">
        <v>138</v>
      </c>
      <c r="D51" s="2" t="s">
        <v>108</v>
      </c>
      <c r="E51" s="2" t="s">
        <v>109</v>
      </c>
      <c r="F51">
        <v>18</v>
      </c>
      <c r="G51" t="s">
        <v>99</v>
      </c>
      <c r="H51" t="s">
        <v>10</v>
      </c>
    </row>
    <row r="52" spans="1:8" x14ac:dyDescent="0.45">
      <c r="A52" t="s">
        <v>111</v>
      </c>
      <c r="B52" t="s">
        <v>113</v>
      </c>
      <c r="C52" t="s">
        <v>139</v>
      </c>
      <c r="D52" s="2" t="s">
        <v>108</v>
      </c>
      <c r="E52" s="2" t="s">
        <v>109</v>
      </c>
      <c r="F52">
        <v>20</v>
      </c>
      <c r="G52" t="s">
        <v>123</v>
      </c>
      <c r="H52" t="s">
        <v>10</v>
      </c>
    </row>
    <row r="53" spans="1:8" x14ac:dyDescent="0.45">
      <c r="A53" t="s">
        <v>111</v>
      </c>
      <c r="B53" t="s">
        <v>113</v>
      </c>
      <c r="C53" t="s">
        <v>140</v>
      </c>
      <c r="D53" s="2" t="s">
        <v>108</v>
      </c>
      <c r="E53" s="2" t="s">
        <v>109</v>
      </c>
      <c r="F53">
        <v>18</v>
      </c>
      <c r="G53" t="s">
        <v>44</v>
      </c>
      <c r="H53" t="s">
        <v>10</v>
      </c>
    </row>
    <row r="54" spans="1:8" x14ac:dyDescent="0.45">
      <c r="A54" t="s">
        <v>111</v>
      </c>
      <c r="B54" t="s">
        <v>113</v>
      </c>
      <c r="C54" t="s">
        <v>141</v>
      </c>
      <c r="D54" s="2" t="s">
        <v>108</v>
      </c>
      <c r="E54" s="2" t="s">
        <v>109</v>
      </c>
      <c r="F54">
        <v>19</v>
      </c>
      <c r="G54" t="s">
        <v>56</v>
      </c>
      <c r="H54" t="s">
        <v>10</v>
      </c>
    </row>
    <row r="55" spans="1:8" x14ac:dyDescent="0.45">
      <c r="A55" t="s">
        <v>111</v>
      </c>
      <c r="B55" t="s">
        <v>113</v>
      </c>
      <c r="C55" t="s">
        <v>142</v>
      </c>
      <c r="D55" s="2" t="s">
        <v>108</v>
      </c>
      <c r="E55" s="2" t="s">
        <v>109</v>
      </c>
      <c r="F55">
        <v>17</v>
      </c>
      <c r="G55" t="s">
        <v>51</v>
      </c>
      <c r="H55" t="s">
        <v>10</v>
      </c>
    </row>
    <row r="56" spans="1:8" x14ac:dyDescent="0.45">
      <c r="A56" t="s">
        <v>111</v>
      </c>
      <c r="B56" t="s">
        <v>113</v>
      </c>
      <c r="C56" t="s">
        <v>143</v>
      </c>
      <c r="D56" s="2" t="s">
        <v>108</v>
      </c>
      <c r="E56" s="2" t="s">
        <v>109</v>
      </c>
      <c r="F56">
        <v>19</v>
      </c>
      <c r="G56" t="s">
        <v>144</v>
      </c>
      <c r="H56" t="s">
        <v>10</v>
      </c>
    </row>
    <row r="57" spans="1:8" x14ac:dyDescent="0.45">
      <c r="A57" t="s">
        <v>111</v>
      </c>
      <c r="B57" t="s">
        <v>113</v>
      </c>
      <c r="C57" t="s">
        <v>145</v>
      </c>
      <c r="D57" s="2" t="s">
        <v>108</v>
      </c>
      <c r="E57" s="2" t="s">
        <v>109</v>
      </c>
      <c r="F57">
        <v>19</v>
      </c>
      <c r="G57" t="s">
        <v>51</v>
      </c>
      <c r="H57" t="s">
        <v>10</v>
      </c>
    </row>
    <row r="58" spans="1:8" x14ac:dyDescent="0.45">
      <c r="A58" t="s">
        <v>111</v>
      </c>
      <c r="B58" t="s">
        <v>113</v>
      </c>
      <c r="C58" t="s">
        <v>146</v>
      </c>
      <c r="D58" s="2" t="s">
        <v>108</v>
      </c>
      <c r="E58" s="2" t="s">
        <v>109</v>
      </c>
      <c r="F58">
        <v>20</v>
      </c>
      <c r="G58" t="s">
        <v>51</v>
      </c>
      <c r="H58" t="s">
        <v>10</v>
      </c>
    </row>
    <row r="59" spans="1:8" x14ac:dyDescent="0.45">
      <c r="A59" t="s">
        <v>111</v>
      </c>
      <c r="B59" t="s">
        <v>113</v>
      </c>
      <c r="C59" t="s">
        <v>147</v>
      </c>
      <c r="D59" s="2" t="s">
        <v>108</v>
      </c>
      <c r="E59" s="2" t="s">
        <v>109</v>
      </c>
      <c r="F59">
        <v>17</v>
      </c>
      <c r="G59" t="s">
        <v>51</v>
      </c>
      <c r="H59" t="s">
        <v>10</v>
      </c>
    </row>
    <row r="60" spans="1:8" x14ac:dyDescent="0.45">
      <c r="A60" t="s">
        <v>111</v>
      </c>
      <c r="B60" t="s">
        <v>247</v>
      </c>
      <c r="C60" t="s">
        <v>148</v>
      </c>
      <c r="D60" t="s">
        <v>28</v>
      </c>
      <c r="E60" t="s">
        <v>29</v>
      </c>
      <c r="F60">
        <v>32</v>
      </c>
      <c r="G60" t="s">
        <v>9</v>
      </c>
      <c r="H60" t="s">
        <v>149</v>
      </c>
    </row>
    <row r="61" spans="1:8" x14ac:dyDescent="0.45">
      <c r="A61" t="s">
        <v>111</v>
      </c>
      <c r="B61" t="s">
        <v>247</v>
      </c>
      <c r="C61" t="s">
        <v>150</v>
      </c>
      <c r="D61" s="2" t="s">
        <v>28</v>
      </c>
      <c r="E61" t="s">
        <v>29</v>
      </c>
      <c r="F61">
        <v>31</v>
      </c>
      <c r="G61" t="s">
        <v>51</v>
      </c>
      <c r="H61" t="s">
        <v>38</v>
      </c>
    </row>
    <row r="62" spans="1:8" x14ac:dyDescent="0.45">
      <c r="A62" t="s">
        <v>111</v>
      </c>
      <c r="B62" t="s">
        <v>247</v>
      </c>
      <c r="C62" t="s">
        <v>151</v>
      </c>
      <c r="D62" t="s">
        <v>42</v>
      </c>
      <c r="E62" t="s">
        <v>43</v>
      </c>
      <c r="F62">
        <v>30</v>
      </c>
      <c r="G62" t="s">
        <v>152</v>
      </c>
      <c r="H62" t="s">
        <v>10</v>
      </c>
    </row>
    <row r="63" spans="1:8" x14ac:dyDescent="0.45">
      <c r="A63" t="s">
        <v>111</v>
      </c>
      <c r="B63" t="s">
        <v>247</v>
      </c>
      <c r="C63" t="s">
        <v>153</v>
      </c>
      <c r="D63" t="s">
        <v>154</v>
      </c>
      <c r="E63" t="s">
        <v>155</v>
      </c>
      <c r="F63">
        <v>30</v>
      </c>
      <c r="G63" t="s">
        <v>35</v>
      </c>
      <c r="H63" t="s">
        <v>38</v>
      </c>
    </row>
    <row r="64" spans="1:8" x14ac:dyDescent="0.45">
      <c r="A64" t="s">
        <v>111</v>
      </c>
      <c r="B64" t="s">
        <v>247</v>
      </c>
      <c r="C64" t="s">
        <v>156</v>
      </c>
      <c r="D64" t="s">
        <v>157</v>
      </c>
      <c r="E64" t="s">
        <v>158</v>
      </c>
      <c r="F64">
        <v>27</v>
      </c>
      <c r="G64" t="s">
        <v>131</v>
      </c>
      <c r="H64" t="s">
        <v>10</v>
      </c>
    </row>
    <row r="65" spans="1:8" x14ac:dyDescent="0.45">
      <c r="A65" t="s">
        <v>111</v>
      </c>
      <c r="B65" t="s">
        <v>247</v>
      </c>
      <c r="C65" t="s">
        <v>159</v>
      </c>
      <c r="D65" t="s">
        <v>160</v>
      </c>
      <c r="E65" t="s">
        <v>161</v>
      </c>
      <c r="F65">
        <v>29</v>
      </c>
      <c r="G65" t="s">
        <v>14</v>
      </c>
      <c r="H65" t="s">
        <v>68</v>
      </c>
    </row>
    <row r="66" spans="1:8" x14ac:dyDescent="0.45">
      <c r="A66" t="s">
        <v>111</v>
      </c>
      <c r="B66" t="s">
        <v>247</v>
      </c>
      <c r="C66" t="s">
        <v>162</v>
      </c>
      <c r="D66" t="s">
        <v>160</v>
      </c>
      <c r="E66" t="s">
        <v>161</v>
      </c>
      <c r="F66">
        <v>28</v>
      </c>
      <c r="G66" t="s">
        <v>99</v>
      </c>
      <c r="H66" t="s">
        <v>10</v>
      </c>
    </row>
    <row r="67" spans="1:8" x14ac:dyDescent="0.45">
      <c r="A67" t="s">
        <v>111</v>
      </c>
      <c r="B67" t="s">
        <v>247</v>
      </c>
      <c r="C67" t="s">
        <v>163</v>
      </c>
      <c r="D67" t="s">
        <v>160</v>
      </c>
      <c r="E67" t="s">
        <v>161</v>
      </c>
      <c r="F67">
        <v>25</v>
      </c>
      <c r="G67" t="s">
        <v>56</v>
      </c>
      <c r="H67" t="s">
        <v>10</v>
      </c>
    </row>
    <row r="68" spans="1:8" x14ac:dyDescent="0.45">
      <c r="A68" t="s">
        <v>111</v>
      </c>
      <c r="B68" t="s">
        <v>247</v>
      </c>
      <c r="C68" t="s">
        <v>164</v>
      </c>
      <c r="D68" t="s">
        <v>70</v>
      </c>
      <c r="E68" t="s">
        <v>71</v>
      </c>
      <c r="F68">
        <v>24</v>
      </c>
      <c r="G68" t="s">
        <v>165</v>
      </c>
      <c r="H68" t="s">
        <v>149</v>
      </c>
    </row>
    <row r="69" spans="1:8" x14ac:dyDescent="0.45">
      <c r="A69" t="s">
        <v>111</v>
      </c>
      <c r="B69" t="s">
        <v>247</v>
      </c>
      <c r="C69" t="s">
        <v>166</v>
      </c>
      <c r="D69" t="s">
        <v>167</v>
      </c>
      <c r="E69" t="s">
        <v>168</v>
      </c>
      <c r="F69">
        <v>25</v>
      </c>
      <c r="G69" t="s">
        <v>152</v>
      </c>
      <c r="H69" t="s">
        <v>52</v>
      </c>
    </row>
    <row r="70" spans="1:8" x14ac:dyDescent="0.45">
      <c r="A70" t="s">
        <v>111</v>
      </c>
      <c r="B70" t="s">
        <v>247</v>
      </c>
      <c r="C70" t="s">
        <v>169</v>
      </c>
      <c r="D70" t="s">
        <v>170</v>
      </c>
      <c r="E70" t="s">
        <v>171</v>
      </c>
      <c r="F70">
        <v>24</v>
      </c>
      <c r="G70" t="s">
        <v>9</v>
      </c>
      <c r="H70" t="s">
        <v>10</v>
      </c>
    </row>
    <row r="71" spans="1:8" x14ac:dyDescent="0.45">
      <c r="A71" t="s">
        <v>111</v>
      </c>
      <c r="B71" t="s">
        <v>247</v>
      </c>
      <c r="C71" t="s">
        <v>172</v>
      </c>
      <c r="D71" t="s">
        <v>173</v>
      </c>
      <c r="E71" t="s">
        <v>174</v>
      </c>
      <c r="F71">
        <v>22</v>
      </c>
      <c r="G71" t="s">
        <v>175</v>
      </c>
      <c r="H71" t="s">
        <v>38</v>
      </c>
    </row>
    <row r="72" spans="1:8" x14ac:dyDescent="0.45">
      <c r="A72" t="s">
        <v>111</v>
      </c>
      <c r="B72" t="s">
        <v>247</v>
      </c>
      <c r="C72" t="s">
        <v>176</v>
      </c>
      <c r="D72" t="s">
        <v>177</v>
      </c>
      <c r="E72" t="s">
        <v>178</v>
      </c>
      <c r="F72">
        <v>23</v>
      </c>
      <c r="G72" t="s">
        <v>179</v>
      </c>
      <c r="H72" t="s">
        <v>10</v>
      </c>
    </row>
    <row r="73" spans="1:8" x14ac:dyDescent="0.45">
      <c r="A73" t="s">
        <v>111</v>
      </c>
      <c r="B73" t="s">
        <v>247</v>
      </c>
      <c r="C73" t="s">
        <v>180</v>
      </c>
      <c r="D73" t="s">
        <v>181</v>
      </c>
      <c r="E73" t="s">
        <v>182</v>
      </c>
      <c r="F73">
        <v>24</v>
      </c>
      <c r="G73" t="s">
        <v>21</v>
      </c>
      <c r="H73" t="s">
        <v>38</v>
      </c>
    </row>
    <row r="74" spans="1:8" x14ac:dyDescent="0.45">
      <c r="A74" t="s">
        <v>111</v>
      </c>
      <c r="B74" t="s">
        <v>247</v>
      </c>
      <c r="C74" t="s">
        <v>183</v>
      </c>
      <c r="D74" t="s">
        <v>184</v>
      </c>
      <c r="E74" t="s">
        <v>185</v>
      </c>
      <c r="F74">
        <v>25</v>
      </c>
      <c r="G74" t="s">
        <v>35</v>
      </c>
      <c r="H74" t="s">
        <v>10</v>
      </c>
    </row>
    <row r="75" spans="1:8" x14ac:dyDescent="0.45">
      <c r="A75" t="s">
        <v>111</v>
      </c>
      <c r="B75" t="s">
        <v>247</v>
      </c>
      <c r="C75" t="s">
        <v>186</v>
      </c>
      <c r="D75" t="s">
        <v>187</v>
      </c>
      <c r="E75" t="s">
        <v>188</v>
      </c>
      <c r="F75">
        <v>24</v>
      </c>
      <c r="G75" t="s">
        <v>99</v>
      </c>
      <c r="H75" t="s">
        <v>10</v>
      </c>
    </row>
    <row r="76" spans="1:8" x14ac:dyDescent="0.45">
      <c r="A76" t="s">
        <v>111</v>
      </c>
      <c r="B76" t="s">
        <v>247</v>
      </c>
      <c r="C76" t="s">
        <v>189</v>
      </c>
      <c r="D76" t="s">
        <v>93</v>
      </c>
      <c r="E76" t="s">
        <v>24</v>
      </c>
      <c r="F76">
        <v>24</v>
      </c>
      <c r="G76" t="s">
        <v>131</v>
      </c>
      <c r="H76" t="s">
        <v>10</v>
      </c>
    </row>
    <row r="77" spans="1:8" x14ac:dyDescent="0.45">
      <c r="A77" t="s">
        <v>111</v>
      </c>
      <c r="B77" t="s">
        <v>247</v>
      </c>
      <c r="C77" t="s">
        <v>190</v>
      </c>
      <c r="D77" t="s">
        <v>191</v>
      </c>
      <c r="E77" t="s">
        <v>192</v>
      </c>
      <c r="F77">
        <v>21</v>
      </c>
      <c r="G77" t="s">
        <v>44</v>
      </c>
      <c r="H77" t="s">
        <v>10</v>
      </c>
    </row>
    <row r="78" spans="1:8" x14ac:dyDescent="0.45">
      <c r="A78" t="s">
        <v>111</v>
      </c>
      <c r="B78" t="s">
        <v>247</v>
      </c>
      <c r="C78" t="s">
        <v>193</v>
      </c>
      <c r="D78" t="s">
        <v>194</v>
      </c>
      <c r="E78" t="s">
        <v>195</v>
      </c>
      <c r="F78">
        <v>20</v>
      </c>
      <c r="G78" t="s">
        <v>196</v>
      </c>
      <c r="H78" t="s">
        <v>10</v>
      </c>
    </row>
    <row r="79" spans="1:8" x14ac:dyDescent="0.45">
      <c r="A79" t="s">
        <v>111</v>
      </c>
      <c r="B79" t="s">
        <v>247</v>
      </c>
      <c r="C79" t="s">
        <v>197</v>
      </c>
      <c r="D79" t="s">
        <v>198</v>
      </c>
      <c r="E79" t="s">
        <v>199</v>
      </c>
      <c r="F79">
        <v>24</v>
      </c>
      <c r="G79" t="s">
        <v>196</v>
      </c>
      <c r="H79" t="s">
        <v>10</v>
      </c>
    </row>
    <row r="80" spans="1:8" x14ac:dyDescent="0.45">
      <c r="A80" t="s">
        <v>111</v>
      </c>
      <c r="B80" t="s">
        <v>247</v>
      </c>
      <c r="C80" t="s">
        <v>200</v>
      </c>
      <c r="D80" t="s">
        <v>201</v>
      </c>
      <c r="E80" t="s">
        <v>202</v>
      </c>
      <c r="F80">
        <v>19</v>
      </c>
      <c r="G80" t="s">
        <v>179</v>
      </c>
      <c r="H80" t="s">
        <v>10</v>
      </c>
    </row>
    <row r="81" spans="1:8" x14ac:dyDescent="0.45">
      <c r="A81" t="s">
        <v>111</v>
      </c>
      <c r="B81" t="s">
        <v>247</v>
      </c>
      <c r="C81" t="s">
        <v>203</v>
      </c>
      <c r="D81" t="s">
        <v>204</v>
      </c>
      <c r="E81" t="s">
        <v>205</v>
      </c>
      <c r="F81">
        <v>23</v>
      </c>
      <c r="G81" t="s">
        <v>14</v>
      </c>
      <c r="H81" t="s">
        <v>10</v>
      </c>
    </row>
    <row r="82" spans="1:8" x14ac:dyDescent="0.45">
      <c r="A82" t="s">
        <v>111</v>
      </c>
      <c r="B82" t="s">
        <v>247</v>
      </c>
      <c r="C82" t="s">
        <v>206</v>
      </c>
      <c r="D82" t="s">
        <v>207</v>
      </c>
      <c r="E82" t="s">
        <v>208</v>
      </c>
      <c r="F82">
        <v>21</v>
      </c>
      <c r="G82" t="s">
        <v>196</v>
      </c>
      <c r="H82" t="s">
        <v>10</v>
      </c>
    </row>
    <row r="83" spans="1:8" x14ac:dyDescent="0.45">
      <c r="A83" t="s">
        <v>111</v>
      </c>
      <c r="B83" t="s">
        <v>247</v>
      </c>
      <c r="C83" t="s">
        <v>209</v>
      </c>
      <c r="D83" t="s">
        <v>207</v>
      </c>
      <c r="E83" t="s">
        <v>208</v>
      </c>
      <c r="F83">
        <v>20</v>
      </c>
      <c r="G83" t="s">
        <v>165</v>
      </c>
      <c r="H83" t="s">
        <v>10</v>
      </c>
    </row>
    <row r="84" spans="1:8" x14ac:dyDescent="0.45">
      <c r="A84" t="s">
        <v>111</v>
      </c>
      <c r="B84" t="s">
        <v>247</v>
      </c>
      <c r="C84" t="s">
        <v>210</v>
      </c>
      <c r="D84" t="s">
        <v>96</v>
      </c>
      <c r="E84" t="s">
        <v>97</v>
      </c>
      <c r="F84">
        <v>19</v>
      </c>
      <c r="G84" t="s">
        <v>51</v>
      </c>
      <c r="H84" t="s">
        <v>211</v>
      </c>
    </row>
    <row r="85" spans="1:8" x14ac:dyDescent="0.45">
      <c r="A85" t="s">
        <v>111</v>
      </c>
      <c r="B85" t="s">
        <v>247</v>
      </c>
      <c r="C85" t="s">
        <v>212</v>
      </c>
      <c r="D85" t="s">
        <v>105</v>
      </c>
      <c r="E85" t="s">
        <v>106</v>
      </c>
      <c r="F85">
        <v>18</v>
      </c>
      <c r="G85" t="s">
        <v>19</v>
      </c>
      <c r="H85" t="s">
        <v>10</v>
      </c>
    </row>
    <row r="86" spans="1:8" x14ac:dyDescent="0.45">
      <c r="A86" t="s">
        <v>111</v>
      </c>
      <c r="B86" t="s">
        <v>247</v>
      </c>
      <c r="C86" t="s">
        <v>213</v>
      </c>
      <c r="D86" t="s">
        <v>105</v>
      </c>
      <c r="E86" t="s">
        <v>106</v>
      </c>
      <c r="F86">
        <v>17</v>
      </c>
      <c r="G86" t="s">
        <v>14</v>
      </c>
      <c r="H86" t="s">
        <v>10</v>
      </c>
    </row>
    <row r="87" spans="1:8" x14ac:dyDescent="0.45">
      <c r="A87" t="s">
        <v>111</v>
      </c>
      <c r="B87" t="s">
        <v>247</v>
      </c>
      <c r="C87" t="s">
        <v>214</v>
      </c>
      <c r="D87" t="s">
        <v>105</v>
      </c>
      <c r="E87" t="s">
        <v>106</v>
      </c>
      <c r="F87">
        <v>21</v>
      </c>
      <c r="G87" t="s">
        <v>51</v>
      </c>
      <c r="H87" t="s">
        <v>10</v>
      </c>
    </row>
    <row r="88" spans="1:8" x14ac:dyDescent="0.45">
      <c r="A88" t="s">
        <v>111</v>
      </c>
      <c r="B88" t="s">
        <v>247</v>
      </c>
      <c r="C88" t="s">
        <v>215</v>
      </c>
      <c r="D88" t="s">
        <v>108</v>
      </c>
      <c r="E88" t="s">
        <v>109</v>
      </c>
      <c r="F88">
        <v>17</v>
      </c>
      <c r="G88" t="s">
        <v>14</v>
      </c>
      <c r="H88" t="s">
        <v>10</v>
      </c>
    </row>
    <row r="89" spans="1:8" x14ac:dyDescent="0.45">
      <c r="A89" t="s">
        <v>111</v>
      </c>
      <c r="B89" t="s">
        <v>247</v>
      </c>
      <c r="C89" t="s">
        <v>216</v>
      </c>
      <c r="D89" t="s">
        <v>108</v>
      </c>
      <c r="E89" t="s">
        <v>109</v>
      </c>
      <c r="F89">
        <v>18</v>
      </c>
      <c r="G89" t="s">
        <v>19</v>
      </c>
      <c r="H89" t="s">
        <v>10</v>
      </c>
    </row>
    <row r="90" spans="1:8" x14ac:dyDescent="0.45">
      <c r="A90" t="s">
        <v>111</v>
      </c>
      <c r="B90" t="s">
        <v>247</v>
      </c>
      <c r="C90" t="s">
        <v>217</v>
      </c>
      <c r="D90" t="s">
        <v>108</v>
      </c>
      <c r="E90" t="s">
        <v>109</v>
      </c>
      <c r="F90">
        <v>19</v>
      </c>
      <c r="G90" t="s">
        <v>99</v>
      </c>
      <c r="H90" t="s">
        <v>10</v>
      </c>
    </row>
    <row r="91" spans="1:8" x14ac:dyDescent="0.45">
      <c r="A91" t="s">
        <v>111</v>
      </c>
      <c r="B91" t="s">
        <v>247</v>
      </c>
      <c r="C91" t="s">
        <v>218</v>
      </c>
      <c r="D91" t="s">
        <v>108</v>
      </c>
      <c r="E91" t="s">
        <v>109</v>
      </c>
      <c r="F91">
        <v>19</v>
      </c>
      <c r="G91" t="s">
        <v>26</v>
      </c>
      <c r="H91" t="s">
        <v>10</v>
      </c>
    </row>
    <row r="92" spans="1:8" x14ac:dyDescent="0.45">
      <c r="A92" t="s">
        <v>111</v>
      </c>
      <c r="B92" t="s">
        <v>247</v>
      </c>
      <c r="C92" t="s">
        <v>219</v>
      </c>
      <c r="D92" t="s">
        <v>108</v>
      </c>
      <c r="E92" t="s">
        <v>109</v>
      </c>
      <c r="F92">
        <v>19</v>
      </c>
      <c r="G92" t="s">
        <v>175</v>
      </c>
      <c r="H92" t="s">
        <v>10</v>
      </c>
    </row>
    <row r="93" spans="1:8" x14ac:dyDescent="0.45">
      <c r="A93" t="s">
        <v>111</v>
      </c>
      <c r="B93" t="s">
        <v>247</v>
      </c>
      <c r="C93" t="s">
        <v>220</v>
      </c>
      <c r="D93" t="s">
        <v>108</v>
      </c>
      <c r="E93" t="s">
        <v>109</v>
      </c>
      <c r="F93">
        <v>18</v>
      </c>
      <c r="G93" t="s">
        <v>221</v>
      </c>
      <c r="H93" t="s">
        <v>10</v>
      </c>
    </row>
    <row r="94" spans="1:8" x14ac:dyDescent="0.45">
      <c r="A94" t="s">
        <v>111</v>
      </c>
      <c r="B94" t="s">
        <v>247</v>
      </c>
      <c r="C94" t="s">
        <v>222</v>
      </c>
      <c r="D94" t="s">
        <v>108</v>
      </c>
      <c r="E94" t="s">
        <v>109</v>
      </c>
      <c r="F94">
        <v>21</v>
      </c>
      <c r="G94" t="s">
        <v>9</v>
      </c>
      <c r="H94" t="s">
        <v>10</v>
      </c>
    </row>
    <row r="95" spans="1:8" x14ac:dyDescent="0.45">
      <c r="A95" t="s">
        <v>111</v>
      </c>
      <c r="B95" t="s">
        <v>247</v>
      </c>
      <c r="C95" t="s">
        <v>223</v>
      </c>
      <c r="D95" t="s">
        <v>108</v>
      </c>
      <c r="E95" t="s">
        <v>109</v>
      </c>
      <c r="F95">
        <v>19</v>
      </c>
      <c r="G95" t="s">
        <v>99</v>
      </c>
      <c r="H95" t="s">
        <v>10</v>
      </c>
    </row>
    <row r="96" spans="1:8" x14ac:dyDescent="0.45">
      <c r="A96" t="s">
        <v>111</v>
      </c>
      <c r="B96" t="s">
        <v>247</v>
      </c>
      <c r="C96" t="s">
        <v>224</v>
      </c>
      <c r="D96" t="s">
        <v>108</v>
      </c>
      <c r="E96" t="s">
        <v>109</v>
      </c>
      <c r="F96">
        <v>20</v>
      </c>
      <c r="G96" t="s">
        <v>9</v>
      </c>
      <c r="H96" t="s">
        <v>10</v>
      </c>
    </row>
    <row r="97" spans="1:8" x14ac:dyDescent="0.45">
      <c r="A97" t="s">
        <v>111</v>
      </c>
      <c r="B97" t="s">
        <v>247</v>
      </c>
      <c r="C97" t="s">
        <v>225</v>
      </c>
      <c r="D97" t="s">
        <v>108</v>
      </c>
      <c r="E97" t="s">
        <v>109</v>
      </c>
      <c r="F97">
        <v>18</v>
      </c>
      <c r="G97" t="s">
        <v>9</v>
      </c>
      <c r="H97" t="s">
        <v>10</v>
      </c>
    </row>
    <row r="98" spans="1:8" x14ac:dyDescent="0.45">
      <c r="A98" t="s">
        <v>111</v>
      </c>
      <c r="B98" t="s">
        <v>247</v>
      </c>
      <c r="C98" t="s">
        <v>226</v>
      </c>
      <c r="D98" t="s">
        <v>108</v>
      </c>
      <c r="E98" t="s">
        <v>109</v>
      </c>
      <c r="F98">
        <v>17</v>
      </c>
      <c r="G98" t="s">
        <v>227</v>
      </c>
      <c r="H98" t="s">
        <v>10</v>
      </c>
    </row>
    <row r="99" spans="1:8" x14ac:dyDescent="0.45">
      <c r="A99" t="s">
        <v>111</v>
      </c>
      <c r="B99" t="s">
        <v>247</v>
      </c>
      <c r="C99" t="s">
        <v>228</v>
      </c>
      <c r="D99" t="s">
        <v>108</v>
      </c>
      <c r="E99" t="s">
        <v>109</v>
      </c>
      <c r="F99">
        <v>20</v>
      </c>
      <c r="G99" t="s">
        <v>14</v>
      </c>
      <c r="H99" t="s">
        <v>103</v>
      </c>
    </row>
    <row r="100" spans="1:8" x14ac:dyDescent="0.45">
      <c r="A100" t="s">
        <v>111</v>
      </c>
      <c r="B100" t="s">
        <v>247</v>
      </c>
      <c r="C100" t="s">
        <v>229</v>
      </c>
      <c r="D100" t="s">
        <v>108</v>
      </c>
      <c r="E100" t="s">
        <v>109</v>
      </c>
      <c r="F100">
        <v>20</v>
      </c>
      <c r="G100" t="s">
        <v>14</v>
      </c>
      <c r="H100" t="s">
        <v>10</v>
      </c>
    </row>
    <row r="101" spans="1:8" x14ac:dyDescent="0.45">
      <c r="A101" t="s">
        <v>111</v>
      </c>
      <c r="B101" t="s">
        <v>247</v>
      </c>
      <c r="C101" t="s">
        <v>230</v>
      </c>
      <c r="D101" t="s">
        <v>108</v>
      </c>
      <c r="E101" t="s">
        <v>109</v>
      </c>
      <c r="F101">
        <v>17</v>
      </c>
      <c r="G101" t="s">
        <v>196</v>
      </c>
      <c r="H101" t="s">
        <v>10</v>
      </c>
    </row>
    <row r="102" spans="1:8" x14ac:dyDescent="0.45">
      <c r="A102" t="s">
        <v>111</v>
      </c>
      <c r="B102" t="s">
        <v>247</v>
      </c>
      <c r="C102" t="s">
        <v>231</v>
      </c>
      <c r="D102" t="s">
        <v>108</v>
      </c>
      <c r="E102" t="s">
        <v>109</v>
      </c>
      <c r="F102">
        <v>20</v>
      </c>
      <c r="G102" t="s">
        <v>175</v>
      </c>
      <c r="H102" t="s">
        <v>10</v>
      </c>
    </row>
    <row r="103" spans="1:8" x14ac:dyDescent="0.45">
      <c r="A103" t="s">
        <v>111</v>
      </c>
      <c r="B103" t="s">
        <v>247</v>
      </c>
      <c r="C103" t="s">
        <v>232</v>
      </c>
      <c r="D103" t="s">
        <v>108</v>
      </c>
      <c r="E103" t="s">
        <v>109</v>
      </c>
      <c r="F103">
        <v>19</v>
      </c>
      <c r="G103" t="s">
        <v>51</v>
      </c>
      <c r="H103" t="s">
        <v>10</v>
      </c>
    </row>
    <row r="104" spans="1:8" x14ac:dyDescent="0.45">
      <c r="A104" t="s">
        <v>111</v>
      </c>
      <c r="B104" t="s">
        <v>247</v>
      </c>
      <c r="C104" t="s">
        <v>233</v>
      </c>
      <c r="D104" t="s">
        <v>108</v>
      </c>
      <c r="E104" t="s">
        <v>109</v>
      </c>
      <c r="F104">
        <v>20</v>
      </c>
      <c r="G104" t="s">
        <v>51</v>
      </c>
      <c r="H104" t="s">
        <v>10</v>
      </c>
    </row>
    <row r="105" spans="1:8" x14ac:dyDescent="0.45">
      <c r="A105" t="s">
        <v>111</v>
      </c>
      <c r="B105" t="s">
        <v>247</v>
      </c>
      <c r="C105" t="s">
        <v>234</v>
      </c>
      <c r="D105" t="s">
        <v>108</v>
      </c>
      <c r="E105" t="s">
        <v>109</v>
      </c>
      <c r="F105">
        <v>20</v>
      </c>
      <c r="G105" t="s">
        <v>51</v>
      </c>
      <c r="H105" t="s">
        <v>10</v>
      </c>
    </row>
    <row r="106" spans="1:8" x14ac:dyDescent="0.45">
      <c r="A106" t="s">
        <v>111</v>
      </c>
      <c r="B106" t="s">
        <v>247</v>
      </c>
      <c r="C106" t="s">
        <v>235</v>
      </c>
      <c r="D106" t="s">
        <v>108</v>
      </c>
      <c r="E106" t="s">
        <v>109</v>
      </c>
      <c r="F106">
        <v>17</v>
      </c>
      <c r="G106" t="s">
        <v>51</v>
      </c>
      <c r="H106" t="s">
        <v>10</v>
      </c>
    </row>
    <row r="107" spans="1:8" x14ac:dyDescent="0.45">
      <c r="A107" t="s">
        <v>111</v>
      </c>
      <c r="B107" t="s">
        <v>247</v>
      </c>
      <c r="C107" t="s">
        <v>236</v>
      </c>
      <c r="D107" t="s">
        <v>108</v>
      </c>
      <c r="E107" t="s">
        <v>109</v>
      </c>
      <c r="F107">
        <v>19</v>
      </c>
      <c r="G107" t="s">
        <v>51</v>
      </c>
      <c r="H107" t="s">
        <v>10</v>
      </c>
    </row>
    <row r="108" spans="1:8" x14ac:dyDescent="0.45">
      <c r="A108" t="s">
        <v>111</v>
      </c>
      <c r="B108" t="s">
        <v>247</v>
      </c>
      <c r="C108" t="s">
        <v>237</v>
      </c>
      <c r="D108" t="s">
        <v>108</v>
      </c>
      <c r="E108" t="s">
        <v>109</v>
      </c>
      <c r="F108">
        <v>19</v>
      </c>
      <c r="G108" t="s">
        <v>51</v>
      </c>
      <c r="H108" t="s">
        <v>10</v>
      </c>
    </row>
    <row r="109" spans="1:8" x14ac:dyDescent="0.45">
      <c r="A109" t="s">
        <v>111</v>
      </c>
      <c r="B109" t="s">
        <v>247</v>
      </c>
      <c r="C109" t="s">
        <v>238</v>
      </c>
      <c r="D109" t="s">
        <v>108</v>
      </c>
      <c r="E109" t="s">
        <v>109</v>
      </c>
      <c r="F109">
        <v>18</v>
      </c>
      <c r="G109" t="s">
        <v>51</v>
      </c>
      <c r="H109" t="s">
        <v>10</v>
      </c>
    </row>
    <row r="110" spans="1:8" x14ac:dyDescent="0.45">
      <c r="A110" t="s">
        <v>111</v>
      </c>
      <c r="B110" t="s">
        <v>247</v>
      </c>
      <c r="C110" t="s">
        <v>239</v>
      </c>
      <c r="D110" t="s">
        <v>108</v>
      </c>
      <c r="E110" t="s">
        <v>109</v>
      </c>
      <c r="F110">
        <v>20</v>
      </c>
      <c r="G110" t="s">
        <v>51</v>
      </c>
      <c r="H110" t="s">
        <v>10</v>
      </c>
    </row>
    <row r="111" spans="1:8" x14ac:dyDescent="0.45">
      <c r="A111" t="s">
        <v>111</v>
      </c>
      <c r="B111" t="s">
        <v>247</v>
      </c>
      <c r="C111" t="s">
        <v>240</v>
      </c>
      <c r="D111" t="s">
        <v>108</v>
      </c>
      <c r="E111" t="s">
        <v>109</v>
      </c>
      <c r="F111">
        <v>20</v>
      </c>
      <c r="G111" t="s">
        <v>51</v>
      </c>
      <c r="H111" t="s">
        <v>10</v>
      </c>
    </row>
    <row r="112" spans="1:8" x14ac:dyDescent="0.45">
      <c r="A112" t="s">
        <v>111</v>
      </c>
      <c r="B112" t="s">
        <v>247</v>
      </c>
      <c r="C112" t="s">
        <v>241</v>
      </c>
      <c r="D112" t="s">
        <v>108</v>
      </c>
      <c r="E112" t="s">
        <v>109</v>
      </c>
      <c r="F112">
        <v>20</v>
      </c>
      <c r="G112" t="s">
        <v>51</v>
      </c>
      <c r="H112" t="s">
        <v>10</v>
      </c>
    </row>
    <row r="113" spans="1:8" x14ac:dyDescent="0.45">
      <c r="A113" t="s">
        <v>111</v>
      </c>
      <c r="B113" t="s">
        <v>247</v>
      </c>
      <c r="C113" t="s">
        <v>242</v>
      </c>
      <c r="D113" t="s">
        <v>243</v>
      </c>
      <c r="E113" t="s">
        <v>244</v>
      </c>
      <c r="F113">
        <v>17</v>
      </c>
      <c r="G113" t="s">
        <v>221</v>
      </c>
      <c r="H113" t="s">
        <v>10</v>
      </c>
    </row>
    <row r="114" spans="1:8" x14ac:dyDescent="0.45">
      <c r="A114" t="s">
        <v>111</v>
      </c>
      <c r="B114" t="s">
        <v>247</v>
      </c>
      <c r="C114" t="s">
        <v>245</v>
      </c>
      <c r="D114" t="s">
        <v>243</v>
      </c>
      <c r="E114" t="s">
        <v>244</v>
      </c>
      <c r="F114">
        <v>17</v>
      </c>
      <c r="G114" t="s">
        <v>175</v>
      </c>
      <c r="H114" t="s">
        <v>10</v>
      </c>
    </row>
    <row r="115" spans="1:8" x14ac:dyDescent="0.45">
      <c r="A115" t="s">
        <v>111</v>
      </c>
      <c r="B115" t="s">
        <v>247</v>
      </c>
      <c r="C115" t="s">
        <v>246</v>
      </c>
      <c r="D115" t="s">
        <v>243</v>
      </c>
      <c r="E115" t="s">
        <v>244</v>
      </c>
      <c r="F115">
        <v>16</v>
      </c>
      <c r="G115" t="s">
        <v>94</v>
      </c>
      <c r="H115" t="s">
        <v>10</v>
      </c>
    </row>
    <row r="116" spans="1:8" x14ac:dyDescent="0.45">
      <c r="A116" t="s">
        <v>111</v>
      </c>
      <c r="B116" t="s">
        <v>309</v>
      </c>
      <c r="C116" t="s">
        <v>248</v>
      </c>
      <c r="D116" t="s">
        <v>249</v>
      </c>
      <c r="E116" t="s">
        <v>250</v>
      </c>
      <c r="F116">
        <v>37</v>
      </c>
      <c r="G116" t="s">
        <v>51</v>
      </c>
      <c r="H116" t="s">
        <v>10</v>
      </c>
    </row>
    <row r="117" spans="1:8" x14ac:dyDescent="0.45">
      <c r="A117" t="s">
        <v>111</v>
      </c>
      <c r="B117" t="s">
        <v>309</v>
      </c>
      <c r="C117" t="s">
        <v>251</v>
      </c>
      <c r="D117" t="s">
        <v>17</v>
      </c>
      <c r="E117" t="s">
        <v>18</v>
      </c>
      <c r="F117">
        <v>33</v>
      </c>
      <c r="G117" t="s">
        <v>99</v>
      </c>
      <c r="H117" t="s">
        <v>10</v>
      </c>
    </row>
    <row r="118" spans="1:8" x14ac:dyDescent="0.45">
      <c r="A118" t="s">
        <v>111</v>
      </c>
      <c r="B118" t="s">
        <v>309</v>
      </c>
      <c r="C118" t="s">
        <v>252</v>
      </c>
      <c r="D118" t="s">
        <v>17</v>
      </c>
      <c r="E118" t="s">
        <v>18</v>
      </c>
      <c r="F118">
        <v>30</v>
      </c>
      <c r="G118" t="s">
        <v>253</v>
      </c>
      <c r="H118" t="s">
        <v>10</v>
      </c>
    </row>
    <row r="119" spans="1:8" x14ac:dyDescent="0.45">
      <c r="A119" t="s">
        <v>111</v>
      </c>
      <c r="B119" t="s">
        <v>309</v>
      </c>
      <c r="C119" t="s">
        <v>254</v>
      </c>
      <c r="D119" t="s">
        <v>28</v>
      </c>
      <c r="E119" t="s">
        <v>29</v>
      </c>
      <c r="F119">
        <v>32</v>
      </c>
      <c r="G119" t="s">
        <v>94</v>
      </c>
      <c r="H119" t="s">
        <v>10</v>
      </c>
    </row>
    <row r="120" spans="1:8" x14ac:dyDescent="0.45">
      <c r="A120" t="s">
        <v>111</v>
      </c>
      <c r="B120" t="s">
        <v>309</v>
      </c>
      <c r="C120" t="s">
        <v>255</v>
      </c>
      <c r="D120" t="s">
        <v>28</v>
      </c>
      <c r="E120" t="s">
        <v>29</v>
      </c>
      <c r="F120">
        <v>24</v>
      </c>
      <c r="G120" t="s">
        <v>94</v>
      </c>
      <c r="H120" t="s">
        <v>10</v>
      </c>
    </row>
    <row r="121" spans="1:8" x14ac:dyDescent="0.45">
      <c r="A121" t="s">
        <v>111</v>
      </c>
      <c r="B121" t="s">
        <v>309</v>
      </c>
      <c r="C121" t="s">
        <v>256</v>
      </c>
      <c r="D121" t="s">
        <v>33</v>
      </c>
      <c r="E121" t="s">
        <v>34</v>
      </c>
      <c r="F121">
        <v>31</v>
      </c>
      <c r="G121" t="s">
        <v>35</v>
      </c>
      <c r="H121" t="s">
        <v>10</v>
      </c>
    </row>
    <row r="122" spans="1:8" x14ac:dyDescent="0.45">
      <c r="A122" t="s">
        <v>111</v>
      </c>
      <c r="B122" t="s">
        <v>309</v>
      </c>
      <c r="C122" t="s">
        <v>257</v>
      </c>
      <c r="D122" t="s">
        <v>258</v>
      </c>
      <c r="E122" t="s">
        <v>259</v>
      </c>
      <c r="F122">
        <v>27</v>
      </c>
      <c r="G122" t="s">
        <v>14</v>
      </c>
      <c r="H122" t="s">
        <v>10</v>
      </c>
    </row>
    <row r="123" spans="1:8" x14ac:dyDescent="0.45">
      <c r="A123" t="s">
        <v>111</v>
      </c>
      <c r="B123" t="s">
        <v>309</v>
      </c>
      <c r="C123" t="s">
        <v>260</v>
      </c>
      <c r="D123" t="s">
        <v>261</v>
      </c>
      <c r="E123" t="s">
        <v>262</v>
      </c>
      <c r="F123">
        <v>31</v>
      </c>
      <c r="G123" t="s">
        <v>134</v>
      </c>
      <c r="H123" t="s">
        <v>10</v>
      </c>
    </row>
    <row r="124" spans="1:8" x14ac:dyDescent="0.45">
      <c r="A124" t="s">
        <v>111</v>
      </c>
      <c r="B124" t="s">
        <v>309</v>
      </c>
      <c r="C124" t="s">
        <v>263</v>
      </c>
      <c r="D124" t="s">
        <v>46</v>
      </c>
      <c r="E124" t="s">
        <v>47</v>
      </c>
      <c r="F124">
        <v>23</v>
      </c>
      <c r="G124" t="s">
        <v>264</v>
      </c>
      <c r="H124" t="s">
        <v>10</v>
      </c>
    </row>
    <row r="125" spans="1:8" x14ac:dyDescent="0.45">
      <c r="A125" t="s">
        <v>111</v>
      </c>
      <c r="B125" t="s">
        <v>309</v>
      </c>
      <c r="C125" t="s">
        <v>265</v>
      </c>
      <c r="D125" t="s">
        <v>266</v>
      </c>
      <c r="E125" t="s">
        <v>267</v>
      </c>
      <c r="F125">
        <v>29</v>
      </c>
      <c r="G125" t="s">
        <v>9</v>
      </c>
      <c r="H125" t="s">
        <v>10</v>
      </c>
    </row>
    <row r="126" spans="1:8" x14ac:dyDescent="0.45">
      <c r="A126" t="s">
        <v>111</v>
      </c>
      <c r="B126" t="s">
        <v>309</v>
      </c>
      <c r="C126" t="s">
        <v>268</v>
      </c>
      <c r="D126" t="s">
        <v>54</v>
      </c>
      <c r="E126" t="s">
        <v>55</v>
      </c>
      <c r="F126">
        <v>27</v>
      </c>
      <c r="G126" t="s">
        <v>144</v>
      </c>
      <c r="H126" t="s">
        <v>10</v>
      </c>
    </row>
    <row r="127" spans="1:8" x14ac:dyDescent="0.45">
      <c r="A127" t="s">
        <v>111</v>
      </c>
      <c r="B127" t="s">
        <v>309</v>
      </c>
      <c r="C127" t="s">
        <v>269</v>
      </c>
      <c r="D127" t="s">
        <v>167</v>
      </c>
      <c r="E127" t="s">
        <v>168</v>
      </c>
      <c r="F127">
        <v>23</v>
      </c>
      <c r="G127" t="s">
        <v>270</v>
      </c>
      <c r="H127" t="s">
        <v>10</v>
      </c>
    </row>
    <row r="128" spans="1:8" x14ac:dyDescent="0.45">
      <c r="A128" t="s">
        <v>111</v>
      </c>
      <c r="B128" t="s">
        <v>309</v>
      </c>
      <c r="C128" t="s">
        <v>271</v>
      </c>
      <c r="D128" t="s">
        <v>272</v>
      </c>
      <c r="E128" t="s">
        <v>273</v>
      </c>
      <c r="F128">
        <v>25</v>
      </c>
      <c r="G128" t="s">
        <v>9</v>
      </c>
      <c r="H128" t="s">
        <v>10</v>
      </c>
    </row>
    <row r="129" spans="1:8" x14ac:dyDescent="0.45">
      <c r="A129" t="s">
        <v>111</v>
      </c>
      <c r="B129" t="s">
        <v>309</v>
      </c>
      <c r="C129" t="s">
        <v>274</v>
      </c>
      <c r="D129" t="s">
        <v>275</v>
      </c>
      <c r="E129" t="s">
        <v>276</v>
      </c>
      <c r="F129">
        <v>27</v>
      </c>
      <c r="G129" t="s">
        <v>44</v>
      </c>
      <c r="H129" t="s">
        <v>10</v>
      </c>
    </row>
    <row r="130" spans="1:8" x14ac:dyDescent="0.45">
      <c r="A130" t="s">
        <v>111</v>
      </c>
      <c r="B130" t="s">
        <v>309</v>
      </c>
      <c r="C130" t="s">
        <v>277</v>
      </c>
      <c r="D130" t="s">
        <v>278</v>
      </c>
      <c r="E130" t="s">
        <v>279</v>
      </c>
      <c r="F130">
        <v>23</v>
      </c>
      <c r="G130" t="s">
        <v>99</v>
      </c>
      <c r="H130" t="s">
        <v>10</v>
      </c>
    </row>
    <row r="131" spans="1:8" x14ac:dyDescent="0.45">
      <c r="A131" t="s">
        <v>111</v>
      </c>
      <c r="B131" t="s">
        <v>309</v>
      </c>
      <c r="C131" t="s">
        <v>280</v>
      </c>
      <c r="D131" t="s">
        <v>78</v>
      </c>
      <c r="E131" t="s">
        <v>79</v>
      </c>
      <c r="F131">
        <v>24</v>
      </c>
      <c r="G131" t="s">
        <v>123</v>
      </c>
      <c r="H131" t="s">
        <v>10</v>
      </c>
    </row>
    <row r="132" spans="1:8" x14ac:dyDescent="0.45">
      <c r="A132" t="s">
        <v>111</v>
      </c>
      <c r="B132" t="s">
        <v>309</v>
      </c>
      <c r="C132" t="s">
        <v>281</v>
      </c>
      <c r="D132" t="s">
        <v>282</v>
      </c>
      <c r="E132" t="s">
        <v>283</v>
      </c>
      <c r="F132">
        <v>24</v>
      </c>
      <c r="G132" t="s">
        <v>51</v>
      </c>
      <c r="H132" t="s">
        <v>10</v>
      </c>
    </row>
    <row r="133" spans="1:8" x14ac:dyDescent="0.45">
      <c r="A133" t="s">
        <v>111</v>
      </c>
      <c r="B133" t="s">
        <v>309</v>
      </c>
      <c r="C133" t="s">
        <v>284</v>
      </c>
      <c r="D133" t="s">
        <v>285</v>
      </c>
      <c r="E133" t="s">
        <v>286</v>
      </c>
      <c r="F133">
        <v>26</v>
      </c>
      <c r="G133" t="s">
        <v>99</v>
      </c>
      <c r="H133" t="s">
        <v>10</v>
      </c>
    </row>
    <row r="134" spans="1:8" x14ac:dyDescent="0.45">
      <c r="A134" t="s">
        <v>111</v>
      </c>
      <c r="B134" t="s">
        <v>309</v>
      </c>
      <c r="C134" t="s">
        <v>287</v>
      </c>
      <c r="D134" t="s">
        <v>288</v>
      </c>
      <c r="E134" t="s">
        <v>289</v>
      </c>
      <c r="F134">
        <v>20</v>
      </c>
      <c r="G134" t="s">
        <v>264</v>
      </c>
      <c r="H134" t="s">
        <v>10</v>
      </c>
    </row>
    <row r="135" spans="1:8" x14ac:dyDescent="0.45">
      <c r="A135" t="s">
        <v>111</v>
      </c>
      <c r="B135" t="s">
        <v>309</v>
      </c>
      <c r="C135" t="s">
        <v>290</v>
      </c>
      <c r="D135" t="s">
        <v>291</v>
      </c>
      <c r="E135" t="s">
        <v>292</v>
      </c>
      <c r="F135">
        <v>24</v>
      </c>
      <c r="G135" t="s">
        <v>19</v>
      </c>
      <c r="H135" t="s">
        <v>10</v>
      </c>
    </row>
    <row r="136" spans="1:8" x14ac:dyDescent="0.45">
      <c r="A136" t="s">
        <v>111</v>
      </c>
      <c r="B136" t="s">
        <v>309</v>
      </c>
      <c r="C136" t="s">
        <v>293</v>
      </c>
      <c r="D136" t="s">
        <v>291</v>
      </c>
      <c r="E136" t="s">
        <v>292</v>
      </c>
      <c r="F136">
        <v>24</v>
      </c>
      <c r="G136" t="s">
        <v>51</v>
      </c>
      <c r="H136" t="s">
        <v>10</v>
      </c>
    </row>
    <row r="137" spans="1:8" x14ac:dyDescent="0.45">
      <c r="A137" t="s">
        <v>111</v>
      </c>
      <c r="B137" t="s">
        <v>309</v>
      </c>
      <c r="C137" t="s">
        <v>294</v>
      </c>
      <c r="D137" t="s">
        <v>295</v>
      </c>
      <c r="E137" t="s">
        <v>296</v>
      </c>
      <c r="F137">
        <v>31</v>
      </c>
      <c r="G137" t="s">
        <v>9</v>
      </c>
      <c r="H137" t="s">
        <v>10</v>
      </c>
    </row>
    <row r="138" spans="1:8" x14ac:dyDescent="0.45">
      <c r="A138" t="s">
        <v>111</v>
      </c>
      <c r="B138" t="s">
        <v>309</v>
      </c>
      <c r="C138" t="s">
        <v>297</v>
      </c>
      <c r="D138" t="s">
        <v>298</v>
      </c>
      <c r="E138" t="s">
        <v>299</v>
      </c>
      <c r="F138">
        <v>21</v>
      </c>
      <c r="G138" t="s">
        <v>196</v>
      </c>
      <c r="H138" t="s">
        <v>10</v>
      </c>
    </row>
    <row r="139" spans="1:8" x14ac:dyDescent="0.45">
      <c r="A139" t="s">
        <v>111</v>
      </c>
      <c r="B139" t="s">
        <v>309</v>
      </c>
      <c r="C139" t="s">
        <v>300</v>
      </c>
      <c r="D139" t="s">
        <v>194</v>
      </c>
      <c r="E139" t="s">
        <v>195</v>
      </c>
      <c r="F139">
        <v>19</v>
      </c>
      <c r="G139" t="s">
        <v>9</v>
      </c>
      <c r="H139" t="s">
        <v>10</v>
      </c>
    </row>
    <row r="140" spans="1:8" x14ac:dyDescent="0.45">
      <c r="A140" t="s">
        <v>111</v>
      </c>
      <c r="B140" t="s">
        <v>309</v>
      </c>
      <c r="C140" t="s">
        <v>301</v>
      </c>
      <c r="D140" t="s">
        <v>302</v>
      </c>
      <c r="E140" t="s">
        <v>303</v>
      </c>
      <c r="F140">
        <v>24</v>
      </c>
      <c r="G140" t="s">
        <v>14</v>
      </c>
      <c r="H140" t="s">
        <v>10</v>
      </c>
    </row>
    <row r="141" spans="1:8" x14ac:dyDescent="0.45">
      <c r="A141" t="s">
        <v>111</v>
      </c>
      <c r="B141" t="s">
        <v>309</v>
      </c>
      <c r="C141" t="s">
        <v>304</v>
      </c>
      <c r="D141" t="s">
        <v>207</v>
      </c>
      <c r="E141" t="s">
        <v>208</v>
      </c>
      <c r="F141">
        <v>17</v>
      </c>
      <c r="G141" t="s">
        <v>196</v>
      </c>
      <c r="H141" t="s">
        <v>10</v>
      </c>
    </row>
    <row r="142" spans="1:8" x14ac:dyDescent="0.45">
      <c r="A142" t="s">
        <v>111</v>
      </c>
      <c r="B142" t="s">
        <v>309</v>
      </c>
      <c r="C142" t="s">
        <v>305</v>
      </c>
      <c r="D142" t="s">
        <v>96</v>
      </c>
      <c r="E142" t="s">
        <v>97</v>
      </c>
      <c r="F142">
        <v>18</v>
      </c>
      <c r="G142" t="s">
        <v>14</v>
      </c>
      <c r="H142" t="s">
        <v>10</v>
      </c>
    </row>
    <row r="143" spans="1:8" x14ac:dyDescent="0.45">
      <c r="A143" t="s">
        <v>111</v>
      </c>
      <c r="B143" t="s">
        <v>309</v>
      </c>
      <c r="C143" t="s">
        <v>306</v>
      </c>
      <c r="D143" t="s">
        <v>96</v>
      </c>
      <c r="E143" t="s">
        <v>97</v>
      </c>
      <c r="F143">
        <v>21</v>
      </c>
      <c r="G143" t="s">
        <v>14</v>
      </c>
      <c r="H143" t="s">
        <v>10</v>
      </c>
    </row>
    <row r="144" spans="1:8" x14ac:dyDescent="0.45">
      <c r="A144" t="s">
        <v>111</v>
      </c>
      <c r="B144" t="s">
        <v>309</v>
      </c>
      <c r="C144" t="s">
        <v>307</v>
      </c>
      <c r="D144" t="s">
        <v>96</v>
      </c>
      <c r="E144" t="s">
        <v>97</v>
      </c>
      <c r="F144">
        <v>22</v>
      </c>
      <c r="G144" t="s">
        <v>14</v>
      </c>
      <c r="H144" t="s">
        <v>10</v>
      </c>
    </row>
    <row r="145" spans="1:8" x14ac:dyDescent="0.45">
      <c r="A145" t="s">
        <v>111</v>
      </c>
      <c r="B145" t="s">
        <v>309</v>
      </c>
      <c r="C145" t="s">
        <v>308</v>
      </c>
      <c r="D145" t="s">
        <v>101</v>
      </c>
      <c r="E145" t="s">
        <v>102</v>
      </c>
      <c r="F145">
        <v>17</v>
      </c>
      <c r="G145" t="s">
        <v>123</v>
      </c>
      <c r="H145" t="s">
        <v>10</v>
      </c>
    </row>
    <row r="146" spans="1:8" x14ac:dyDescent="0.45">
      <c r="A146" t="s">
        <v>111</v>
      </c>
      <c r="B146" t="s">
        <v>309</v>
      </c>
      <c r="C146" t="s">
        <v>310</v>
      </c>
      <c r="D146" t="s">
        <v>101</v>
      </c>
      <c r="E146" t="s">
        <v>102</v>
      </c>
      <c r="F146">
        <v>18</v>
      </c>
      <c r="G146" t="s">
        <v>175</v>
      </c>
      <c r="H146" t="s">
        <v>10</v>
      </c>
    </row>
    <row r="147" spans="1:8" x14ac:dyDescent="0.45">
      <c r="A147" t="s">
        <v>111</v>
      </c>
      <c r="B147" t="s">
        <v>309</v>
      </c>
      <c r="C147" t="s">
        <v>311</v>
      </c>
      <c r="D147" t="s">
        <v>105</v>
      </c>
      <c r="E147" t="s">
        <v>106</v>
      </c>
      <c r="F147">
        <v>18</v>
      </c>
      <c r="G147" t="s">
        <v>51</v>
      </c>
      <c r="H147" t="s">
        <v>10</v>
      </c>
    </row>
    <row r="148" spans="1:8" x14ac:dyDescent="0.45">
      <c r="A148" t="s">
        <v>111</v>
      </c>
      <c r="B148" t="s">
        <v>309</v>
      </c>
      <c r="C148" t="s">
        <v>312</v>
      </c>
      <c r="D148" t="s">
        <v>108</v>
      </c>
      <c r="E148" t="s">
        <v>109</v>
      </c>
      <c r="F148">
        <v>17</v>
      </c>
      <c r="G148" t="s">
        <v>19</v>
      </c>
      <c r="H148" t="s">
        <v>10</v>
      </c>
    </row>
    <row r="149" spans="1:8" x14ac:dyDescent="0.45">
      <c r="A149" t="s">
        <v>111</v>
      </c>
      <c r="B149" t="s">
        <v>309</v>
      </c>
      <c r="C149" t="s">
        <v>313</v>
      </c>
      <c r="D149" t="s">
        <v>108</v>
      </c>
      <c r="E149" t="s">
        <v>109</v>
      </c>
      <c r="F149">
        <v>19</v>
      </c>
      <c r="G149" t="s">
        <v>99</v>
      </c>
      <c r="H149" t="s">
        <v>10</v>
      </c>
    </row>
    <row r="150" spans="1:8" x14ac:dyDescent="0.45">
      <c r="A150" t="s">
        <v>111</v>
      </c>
      <c r="B150" t="s">
        <v>309</v>
      </c>
      <c r="C150" t="s">
        <v>314</v>
      </c>
      <c r="D150" t="s">
        <v>108</v>
      </c>
      <c r="E150" t="s">
        <v>109</v>
      </c>
      <c r="F150">
        <v>18</v>
      </c>
      <c r="G150" t="s">
        <v>44</v>
      </c>
      <c r="H150" t="s">
        <v>10</v>
      </c>
    </row>
    <row r="151" spans="1:8" x14ac:dyDescent="0.45">
      <c r="A151" t="s">
        <v>111</v>
      </c>
      <c r="B151" t="s">
        <v>309</v>
      </c>
      <c r="C151" t="s">
        <v>315</v>
      </c>
      <c r="D151" t="s">
        <v>108</v>
      </c>
      <c r="E151" t="s">
        <v>109</v>
      </c>
      <c r="F151">
        <v>18</v>
      </c>
      <c r="G151" t="s">
        <v>9</v>
      </c>
      <c r="H151" t="s">
        <v>10</v>
      </c>
    </row>
    <row r="152" spans="1:8" x14ac:dyDescent="0.45">
      <c r="A152" t="s">
        <v>111</v>
      </c>
      <c r="B152" t="s">
        <v>309</v>
      </c>
      <c r="C152" t="s">
        <v>316</v>
      </c>
      <c r="D152" t="s">
        <v>108</v>
      </c>
      <c r="E152" t="s">
        <v>109</v>
      </c>
      <c r="F152">
        <v>19</v>
      </c>
      <c r="G152" t="s">
        <v>51</v>
      </c>
      <c r="H152" t="s">
        <v>10</v>
      </c>
    </row>
    <row r="153" spans="1:8" x14ac:dyDescent="0.45">
      <c r="A153" t="s">
        <v>111</v>
      </c>
      <c r="B153" t="s">
        <v>309</v>
      </c>
      <c r="C153" t="s">
        <v>317</v>
      </c>
      <c r="D153" t="s">
        <v>108</v>
      </c>
      <c r="E153" t="s">
        <v>109</v>
      </c>
      <c r="F153">
        <v>19</v>
      </c>
      <c r="G153" t="s">
        <v>196</v>
      </c>
      <c r="H153" t="s">
        <v>10</v>
      </c>
    </row>
    <row r="154" spans="1:8" x14ac:dyDescent="0.45">
      <c r="A154" t="s">
        <v>111</v>
      </c>
      <c r="B154" t="s">
        <v>309</v>
      </c>
      <c r="C154" t="s">
        <v>318</v>
      </c>
      <c r="D154" t="s">
        <v>108</v>
      </c>
      <c r="E154" t="s">
        <v>109</v>
      </c>
      <c r="F154">
        <v>18</v>
      </c>
      <c r="G154" t="s">
        <v>179</v>
      </c>
      <c r="H154" t="s">
        <v>10</v>
      </c>
    </row>
    <row r="155" spans="1:8" x14ac:dyDescent="0.45">
      <c r="A155" t="s">
        <v>111</v>
      </c>
      <c r="B155" t="s">
        <v>309</v>
      </c>
      <c r="C155" t="s">
        <v>319</v>
      </c>
      <c r="D155" t="s">
        <v>108</v>
      </c>
      <c r="E155" t="s">
        <v>109</v>
      </c>
      <c r="F155">
        <v>20</v>
      </c>
      <c r="G155" t="s">
        <v>14</v>
      </c>
      <c r="H155" t="s">
        <v>10</v>
      </c>
    </row>
    <row r="156" spans="1:8" x14ac:dyDescent="0.45">
      <c r="A156" t="s">
        <v>111</v>
      </c>
      <c r="B156" t="s">
        <v>309</v>
      </c>
      <c r="C156" t="s">
        <v>320</v>
      </c>
      <c r="D156" t="s">
        <v>108</v>
      </c>
      <c r="E156" t="s">
        <v>109</v>
      </c>
      <c r="F156">
        <v>18</v>
      </c>
      <c r="G156" t="s">
        <v>14</v>
      </c>
      <c r="H156" t="s">
        <v>10</v>
      </c>
    </row>
    <row r="157" spans="1:8" x14ac:dyDescent="0.45">
      <c r="A157" t="s">
        <v>111</v>
      </c>
      <c r="B157" t="s">
        <v>309</v>
      </c>
      <c r="C157" t="s">
        <v>321</v>
      </c>
      <c r="D157" t="s">
        <v>108</v>
      </c>
      <c r="E157" t="s">
        <v>109</v>
      </c>
      <c r="F157">
        <v>19</v>
      </c>
      <c r="G157" t="s">
        <v>99</v>
      </c>
      <c r="H157" t="s">
        <v>10</v>
      </c>
    </row>
    <row r="158" spans="1:8" x14ac:dyDescent="0.45">
      <c r="A158" t="s">
        <v>111</v>
      </c>
      <c r="B158" t="s">
        <v>309</v>
      </c>
      <c r="C158" t="s">
        <v>322</v>
      </c>
      <c r="D158" t="s">
        <v>108</v>
      </c>
      <c r="E158" t="s">
        <v>109</v>
      </c>
      <c r="F158">
        <v>19</v>
      </c>
      <c r="G158" t="s">
        <v>56</v>
      </c>
      <c r="H158" t="s">
        <v>10</v>
      </c>
    </row>
    <row r="159" spans="1:8" x14ac:dyDescent="0.45">
      <c r="A159" t="s">
        <v>111</v>
      </c>
      <c r="B159" t="s">
        <v>309</v>
      </c>
      <c r="C159" t="s">
        <v>323</v>
      </c>
      <c r="D159" t="s">
        <v>108</v>
      </c>
      <c r="E159" t="s">
        <v>109</v>
      </c>
      <c r="F159">
        <v>19</v>
      </c>
      <c r="G159" t="s">
        <v>56</v>
      </c>
      <c r="H159" t="s">
        <v>10</v>
      </c>
    </row>
    <row r="160" spans="1:8" x14ac:dyDescent="0.45">
      <c r="A160" t="s">
        <v>111</v>
      </c>
      <c r="B160" t="s">
        <v>309</v>
      </c>
      <c r="C160" t="s">
        <v>324</v>
      </c>
      <c r="D160" t="s">
        <v>108</v>
      </c>
      <c r="E160" t="s">
        <v>109</v>
      </c>
      <c r="F160">
        <v>18</v>
      </c>
      <c r="G160" t="s">
        <v>51</v>
      </c>
      <c r="H160" t="s">
        <v>10</v>
      </c>
    </row>
    <row r="161" spans="1:8" x14ac:dyDescent="0.45">
      <c r="A161" t="s">
        <v>111</v>
      </c>
      <c r="B161" t="s">
        <v>309</v>
      </c>
      <c r="C161" t="s">
        <v>325</v>
      </c>
      <c r="D161" t="s">
        <v>108</v>
      </c>
      <c r="E161" t="s">
        <v>109</v>
      </c>
      <c r="F161">
        <v>18</v>
      </c>
      <c r="G161" t="s">
        <v>51</v>
      </c>
      <c r="H161" t="s">
        <v>10</v>
      </c>
    </row>
    <row r="162" spans="1:8" x14ac:dyDescent="0.45">
      <c r="A162" t="s">
        <v>111</v>
      </c>
      <c r="B162" t="s">
        <v>309</v>
      </c>
      <c r="C162" t="s">
        <v>326</v>
      </c>
      <c r="D162" t="s">
        <v>243</v>
      </c>
      <c r="E162" t="s">
        <v>244</v>
      </c>
      <c r="F162">
        <v>16</v>
      </c>
      <c r="G162" t="s">
        <v>131</v>
      </c>
      <c r="H162" t="s">
        <v>10</v>
      </c>
    </row>
    <row r="163" spans="1:8" x14ac:dyDescent="0.45">
      <c r="A163" t="s">
        <v>111</v>
      </c>
      <c r="B163" t="s">
        <v>309</v>
      </c>
      <c r="C163" t="s">
        <v>327</v>
      </c>
      <c r="D163" t="s">
        <v>243</v>
      </c>
      <c r="E163" t="s">
        <v>244</v>
      </c>
      <c r="F163">
        <v>17</v>
      </c>
      <c r="G163" t="s">
        <v>9</v>
      </c>
      <c r="H163" t="s">
        <v>10</v>
      </c>
    </row>
    <row r="164" spans="1:8" x14ac:dyDescent="0.45">
      <c r="A164" t="s">
        <v>111</v>
      </c>
      <c r="B164" t="s">
        <v>309</v>
      </c>
      <c r="C164" t="s">
        <v>328</v>
      </c>
      <c r="D164" t="s">
        <v>243</v>
      </c>
      <c r="E164" t="s">
        <v>244</v>
      </c>
      <c r="F164">
        <v>17</v>
      </c>
      <c r="G164" t="s">
        <v>329</v>
      </c>
      <c r="H164" t="s">
        <v>10</v>
      </c>
    </row>
    <row r="165" spans="1:8" x14ac:dyDescent="0.45">
      <c r="A165" t="s">
        <v>111</v>
      </c>
      <c r="B165" t="s">
        <v>309</v>
      </c>
      <c r="C165" t="s">
        <v>330</v>
      </c>
      <c r="D165" t="s">
        <v>243</v>
      </c>
      <c r="E165" t="s">
        <v>244</v>
      </c>
      <c r="F165">
        <v>18</v>
      </c>
      <c r="G165" t="s">
        <v>14</v>
      </c>
      <c r="H165" t="s">
        <v>10</v>
      </c>
    </row>
    <row r="166" spans="1:8" x14ac:dyDescent="0.45">
      <c r="A166" t="s">
        <v>111</v>
      </c>
      <c r="B166" t="s">
        <v>309</v>
      </c>
      <c r="C166" t="s">
        <v>331</v>
      </c>
      <c r="D166" t="s">
        <v>243</v>
      </c>
      <c r="E166" t="s">
        <v>244</v>
      </c>
      <c r="F166">
        <v>17</v>
      </c>
      <c r="G166" t="s">
        <v>14</v>
      </c>
      <c r="H166" t="s">
        <v>10</v>
      </c>
    </row>
    <row r="167" spans="1:8" x14ac:dyDescent="0.45">
      <c r="A167" t="s">
        <v>111</v>
      </c>
      <c r="B167" t="s">
        <v>309</v>
      </c>
      <c r="C167" t="s">
        <v>332</v>
      </c>
      <c r="D167" t="s">
        <v>243</v>
      </c>
      <c r="E167" t="s">
        <v>244</v>
      </c>
      <c r="F167">
        <v>17</v>
      </c>
      <c r="G167" t="s">
        <v>137</v>
      </c>
      <c r="H167" t="s">
        <v>10</v>
      </c>
    </row>
    <row r="168" spans="1:8" x14ac:dyDescent="0.45">
      <c r="A168" t="s">
        <v>111</v>
      </c>
      <c r="B168" t="s">
        <v>309</v>
      </c>
      <c r="C168" t="s">
        <v>333</v>
      </c>
      <c r="D168" t="s">
        <v>243</v>
      </c>
      <c r="E168" t="s">
        <v>244</v>
      </c>
      <c r="F168">
        <v>17</v>
      </c>
      <c r="G168" t="s">
        <v>196</v>
      </c>
      <c r="H168" t="s">
        <v>10</v>
      </c>
    </row>
    <row r="169" spans="1:8" x14ac:dyDescent="0.45">
      <c r="A169" t="s">
        <v>111</v>
      </c>
      <c r="B169" t="s">
        <v>389</v>
      </c>
      <c r="C169" t="s">
        <v>334</v>
      </c>
      <c r="D169" t="s">
        <v>335</v>
      </c>
      <c r="E169" t="s">
        <v>336</v>
      </c>
      <c r="F169">
        <v>33</v>
      </c>
      <c r="G169" t="s">
        <v>56</v>
      </c>
      <c r="H169" t="s">
        <v>10</v>
      </c>
    </row>
    <row r="170" spans="1:8" x14ac:dyDescent="0.45">
      <c r="A170" t="s">
        <v>111</v>
      </c>
      <c r="B170" t="s">
        <v>389</v>
      </c>
      <c r="C170" t="s">
        <v>337</v>
      </c>
      <c r="D170" t="s">
        <v>338</v>
      </c>
      <c r="E170" t="s">
        <v>339</v>
      </c>
      <c r="F170">
        <v>34</v>
      </c>
      <c r="G170" t="s">
        <v>9</v>
      </c>
      <c r="H170" t="s">
        <v>10</v>
      </c>
    </row>
    <row r="171" spans="1:8" x14ac:dyDescent="0.45">
      <c r="A171" t="s">
        <v>111</v>
      </c>
      <c r="B171" t="s">
        <v>389</v>
      </c>
      <c r="C171" t="s">
        <v>340</v>
      </c>
      <c r="D171" t="s">
        <v>338</v>
      </c>
      <c r="E171" t="s">
        <v>339</v>
      </c>
      <c r="F171">
        <v>33</v>
      </c>
      <c r="G171" t="s">
        <v>44</v>
      </c>
      <c r="H171" t="s">
        <v>52</v>
      </c>
    </row>
    <row r="172" spans="1:8" x14ac:dyDescent="0.45">
      <c r="A172" t="s">
        <v>111</v>
      </c>
      <c r="B172" t="s">
        <v>389</v>
      </c>
      <c r="C172" t="s">
        <v>341</v>
      </c>
      <c r="D172" t="s">
        <v>338</v>
      </c>
      <c r="E172" t="s">
        <v>339</v>
      </c>
      <c r="F172">
        <v>35</v>
      </c>
      <c r="G172" t="s">
        <v>175</v>
      </c>
      <c r="H172" t="s">
        <v>10</v>
      </c>
    </row>
    <row r="173" spans="1:8" x14ac:dyDescent="0.45">
      <c r="A173" t="s">
        <v>111</v>
      </c>
      <c r="B173" t="s">
        <v>389</v>
      </c>
      <c r="C173" t="s">
        <v>342</v>
      </c>
      <c r="D173" t="s">
        <v>338</v>
      </c>
      <c r="E173" t="s">
        <v>339</v>
      </c>
      <c r="F173">
        <v>34</v>
      </c>
      <c r="G173" t="s">
        <v>51</v>
      </c>
      <c r="H173" t="s">
        <v>38</v>
      </c>
    </row>
    <row r="174" spans="1:8" x14ac:dyDescent="0.45">
      <c r="A174" t="s">
        <v>111</v>
      </c>
      <c r="B174" t="s">
        <v>389</v>
      </c>
      <c r="C174" t="s">
        <v>343</v>
      </c>
      <c r="D174" t="s">
        <v>24</v>
      </c>
      <c r="E174" t="s">
        <v>25</v>
      </c>
      <c r="F174">
        <v>32</v>
      </c>
      <c r="G174" t="s">
        <v>134</v>
      </c>
      <c r="H174" t="s">
        <v>10</v>
      </c>
    </row>
    <row r="175" spans="1:8" x14ac:dyDescent="0.45">
      <c r="A175" t="s">
        <v>111</v>
      </c>
      <c r="B175" t="s">
        <v>389</v>
      </c>
      <c r="C175" t="s">
        <v>344</v>
      </c>
      <c r="D175" t="s">
        <v>49</v>
      </c>
      <c r="E175" t="s">
        <v>50</v>
      </c>
      <c r="F175">
        <v>31</v>
      </c>
      <c r="G175" t="s">
        <v>134</v>
      </c>
      <c r="H175" t="s">
        <v>149</v>
      </c>
    </row>
    <row r="176" spans="1:8" x14ac:dyDescent="0.45">
      <c r="A176" t="s">
        <v>111</v>
      </c>
      <c r="B176" t="s">
        <v>389</v>
      </c>
      <c r="C176" t="s">
        <v>345</v>
      </c>
      <c r="D176" t="s">
        <v>346</v>
      </c>
      <c r="E176" t="s">
        <v>347</v>
      </c>
      <c r="F176">
        <v>24</v>
      </c>
      <c r="G176" t="s">
        <v>19</v>
      </c>
      <c r="H176" t="s">
        <v>10</v>
      </c>
    </row>
    <row r="177" spans="1:8" x14ac:dyDescent="0.45">
      <c r="A177" t="s">
        <v>111</v>
      </c>
      <c r="B177" t="s">
        <v>389</v>
      </c>
      <c r="C177" t="s">
        <v>348</v>
      </c>
      <c r="D177" t="s">
        <v>157</v>
      </c>
      <c r="E177" t="s">
        <v>158</v>
      </c>
      <c r="F177">
        <v>25</v>
      </c>
      <c r="G177" t="s">
        <v>99</v>
      </c>
      <c r="H177" t="s">
        <v>10</v>
      </c>
    </row>
    <row r="178" spans="1:8" x14ac:dyDescent="0.45">
      <c r="A178" t="s">
        <v>111</v>
      </c>
      <c r="B178" t="s">
        <v>389</v>
      </c>
      <c r="C178" t="s">
        <v>349</v>
      </c>
      <c r="D178" t="s">
        <v>350</v>
      </c>
      <c r="E178" t="s">
        <v>351</v>
      </c>
      <c r="F178">
        <v>31</v>
      </c>
      <c r="G178" t="s">
        <v>179</v>
      </c>
      <c r="H178" t="s">
        <v>149</v>
      </c>
    </row>
    <row r="179" spans="1:8" x14ac:dyDescent="0.45">
      <c r="A179" t="s">
        <v>111</v>
      </c>
      <c r="B179" t="s">
        <v>389</v>
      </c>
      <c r="C179" t="s">
        <v>352</v>
      </c>
      <c r="D179" t="s">
        <v>160</v>
      </c>
      <c r="E179" t="s">
        <v>161</v>
      </c>
      <c r="F179">
        <v>33</v>
      </c>
      <c r="G179" t="s">
        <v>9</v>
      </c>
      <c r="H179" t="s">
        <v>10</v>
      </c>
    </row>
    <row r="180" spans="1:8" x14ac:dyDescent="0.45">
      <c r="A180" t="s">
        <v>111</v>
      </c>
      <c r="B180" t="s">
        <v>389</v>
      </c>
      <c r="C180" t="s">
        <v>353</v>
      </c>
      <c r="D180" t="s">
        <v>354</v>
      </c>
      <c r="E180" t="s">
        <v>355</v>
      </c>
      <c r="F180">
        <v>27</v>
      </c>
      <c r="G180" t="s">
        <v>134</v>
      </c>
      <c r="H180" t="s">
        <v>10</v>
      </c>
    </row>
    <row r="181" spans="1:8" x14ac:dyDescent="0.45">
      <c r="A181" t="s">
        <v>111</v>
      </c>
      <c r="B181" t="s">
        <v>389</v>
      </c>
      <c r="C181" t="s">
        <v>356</v>
      </c>
      <c r="D181" t="s">
        <v>70</v>
      </c>
      <c r="E181" t="s">
        <v>71</v>
      </c>
      <c r="F181">
        <v>27</v>
      </c>
      <c r="G181" t="s">
        <v>14</v>
      </c>
      <c r="H181" t="s">
        <v>149</v>
      </c>
    </row>
    <row r="182" spans="1:8" x14ac:dyDescent="0.45">
      <c r="A182" t="s">
        <v>111</v>
      </c>
      <c r="B182" t="s">
        <v>389</v>
      </c>
      <c r="C182" t="s">
        <v>357</v>
      </c>
      <c r="D182" t="s">
        <v>167</v>
      </c>
      <c r="E182" t="s">
        <v>168</v>
      </c>
      <c r="F182">
        <v>23</v>
      </c>
      <c r="G182" t="s">
        <v>40</v>
      </c>
      <c r="H182" t="s">
        <v>358</v>
      </c>
    </row>
    <row r="183" spans="1:8" x14ac:dyDescent="0.45">
      <c r="A183" t="s">
        <v>111</v>
      </c>
      <c r="B183" t="s">
        <v>389</v>
      </c>
      <c r="C183" t="s">
        <v>359</v>
      </c>
      <c r="D183" t="s">
        <v>170</v>
      </c>
      <c r="E183" t="s">
        <v>171</v>
      </c>
      <c r="F183">
        <v>28</v>
      </c>
      <c r="G183" t="s">
        <v>30</v>
      </c>
      <c r="H183" t="s">
        <v>358</v>
      </c>
    </row>
    <row r="184" spans="1:8" x14ac:dyDescent="0.45">
      <c r="A184" t="s">
        <v>111</v>
      </c>
      <c r="B184" t="s">
        <v>389</v>
      </c>
      <c r="C184" t="s">
        <v>360</v>
      </c>
      <c r="D184" t="s">
        <v>361</v>
      </c>
      <c r="E184" t="s">
        <v>362</v>
      </c>
      <c r="F184">
        <v>28</v>
      </c>
      <c r="G184" t="s">
        <v>30</v>
      </c>
      <c r="H184" t="s">
        <v>149</v>
      </c>
    </row>
    <row r="185" spans="1:8" x14ac:dyDescent="0.45">
      <c r="A185" t="s">
        <v>111</v>
      </c>
      <c r="B185" t="s">
        <v>389</v>
      </c>
      <c r="C185" t="s">
        <v>363</v>
      </c>
      <c r="D185" t="s">
        <v>78</v>
      </c>
      <c r="E185" t="s">
        <v>79</v>
      </c>
      <c r="F185">
        <v>25</v>
      </c>
      <c r="G185" t="s">
        <v>56</v>
      </c>
      <c r="H185" t="s">
        <v>10</v>
      </c>
    </row>
    <row r="186" spans="1:8" x14ac:dyDescent="0.45">
      <c r="A186" t="s">
        <v>111</v>
      </c>
      <c r="B186" t="s">
        <v>389</v>
      </c>
      <c r="C186" t="s">
        <v>364</v>
      </c>
      <c r="D186" t="s">
        <v>365</v>
      </c>
      <c r="E186" t="s">
        <v>366</v>
      </c>
      <c r="F186">
        <v>24</v>
      </c>
      <c r="G186" t="s">
        <v>99</v>
      </c>
      <c r="H186" t="s">
        <v>38</v>
      </c>
    </row>
    <row r="187" spans="1:8" x14ac:dyDescent="0.45">
      <c r="A187" t="s">
        <v>111</v>
      </c>
      <c r="B187" t="s">
        <v>389</v>
      </c>
      <c r="C187" t="s">
        <v>367</v>
      </c>
      <c r="D187" t="s">
        <v>368</v>
      </c>
      <c r="E187" t="s">
        <v>369</v>
      </c>
      <c r="F187">
        <v>30</v>
      </c>
      <c r="G187" t="s">
        <v>14</v>
      </c>
      <c r="H187" t="s">
        <v>38</v>
      </c>
    </row>
    <row r="188" spans="1:8" x14ac:dyDescent="0.45">
      <c r="A188" t="s">
        <v>111</v>
      </c>
      <c r="B188" t="s">
        <v>389</v>
      </c>
      <c r="C188" t="s">
        <v>370</v>
      </c>
      <c r="D188" t="s">
        <v>371</v>
      </c>
      <c r="E188" t="s">
        <v>372</v>
      </c>
      <c r="F188">
        <v>27</v>
      </c>
      <c r="G188" t="s">
        <v>51</v>
      </c>
      <c r="H188" t="s">
        <v>10</v>
      </c>
    </row>
    <row r="189" spans="1:8" x14ac:dyDescent="0.45">
      <c r="A189" t="s">
        <v>111</v>
      </c>
      <c r="B189" t="s">
        <v>389</v>
      </c>
      <c r="C189" t="s">
        <v>373</v>
      </c>
      <c r="D189" t="s">
        <v>374</v>
      </c>
      <c r="E189" t="s">
        <v>375</v>
      </c>
      <c r="F189">
        <v>38</v>
      </c>
      <c r="G189" t="s">
        <v>9</v>
      </c>
      <c r="H189" t="s">
        <v>10</v>
      </c>
    </row>
    <row r="190" spans="1:8" x14ac:dyDescent="0.45">
      <c r="A190" t="s">
        <v>111</v>
      </c>
      <c r="B190" t="s">
        <v>389</v>
      </c>
      <c r="C190" t="s">
        <v>376</v>
      </c>
      <c r="D190" t="s">
        <v>377</v>
      </c>
      <c r="E190" t="s">
        <v>378</v>
      </c>
      <c r="F190">
        <v>22</v>
      </c>
      <c r="G190" t="s">
        <v>40</v>
      </c>
      <c r="H190" t="s">
        <v>10</v>
      </c>
    </row>
    <row r="191" spans="1:8" x14ac:dyDescent="0.45">
      <c r="A191" t="s">
        <v>111</v>
      </c>
      <c r="B191" t="s">
        <v>389</v>
      </c>
      <c r="C191" t="s">
        <v>379</v>
      </c>
      <c r="D191" t="s">
        <v>380</v>
      </c>
      <c r="E191" t="s">
        <v>381</v>
      </c>
      <c r="F191">
        <v>20</v>
      </c>
      <c r="G191" t="s">
        <v>196</v>
      </c>
      <c r="H191" t="s">
        <v>10</v>
      </c>
    </row>
    <row r="192" spans="1:8" x14ac:dyDescent="0.45">
      <c r="A192" t="s">
        <v>111</v>
      </c>
      <c r="B192" t="s">
        <v>389</v>
      </c>
      <c r="C192" t="s">
        <v>382</v>
      </c>
      <c r="D192" t="s">
        <v>101</v>
      </c>
      <c r="E192" t="s">
        <v>102</v>
      </c>
      <c r="F192">
        <v>21</v>
      </c>
      <c r="G192" t="s">
        <v>51</v>
      </c>
      <c r="H192" t="s">
        <v>10</v>
      </c>
    </row>
    <row r="193" spans="1:8" x14ac:dyDescent="0.45">
      <c r="A193" t="s">
        <v>111</v>
      </c>
      <c r="B193" t="s">
        <v>389</v>
      </c>
      <c r="C193" t="s">
        <v>383</v>
      </c>
      <c r="D193" t="s">
        <v>101</v>
      </c>
      <c r="E193" t="s">
        <v>102</v>
      </c>
      <c r="F193">
        <v>18</v>
      </c>
      <c r="G193" t="s">
        <v>99</v>
      </c>
      <c r="H193" t="s">
        <v>10</v>
      </c>
    </row>
    <row r="194" spans="1:8" x14ac:dyDescent="0.45">
      <c r="A194" t="s">
        <v>111</v>
      </c>
      <c r="B194" t="s">
        <v>389</v>
      </c>
      <c r="C194" t="s">
        <v>384</v>
      </c>
      <c r="D194" t="s">
        <v>101</v>
      </c>
      <c r="E194" t="s">
        <v>102</v>
      </c>
      <c r="F194">
        <v>22</v>
      </c>
      <c r="G194" t="s">
        <v>123</v>
      </c>
      <c r="H194" t="s">
        <v>10</v>
      </c>
    </row>
    <row r="195" spans="1:8" x14ac:dyDescent="0.45">
      <c r="A195" t="s">
        <v>111</v>
      </c>
      <c r="B195" t="s">
        <v>389</v>
      </c>
      <c r="C195" t="s">
        <v>385</v>
      </c>
      <c r="D195" t="s">
        <v>101</v>
      </c>
      <c r="E195" t="s">
        <v>102</v>
      </c>
      <c r="F195">
        <v>21</v>
      </c>
      <c r="G195" t="s">
        <v>51</v>
      </c>
      <c r="H195" t="s">
        <v>10</v>
      </c>
    </row>
    <row r="196" spans="1:8" x14ac:dyDescent="0.45">
      <c r="A196" t="s">
        <v>111</v>
      </c>
      <c r="B196" t="s">
        <v>389</v>
      </c>
      <c r="C196" t="s">
        <v>386</v>
      </c>
      <c r="D196" t="s">
        <v>105</v>
      </c>
      <c r="E196" t="s">
        <v>106</v>
      </c>
      <c r="F196">
        <v>18</v>
      </c>
      <c r="G196" t="s">
        <v>196</v>
      </c>
      <c r="H196" t="s">
        <v>10</v>
      </c>
    </row>
    <row r="197" spans="1:8" x14ac:dyDescent="0.45">
      <c r="A197" t="s">
        <v>111</v>
      </c>
      <c r="B197" t="s">
        <v>389</v>
      </c>
      <c r="C197" t="s">
        <v>387</v>
      </c>
      <c r="D197" t="s">
        <v>108</v>
      </c>
      <c r="E197" t="s">
        <v>109</v>
      </c>
      <c r="F197">
        <v>19</v>
      </c>
      <c r="G197" t="s">
        <v>99</v>
      </c>
      <c r="H197" t="s">
        <v>10</v>
      </c>
    </row>
    <row r="198" spans="1:8" x14ac:dyDescent="0.45">
      <c r="A198" t="s">
        <v>111</v>
      </c>
      <c r="B198" t="s">
        <v>389</v>
      </c>
      <c r="C198" t="s">
        <v>388</v>
      </c>
      <c r="D198" t="s">
        <v>108</v>
      </c>
      <c r="E198" t="s">
        <v>109</v>
      </c>
      <c r="F198">
        <v>17</v>
      </c>
      <c r="G198" t="s">
        <v>123</v>
      </c>
      <c r="H198" t="s">
        <v>10</v>
      </c>
    </row>
    <row r="199" spans="1:8" x14ac:dyDescent="0.45">
      <c r="A199" t="s">
        <v>111</v>
      </c>
      <c r="B199" t="s">
        <v>389</v>
      </c>
      <c r="C199" t="s">
        <v>390</v>
      </c>
      <c r="D199" t="s">
        <v>108</v>
      </c>
      <c r="E199" t="s">
        <v>109</v>
      </c>
      <c r="F199">
        <v>18</v>
      </c>
      <c r="G199" t="s">
        <v>9</v>
      </c>
      <c r="H199" t="s">
        <v>10</v>
      </c>
    </row>
    <row r="200" spans="1:8" x14ac:dyDescent="0.45">
      <c r="A200" t="s">
        <v>111</v>
      </c>
      <c r="B200" t="s">
        <v>389</v>
      </c>
      <c r="C200" t="s">
        <v>391</v>
      </c>
      <c r="D200" t="s">
        <v>108</v>
      </c>
      <c r="E200" t="s">
        <v>109</v>
      </c>
      <c r="F200">
        <v>19</v>
      </c>
      <c r="G200" t="s">
        <v>9</v>
      </c>
      <c r="H200" t="s">
        <v>10</v>
      </c>
    </row>
    <row r="201" spans="1:8" x14ac:dyDescent="0.45">
      <c r="A201" t="s">
        <v>111</v>
      </c>
      <c r="B201" t="s">
        <v>389</v>
      </c>
      <c r="C201" t="s">
        <v>392</v>
      </c>
      <c r="D201" t="s">
        <v>108</v>
      </c>
      <c r="E201" t="s">
        <v>109</v>
      </c>
      <c r="F201">
        <v>20</v>
      </c>
      <c r="G201" t="s">
        <v>9</v>
      </c>
      <c r="H201" t="s">
        <v>10</v>
      </c>
    </row>
    <row r="202" spans="1:8" x14ac:dyDescent="0.45">
      <c r="A202" t="s">
        <v>111</v>
      </c>
      <c r="B202" t="s">
        <v>389</v>
      </c>
      <c r="C202" t="s">
        <v>393</v>
      </c>
      <c r="D202" t="s">
        <v>108</v>
      </c>
      <c r="E202" t="s">
        <v>109</v>
      </c>
      <c r="F202">
        <v>18</v>
      </c>
      <c r="G202" t="s">
        <v>9</v>
      </c>
      <c r="H202" t="s">
        <v>10</v>
      </c>
    </row>
    <row r="203" spans="1:8" x14ac:dyDescent="0.45">
      <c r="A203" t="s">
        <v>111</v>
      </c>
      <c r="B203" t="s">
        <v>389</v>
      </c>
      <c r="C203" t="s">
        <v>394</v>
      </c>
      <c r="D203" t="s">
        <v>108</v>
      </c>
      <c r="E203" t="s">
        <v>109</v>
      </c>
      <c r="F203">
        <v>20</v>
      </c>
      <c r="G203" t="s">
        <v>19</v>
      </c>
      <c r="H203" t="s">
        <v>10</v>
      </c>
    </row>
    <row r="204" spans="1:8" x14ac:dyDescent="0.45">
      <c r="A204" t="s">
        <v>111</v>
      </c>
      <c r="B204" t="s">
        <v>389</v>
      </c>
      <c r="C204" t="s">
        <v>395</v>
      </c>
      <c r="D204" t="s">
        <v>108</v>
      </c>
      <c r="E204" t="s">
        <v>109</v>
      </c>
      <c r="F204">
        <v>19</v>
      </c>
      <c r="G204" t="s">
        <v>396</v>
      </c>
      <c r="H204" t="s">
        <v>10</v>
      </c>
    </row>
    <row r="205" spans="1:8" x14ac:dyDescent="0.45">
      <c r="A205" t="s">
        <v>111</v>
      </c>
      <c r="B205" t="s">
        <v>389</v>
      </c>
      <c r="C205" t="s">
        <v>397</v>
      </c>
      <c r="D205" t="s">
        <v>108</v>
      </c>
      <c r="E205" t="s">
        <v>109</v>
      </c>
      <c r="F205">
        <v>21</v>
      </c>
      <c r="G205" t="s">
        <v>14</v>
      </c>
      <c r="H205" t="s">
        <v>10</v>
      </c>
    </row>
    <row r="206" spans="1:8" x14ac:dyDescent="0.45">
      <c r="A206" t="s">
        <v>111</v>
      </c>
      <c r="B206" t="s">
        <v>389</v>
      </c>
      <c r="C206" t="s">
        <v>398</v>
      </c>
      <c r="D206" t="s">
        <v>108</v>
      </c>
      <c r="E206" t="s">
        <v>109</v>
      </c>
      <c r="F206">
        <v>17</v>
      </c>
      <c r="G206" t="s">
        <v>14</v>
      </c>
      <c r="H206" t="s">
        <v>10</v>
      </c>
    </row>
    <row r="207" spans="1:8" x14ac:dyDescent="0.45">
      <c r="A207" t="s">
        <v>111</v>
      </c>
      <c r="B207" t="s">
        <v>389</v>
      </c>
      <c r="C207" t="s">
        <v>399</v>
      </c>
      <c r="D207" t="s">
        <v>108</v>
      </c>
      <c r="E207" t="s">
        <v>109</v>
      </c>
      <c r="F207">
        <v>18</v>
      </c>
      <c r="G207" t="s">
        <v>14</v>
      </c>
      <c r="H207" t="s">
        <v>103</v>
      </c>
    </row>
    <row r="208" spans="1:8" x14ac:dyDescent="0.45">
      <c r="A208" t="s">
        <v>111</v>
      </c>
      <c r="B208" t="s">
        <v>389</v>
      </c>
      <c r="C208" t="s">
        <v>400</v>
      </c>
      <c r="D208" t="s">
        <v>108</v>
      </c>
      <c r="E208" t="s">
        <v>109</v>
      </c>
      <c r="F208">
        <v>19</v>
      </c>
      <c r="G208" t="s">
        <v>14</v>
      </c>
      <c r="H208" t="s">
        <v>10</v>
      </c>
    </row>
    <row r="209" spans="1:8" x14ac:dyDescent="0.45">
      <c r="A209" t="s">
        <v>111</v>
      </c>
      <c r="B209" t="s">
        <v>389</v>
      </c>
      <c r="C209" t="s">
        <v>401</v>
      </c>
      <c r="D209" t="s">
        <v>108</v>
      </c>
      <c r="E209" t="s">
        <v>109</v>
      </c>
      <c r="F209">
        <v>20</v>
      </c>
      <c r="G209" t="s">
        <v>131</v>
      </c>
      <c r="H209" t="s">
        <v>10</v>
      </c>
    </row>
    <row r="210" spans="1:8" x14ac:dyDescent="0.45">
      <c r="A210" t="s">
        <v>111</v>
      </c>
      <c r="B210" t="s">
        <v>389</v>
      </c>
      <c r="C210" t="s">
        <v>402</v>
      </c>
      <c r="D210" t="s">
        <v>108</v>
      </c>
      <c r="E210" t="s">
        <v>109</v>
      </c>
      <c r="F210">
        <v>18</v>
      </c>
      <c r="G210" t="s">
        <v>131</v>
      </c>
      <c r="H210" t="s">
        <v>10</v>
      </c>
    </row>
    <row r="211" spans="1:8" x14ac:dyDescent="0.45">
      <c r="A211" t="s">
        <v>111</v>
      </c>
      <c r="B211" t="s">
        <v>389</v>
      </c>
      <c r="C211" t="s">
        <v>403</v>
      </c>
      <c r="D211" t="s">
        <v>108</v>
      </c>
      <c r="E211" t="s">
        <v>109</v>
      </c>
      <c r="F211">
        <v>20</v>
      </c>
      <c r="G211" t="s">
        <v>131</v>
      </c>
      <c r="H211" t="s">
        <v>10</v>
      </c>
    </row>
    <row r="212" spans="1:8" x14ac:dyDescent="0.45">
      <c r="A212" t="s">
        <v>111</v>
      </c>
      <c r="B212" t="s">
        <v>389</v>
      </c>
      <c r="C212" t="s">
        <v>404</v>
      </c>
      <c r="D212" t="s">
        <v>108</v>
      </c>
      <c r="E212" t="s">
        <v>109</v>
      </c>
      <c r="F212">
        <v>17</v>
      </c>
      <c r="G212" t="s">
        <v>137</v>
      </c>
      <c r="H212" t="s">
        <v>10</v>
      </c>
    </row>
    <row r="213" spans="1:8" x14ac:dyDescent="0.45">
      <c r="A213" t="s">
        <v>111</v>
      </c>
      <c r="B213" t="s">
        <v>389</v>
      </c>
      <c r="C213" t="s">
        <v>405</v>
      </c>
      <c r="D213" t="s">
        <v>108</v>
      </c>
      <c r="E213" t="s">
        <v>109</v>
      </c>
      <c r="F213">
        <v>18</v>
      </c>
      <c r="G213" t="s">
        <v>137</v>
      </c>
      <c r="H213" t="s">
        <v>10</v>
      </c>
    </row>
    <row r="214" spans="1:8" x14ac:dyDescent="0.45">
      <c r="A214" t="s">
        <v>111</v>
      </c>
      <c r="B214" t="s">
        <v>389</v>
      </c>
      <c r="C214" t="s">
        <v>406</v>
      </c>
      <c r="D214" t="s">
        <v>108</v>
      </c>
      <c r="E214" t="s">
        <v>109</v>
      </c>
      <c r="F214">
        <v>19</v>
      </c>
      <c r="G214" t="s">
        <v>196</v>
      </c>
      <c r="H214" t="s">
        <v>10</v>
      </c>
    </row>
    <row r="215" spans="1:8" x14ac:dyDescent="0.45">
      <c r="A215" t="s">
        <v>111</v>
      </c>
      <c r="B215" t="s">
        <v>389</v>
      </c>
      <c r="C215" t="s">
        <v>407</v>
      </c>
      <c r="D215" t="s">
        <v>108</v>
      </c>
      <c r="E215" t="s">
        <v>109</v>
      </c>
      <c r="F215">
        <v>20</v>
      </c>
      <c r="G215" t="s">
        <v>196</v>
      </c>
      <c r="H215" t="s">
        <v>10</v>
      </c>
    </row>
    <row r="216" spans="1:8" x14ac:dyDescent="0.45">
      <c r="A216" t="s">
        <v>111</v>
      </c>
      <c r="B216" t="s">
        <v>389</v>
      </c>
      <c r="C216" t="s">
        <v>408</v>
      </c>
      <c r="D216" t="s">
        <v>108</v>
      </c>
      <c r="E216" t="s">
        <v>109</v>
      </c>
      <c r="F216">
        <v>18</v>
      </c>
      <c r="G216" t="s">
        <v>196</v>
      </c>
      <c r="H216" t="s">
        <v>10</v>
      </c>
    </row>
    <row r="217" spans="1:8" x14ac:dyDescent="0.45">
      <c r="A217" t="s">
        <v>111</v>
      </c>
      <c r="B217" t="s">
        <v>389</v>
      </c>
      <c r="C217" t="s">
        <v>409</v>
      </c>
      <c r="D217" t="s">
        <v>108</v>
      </c>
      <c r="E217" t="s">
        <v>109</v>
      </c>
      <c r="F217">
        <v>19</v>
      </c>
      <c r="G217" t="s">
        <v>410</v>
      </c>
      <c r="H217" t="s">
        <v>10</v>
      </c>
    </row>
    <row r="218" spans="1:8" x14ac:dyDescent="0.45">
      <c r="A218" t="s">
        <v>111</v>
      </c>
      <c r="B218" t="s">
        <v>389</v>
      </c>
      <c r="C218" t="s">
        <v>411</v>
      </c>
      <c r="D218" t="s">
        <v>108</v>
      </c>
      <c r="E218" t="s">
        <v>109</v>
      </c>
      <c r="F218">
        <v>18</v>
      </c>
      <c r="G218" t="s">
        <v>410</v>
      </c>
      <c r="H218" t="s">
        <v>10</v>
      </c>
    </row>
    <row r="219" spans="1:8" x14ac:dyDescent="0.45">
      <c r="A219" t="s">
        <v>111</v>
      </c>
      <c r="B219" t="s">
        <v>389</v>
      </c>
      <c r="C219" t="s">
        <v>412</v>
      </c>
      <c r="D219" t="s">
        <v>108</v>
      </c>
      <c r="E219" t="s">
        <v>109</v>
      </c>
      <c r="F219">
        <v>21</v>
      </c>
      <c r="G219" t="s">
        <v>175</v>
      </c>
      <c r="H219" t="s">
        <v>10</v>
      </c>
    </row>
    <row r="220" spans="1:8" x14ac:dyDescent="0.45">
      <c r="A220" t="s">
        <v>111</v>
      </c>
      <c r="B220" t="s">
        <v>389</v>
      </c>
      <c r="C220" t="s">
        <v>413</v>
      </c>
      <c r="D220" t="s">
        <v>108</v>
      </c>
      <c r="E220" t="s">
        <v>109</v>
      </c>
      <c r="F220">
        <v>18</v>
      </c>
      <c r="G220" t="s">
        <v>56</v>
      </c>
      <c r="H220" t="s">
        <v>10</v>
      </c>
    </row>
    <row r="221" spans="1:8" x14ac:dyDescent="0.45">
      <c r="A221" t="s">
        <v>111</v>
      </c>
      <c r="B221" t="s">
        <v>389</v>
      </c>
      <c r="C221" t="s">
        <v>414</v>
      </c>
      <c r="D221" t="s">
        <v>108</v>
      </c>
      <c r="E221" t="s">
        <v>109</v>
      </c>
      <c r="F221">
        <v>20</v>
      </c>
      <c r="G221" t="s">
        <v>44</v>
      </c>
      <c r="H221" t="s">
        <v>10</v>
      </c>
    </row>
    <row r="222" spans="1:8" x14ac:dyDescent="0.45">
      <c r="A222" t="s">
        <v>111</v>
      </c>
      <c r="B222" t="s">
        <v>389</v>
      </c>
      <c r="C222" t="s">
        <v>415</v>
      </c>
      <c r="D222" t="s">
        <v>108</v>
      </c>
      <c r="E222" t="s">
        <v>109</v>
      </c>
      <c r="F222">
        <v>18</v>
      </c>
      <c r="G222" t="s">
        <v>51</v>
      </c>
      <c r="H222" t="s">
        <v>10</v>
      </c>
    </row>
    <row r="223" spans="1:8" x14ac:dyDescent="0.45">
      <c r="A223" t="s">
        <v>111</v>
      </c>
      <c r="B223" t="s">
        <v>389</v>
      </c>
      <c r="C223" t="s">
        <v>416</v>
      </c>
      <c r="D223" t="s">
        <v>108</v>
      </c>
      <c r="E223" t="s">
        <v>109</v>
      </c>
      <c r="F223">
        <v>18</v>
      </c>
      <c r="G223" t="s">
        <v>51</v>
      </c>
      <c r="H223" t="s">
        <v>10</v>
      </c>
    </row>
    <row r="224" spans="1:8" x14ac:dyDescent="0.45">
      <c r="A224" t="s">
        <v>111</v>
      </c>
      <c r="B224" t="s">
        <v>389</v>
      </c>
      <c r="C224" t="s">
        <v>417</v>
      </c>
      <c r="D224" t="s">
        <v>108</v>
      </c>
      <c r="E224" t="s">
        <v>109</v>
      </c>
      <c r="F224">
        <v>20</v>
      </c>
      <c r="G224" t="s">
        <v>51</v>
      </c>
      <c r="H224" t="s">
        <v>10</v>
      </c>
    </row>
    <row r="225" spans="1:8" x14ac:dyDescent="0.45">
      <c r="A225" t="s">
        <v>111</v>
      </c>
      <c r="B225" t="s">
        <v>389</v>
      </c>
      <c r="C225" t="s">
        <v>418</v>
      </c>
      <c r="D225" t="s">
        <v>108</v>
      </c>
      <c r="E225" t="s">
        <v>109</v>
      </c>
      <c r="F225">
        <v>19</v>
      </c>
      <c r="G225" t="s">
        <v>51</v>
      </c>
      <c r="H225" t="s">
        <v>10</v>
      </c>
    </row>
    <row r="226" spans="1:8" x14ac:dyDescent="0.45">
      <c r="A226" t="s">
        <v>111</v>
      </c>
      <c r="B226" t="s">
        <v>389</v>
      </c>
      <c r="C226" t="s">
        <v>419</v>
      </c>
      <c r="D226" t="s">
        <v>108</v>
      </c>
      <c r="E226" t="s">
        <v>109</v>
      </c>
      <c r="F226">
        <v>19</v>
      </c>
      <c r="G226" t="s">
        <v>51</v>
      </c>
      <c r="H226" t="s">
        <v>10</v>
      </c>
    </row>
    <row r="227" spans="1:8" x14ac:dyDescent="0.45">
      <c r="A227" t="s">
        <v>111</v>
      </c>
      <c r="B227" t="s">
        <v>389</v>
      </c>
      <c r="C227" t="s">
        <v>420</v>
      </c>
      <c r="D227" t="s">
        <v>108</v>
      </c>
      <c r="E227" t="s">
        <v>109</v>
      </c>
      <c r="F227">
        <v>20</v>
      </c>
      <c r="G227" t="s">
        <v>51</v>
      </c>
      <c r="H227" t="s">
        <v>10</v>
      </c>
    </row>
    <row r="228" spans="1:8" x14ac:dyDescent="0.45">
      <c r="A228" t="s">
        <v>111</v>
      </c>
      <c r="B228" t="s">
        <v>477</v>
      </c>
      <c r="C228" t="s">
        <v>421</v>
      </c>
      <c r="D228" t="s">
        <v>46</v>
      </c>
      <c r="E228" t="s">
        <v>47</v>
      </c>
      <c r="F228">
        <v>30</v>
      </c>
      <c r="G228" t="s">
        <v>264</v>
      </c>
      <c r="H228" t="s">
        <v>10</v>
      </c>
    </row>
    <row r="229" spans="1:8" x14ac:dyDescent="0.45">
      <c r="A229" t="s">
        <v>111</v>
      </c>
      <c r="B229" t="s">
        <v>477</v>
      </c>
      <c r="C229" t="s">
        <v>422</v>
      </c>
      <c r="D229" t="s">
        <v>423</v>
      </c>
      <c r="E229" t="s">
        <v>424</v>
      </c>
      <c r="F229">
        <v>22</v>
      </c>
      <c r="G229" t="s">
        <v>179</v>
      </c>
      <c r="H229" t="s">
        <v>22</v>
      </c>
    </row>
    <row r="230" spans="1:8" x14ac:dyDescent="0.45">
      <c r="A230" t="s">
        <v>111</v>
      </c>
      <c r="B230" t="s">
        <v>477</v>
      </c>
      <c r="C230" t="s">
        <v>425</v>
      </c>
      <c r="D230" t="s">
        <v>157</v>
      </c>
      <c r="E230" t="s">
        <v>158</v>
      </c>
      <c r="F230">
        <v>28</v>
      </c>
      <c r="G230" t="s">
        <v>44</v>
      </c>
      <c r="H230" t="s">
        <v>10</v>
      </c>
    </row>
    <row r="231" spans="1:8" x14ac:dyDescent="0.45">
      <c r="A231" t="s">
        <v>111</v>
      </c>
      <c r="B231" t="s">
        <v>477</v>
      </c>
      <c r="C231" t="s">
        <v>426</v>
      </c>
      <c r="D231" t="s">
        <v>350</v>
      </c>
      <c r="E231" t="s">
        <v>351</v>
      </c>
      <c r="F231">
        <v>29</v>
      </c>
      <c r="G231" t="s">
        <v>14</v>
      </c>
      <c r="H231" t="s">
        <v>10</v>
      </c>
    </row>
    <row r="232" spans="1:8" x14ac:dyDescent="0.45">
      <c r="A232" t="s">
        <v>111</v>
      </c>
      <c r="B232" t="s">
        <v>477</v>
      </c>
      <c r="C232" t="s">
        <v>427</v>
      </c>
      <c r="D232" t="s">
        <v>428</v>
      </c>
      <c r="E232" t="s">
        <v>429</v>
      </c>
      <c r="F232">
        <v>31</v>
      </c>
      <c r="G232" t="s">
        <v>51</v>
      </c>
      <c r="H232" t="s">
        <v>38</v>
      </c>
    </row>
    <row r="233" spans="1:8" x14ac:dyDescent="0.45">
      <c r="A233" t="s">
        <v>111</v>
      </c>
      <c r="B233" t="s">
        <v>477</v>
      </c>
      <c r="C233" t="s">
        <v>430</v>
      </c>
      <c r="D233" t="s">
        <v>428</v>
      </c>
      <c r="E233" t="s">
        <v>429</v>
      </c>
      <c r="F233">
        <v>23</v>
      </c>
      <c r="G233" t="s">
        <v>51</v>
      </c>
      <c r="H233" t="s">
        <v>38</v>
      </c>
    </row>
    <row r="234" spans="1:8" x14ac:dyDescent="0.45">
      <c r="A234" t="s">
        <v>111</v>
      </c>
      <c r="B234" t="s">
        <v>477</v>
      </c>
      <c r="C234" t="s">
        <v>431</v>
      </c>
      <c r="D234" t="s">
        <v>65</v>
      </c>
      <c r="E234" t="s">
        <v>66</v>
      </c>
      <c r="F234">
        <v>27</v>
      </c>
      <c r="G234" t="s">
        <v>99</v>
      </c>
      <c r="H234" t="s">
        <v>10</v>
      </c>
    </row>
    <row r="235" spans="1:8" x14ac:dyDescent="0.45">
      <c r="A235" t="s">
        <v>111</v>
      </c>
      <c r="B235" t="s">
        <v>477</v>
      </c>
      <c r="C235" t="s">
        <v>432</v>
      </c>
      <c r="D235" t="s">
        <v>433</v>
      </c>
      <c r="E235" t="s">
        <v>434</v>
      </c>
      <c r="F235">
        <v>24</v>
      </c>
      <c r="G235" t="s">
        <v>9</v>
      </c>
      <c r="H235" t="s">
        <v>10</v>
      </c>
    </row>
    <row r="236" spans="1:8" x14ac:dyDescent="0.45">
      <c r="A236" t="s">
        <v>111</v>
      </c>
      <c r="B236" t="s">
        <v>477</v>
      </c>
      <c r="C236" t="s">
        <v>435</v>
      </c>
      <c r="D236" t="s">
        <v>436</v>
      </c>
      <c r="E236" t="s">
        <v>437</v>
      </c>
      <c r="F236">
        <v>31</v>
      </c>
      <c r="G236" t="s">
        <v>35</v>
      </c>
      <c r="H236" t="s">
        <v>38</v>
      </c>
    </row>
    <row r="237" spans="1:8" x14ac:dyDescent="0.45">
      <c r="A237" t="s">
        <v>111</v>
      </c>
      <c r="B237" t="s">
        <v>477</v>
      </c>
      <c r="C237" t="s">
        <v>438</v>
      </c>
      <c r="D237" t="s">
        <v>170</v>
      </c>
      <c r="E237" t="s">
        <v>171</v>
      </c>
      <c r="F237">
        <v>22</v>
      </c>
      <c r="G237" t="s">
        <v>99</v>
      </c>
      <c r="H237" t="s">
        <v>10</v>
      </c>
    </row>
    <row r="238" spans="1:8" x14ac:dyDescent="0.45">
      <c r="A238" t="s">
        <v>111</v>
      </c>
      <c r="B238" t="s">
        <v>477</v>
      </c>
      <c r="C238" t="s">
        <v>439</v>
      </c>
      <c r="D238" t="s">
        <v>278</v>
      </c>
      <c r="E238" t="s">
        <v>279</v>
      </c>
      <c r="F238">
        <v>28</v>
      </c>
      <c r="G238" t="s">
        <v>14</v>
      </c>
      <c r="H238" t="s">
        <v>22</v>
      </c>
    </row>
    <row r="239" spans="1:8" x14ac:dyDescent="0.45">
      <c r="A239" t="s">
        <v>111</v>
      </c>
      <c r="B239" t="s">
        <v>477</v>
      </c>
      <c r="C239" t="s">
        <v>440</v>
      </c>
      <c r="D239" t="s">
        <v>81</v>
      </c>
      <c r="E239" t="s">
        <v>82</v>
      </c>
      <c r="F239">
        <v>38</v>
      </c>
      <c r="G239" t="s">
        <v>9</v>
      </c>
      <c r="H239" t="s">
        <v>10</v>
      </c>
    </row>
    <row r="240" spans="1:8" x14ac:dyDescent="0.45">
      <c r="A240" t="s">
        <v>111</v>
      </c>
      <c r="B240" t="s">
        <v>477</v>
      </c>
      <c r="C240" t="s">
        <v>441</v>
      </c>
      <c r="D240" t="s">
        <v>442</v>
      </c>
      <c r="E240" t="s">
        <v>443</v>
      </c>
      <c r="F240">
        <v>19</v>
      </c>
      <c r="G240" t="s">
        <v>99</v>
      </c>
      <c r="H240" t="s">
        <v>22</v>
      </c>
    </row>
    <row r="241" spans="1:8" x14ac:dyDescent="0.45">
      <c r="A241" t="s">
        <v>111</v>
      </c>
      <c r="B241" t="s">
        <v>477</v>
      </c>
      <c r="C241" t="s">
        <v>444</v>
      </c>
      <c r="D241" t="s">
        <v>368</v>
      </c>
      <c r="E241" t="s">
        <v>369</v>
      </c>
      <c r="F241">
        <v>26</v>
      </c>
      <c r="G241" t="s">
        <v>51</v>
      </c>
      <c r="H241" t="s">
        <v>22</v>
      </c>
    </row>
    <row r="242" spans="1:8" x14ac:dyDescent="0.45">
      <c r="A242" t="s">
        <v>111</v>
      </c>
      <c r="B242" t="s">
        <v>477</v>
      </c>
      <c r="C242" t="s">
        <v>445</v>
      </c>
      <c r="D242" t="s">
        <v>446</v>
      </c>
      <c r="E242" t="s">
        <v>447</v>
      </c>
      <c r="F242">
        <v>24</v>
      </c>
      <c r="G242" t="s">
        <v>30</v>
      </c>
      <c r="H242" t="s">
        <v>358</v>
      </c>
    </row>
    <row r="243" spans="1:8" x14ac:dyDescent="0.45">
      <c r="A243" t="s">
        <v>111</v>
      </c>
      <c r="B243" t="s">
        <v>477</v>
      </c>
      <c r="C243" t="s">
        <v>448</v>
      </c>
      <c r="D243" t="s">
        <v>449</v>
      </c>
      <c r="E243" t="s">
        <v>450</v>
      </c>
      <c r="F243">
        <v>29</v>
      </c>
      <c r="G243" t="s">
        <v>134</v>
      </c>
      <c r="H243" t="s">
        <v>15</v>
      </c>
    </row>
    <row r="244" spans="1:8" x14ac:dyDescent="0.45">
      <c r="A244" t="s">
        <v>111</v>
      </c>
      <c r="B244" t="s">
        <v>477</v>
      </c>
      <c r="C244" t="s">
        <v>451</v>
      </c>
      <c r="D244" t="s">
        <v>452</v>
      </c>
      <c r="E244" t="s">
        <v>453</v>
      </c>
      <c r="F244">
        <v>22</v>
      </c>
      <c r="G244" t="s">
        <v>51</v>
      </c>
      <c r="H244" t="s">
        <v>22</v>
      </c>
    </row>
    <row r="245" spans="1:8" x14ac:dyDescent="0.45">
      <c r="A245" t="s">
        <v>111</v>
      </c>
      <c r="B245" t="s">
        <v>477</v>
      </c>
      <c r="C245" t="s">
        <v>454</v>
      </c>
      <c r="D245" t="s">
        <v>455</v>
      </c>
      <c r="E245" t="s">
        <v>456</v>
      </c>
      <c r="F245">
        <v>23</v>
      </c>
      <c r="G245" t="s">
        <v>60</v>
      </c>
      <c r="H245" t="s">
        <v>10</v>
      </c>
    </row>
    <row r="246" spans="1:8" x14ac:dyDescent="0.45">
      <c r="A246" t="s">
        <v>111</v>
      </c>
      <c r="B246" t="s">
        <v>477</v>
      </c>
      <c r="C246" t="s">
        <v>457</v>
      </c>
      <c r="D246" t="s">
        <v>458</v>
      </c>
      <c r="E246" t="s">
        <v>459</v>
      </c>
      <c r="F246">
        <v>21</v>
      </c>
      <c r="G246" t="s">
        <v>396</v>
      </c>
      <c r="H246" t="s">
        <v>10</v>
      </c>
    </row>
    <row r="247" spans="1:8" x14ac:dyDescent="0.45">
      <c r="A247" t="s">
        <v>111</v>
      </c>
      <c r="B247" t="s">
        <v>477</v>
      </c>
      <c r="C247" t="s">
        <v>460</v>
      </c>
      <c r="D247" t="s">
        <v>461</v>
      </c>
      <c r="E247" t="s">
        <v>462</v>
      </c>
      <c r="F247">
        <v>23</v>
      </c>
      <c r="G247" t="s">
        <v>123</v>
      </c>
      <c r="H247" t="s">
        <v>10</v>
      </c>
    </row>
    <row r="248" spans="1:8" x14ac:dyDescent="0.45">
      <c r="A248" t="s">
        <v>111</v>
      </c>
      <c r="B248" t="s">
        <v>477</v>
      </c>
      <c r="C248" t="s">
        <v>463</v>
      </c>
      <c r="D248" t="s">
        <v>464</v>
      </c>
      <c r="E248" t="s">
        <v>465</v>
      </c>
      <c r="F248">
        <v>19</v>
      </c>
      <c r="G248" t="s">
        <v>196</v>
      </c>
      <c r="H248" t="s">
        <v>10</v>
      </c>
    </row>
    <row r="249" spans="1:8" x14ac:dyDescent="0.45">
      <c r="A249" t="s">
        <v>111</v>
      </c>
      <c r="B249" t="s">
        <v>477</v>
      </c>
      <c r="C249" t="s">
        <v>466</v>
      </c>
      <c r="D249" t="s">
        <v>191</v>
      </c>
      <c r="E249" t="s">
        <v>192</v>
      </c>
      <c r="F249">
        <v>28</v>
      </c>
      <c r="G249" t="s">
        <v>44</v>
      </c>
      <c r="H249" t="s">
        <v>10</v>
      </c>
    </row>
    <row r="250" spans="1:8" x14ac:dyDescent="0.45">
      <c r="A250" t="s">
        <v>111</v>
      </c>
      <c r="B250" t="s">
        <v>477</v>
      </c>
      <c r="C250" t="s">
        <v>467</v>
      </c>
      <c r="D250" t="s">
        <v>201</v>
      </c>
      <c r="E250" t="s">
        <v>202</v>
      </c>
      <c r="F250">
        <v>24</v>
      </c>
      <c r="G250" t="s">
        <v>99</v>
      </c>
      <c r="H250" t="s">
        <v>103</v>
      </c>
    </row>
    <row r="251" spans="1:8" x14ac:dyDescent="0.45">
      <c r="A251" t="s">
        <v>111</v>
      </c>
      <c r="B251" t="s">
        <v>477</v>
      </c>
      <c r="C251" t="s">
        <v>468</v>
      </c>
      <c r="D251" t="s">
        <v>469</v>
      </c>
      <c r="E251" t="s">
        <v>470</v>
      </c>
      <c r="F251">
        <v>22</v>
      </c>
      <c r="G251" t="s">
        <v>51</v>
      </c>
      <c r="H251" t="s">
        <v>15</v>
      </c>
    </row>
    <row r="252" spans="1:8" x14ac:dyDescent="0.45">
      <c r="A252" t="s">
        <v>111</v>
      </c>
      <c r="B252" t="s">
        <v>477</v>
      </c>
      <c r="C252" t="s">
        <v>471</v>
      </c>
      <c r="D252" t="s">
        <v>101</v>
      </c>
      <c r="E252" t="s">
        <v>102</v>
      </c>
      <c r="F252">
        <v>19</v>
      </c>
      <c r="G252" t="s">
        <v>131</v>
      </c>
      <c r="H252" t="s">
        <v>10</v>
      </c>
    </row>
    <row r="253" spans="1:8" x14ac:dyDescent="0.45">
      <c r="A253" t="s">
        <v>111</v>
      </c>
      <c r="B253" t="s">
        <v>477</v>
      </c>
      <c r="C253" t="s">
        <v>472</v>
      </c>
      <c r="D253" t="s">
        <v>108</v>
      </c>
      <c r="E253" t="s">
        <v>109</v>
      </c>
      <c r="F253">
        <v>18</v>
      </c>
      <c r="G253" t="s">
        <v>410</v>
      </c>
      <c r="H253" t="s">
        <v>10</v>
      </c>
    </row>
    <row r="254" spans="1:8" x14ac:dyDescent="0.45">
      <c r="A254" t="s">
        <v>111</v>
      </c>
      <c r="B254" t="s">
        <v>477</v>
      </c>
      <c r="C254" t="s">
        <v>473</v>
      </c>
      <c r="D254" t="s">
        <v>108</v>
      </c>
      <c r="E254" t="s">
        <v>109</v>
      </c>
      <c r="F254">
        <v>19</v>
      </c>
      <c r="G254" t="s">
        <v>9</v>
      </c>
      <c r="H254" t="s">
        <v>10</v>
      </c>
    </row>
    <row r="255" spans="1:8" x14ac:dyDescent="0.45">
      <c r="A255" t="s">
        <v>111</v>
      </c>
      <c r="B255" t="s">
        <v>477</v>
      </c>
      <c r="C255" t="s">
        <v>474</v>
      </c>
      <c r="D255" t="s">
        <v>108</v>
      </c>
      <c r="E255" t="s">
        <v>109</v>
      </c>
      <c r="F255">
        <v>20</v>
      </c>
      <c r="G255" t="s">
        <v>9</v>
      </c>
      <c r="H255" t="s">
        <v>10</v>
      </c>
    </row>
    <row r="256" spans="1:8" x14ac:dyDescent="0.45">
      <c r="A256" t="s">
        <v>111</v>
      </c>
      <c r="B256" t="s">
        <v>477</v>
      </c>
      <c r="C256" t="s">
        <v>475</v>
      </c>
      <c r="D256" t="s">
        <v>108</v>
      </c>
      <c r="E256" t="s">
        <v>109</v>
      </c>
      <c r="F256">
        <v>18</v>
      </c>
      <c r="G256" t="s">
        <v>9</v>
      </c>
      <c r="H256" t="s">
        <v>10</v>
      </c>
    </row>
    <row r="257" spans="1:8" x14ac:dyDescent="0.45">
      <c r="A257" t="s">
        <v>111</v>
      </c>
      <c r="B257" t="s">
        <v>477</v>
      </c>
      <c r="C257" t="s">
        <v>476</v>
      </c>
      <c r="D257" t="s">
        <v>108</v>
      </c>
      <c r="E257" t="s">
        <v>109</v>
      </c>
      <c r="F257">
        <v>19</v>
      </c>
      <c r="G257" t="s">
        <v>19</v>
      </c>
      <c r="H257" t="s">
        <v>103</v>
      </c>
    </row>
    <row r="258" spans="1:8" x14ac:dyDescent="0.45">
      <c r="A258" t="s">
        <v>111</v>
      </c>
      <c r="B258" t="s">
        <v>477</v>
      </c>
      <c r="C258" t="s">
        <v>478</v>
      </c>
      <c r="D258" t="s">
        <v>108</v>
      </c>
      <c r="E258" t="s">
        <v>109</v>
      </c>
      <c r="F258">
        <v>21</v>
      </c>
      <c r="G258" t="s">
        <v>94</v>
      </c>
      <c r="H258" t="s">
        <v>10</v>
      </c>
    </row>
    <row r="259" spans="1:8" x14ac:dyDescent="0.45">
      <c r="A259" t="s">
        <v>111</v>
      </c>
      <c r="B259" t="s">
        <v>477</v>
      </c>
      <c r="C259" t="s">
        <v>479</v>
      </c>
      <c r="D259" t="s">
        <v>108</v>
      </c>
      <c r="E259" t="s">
        <v>109</v>
      </c>
      <c r="F259">
        <v>19</v>
      </c>
      <c r="G259" t="s">
        <v>19</v>
      </c>
      <c r="H259" t="s">
        <v>10</v>
      </c>
    </row>
    <row r="260" spans="1:8" x14ac:dyDescent="0.45">
      <c r="A260" t="s">
        <v>111</v>
      </c>
      <c r="B260" t="s">
        <v>477</v>
      </c>
      <c r="C260" t="s">
        <v>393</v>
      </c>
      <c r="D260" t="s">
        <v>108</v>
      </c>
      <c r="E260" t="s">
        <v>109</v>
      </c>
      <c r="F260">
        <v>17</v>
      </c>
      <c r="G260" t="s">
        <v>14</v>
      </c>
      <c r="H260" t="s">
        <v>10</v>
      </c>
    </row>
    <row r="261" spans="1:8" x14ac:dyDescent="0.45">
      <c r="A261" t="s">
        <v>111</v>
      </c>
      <c r="B261" t="s">
        <v>477</v>
      </c>
      <c r="C261" t="s">
        <v>480</v>
      </c>
      <c r="D261" t="s">
        <v>108</v>
      </c>
      <c r="E261" t="s">
        <v>109</v>
      </c>
      <c r="F261">
        <v>17</v>
      </c>
      <c r="G261" t="s">
        <v>14</v>
      </c>
      <c r="H261" t="s">
        <v>10</v>
      </c>
    </row>
    <row r="262" spans="1:8" x14ac:dyDescent="0.45">
      <c r="A262" t="s">
        <v>111</v>
      </c>
      <c r="B262" t="s">
        <v>477</v>
      </c>
      <c r="C262" t="s">
        <v>481</v>
      </c>
      <c r="D262" t="s">
        <v>108</v>
      </c>
      <c r="E262" t="s">
        <v>109</v>
      </c>
      <c r="F262">
        <v>18</v>
      </c>
      <c r="G262" t="s">
        <v>14</v>
      </c>
      <c r="H262" t="s">
        <v>10</v>
      </c>
    </row>
    <row r="263" spans="1:8" x14ac:dyDescent="0.45">
      <c r="A263" t="s">
        <v>111</v>
      </c>
      <c r="B263" t="s">
        <v>477</v>
      </c>
      <c r="C263" t="s">
        <v>482</v>
      </c>
      <c r="D263" t="s">
        <v>108</v>
      </c>
      <c r="E263" t="s">
        <v>109</v>
      </c>
      <c r="F263">
        <v>18</v>
      </c>
      <c r="G263" t="s">
        <v>14</v>
      </c>
      <c r="H263" t="s">
        <v>10</v>
      </c>
    </row>
    <row r="264" spans="1:8" x14ac:dyDescent="0.45">
      <c r="A264" t="s">
        <v>111</v>
      </c>
      <c r="B264" t="s">
        <v>477</v>
      </c>
      <c r="C264" t="s">
        <v>483</v>
      </c>
      <c r="D264" t="s">
        <v>108</v>
      </c>
      <c r="E264" t="s">
        <v>109</v>
      </c>
      <c r="F264">
        <v>19</v>
      </c>
      <c r="G264" t="s">
        <v>14</v>
      </c>
      <c r="H264" t="s">
        <v>10</v>
      </c>
    </row>
    <row r="265" spans="1:8" x14ac:dyDescent="0.45">
      <c r="A265" t="s">
        <v>111</v>
      </c>
      <c r="B265" t="s">
        <v>477</v>
      </c>
      <c r="C265" t="s">
        <v>484</v>
      </c>
      <c r="D265" t="s">
        <v>108</v>
      </c>
      <c r="E265" t="s">
        <v>109</v>
      </c>
      <c r="F265">
        <v>20</v>
      </c>
      <c r="G265" t="s">
        <v>131</v>
      </c>
      <c r="H265" t="s">
        <v>10</v>
      </c>
    </row>
    <row r="266" spans="1:8" x14ac:dyDescent="0.45">
      <c r="A266" t="s">
        <v>111</v>
      </c>
      <c r="B266" t="s">
        <v>477</v>
      </c>
      <c r="C266" t="s">
        <v>485</v>
      </c>
      <c r="D266" t="s">
        <v>108</v>
      </c>
      <c r="E266" t="s">
        <v>109</v>
      </c>
      <c r="F266">
        <v>17</v>
      </c>
      <c r="G266" t="s">
        <v>131</v>
      </c>
      <c r="H266" t="s">
        <v>10</v>
      </c>
    </row>
    <row r="267" spans="1:8" x14ac:dyDescent="0.45">
      <c r="A267" t="s">
        <v>111</v>
      </c>
      <c r="B267" t="s">
        <v>477</v>
      </c>
      <c r="C267" t="s">
        <v>486</v>
      </c>
      <c r="D267" t="s">
        <v>108</v>
      </c>
      <c r="E267" t="s">
        <v>109</v>
      </c>
      <c r="F267">
        <v>23</v>
      </c>
      <c r="G267" t="s">
        <v>44</v>
      </c>
      <c r="H267" t="s">
        <v>10</v>
      </c>
    </row>
    <row r="268" spans="1:8" x14ac:dyDescent="0.45">
      <c r="A268" t="s">
        <v>111</v>
      </c>
      <c r="B268" t="s">
        <v>477</v>
      </c>
      <c r="C268" t="s">
        <v>487</v>
      </c>
      <c r="D268" t="s">
        <v>108</v>
      </c>
      <c r="E268" t="s">
        <v>109</v>
      </c>
      <c r="F268">
        <v>17</v>
      </c>
      <c r="G268" t="s">
        <v>137</v>
      </c>
      <c r="H268" t="s">
        <v>10</v>
      </c>
    </row>
    <row r="269" spans="1:8" x14ac:dyDescent="0.45">
      <c r="A269" t="s">
        <v>111</v>
      </c>
      <c r="B269" t="s">
        <v>477</v>
      </c>
      <c r="C269" t="s">
        <v>488</v>
      </c>
      <c r="D269" t="s">
        <v>108</v>
      </c>
      <c r="E269" t="s">
        <v>109</v>
      </c>
      <c r="F269">
        <v>17</v>
      </c>
      <c r="G269" t="s">
        <v>196</v>
      </c>
      <c r="H269" t="s">
        <v>10</v>
      </c>
    </row>
    <row r="270" spans="1:8" x14ac:dyDescent="0.45">
      <c r="A270" t="s">
        <v>111</v>
      </c>
      <c r="B270" t="s">
        <v>477</v>
      </c>
      <c r="C270" t="s">
        <v>489</v>
      </c>
      <c r="D270" t="s">
        <v>108</v>
      </c>
      <c r="E270" t="s">
        <v>109</v>
      </c>
      <c r="F270">
        <v>17</v>
      </c>
      <c r="G270" t="s">
        <v>196</v>
      </c>
      <c r="H270" t="s">
        <v>10</v>
      </c>
    </row>
    <row r="271" spans="1:8" x14ac:dyDescent="0.45">
      <c r="A271" t="s">
        <v>111</v>
      </c>
      <c r="B271" t="s">
        <v>477</v>
      </c>
      <c r="C271" t="s">
        <v>490</v>
      </c>
      <c r="D271" t="s">
        <v>108</v>
      </c>
      <c r="E271" t="s">
        <v>109</v>
      </c>
      <c r="F271">
        <v>19</v>
      </c>
      <c r="G271" t="s">
        <v>196</v>
      </c>
      <c r="H271" t="s">
        <v>10</v>
      </c>
    </row>
    <row r="272" spans="1:8" x14ac:dyDescent="0.45">
      <c r="A272" t="s">
        <v>111</v>
      </c>
      <c r="B272" t="s">
        <v>477</v>
      </c>
      <c r="C272" t="s">
        <v>491</v>
      </c>
      <c r="D272" t="s">
        <v>108</v>
      </c>
      <c r="E272" t="s">
        <v>109</v>
      </c>
      <c r="F272">
        <v>17</v>
      </c>
      <c r="G272" t="s">
        <v>196</v>
      </c>
      <c r="H272" t="s">
        <v>10</v>
      </c>
    </row>
    <row r="273" spans="1:8" x14ac:dyDescent="0.45">
      <c r="A273" t="s">
        <v>111</v>
      </c>
      <c r="B273" t="s">
        <v>477</v>
      </c>
      <c r="C273" t="s">
        <v>492</v>
      </c>
      <c r="D273" t="s">
        <v>108</v>
      </c>
      <c r="E273" t="s">
        <v>109</v>
      </c>
      <c r="F273">
        <v>17</v>
      </c>
      <c r="G273" t="s">
        <v>196</v>
      </c>
      <c r="H273" t="s">
        <v>10</v>
      </c>
    </row>
    <row r="274" spans="1:8" x14ac:dyDescent="0.45">
      <c r="A274" t="s">
        <v>111</v>
      </c>
      <c r="B274" t="s">
        <v>477</v>
      </c>
      <c r="C274" t="s">
        <v>493</v>
      </c>
      <c r="D274" t="s">
        <v>108</v>
      </c>
      <c r="E274" t="s">
        <v>109</v>
      </c>
      <c r="F274">
        <v>18</v>
      </c>
      <c r="G274" t="s">
        <v>410</v>
      </c>
      <c r="H274" t="s">
        <v>10</v>
      </c>
    </row>
    <row r="275" spans="1:8" x14ac:dyDescent="0.45">
      <c r="A275" t="s">
        <v>111</v>
      </c>
      <c r="B275" t="s">
        <v>477</v>
      </c>
      <c r="C275" t="s">
        <v>494</v>
      </c>
      <c r="D275" t="s">
        <v>108</v>
      </c>
      <c r="E275" t="s">
        <v>109</v>
      </c>
      <c r="F275">
        <v>19</v>
      </c>
      <c r="G275" t="s">
        <v>44</v>
      </c>
      <c r="H275" t="s">
        <v>10</v>
      </c>
    </row>
    <row r="276" spans="1:8" x14ac:dyDescent="0.45">
      <c r="A276" t="s">
        <v>111</v>
      </c>
      <c r="B276" t="s">
        <v>477</v>
      </c>
      <c r="C276" t="s">
        <v>495</v>
      </c>
      <c r="D276" t="s">
        <v>108</v>
      </c>
      <c r="E276" t="s">
        <v>109</v>
      </c>
      <c r="F276">
        <v>19</v>
      </c>
      <c r="G276" t="s">
        <v>175</v>
      </c>
      <c r="H276" t="s">
        <v>10</v>
      </c>
    </row>
    <row r="277" spans="1:8" x14ac:dyDescent="0.45">
      <c r="A277" t="s">
        <v>111</v>
      </c>
      <c r="B277" t="s">
        <v>477</v>
      </c>
      <c r="C277" t="s">
        <v>496</v>
      </c>
      <c r="D277" t="s">
        <v>108</v>
      </c>
      <c r="E277" t="s">
        <v>109</v>
      </c>
      <c r="F277">
        <v>17</v>
      </c>
      <c r="G277" t="s">
        <v>60</v>
      </c>
      <c r="H277" t="s">
        <v>10</v>
      </c>
    </row>
    <row r="278" spans="1:8" x14ac:dyDescent="0.45">
      <c r="A278" t="s">
        <v>111</v>
      </c>
      <c r="B278" t="s">
        <v>477</v>
      </c>
      <c r="C278" t="s">
        <v>497</v>
      </c>
      <c r="D278" t="s">
        <v>108</v>
      </c>
      <c r="E278" t="s">
        <v>109</v>
      </c>
      <c r="F278">
        <v>19</v>
      </c>
      <c r="G278" t="s">
        <v>51</v>
      </c>
      <c r="H278" t="s">
        <v>10</v>
      </c>
    </row>
    <row r="279" spans="1:8" x14ac:dyDescent="0.45">
      <c r="A279" t="s">
        <v>111</v>
      </c>
      <c r="B279" t="s">
        <v>477</v>
      </c>
      <c r="C279" t="s">
        <v>498</v>
      </c>
      <c r="D279" t="s">
        <v>108</v>
      </c>
      <c r="E279" t="s">
        <v>109</v>
      </c>
      <c r="F279">
        <v>18</v>
      </c>
      <c r="G279" t="s">
        <v>51</v>
      </c>
      <c r="H279" t="s">
        <v>10</v>
      </c>
    </row>
    <row r="280" spans="1:8" x14ac:dyDescent="0.45">
      <c r="A280" t="s">
        <v>111</v>
      </c>
      <c r="B280" t="s">
        <v>477</v>
      </c>
      <c r="C280" t="s">
        <v>499</v>
      </c>
      <c r="D280" t="s">
        <v>108</v>
      </c>
      <c r="E280" t="s">
        <v>109</v>
      </c>
      <c r="F280">
        <v>19</v>
      </c>
      <c r="G280" t="s">
        <v>51</v>
      </c>
      <c r="H280" t="s">
        <v>10</v>
      </c>
    </row>
    <row r="281" spans="1:8" x14ac:dyDescent="0.45">
      <c r="A281" t="s">
        <v>111</v>
      </c>
      <c r="B281" t="s">
        <v>477</v>
      </c>
      <c r="C281" t="s">
        <v>500</v>
      </c>
      <c r="D281" t="s">
        <v>108</v>
      </c>
      <c r="E281" t="s">
        <v>109</v>
      </c>
      <c r="F281">
        <v>17</v>
      </c>
      <c r="G281" t="s">
        <v>51</v>
      </c>
      <c r="H281" t="s">
        <v>10</v>
      </c>
    </row>
    <row r="282" spans="1:8" x14ac:dyDescent="0.45">
      <c r="A282" t="s">
        <v>111</v>
      </c>
      <c r="B282" t="s">
        <v>477</v>
      </c>
      <c r="C282" t="s">
        <v>501</v>
      </c>
      <c r="D282" t="s">
        <v>108</v>
      </c>
      <c r="E282" t="s">
        <v>109</v>
      </c>
      <c r="F282">
        <v>19</v>
      </c>
      <c r="G282" t="s">
        <v>51</v>
      </c>
      <c r="H282" t="s">
        <v>10</v>
      </c>
    </row>
    <row r="283" spans="1:8" x14ac:dyDescent="0.45">
      <c r="A283" t="s">
        <v>111</v>
      </c>
      <c r="B283" t="s">
        <v>477</v>
      </c>
      <c r="C283" t="s">
        <v>502</v>
      </c>
      <c r="D283" t="s">
        <v>108</v>
      </c>
      <c r="E283" t="s">
        <v>109</v>
      </c>
      <c r="F283">
        <v>19</v>
      </c>
      <c r="G283" t="s">
        <v>51</v>
      </c>
      <c r="H283" t="s">
        <v>10</v>
      </c>
    </row>
    <row r="284" spans="1:8" x14ac:dyDescent="0.45">
      <c r="A284" t="s">
        <v>111</v>
      </c>
      <c r="B284" t="s">
        <v>477</v>
      </c>
      <c r="C284" t="s">
        <v>503</v>
      </c>
      <c r="D284" t="s">
        <v>243</v>
      </c>
      <c r="E284" t="s">
        <v>244</v>
      </c>
      <c r="F284">
        <v>16</v>
      </c>
      <c r="G284" t="s">
        <v>14</v>
      </c>
      <c r="H284" t="s">
        <v>10</v>
      </c>
    </row>
    <row r="285" spans="1:8" x14ac:dyDescent="0.45">
      <c r="A285" t="s">
        <v>111</v>
      </c>
      <c r="B285" t="s">
        <v>477</v>
      </c>
      <c r="C285" t="s">
        <v>504</v>
      </c>
      <c r="D285" t="s">
        <v>243</v>
      </c>
      <c r="E285" t="s">
        <v>244</v>
      </c>
      <c r="F285">
        <v>16</v>
      </c>
      <c r="G285" t="s">
        <v>9</v>
      </c>
      <c r="H285" t="s">
        <v>10</v>
      </c>
    </row>
    <row r="286" spans="1:8" x14ac:dyDescent="0.45">
      <c r="A286" t="s">
        <v>111</v>
      </c>
      <c r="B286" t="s">
        <v>477</v>
      </c>
      <c r="C286" t="s">
        <v>505</v>
      </c>
      <c r="D286" t="s">
        <v>243</v>
      </c>
      <c r="E286" t="s">
        <v>244</v>
      </c>
      <c r="F286">
        <v>16</v>
      </c>
      <c r="G286" t="s">
        <v>14</v>
      </c>
      <c r="H286" t="s">
        <v>10</v>
      </c>
    </row>
    <row r="287" spans="1:8" x14ac:dyDescent="0.45">
      <c r="A287" t="s">
        <v>111</v>
      </c>
      <c r="B287" t="s">
        <v>477</v>
      </c>
      <c r="C287" t="s">
        <v>506</v>
      </c>
      <c r="D287" t="s">
        <v>243</v>
      </c>
      <c r="E287" t="s">
        <v>244</v>
      </c>
      <c r="F287">
        <v>16</v>
      </c>
      <c r="G287" t="s">
        <v>131</v>
      </c>
      <c r="H287" t="s">
        <v>10</v>
      </c>
    </row>
    <row r="288" spans="1:8" x14ac:dyDescent="0.45">
      <c r="A288" t="s">
        <v>111</v>
      </c>
      <c r="B288" t="s">
        <v>477</v>
      </c>
      <c r="C288" t="s">
        <v>507</v>
      </c>
      <c r="D288" t="s">
        <v>243</v>
      </c>
      <c r="E288" t="s">
        <v>244</v>
      </c>
      <c r="F288">
        <v>16</v>
      </c>
      <c r="G288" t="s">
        <v>196</v>
      </c>
      <c r="H288" t="s">
        <v>10</v>
      </c>
    </row>
    <row r="289" spans="1:8" x14ac:dyDescent="0.45">
      <c r="A289" t="s">
        <v>111</v>
      </c>
      <c r="B289" t="s">
        <v>477</v>
      </c>
      <c r="C289" t="s">
        <v>508</v>
      </c>
      <c r="D289" t="s">
        <v>243</v>
      </c>
      <c r="E289" t="s">
        <v>244</v>
      </c>
      <c r="F289">
        <v>16</v>
      </c>
      <c r="G289" t="s">
        <v>196</v>
      </c>
      <c r="H289" t="s">
        <v>10</v>
      </c>
    </row>
    <row r="290" spans="1:8" x14ac:dyDescent="0.45">
      <c r="A290" t="s">
        <v>111</v>
      </c>
      <c r="B290" t="s">
        <v>477</v>
      </c>
      <c r="C290" t="s">
        <v>509</v>
      </c>
      <c r="D290" t="s">
        <v>243</v>
      </c>
      <c r="E290" t="s">
        <v>244</v>
      </c>
      <c r="F290">
        <v>17</v>
      </c>
      <c r="G290" t="s">
        <v>51</v>
      </c>
      <c r="H290" t="s">
        <v>10</v>
      </c>
    </row>
    <row r="291" spans="1:8" x14ac:dyDescent="0.45">
      <c r="A291" t="s">
        <v>111</v>
      </c>
      <c r="B291" t="s">
        <v>477</v>
      </c>
      <c r="C291" t="s">
        <v>510</v>
      </c>
      <c r="D291" t="s">
        <v>243</v>
      </c>
      <c r="E291" t="s">
        <v>244</v>
      </c>
      <c r="F291">
        <v>16</v>
      </c>
      <c r="G291" t="s">
        <v>51</v>
      </c>
      <c r="H291" t="s">
        <v>10</v>
      </c>
    </row>
    <row r="292" spans="1:8" x14ac:dyDescent="0.45">
      <c r="A292" t="s">
        <v>111</v>
      </c>
      <c r="B292" t="s">
        <v>588</v>
      </c>
      <c r="C292" t="s">
        <v>511</v>
      </c>
      <c r="D292" t="s">
        <v>17</v>
      </c>
      <c r="E292" t="s">
        <v>18</v>
      </c>
      <c r="F292">
        <v>29</v>
      </c>
      <c r="G292" t="s">
        <v>21</v>
      </c>
      <c r="H292" t="s">
        <v>149</v>
      </c>
    </row>
    <row r="293" spans="1:8" x14ac:dyDescent="0.45">
      <c r="A293" t="s">
        <v>111</v>
      </c>
      <c r="B293" t="s">
        <v>588</v>
      </c>
      <c r="C293" t="s">
        <v>512</v>
      </c>
      <c r="D293" t="s">
        <v>338</v>
      </c>
      <c r="E293" t="s">
        <v>339</v>
      </c>
      <c r="F293">
        <v>27</v>
      </c>
      <c r="G293" t="s">
        <v>175</v>
      </c>
      <c r="H293" t="s">
        <v>358</v>
      </c>
    </row>
    <row r="294" spans="1:8" x14ac:dyDescent="0.45">
      <c r="A294" t="s">
        <v>111</v>
      </c>
      <c r="B294" t="s">
        <v>588</v>
      </c>
      <c r="C294" t="s">
        <v>513</v>
      </c>
      <c r="D294" t="s">
        <v>24</v>
      </c>
      <c r="E294" t="s">
        <v>25</v>
      </c>
      <c r="F294">
        <v>27</v>
      </c>
      <c r="G294" t="s">
        <v>40</v>
      </c>
      <c r="H294" t="s">
        <v>22</v>
      </c>
    </row>
    <row r="295" spans="1:8" x14ac:dyDescent="0.45">
      <c r="A295" t="s">
        <v>111</v>
      </c>
      <c r="B295" t="s">
        <v>588</v>
      </c>
      <c r="C295" t="s">
        <v>514</v>
      </c>
      <c r="D295" t="s">
        <v>28</v>
      </c>
      <c r="E295" t="s">
        <v>29</v>
      </c>
      <c r="F295">
        <v>25</v>
      </c>
      <c r="G295" t="s">
        <v>9</v>
      </c>
      <c r="H295" t="s">
        <v>10</v>
      </c>
    </row>
    <row r="296" spans="1:8" x14ac:dyDescent="0.45">
      <c r="A296" t="s">
        <v>111</v>
      </c>
      <c r="B296" t="s">
        <v>588</v>
      </c>
      <c r="C296" t="s">
        <v>515</v>
      </c>
      <c r="D296" t="s">
        <v>258</v>
      </c>
      <c r="E296" t="s">
        <v>259</v>
      </c>
      <c r="F296">
        <v>26</v>
      </c>
      <c r="G296" t="s">
        <v>264</v>
      </c>
      <c r="H296" t="s">
        <v>52</v>
      </c>
    </row>
    <row r="297" spans="1:8" x14ac:dyDescent="0.45">
      <c r="A297" t="s">
        <v>111</v>
      </c>
      <c r="B297" t="s">
        <v>588</v>
      </c>
      <c r="C297" t="s">
        <v>516</v>
      </c>
      <c r="D297" t="s">
        <v>258</v>
      </c>
      <c r="E297" t="s">
        <v>259</v>
      </c>
      <c r="F297">
        <v>24</v>
      </c>
      <c r="G297" t="s">
        <v>30</v>
      </c>
      <c r="H297" t="s">
        <v>517</v>
      </c>
    </row>
    <row r="298" spans="1:8" x14ac:dyDescent="0.45">
      <c r="A298" t="s">
        <v>111</v>
      </c>
      <c r="B298" t="s">
        <v>588</v>
      </c>
      <c r="C298" t="s">
        <v>518</v>
      </c>
      <c r="D298" t="s">
        <v>519</v>
      </c>
      <c r="E298" t="s">
        <v>520</v>
      </c>
      <c r="F298">
        <v>31</v>
      </c>
      <c r="G298" t="s">
        <v>35</v>
      </c>
      <c r="H298" t="s">
        <v>10</v>
      </c>
    </row>
    <row r="299" spans="1:8" x14ac:dyDescent="0.45">
      <c r="A299" t="s">
        <v>111</v>
      </c>
      <c r="B299" t="s">
        <v>588</v>
      </c>
      <c r="C299" t="s">
        <v>521</v>
      </c>
      <c r="D299" t="s">
        <v>522</v>
      </c>
      <c r="E299" t="s">
        <v>523</v>
      </c>
      <c r="F299">
        <v>27</v>
      </c>
      <c r="G299" t="s">
        <v>9</v>
      </c>
      <c r="H299" t="s">
        <v>10</v>
      </c>
    </row>
    <row r="300" spans="1:8" x14ac:dyDescent="0.45">
      <c r="A300" t="s">
        <v>111</v>
      </c>
      <c r="B300" t="s">
        <v>588</v>
      </c>
      <c r="C300" t="s">
        <v>524</v>
      </c>
      <c r="D300" t="s">
        <v>266</v>
      </c>
      <c r="E300" t="s">
        <v>267</v>
      </c>
      <c r="F300">
        <v>31</v>
      </c>
      <c r="G300" t="s">
        <v>56</v>
      </c>
      <c r="H300" t="s">
        <v>10</v>
      </c>
    </row>
    <row r="301" spans="1:8" x14ac:dyDescent="0.45">
      <c r="A301" t="s">
        <v>111</v>
      </c>
      <c r="B301" t="s">
        <v>588</v>
      </c>
      <c r="C301" t="s">
        <v>525</v>
      </c>
      <c r="D301" t="s">
        <v>526</v>
      </c>
      <c r="E301" t="s">
        <v>527</v>
      </c>
      <c r="F301">
        <v>26</v>
      </c>
      <c r="G301" t="s">
        <v>14</v>
      </c>
      <c r="H301" t="s">
        <v>528</v>
      </c>
    </row>
    <row r="302" spans="1:8" x14ac:dyDescent="0.45">
      <c r="A302" t="s">
        <v>111</v>
      </c>
      <c r="B302" t="s">
        <v>588</v>
      </c>
      <c r="C302" t="s">
        <v>529</v>
      </c>
      <c r="D302" t="s">
        <v>530</v>
      </c>
      <c r="E302" t="s">
        <v>531</v>
      </c>
      <c r="F302">
        <v>26</v>
      </c>
      <c r="G302" t="s">
        <v>227</v>
      </c>
      <c r="H302" t="s">
        <v>22</v>
      </c>
    </row>
    <row r="303" spans="1:8" x14ac:dyDescent="0.45">
      <c r="A303" t="s">
        <v>111</v>
      </c>
      <c r="B303" t="s">
        <v>588</v>
      </c>
      <c r="C303" t="s">
        <v>532</v>
      </c>
      <c r="D303" t="s">
        <v>436</v>
      </c>
      <c r="E303" t="s">
        <v>437</v>
      </c>
      <c r="F303">
        <v>24</v>
      </c>
      <c r="G303" t="s">
        <v>14</v>
      </c>
      <c r="H303" t="s">
        <v>52</v>
      </c>
    </row>
    <row r="304" spans="1:8" x14ac:dyDescent="0.45">
      <c r="A304" t="s">
        <v>111</v>
      </c>
      <c r="B304" t="s">
        <v>588</v>
      </c>
      <c r="C304" t="s">
        <v>533</v>
      </c>
      <c r="D304" t="s">
        <v>170</v>
      </c>
      <c r="E304" t="s">
        <v>171</v>
      </c>
      <c r="F304">
        <v>26</v>
      </c>
      <c r="G304" t="s">
        <v>165</v>
      </c>
      <c r="H304" t="s">
        <v>149</v>
      </c>
    </row>
    <row r="305" spans="1:8" x14ac:dyDescent="0.45">
      <c r="A305" t="s">
        <v>111</v>
      </c>
      <c r="B305" t="s">
        <v>588</v>
      </c>
      <c r="C305" t="s">
        <v>534</v>
      </c>
      <c r="D305" t="s">
        <v>278</v>
      </c>
      <c r="E305" t="s">
        <v>279</v>
      </c>
      <c r="F305">
        <v>30</v>
      </c>
      <c r="G305" t="s">
        <v>535</v>
      </c>
      <c r="H305" t="s">
        <v>10</v>
      </c>
    </row>
    <row r="306" spans="1:8" x14ac:dyDescent="0.45">
      <c r="A306" t="s">
        <v>111</v>
      </c>
      <c r="B306" t="s">
        <v>588</v>
      </c>
      <c r="C306" t="s">
        <v>536</v>
      </c>
      <c r="D306" t="s">
        <v>446</v>
      </c>
      <c r="E306" t="s">
        <v>447</v>
      </c>
      <c r="F306">
        <v>23</v>
      </c>
      <c r="G306" t="s">
        <v>99</v>
      </c>
      <c r="H306" t="s">
        <v>10</v>
      </c>
    </row>
    <row r="307" spans="1:8" x14ac:dyDescent="0.45">
      <c r="A307" t="s">
        <v>111</v>
      </c>
      <c r="B307" t="s">
        <v>588</v>
      </c>
      <c r="C307" t="s">
        <v>537</v>
      </c>
      <c r="D307" t="s">
        <v>449</v>
      </c>
      <c r="E307" t="s">
        <v>450</v>
      </c>
      <c r="F307">
        <v>24</v>
      </c>
      <c r="G307" t="s">
        <v>131</v>
      </c>
      <c r="H307" t="s">
        <v>10</v>
      </c>
    </row>
    <row r="308" spans="1:8" x14ac:dyDescent="0.45">
      <c r="A308" t="s">
        <v>111</v>
      </c>
      <c r="B308" t="s">
        <v>588</v>
      </c>
      <c r="C308" t="s">
        <v>538</v>
      </c>
      <c r="D308" t="s">
        <v>539</v>
      </c>
      <c r="E308" t="s">
        <v>540</v>
      </c>
      <c r="F308">
        <v>25</v>
      </c>
      <c r="G308" t="s">
        <v>99</v>
      </c>
      <c r="H308" t="s">
        <v>10</v>
      </c>
    </row>
    <row r="309" spans="1:8" x14ac:dyDescent="0.45">
      <c r="A309" t="s">
        <v>111</v>
      </c>
      <c r="B309" t="s">
        <v>588</v>
      </c>
      <c r="C309" t="s">
        <v>541</v>
      </c>
      <c r="D309" t="s">
        <v>542</v>
      </c>
      <c r="E309" t="s">
        <v>543</v>
      </c>
      <c r="F309">
        <v>28</v>
      </c>
      <c r="G309" t="s">
        <v>152</v>
      </c>
      <c r="H309" t="s">
        <v>10</v>
      </c>
    </row>
    <row r="310" spans="1:8" x14ac:dyDescent="0.45">
      <c r="A310" t="s">
        <v>111</v>
      </c>
      <c r="B310" t="s">
        <v>588</v>
      </c>
      <c r="C310" t="s">
        <v>544</v>
      </c>
      <c r="D310" t="s">
        <v>545</v>
      </c>
      <c r="E310" t="s">
        <v>546</v>
      </c>
      <c r="F310">
        <v>22</v>
      </c>
      <c r="G310" t="s">
        <v>51</v>
      </c>
      <c r="H310" t="s">
        <v>10</v>
      </c>
    </row>
    <row r="311" spans="1:8" x14ac:dyDescent="0.45">
      <c r="A311" t="s">
        <v>111</v>
      </c>
      <c r="B311" t="s">
        <v>588</v>
      </c>
      <c r="C311" t="s">
        <v>547</v>
      </c>
      <c r="D311" t="s">
        <v>548</v>
      </c>
      <c r="E311" t="s">
        <v>549</v>
      </c>
      <c r="F311">
        <v>25</v>
      </c>
      <c r="G311" t="s">
        <v>51</v>
      </c>
      <c r="H311" t="s">
        <v>358</v>
      </c>
    </row>
    <row r="312" spans="1:8" x14ac:dyDescent="0.45">
      <c r="A312" t="s">
        <v>111</v>
      </c>
      <c r="B312" t="s">
        <v>588</v>
      </c>
      <c r="C312" t="s">
        <v>550</v>
      </c>
      <c r="D312" t="s">
        <v>551</v>
      </c>
      <c r="E312" t="s">
        <v>552</v>
      </c>
      <c r="F312">
        <v>18</v>
      </c>
      <c r="G312" t="s">
        <v>152</v>
      </c>
      <c r="H312" t="s">
        <v>10</v>
      </c>
    </row>
    <row r="313" spans="1:8" x14ac:dyDescent="0.45">
      <c r="A313" t="s">
        <v>111</v>
      </c>
      <c r="B313" t="s">
        <v>588</v>
      </c>
      <c r="C313" t="s">
        <v>553</v>
      </c>
      <c r="D313" t="s">
        <v>554</v>
      </c>
      <c r="E313" t="s">
        <v>555</v>
      </c>
      <c r="F313">
        <v>24</v>
      </c>
      <c r="G313" t="s">
        <v>44</v>
      </c>
      <c r="H313" t="s">
        <v>10</v>
      </c>
    </row>
    <row r="314" spans="1:8" x14ac:dyDescent="0.45">
      <c r="A314" t="s">
        <v>111</v>
      </c>
      <c r="B314" t="s">
        <v>588</v>
      </c>
      <c r="C314" t="s">
        <v>556</v>
      </c>
      <c r="D314" t="s">
        <v>87</v>
      </c>
      <c r="E314" t="s">
        <v>88</v>
      </c>
      <c r="F314">
        <v>20</v>
      </c>
      <c r="G314" t="s">
        <v>99</v>
      </c>
      <c r="H314" t="s">
        <v>10</v>
      </c>
    </row>
    <row r="315" spans="1:8" x14ac:dyDescent="0.45">
      <c r="A315" t="s">
        <v>111</v>
      </c>
      <c r="B315" t="s">
        <v>588</v>
      </c>
      <c r="C315" t="s">
        <v>557</v>
      </c>
      <c r="D315" t="s">
        <v>558</v>
      </c>
      <c r="E315" t="s">
        <v>559</v>
      </c>
      <c r="F315">
        <v>22</v>
      </c>
      <c r="G315" t="s">
        <v>131</v>
      </c>
      <c r="H315" t="s">
        <v>10</v>
      </c>
    </row>
    <row r="316" spans="1:8" x14ac:dyDescent="0.45">
      <c r="A316" t="s">
        <v>111</v>
      </c>
      <c r="B316" t="s">
        <v>588</v>
      </c>
      <c r="C316" t="s">
        <v>560</v>
      </c>
      <c r="D316" t="s">
        <v>302</v>
      </c>
      <c r="E316" t="s">
        <v>303</v>
      </c>
      <c r="F316">
        <v>23</v>
      </c>
      <c r="G316" t="s">
        <v>196</v>
      </c>
      <c r="H316" t="s">
        <v>10</v>
      </c>
    </row>
    <row r="317" spans="1:8" x14ac:dyDescent="0.45">
      <c r="A317" t="s">
        <v>111</v>
      </c>
      <c r="B317" t="s">
        <v>588</v>
      </c>
      <c r="C317" t="s">
        <v>561</v>
      </c>
      <c r="D317" t="s">
        <v>302</v>
      </c>
      <c r="E317" t="s">
        <v>303</v>
      </c>
      <c r="F317">
        <v>19</v>
      </c>
      <c r="G317" t="s">
        <v>56</v>
      </c>
      <c r="H317" t="s">
        <v>10</v>
      </c>
    </row>
    <row r="318" spans="1:8" x14ac:dyDescent="0.45">
      <c r="A318" t="s">
        <v>111</v>
      </c>
      <c r="B318" t="s">
        <v>588</v>
      </c>
      <c r="C318" t="s">
        <v>562</v>
      </c>
      <c r="D318" t="s">
        <v>96</v>
      </c>
      <c r="E318" t="s">
        <v>97</v>
      </c>
      <c r="F318">
        <v>17</v>
      </c>
      <c r="G318" t="s">
        <v>94</v>
      </c>
      <c r="H318" t="s">
        <v>10</v>
      </c>
    </row>
    <row r="319" spans="1:8" x14ac:dyDescent="0.45">
      <c r="A319" t="s">
        <v>111</v>
      </c>
      <c r="B319" t="s">
        <v>588</v>
      </c>
      <c r="C319" t="s">
        <v>563</v>
      </c>
      <c r="D319" t="s">
        <v>96</v>
      </c>
      <c r="E319" t="s">
        <v>97</v>
      </c>
      <c r="F319">
        <v>19</v>
      </c>
      <c r="G319" t="s">
        <v>196</v>
      </c>
      <c r="H319" t="s">
        <v>10</v>
      </c>
    </row>
    <row r="320" spans="1:8" x14ac:dyDescent="0.45">
      <c r="A320" t="s">
        <v>111</v>
      </c>
      <c r="B320" t="s">
        <v>588</v>
      </c>
      <c r="C320" t="s">
        <v>564</v>
      </c>
      <c r="D320" t="s">
        <v>101</v>
      </c>
      <c r="E320" t="s">
        <v>102</v>
      </c>
      <c r="F320">
        <v>17</v>
      </c>
      <c r="G320" t="s">
        <v>14</v>
      </c>
      <c r="H320" t="s">
        <v>10</v>
      </c>
    </row>
    <row r="321" spans="1:8" x14ac:dyDescent="0.45">
      <c r="A321" t="s">
        <v>111</v>
      </c>
      <c r="B321" t="s">
        <v>588</v>
      </c>
      <c r="C321" t="s">
        <v>565</v>
      </c>
      <c r="D321" t="s">
        <v>101</v>
      </c>
      <c r="E321" t="s">
        <v>102</v>
      </c>
      <c r="F321">
        <v>19</v>
      </c>
      <c r="G321" t="s">
        <v>40</v>
      </c>
      <c r="H321" t="s">
        <v>10</v>
      </c>
    </row>
    <row r="322" spans="1:8" x14ac:dyDescent="0.45">
      <c r="A322" t="s">
        <v>111</v>
      </c>
      <c r="B322" t="s">
        <v>588</v>
      </c>
      <c r="C322" t="s">
        <v>566</v>
      </c>
      <c r="D322" t="s">
        <v>105</v>
      </c>
      <c r="E322" t="s">
        <v>106</v>
      </c>
      <c r="F322">
        <v>18</v>
      </c>
      <c r="G322" t="s">
        <v>196</v>
      </c>
      <c r="H322" t="s">
        <v>10</v>
      </c>
    </row>
    <row r="323" spans="1:8" x14ac:dyDescent="0.45">
      <c r="A323" t="s">
        <v>111</v>
      </c>
      <c r="B323" t="s">
        <v>588</v>
      </c>
      <c r="C323" t="s">
        <v>567</v>
      </c>
      <c r="D323" t="s">
        <v>108</v>
      </c>
      <c r="E323" t="s">
        <v>109</v>
      </c>
      <c r="F323">
        <v>19</v>
      </c>
      <c r="G323" t="s">
        <v>196</v>
      </c>
      <c r="H323" t="s">
        <v>10</v>
      </c>
    </row>
    <row r="324" spans="1:8" x14ac:dyDescent="0.45">
      <c r="A324" t="s">
        <v>111</v>
      </c>
      <c r="B324" t="s">
        <v>588</v>
      </c>
      <c r="C324" t="s">
        <v>568</v>
      </c>
      <c r="D324" t="s">
        <v>108</v>
      </c>
      <c r="E324" t="s">
        <v>109</v>
      </c>
      <c r="F324">
        <v>17</v>
      </c>
      <c r="G324" t="s">
        <v>26</v>
      </c>
      <c r="H324" t="s">
        <v>10</v>
      </c>
    </row>
    <row r="325" spans="1:8" x14ac:dyDescent="0.45">
      <c r="A325" t="s">
        <v>111</v>
      </c>
      <c r="B325" t="s">
        <v>588</v>
      </c>
      <c r="C325" t="s">
        <v>569</v>
      </c>
      <c r="D325" t="s">
        <v>108</v>
      </c>
      <c r="E325" t="s">
        <v>109</v>
      </c>
      <c r="F325">
        <v>18</v>
      </c>
      <c r="G325" t="s">
        <v>9</v>
      </c>
      <c r="H325" t="s">
        <v>10</v>
      </c>
    </row>
    <row r="326" spans="1:8" x14ac:dyDescent="0.45">
      <c r="A326" t="s">
        <v>111</v>
      </c>
      <c r="B326" t="s">
        <v>588</v>
      </c>
      <c r="C326" t="s">
        <v>570</v>
      </c>
      <c r="D326" t="s">
        <v>108</v>
      </c>
      <c r="E326" t="s">
        <v>109</v>
      </c>
      <c r="F326">
        <v>18</v>
      </c>
      <c r="G326" t="s">
        <v>9</v>
      </c>
      <c r="H326" t="s">
        <v>10</v>
      </c>
    </row>
    <row r="327" spans="1:8" x14ac:dyDescent="0.45">
      <c r="A327" t="s">
        <v>111</v>
      </c>
      <c r="B327" t="s">
        <v>588</v>
      </c>
      <c r="C327" t="s">
        <v>571</v>
      </c>
      <c r="D327" t="s">
        <v>108</v>
      </c>
      <c r="E327" t="s">
        <v>109</v>
      </c>
      <c r="F327">
        <v>23</v>
      </c>
      <c r="G327" t="s">
        <v>9</v>
      </c>
      <c r="H327" t="s">
        <v>10</v>
      </c>
    </row>
    <row r="328" spans="1:8" x14ac:dyDescent="0.45">
      <c r="A328" t="s">
        <v>111</v>
      </c>
      <c r="B328" t="s">
        <v>588</v>
      </c>
      <c r="C328" t="s">
        <v>572</v>
      </c>
      <c r="D328" t="s">
        <v>108</v>
      </c>
      <c r="E328" t="s">
        <v>109</v>
      </c>
      <c r="F328">
        <v>20</v>
      </c>
      <c r="G328" t="s">
        <v>44</v>
      </c>
      <c r="H328" t="s">
        <v>10</v>
      </c>
    </row>
    <row r="329" spans="1:8" x14ac:dyDescent="0.45">
      <c r="A329" t="s">
        <v>111</v>
      </c>
      <c r="B329" t="s">
        <v>588</v>
      </c>
      <c r="C329" t="s">
        <v>573</v>
      </c>
      <c r="D329" t="s">
        <v>108</v>
      </c>
      <c r="E329" t="s">
        <v>109</v>
      </c>
      <c r="F329">
        <v>20</v>
      </c>
      <c r="G329" t="s">
        <v>179</v>
      </c>
      <c r="H329" t="s">
        <v>10</v>
      </c>
    </row>
    <row r="330" spans="1:8" x14ac:dyDescent="0.45">
      <c r="A330" t="s">
        <v>111</v>
      </c>
      <c r="B330" t="s">
        <v>588</v>
      </c>
      <c r="C330" t="s">
        <v>574</v>
      </c>
      <c r="D330" t="s">
        <v>108</v>
      </c>
      <c r="E330" t="s">
        <v>109</v>
      </c>
      <c r="F330">
        <v>19</v>
      </c>
      <c r="G330" t="s">
        <v>14</v>
      </c>
      <c r="H330" t="s">
        <v>10</v>
      </c>
    </row>
    <row r="331" spans="1:8" x14ac:dyDescent="0.45">
      <c r="A331" t="s">
        <v>111</v>
      </c>
      <c r="B331" t="s">
        <v>588</v>
      </c>
      <c r="C331" t="s">
        <v>575</v>
      </c>
      <c r="D331" t="s">
        <v>108</v>
      </c>
      <c r="E331" t="s">
        <v>109</v>
      </c>
      <c r="F331">
        <v>19</v>
      </c>
      <c r="G331" t="s">
        <v>14</v>
      </c>
      <c r="H331" t="s">
        <v>10</v>
      </c>
    </row>
    <row r="332" spans="1:8" x14ac:dyDescent="0.45">
      <c r="A332" t="s">
        <v>111</v>
      </c>
      <c r="B332" t="s">
        <v>588</v>
      </c>
      <c r="C332" t="s">
        <v>576</v>
      </c>
      <c r="D332" t="s">
        <v>108</v>
      </c>
      <c r="E332" t="s">
        <v>109</v>
      </c>
      <c r="F332">
        <v>18</v>
      </c>
      <c r="G332" t="s">
        <v>14</v>
      </c>
      <c r="H332" t="s">
        <v>10</v>
      </c>
    </row>
    <row r="333" spans="1:8" x14ac:dyDescent="0.45">
      <c r="A333" t="s">
        <v>111</v>
      </c>
      <c r="B333" t="s">
        <v>588</v>
      </c>
      <c r="C333" t="s">
        <v>577</v>
      </c>
      <c r="D333" t="s">
        <v>108</v>
      </c>
      <c r="E333" t="s">
        <v>109</v>
      </c>
      <c r="F333">
        <v>17</v>
      </c>
      <c r="G333" t="s">
        <v>131</v>
      </c>
      <c r="H333" t="s">
        <v>10</v>
      </c>
    </row>
    <row r="334" spans="1:8" x14ac:dyDescent="0.45">
      <c r="A334" t="s">
        <v>111</v>
      </c>
      <c r="B334" t="s">
        <v>588</v>
      </c>
      <c r="C334" t="s">
        <v>578</v>
      </c>
      <c r="D334" t="s">
        <v>108</v>
      </c>
      <c r="E334" t="s">
        <v>109</v>
      </c>
      <c r="F334">
        <v>20</v>
      </c>
      <c r="G334" t="s">
        <v>99</v>
      </c>
      <c r="H334" t="s">
        <v>10</v>
      </c>
    </row>
    <row r="335" spans="1:8" x14ac:dyDescent="0.45">
      <c r="A335" t="s">
        <v>111</v>
      </c>
      <c r="B335" t="s">
        <v>588</v>
      </c>
      <c r="C335" t="s">
        <v>579</v>
      </c>
      <c r="D335" t="s">
        <v>108</v>
      </c>
      <c r="E335" t="s">
        <v>109</v>
      </c>
      <c r="F335">
        <v>19</v>
      </c>
      <c r="G335" t="s">
        <v>44</v>
      </c>
      <c r="H335" t="s">
        <v>10</v>
      </c>
    </row>
    <row r="336" spans="1:8" x14ac:dyDescent="0.45">
      <c r="A336" t="s">
        <v>111</v>
      </c>
      <c r="B336" t="s">
        <v>588</v>
      </c>
      <c r="C336" t="s">
        <v>580</v>
      </c>
      <c r="D336" t="s">
        <v>108</v>
      </c>
      <c r="E336" t="s">
        <v>109</v>
      </c>
      <c r="F336">
        <v>17</v>
      </c>
      <c r="G336" t="s">
        <v>51</v>
      </c>
      <c r="H336" t="s">
        <v>10</v>
      </c>
    </row>
    <row r="337" spans="1:8" x14ac:dyDescent="0.45">
      <c r="A337" t="s">
        <v>111</v>
      </c>
      <c r="B337" t="s">
        <v>588</v>
      </c>
      <c r="C337" t="s">
        <v>581</v>
      </c>
      <c r="D337" t="s">
        <v>108</v>
      </c>
      <c r="E337" t="s">
        <v>109</v>
      </c>
      <c r="F337">
        <v>18</v>
      </c>
      <c r="G337" t="s">
        <v>175</v>
      </c>
      <c r="H337" t="s">
        <v>10</v>
      </c>
    </row>
    <row r="338" spans="1:8" x14ac:dyDescent="0.45">
      <c r="A338" t="s">
        <v>111</v>
      </c>
      <c r="B338" t="s">
        <v>588</v>
      </c>
      <c r="C338" t="s">
        <v>582</v>
      </c>
      <c r="D338" t="s">
        <v>108</v>
      </c>
      <c r="E338" t="s">
        <v>109</v>
      </c>
      <c r="F338">
        <v>23</v>
      </c>
      <c r="G338" t="s">
        <v>51</v>
      </c>
      <c r="H338" t="s">
        <v>10</v>
      </c>
    </row>
    <row r="339" spans="1:8" x14ac:dyDescent="0.45">
      <c r="A339" t="s">
        <v>111</v>
      </c>
      <c r="B339" t="s">
        <v>588</v>
      </c>
      <c r="C339" t="s">
        <v>583</v>
      </c>
      <c r="D339" t="s">
        <v>243</v>
      </c>
      <c r="E339" t="s">
        <v>244</v>
      </c>
      <c r="F339">
        <v>17</v>
      </c>
      <c r="G339" t="s">
        <v>196</v>
      </c>
      <c r="H339" t="s">
        <v>10</v>
      </c>
    </row>
    <row r="340" spans="1:8" x14ac:dyDescent="0.45">
      <c r="A340" t="s">
        <v>111</v>
      </c>
      <c r="B340" t="s">
        <v>588</v>
      </c>
      <c r="C340" t="s">
        <v>584</v>
      </c>
      <c r="D340" t="s">
        <v>243</v>
      </c>
      <c r="E340" t="s">
        <v>244</v>
      </c>
      <c r="F340">
        <v>17</v>
      </c>
      <c r="G340" t="s">
        <v>410</v>
      </c>
      <c r="H340" t="s">
        <v>10</v>
      </c>
    </row>
    <row r="341" spans="1:8" x14ac:dyDescent="0.45">
      <c r="A341" t="s">
        <v>111</v>
      </c>
      <c r="B341" t="s">
        <v>588</v>
      </c>
      <c r="C341" t="s">
        <v>585</v>
      </c>
      <c r="D341" t="s">
        <v>243</v>
      </c>
      <c r="E341" t="s">
        <v>244</v>
      </c>
      <c r="F341">
        <v>17</v>
      </c>
      <c r="G341" t="s">
        <v>123</v>
      </c>
      <c r="H341" t="s">
        <v>10</v>
      </c>
    </row>
    <row r="342" spans="1:8" x14ac:dyDescent="0.45">
      <c r="A342" t="s">
        <v>111</v>
      </c>
      <c r="B342" t="s">
        <v>588</v>
      </c>
      <c r="C342" t="s">
        <v>586</v>
      </c>
      <c r="D342" t="s">
        <v>243</v>
      </c>
      <c r="E342" t="s">
        <v>244</v>
      </c>
      <c r="F342">
        <v>16</v>
      </c>
      <c r="G342" t="s">
        <v>51</v>
      </c>
      <c r="H342" t="s">
        <v>10</v>
      </c>
    </row>
    <row r="343" spans="1:8" x14ac:dyDescent="0.45">
      <c r="A343" t="s">
        <v>111</v>
      </c>
      <c r="B343" t="s">
        <v>588</v>
      </c>
      <c r="C343" t="s">
        <v>587</v>
      </c>
      <c r="D343" t="s">
        <v>243</v>
      </c>
      <c r="E343" t="s">
        <v>244</v>
      </c>
      <c r="F343">
        <v>17</v>
      </c>
      <c r="G343" t="s">
        <v>51</v>
      </c>
      <c r="H343" t="s">
        <v>10</v>
      </c>
    </row>
    <row r="344" spans="1:8" x14ac:dyDescent="0.45">
      <c r="A344" t="s">
        <v>111</v>
      </c>
      <c r="B344" t="s">
        <v>634</v>
      </c>
      <c r="C344" t="s">
        <v>589</v>
      </c>
      <c r="D344" t="s">
        <v>590</v>
      </c>
      <c r="E344" t="s">
        <v>591</v>
      </c>
      <c r="F344">
        <v>35</v>
      </c>
      <c r="G344" t="s">
        <v>9</v>
      </c>
      <c r="H344" t="s">
        <v>10</v>
      </c>
    </row>
    <row r="345" spans="1:8" x14ac:dyDescent="0.45">
      <c r="A345" t="s">
        <v>111</v>
      </c>
      <c r="B345" t="s">
        <v>634</v>
      </c>
      <c r="C345" t="s">
        <v>592</v>
      </c>
      <c r="D345" t="s">
        <v>249</v>
      </c>
      <c r="E345" t="s">
        <v>250</v>
      </c>
      <c r="F345">
        <v>28</v>
      </c>
      <c r="G345" t="s">
        <v>14</v>
      </c>
      <c r="H345" t="s">
        <v>15</v>
      </c>
    </row>
    <row r="346" spans="1:8" x14ac:dyDescent="0.45">
      <c r="A346" t="s">
        <v>111</v>
      </c>
      <c r="B346" t="s">
        <v>634</v>
      </c>
      <c r="C346" t="s">
        <v>593</v>
      </c>
      <c r="D346" t="s">
        <v>17</v>
      </c>
      <c r="E346" t="s">
        <v>18</v>
      </c>
      <c r="F346">
        <v>32</v>
      </c>
      <c r="G346" t="s">
        <v>14</v>
      </c>
      <c r="H346" t="s">
        <v>38</v>
      </c>
    </row>
    <row r="347" spans="1:8" x14ac:dyDescent="0.45">
      <c r="A347" t="s">
        <v>111</v>
      </c>
      <c r="B347" t="s">
        <v>634</v>
      </c>
      <c r="C347" t="s">
        <v>594</v>
      </c>
      <c r="D347" t="s">
        <v>17</v>
      </c>
      <c r="E347" t="s">
        <v>18</v>
      </c>
      <c r="F347">
        <v>28</v>
      </c>
      <c r="G347" t="s">
        <v>51</v>
      </c>
      <c r="H347" t="s">
        <v>10</v>
      </c>
    </row>
    <row r="348" spans="1:8" x14ac:dyDescent="0.45">
      <c r="A348" t="s">
        <v>111</v>
      </c>
      <c r="B348" t="s">
        <v>634</v>
      </c>
      <c r="C348" t="s">
        <v>595</v>
      </c>
      <c r="D348" t="s">
        <v>338</v>
      </c>
      <c r="E348" t="s">
        <v>339</v>
      </c>
      <c r="F348">
        <v>27</v>
      </c>
      <c r="G348" t="s">
        <v>264</v>
      </c>
      <c r="H348" t="s">
        <v>149</v>
      </c>
    </row>
    <row r="349" spans="1:8" x14ac:dyDescent="0.45">
      <c r="A349" t="s">
        <v>111</v>
      </c>
      <c r="B349" t="s">
        <v>634</v>
      </c>
      <c r="C349" t="s">
        <v>596</v>
      </c>
      <c r="D349" t="s">
        <v>24</v>
      </c>
      <c r="E349" t="s">
        <v>25</v>
      </c>
      <c r="F349">
        <v>25</v>
      </c>
      <c r="G349" t="s">
        <v>99</v>
      </c>
      <c r="H349" t="s">
        <v>15</v>
      </c>
    </row>
    <row r="350" spans="1:8" x14ac:dyDescent="0.45">
      <c r="A350" t="s">
        <v>111</v>
      </c>
      <c r="B350" t="s">
        <v>634</v>
      </c>
      <c r="C350" t="s">
        <v>597</v>
      </c>
      <c r="D350" t="s">
        <v>28</v>
      </c>
      <c r="E350" t="s">
        <v>29</v>
      </c>
      <c r="F350">
        <v>24</v>
      </c>
      <c r="G350" t="s">
        <v>30</v>
      </c>
      <c r="H350" t="s">
        <v>10</v>
      </c>
    </row>
    <row r="351" spans="1:8" x14ac:dyDescent="0.45">
      <c r="A351" t="s">
        <v>111</v>
      </c>
      <c r="B351" t="s">
        <v>634</v>
      </c>
      <c r="C351" t="s">
        <v>598</v>
      </c>
      <c r="D351" t="s">
        <v>33</v>
      </c>
      <c r="E351" t="s">
        <v>34</v>
      </c>
      <c r="F351">
        <v>26</v>
      </c>
      <c r="G351" t="s">
        <v>99</v>
      </c>
      <c r="H351" t="s">
        <v>68</v>
      </c>
    </row>
    <row r="352" spans="1:8" x14ac:dyDescent="0.45">
      <c r="A352" t="s">
        <v>111</v>
      </c>
      <c r="B352" t="s">
        <v>634</v>
      </c>
      <c r="C352" t="s">
        <v>599</v>
      </c>
      <c r="D352" t="s">
        <v>42</v>
      </c>
      <c r="E352" t="s">
        <v>43</v>
      </c>
      <c r="F352">
        <v>33</v>
      </c>
      <c r="G352" t="s">
        <v>600</v>
      </c>
      <c r="H352" t="s">
        <v>10</v>
      </c>
    </row>
    <row r="353" spans="1:8" x14ac:dyDescent="0.45">
      <c r="A353" t="s">
        <v>111</v>
      </c>
      <c r="B353" t="s">
        <v>634</v>
      </c>
      <c r="C353" t="s">
        <v>601</v>
      </c>
      <c r="D353" t="s">
        <v>42</v>
      </c>
      <c r="E353" t="s">
        <v>43</v>
      </c>
      <c r="F353">
        <v>34</v>
      </c>
      <c r="G353" t="s">
        <v>94</v>
      </c>
      <c r="H353" t="s">
        <v>10</v>
      </c>
    </row>
    <row r="354" spans="1:8" x14ac:dyDescent="0.45">
      <c r="A354" t="s">
        <v>111</v>
      </c>
      <c r="B354" t="s">
        <v>634</v>
      </c>
      <c r="C354" t="s">
        <v>602</v>
      </c>
      <c r="D354" t="s">
        <v>42</v>
      </c>
      <c r="E354" t="s">
        <v>43</v>
      </c>
      <c r="F354">
        <v>23</v>
      </c>
      <c r="G354" t="s">
        <v>72</v>
      </c>
      <c r="H354" t="s">
        <v>10</v>
      </c>
    </row>
    <row r="355" spans="1:8" x14ac:dyDescent="0.45">
      <c r="A355" t="s">
        <v>111</v>
      </c>
      <c r="B355" t="s">
        <v>634</v>
      </c>
      <c r="C355" t="s">
        <v>603</v>
      </c>
      <c r="D355" t="s">
        <v>46</v>
      </c>
      <c r="E355" t="s">
        <v>47</v>
      </c>
      <c r="F355">
        <v>30</v>
      </c>
      <c r="G355" t="s">
        <v>56</v>
      </c>
      <c r="H355" t="s">
        <v>52</v>
      </c>
    </row>
    <row r="356" spans="1:8" x14ac:dyDescent="0.45">
      <c r="A356" t="s">
        <v>111</v>
      </c>
      <c r="B356" t="s">
        <v>634</v>
      </c>
      <c r="C356" t="s">
        <v>604</v>
      </c>
      <c r="D356" t="s">
        <v>54</v>
      </c>
      <c r="E356" t="s">
        <v>55</v>
      </c>
      <c r="F356">
        <v>21</v>
      </c>
      <c r="G356" t="s">
        <v>14</v>
      </c>
      <c r="H356" t="s">
        <v>22</v>
      </c>
    </row>
    <row r="357" spans="1:8" x14ac:dyDescent="0.45">
      <c r="A357" t="s">
        <v>111</v>
      </c>
      <c r="B357" t="s">
        <v>634</v>
      </c>
      <c r="C357" t="s">
        <v>605</v>
      </c>
      <c r="D357" t="s">
        <v>530</v>
      </c>
      <c r="E357" t="s">
        <v>531</v>
      </c>
      <c r="F357">
        <v>23</v>
      </c>
      <c r="G357" t="s">
        <v>51</v>
      </c>
      <c r="H357" t="s">
        <v>22</v>
      </c>
    </row>
    <row r="358" spans="1:8" x14ac:dyDescent="0.45">
      <c r="A358" t="s">
        <v>111</v>
      </c>
      <c r="B358" t="s">
        <v>634</v>
      </c>
      <c r="C358" t="s">
        <v>606</v>
      </c>
      <c r="D358" t="s">
        <v>350</v>
      </c>
      <c r="E358" t="s">
        <v>351</v>
      </c>
      <c r="F358">
        <v>32</v>
      </c>
      <c r="G358" t="s">
        <v>9</v>
      </c>
      <c r="H358" t="s">
        <v>10</v>
      </c>
    </row>
    <row r="359" spans="1:8" x14ac:dyDescent="0.45">
      <c r="A359" t="s">
        <v>111</v>
      </c>
      <c r="B359" t="s">
        <v>634</v>
      </c>
      <c r="C359" t="s">
        <v>607</v>
      </c>
      <c r="D359" t="s">
        <v>428</v>
      </c>
      <c r="E359" t="s">
        <v>429</v>
      </c>
      <c r="F359">
        <v>25</v>
      </c>
      <c r="G359" t="s">
        <v>608</v>
      </c>
      <c r="H359" t="s">
        <v>10</v>
      </c>
    </row>
    <row r="360" spans="1:8" x14ac:dyDescent="0.45">
      <c r="A360" t="s">
        <v>111</v>
      </c>
      <c r="B360" t="s">
        <v>634</v>
      </c>
      <c r="C360" t="s">
        <v>609</v>
      </c>
      <c r="D360" t="s">
        <v>428</v>
      </c>
      <c r="E360" t="s">
        <v>429</v>
      </c>
      <c r="F360">
        <v>24</v>
      </c>
      <c r="G360" t="s">
        <v>175</v>
      </c>
      <c r="H360" t="s">
        <v>149</v>
      </c>
    </row>
    <row r="361" spans="1:8" x14ac:dyDescent="0.45">
      <c r="A361" t="s">
        <v>111</v>
      </c>
      <c r="B361" t="s">
        <v>634</v>
      </c>
      <c r="C361" t="s">
        <v>610</v>
      </c>
      <c r="D361" t="s">
        <v>611</v>
      </c>
      <c r="E361" t="s">
        <v>612</v>
      </c>
      <c r="F361">
        <v>32</v>
      </c>
      <c r="G361" t="s">
        <v>26</v>
      </c>
      <c r="H361" t="s">
        <v>10</v>
      </c>
    </row>
    <row r="362" spans="1:8" x14ac:dyDescent="0.45">
      <c r="A362" t="s">
        <v>111</v>
      </c>
      <c r="B362" t="s">
        <v>634</v>
      </c>
      <c r="C362" t="s">
        <v>613</v>
      </c>
      <c r="D362" t="s">
        <v>436</v>
      </c>
      <c r="E362" t="s">
        <v>437</v>
      </c>
      <c r="F362">
        <v>29</v>
      </c>
      <c r="G362" t="s">
        <v>196</v>
      </c>
      <c r="H362" t="s">
        <v>10</v>
      </c>
    </row>
    <row r="363" spans="1:8" x14ac:dyDescent="0.45">
      <c r="A363" t="s">
        <v>111</v>
      </c>
      <c r="B363" t="s">
        <v>634</v>
      </c>
      <c r="C363" t="s">
        <v>614</v>
      </c>
      <c r="D363" t="s">
        <v>615</v>
      </c>
      <c r="E363" t="s">
        <v>616</v>
      </c>
      <c r="F363">
        <v>24</v>
      </c>
      <c r="G363" t="s">
        <v>40</v>
      </c>
      <c r="H363" t="s">
        <v>211</v>
      </c>
    </row>
    <row r="364" spans="1:8" x14ac:dyDescent="0.45">
      <c r="A364" t="s">
        <v>111</v>
      </c>
      <c r="B364" t="s">
        <v>634</v>
      </c>
      <c r="C364" t="s">
        <v>617</v>
      </c>
      <c r="D364" t="s">
        <v>615</v>
      </c>
      <c r="E364" t="s">
        <v>616</v>
      </c>
      <c r="F364">
        <v>25</v>
      </c>
      <c r="G364" t="s">
        <v>60</v>
      </c>
      <c r="H364" t="s">
        <v>38</v>
      </c>
    </row>
    <row r="365" spans="1:8" x14ac:dyDescent="0.45">
      <c r="A365" t="s">
        <v>111</v>
      </c>
      <c r="B365" t="s">
        <v>634</v>
      </c>
      <c r="C365" t="s">
        <v>618</v>
      </c>
      <c r="D365" t="s">
        <v>619</v>
      </c>
      <c r="E365" t="s">
        <v>620</v>
      </c>
      <c r="F365">
        <v>23</v>
      </c>
      <c r="G365" t="s">
        <v>621</v>
      </c>
      <c r="H365" t="s">
        <v>10</v>
      </c>
    </row>
    <row r="366" spans="1:8" x14ac:dyDescent="0.45">
      <c r="A366" t="s">
        <v>111</v>
      </c>
      <c r="B366" t="s">
        <v>634</v>
      </c>
      <c r="C366" t="s">
        <v>622</v>
      </c>
      <c r="D366" t="s">
        <v>177</v>
      </c>
      <c r="E366" t="s">
        <v>178</v>
      </c>
      <c r="F366">
        <v>26</v>
      </c>
      <c r="G366" t="s">
        <v>14</v>
      </c>
      <c r="H366" t="s">
        <v>10</v>
      </c>
    </row>
    <row r="367" spans="1:8" x14ac:dyDescent="0.45">
      <c r="A367" t="s">
        <v>111</v>
      </c>
      <c r="B367" t="s">
        <v>634</v>
      </c>
      <c r="C367" t="s">
        <v>623</v>
      </c>
      <c r="D367" t="s">
        <v>285</v>
      </c>
      <c r="E367" t="s">
        <v>286</v>
      </c>
      <c r="F367">
        <v>20</v>
      </c>
      <c r="G367" t="s">
        <v>99</v>
      </c>
      <c r="H367" t="s">
        <v>10</v>
      </c>
    </row>
    <row r="368" spans="1:8" x14ac:dyDescent="0.45">
      <c r="A368" t="s">
        <v>111</v>
      </c>
      <c r="B368" t="s">
        <v>634</v>
      </c>
      <c r="C368" t="s">
        <v>624</v>
      </c>
      <c r="D368" t="s">
        <v>625</v>
      </c>
      <c r="E368" t="s">
        <v>626</v>
      </c>
      <c r="F368">
        <v>24</v>
      </c>
      <c r="G368" t="s">
        <v>123</v>
      </c>
      <c r="H368" t="s">
        <v>10</v>
      </c>
    </row>
    <row r="369" spans="1:8" x14ac:dyDescent="0.45">
      <c r="A369" t="s">
        <v>111</v>
      </c>
      <c r="B369" t="s">
        <v>634</v>
      </c>
      <c r="C369" t="s">
        <v>627</v>
      </c>
      <c r="D369" t="s">
        <v>628</v>
      </c>
      <c r="E369" t="s">
        <v>629</v>
      </c>
      <c r="F369">
        <v>21</v>
      </c>
      <c r="G369" t="s">
        <v>60</v>
      </c>
      <c r="H369" t="s">
        <v>10</v>
      </c>
    </row>
    <row r="370" spans="1:8" x14ac:dyDescent="0.45">
      <c r="A370" t="s">
        <v>111</v>
      </c>
      <c r="B370" t="s">
        <v>634</v>
      </c>
      <c r="C370" t="s">
        <v>630</v>
      </c>
      <c r="D370" t="s">
        <v>558</v>
      </c>
      <c r="E370" t="s">
        <v>559</v>
      </c>
      <c r="F370">
        <v>19</v>
      </c>
      <c r="G370" t="s">
        <v>35</v>
      </c>
      <c r="H370" t="s">
        <v>10</v>
      </c>
    </row>
    <row r="371" spans="1:8" x14ac:dyDescent="0.45">
      <c r="A371" t="s">
        <v>111</v>
      </c>
      <c r="B371" t="s">
        <v>634</v>
      </c>
      <c r="C371" t="s">
        <v>631</v>
      </c>
      <c r="D371" t="s">
        <v>380</v>
      </c>
      <c r="E371" t="s">
        <v>381</v>
      </c>
      <c r="F371">
        <v>21</v>
      </c>
      <c r="G371" t="s">
        <v>196</v>
      </c>
      <c r="H371" t="s">
        <v>10</v>
      </c>
    </row>
    <row r="372" spans="1:8" x14ac:dyDescent="0.45">
      <c r="A372" t="s">
        <v>111</v>
      </c>
      <c r="B372" t="s">
        <v>634</v>
      </c>
      <c r="C372" t="s">
        <v>632</v>
      </c>
      <c r="D372" t="s">
        <v>380</v>
      </c>
      <c r="E372" t="s">
        <v>381</v>
      </c>
      <c r="F372">
        <v>21</v>
      </c>
      <c r="G372" t="s">
        <v>99</v>
      </c>
      <c r="H372" t="s">
        <v>10</v>
      </c>
    </row>
    <row r="373" spans="1:8" x14ac:dyDescent="0.45">
      <c r="A373" t="s">
        <v>111</v>
      </c>
      <c r="B373" t="s">
        <v>634</v>
      </c>
      <c r="C373" t="s">
        <v>633</v>
      </c>
      <c r="D373" t="s">
        <v>191</v>
      </c>
      <c r="E373" t="s">
        <v>192</v>
      </c>
      <c r="F373">
        <v>18</v>
      </c>
      <c r="G373" t="s">
        <v>44</v>
      </c>
      <c r="H373" t="s">
        <v>10</v>
      </c>
    </row>
    <row r="374" spans="1:8" x14ac:dyDescent="0.45">
      <c r="A374" t="s">
        <v>111</v>
      </c>
      <c r="B374" t="s">
        <v>634</v>
      </c>
      <c r="C374" t="s">
        <v>567</v>
      </c>
      <c r="D374" t="s">
        <v>635</v>
      </c>
      <c r="E374" t="s">
        <v>346</v>
      </c>
      <c r="F374">
        <v>19</v>
      </c>
      <c r="G374" t="s">
        <v>636</v>
      </c>
      <c r="H374" t="s">
        <v>10</v>
      </c>
    </row>
    <row r="375" spans="1:8" x14ac:dyDescent="0.45">
      <c r="A375" t="s">
        <v>111</v>
      </c>
      <c r="B375" t="s">
        <v>634</v>
      </c>
      <c r="C375" t="s">
        <v>637</v>
      </c>
      <c r="D375" t="s">
        <v>96</v>
      </c>
      <c r="E375" t="s">
        <v>97</v>
      </c>
      <c r="F375">
        <v>20</v>
      </c>
      <c r="G375" t="s">
        <v>9</v>
      </c>
      <c r="H375" t="s">
        <v>10</v>
      </c>
    </row>
    <row r="376" spans="1:8" x14ac:dyDescent="0.45">
      <c r="A376" t="s">
        <v>111</v>
      </c>
      <c r="B376" t="s">
        <v>634</v>
      </c>
      <c r="C376" t="s">
        <v>638</v>
      </c>
      <c r="D376" t="s">
        <v>96</v>
      </c>
      <c r="E376" t="s">
        <v>97</v>
      </c>
      <c r="F376">
        <v>18</v>
      </c>
      <c r="G376" t="s">
        <v>51</v>
      </c>
      <c r="H376" t="s">
        <v>10</v>
      </c>
    </row>
    <row r="377" spans="1:8" x14ac:dyDescent="0.45">
      <c r="A377" t="s">
        <v>111</v>
      </c>
      <c r="B377" t="s">
        <v>634</v>
      </c>
      <c r="C377" t="s">
        <v>639</v>
      </c>
      <c r="D377" t="s">
        <v>105</v>
      </c>
      <c r="E377" t="s">
        <v>106</v>
      </c>
      <c r="F377">
        <v>18</v>
      </c>
      <c r="G377" t="s">
        <v>123</v>
      </c>
      <c r="H377" t="s">
        <v>10</v>
      </c>
    </row>
    <row r="378" spans="1:8" x14ac:dyDescent="0.45">
      <c r="A378" t="s">
        <v>111</v>
      </c>
      <c r="B378" t="s">
        <v>634</v>
      </c>
      <c r="C378" t="s">
        <v>640</v>
      </c>
      <c r="D378" t="s">
        <v>108</v>
      </c>
      <c r="E378" t="s">
        <v>109</v>
      </c>
      <c r="F378">
        <v>17</v>
      </c>
      <c r="G378" t="s">
        <v>196</v>
      </c>
      <c r="H378" t="s">
        <v>10</v>
      </c>
    </row>
    <row r="379" spans="1:8" x14ac:dyDescent="0.45">
      <c r="A379" t="s">
        <v>111</v>
      </c>
      <c r="B379" t="s">
        <v>634</v>
      </c>
      <c r="C379" t="s">
        <v>641</v>
      </c>
      <c r="D379" t="s">
        <v>108</v>
      </c>
      <c r="E379" t="s">
        <v>109</v>
      </c>
      <c r="F379">
        <v>19</v>
      </c>
      <c r="G379" t="s">
        <v>9</v>
      </c>
      <c r="H379" t="s">
        <v>10</v>
      </c>
    </row>
    <row r="380" spans="1:8" x14ac:dyDescent="0.45">
      <c r="A380" t="s">
        <v>111</v>
      </c>
      <c r="B380" t="s">
        <v>634</v>
      </c>
      <c r="C380" t="s">
        <v>642</v>
      </c>
      <c r="D380" t="s">
        <v>108</v>
      </c>
      <c r="E380" t="s">
        <v>109</v>
      </c>
      <c r="F380">
        <v>18</v>
      </c>
      <c r="G380" t="s">
        <v>9</v>
      </c>
      <c r="H380" t="s">
        <v>10</v>
      </c>
    </row>
    <row r="381" spans="1:8" x14ac:dyDescent="0.45">
      <c r="A381" t="s">
        <v>111</v>
      </c>
      <c r="B381" t="s">
        <v>634</v>
      </c>
      <c r="C381" t="s">
        <v>643</v>
      </c>
      <c r="D381" t="s">
        <v>108</v>
      </c>
      <c r="E381" t="s">
        <v>109</v>
      </c>
      <c r="F381">
        <v>19</v>
      </c>
      <c r="G381" t="s">
        <v>94</v>
      </c>
      <c r="H381" t="s">
        <v>10</v>
      </c>
    </row>
    <row r="382" spans="1:8" x14ac:dyDescent="0.45">
      <c r="A382" t="s">
        <v>111</v>
      </c>
      <c r="B382" t="s">
        <v>634</v>
      </c>
      <c r="C382" t="s">
        <v>644</v>
      </c>
      <c r="D382" t="s">
        <v>108</v>
      </c>
      <c r="E382" t="s">
        <v>109</v>
      </c>
      <c r="F382">
        <v>17</v>
      </c>
      <c r="G382" t="s">
        <v>14</v>
      </c>
      <c r="H382" t="s">
        <v>10</v>
      </c>
    </row>
    <row r="383" spans="1:8" x14ac:dyDescent="0.45">
      <c r="A383" t="s">
        <v>111</v>
      </c>
      <c r="B383" t="s">
        <v>634</v>
      </c>
      <c r="C383" t="s">
        <v>645</v>
      </c>
      <c r="D383" t="s">
        <v>108</v>
      </c>
      <c r="E383" t="s">
        <v>109</v>
      </c>
      <c r="F383">
        <v>17</v>
      </c>
      <c r="G383" t="s">
        <v>14</v>
      </c>
      <c r="H383" t="s">
        <v>10</v>
      </c>
    </row>
    <row r="384" spans="1:8" x14ac:dyDescent="0.45">
      <c r="A384" t="s">
        <v>111</v>
      </c>
      <c r="B384" t="s">
        <v>634</v>
      </c>
      <c r="C384" t="s">
        <v>646</v>
      </c>
      <c r="D384" t="s">
        <v>108</v>
      </c>
      <c r="E384" t="s">
        <v>109</v>
      </c>
      <c r="F384">
        <v>21</v>
      </c>
      <c r="G384" t="s">
        <v>99</v>
      </c>
      <c r="H384" t="s">
        <v>10</v>
      </c>
    </row>
    <row r="385" spans="1:8" x14ac:dyDescent="0.45">
      <c r="A385" t="s">
        <v>111</v>
      </c>
      <c r="B385" t="s">
        <v>634</v>
      </c>
      <c r="C385" t="s">
        <v>647</v>
      </c>
      <c r="D385" t="s">
        <v>108</v>
      </c>
      <c r="E385" t="s">
        <v>109</v>
      </c>
      <c r="F385">
        <v>19</v>
      </c>
      <c r="G385" t="s">
        <v>137</v>
      </c>
      <c r="H385" t="s">
        <v>10</v>
      </c>
    </row>
    <row r="386" spans="1:8" x14ac:dyDescent="0.45">
      <c r="A386" t="s">
        <v>111</v>
      </c>
      <c r="B386" t="s">
        <v>634</v>
      </c>
      <c r="C386" t="s">
        <v>648</v>
      </c>
      <c r="D386" t="s">
        <v>108</v>
      </c>
      <c r="E386" t="s">
        <v>109</v>
      </c>
      <c r="F386">
        <v>19</v>
      </c>
      <c r="G386" t="s">
        <v>56</v>
      </c>
      <c r="H386" t="s">
        <v>10</v>
      </c>
    </row>
    <row r="387" spans="1:8" x14ac:dyDescent="0.45">
      <c r="A387" t="s">
        <v>111</v>
      </c>
      <c r="B387" t="s">
        <v>634</v>
      </c>
      <c r="C387" t="s">
        <v>649</v>
      </c>
      <c r="D387" t="s">
        <v>108</v>
      </c>
      <c r="E387" t="s">
        <v>109</v>
      </c>
      <c r="F387">
        <v>20</v>
      </c>
      <c r="G387" t="s">
        <v>44</v>
      </c>
      <c r="H387" t="s">
        <v>10</v>
      </c>
    </row>
    <row r="388" spans="1:8" x14ac:dyDescent="0.45">
      <c r="A388" t="s">
        <v>111</v>
      </c>
      <c r="B388" t="s">
        <v>634</v>
      </c>
      <c r="C388" t="s">
        <v>650</v>
      </c>
      <c r="D388" t="s">
        <v>108</v>
      </c>
      <c r="E388" t="s">
        <v>109</v>
      </c>
      <c r="F388">
        <v>20</v>
      </c>
      <c r="G388" t="s">
        <v>134</v>
      </c>
      <c r="H388" t="s">
        <v>10</v>
      </c>
    </row>
    <row r="389" spans="1:8" x14ac:dyDescent="0.45">
      <c r="A389" t="s">
        <v>111</v>
      </c>
      <c r="B389" t="s">
        <v>634</v>
      </c>
      <c r="C389" t="s">
        <v>651</v>
      </c>
      <c r="D389" t="s">
        <v>108</v>
      </c>
      <c r="E389" t="s">
        <v>109</v>
      </c>
      <c r="F389">
        <v>18</v>
      </c>
      <c r="G389" t="s">
        <v>144</v>
      </c>
      <c r="H389" t="s">
        <v>10</v>
      </c>
    </row>
    <row r="390" spans="1:8" x14ac:dyDescent="0.45">
      <c r="A390" t="s">
        <v>111</v>
      </c>
      <c r="B390" t="s">
        <v>634</v>
      </c>
      <c r="C390" t="s">
        <v>652</v>
      </c>
      <c r="D390" t="s">
        <v>108</v>
      </c>
      <c r="E390" t="s">
        <v>109</v>
      </c>
      <c r="F390">
        <v>17</v>
      </c>
      <c r="G390" t="s">
        <v>51</v>
      </c>
      <c r="H390" t="s">
        <v>10</v>
      </c>
    </row>
    <row r="391" spans="1:8" x14ac:dyDescent="0.45">
      <c r="A391" t="s">
        <v>111</v>
      </c>
      <c r="B391" t="s">
        <v>634</v>
      </c>
      <c r="C391" t="s">
        <v>653</v>
      </c>
      <c r="D391" t="s">
        <v>108</v>
      </c>
      <c r="E391" t="s">
        <v>109</v>
      </c>
      <c r="F391">
        <v>18</v>
      </c>
      <c r="G391" t="s">
        <v>51</v>
      </c>
      <c r="H391" t="s">
        <v>10</v>
      </c>
    </row>
    <row r="392" spans="1:8" x14ac:dyDescent="0.45">
      <c r="A392" t="s">
        <v>111</v>
      </c>
      <c r="B392" t="s">
        <v>634</v>
      </c>
      <c r="C392" t="s">
        <v>654</v>
      </c>
      <c r="D392" t="s">
        <v>108</v>
      </c>
      <c r="E392" t="s">
        <v>109</v>
      </c>
      <c r="F392">
        <v>20</v>
      </c>
      <c r="G392" t="s">
        <v>51</v>
      </c>
      <c r="H392" t="s">
        <v>10</v>
      </c>
    </row>
    <row r="393" spans="1:8" x14ac:dyDescent="0.45">
      <c r="A393" t="s">
        <v>111</v>
      </c>
      <c r="B393" t="s">
        <v>634</v>
      </c>
      <c r="C393" t="s">
        <v>655</v>
      </c>
      <c r="D393" t="s">
        <v>108</v>
      </c>
      <c r="E393" t="s">
        <v>109</v>
      </c>
      <c r="F393">
        <v>17</v>
      </c>
      <c r="G393" t="s">
        <v>51</v>
      </c>
      <c r="H393" t="s">
        <v>10</v>
      </c>
    </row>
    <row r="394" spans="1:8" x14ac:dyDescent="0.45">
      <c r="A394" t="s">
        <v>111</v>
      </c>
      <c r="B394" t="s">
        <v>707</v>
      </c>
      <c r="C394" t="s">
        <v>656</v>
      </c>
      <c r="D394" t="s">
        <v>657</v>
      </c>
      <c r="E394" t="s">
        <v>658</v>
      </c>
      <c r="F394">
        <v>27</v>
      </c>
      <c r="G394" t="s">
        <v>51</v>
      </c>
      <c r="H394" t="s">
        <v>517</v>
      </c>
    </row>
    <row r="395" spans="1:8" x14ac:dyDescent="0.45">
      <c r="A395" t="s">
        <v>111</v>
      </c>
      <c r="B395" t="s">
        <v>707</v>
      </c>
      <c r="C395" t="s">
        <v>659</v>
      </c>
      <c r="D395" t="s">
        <v>660</v>
      </c>
      <c r="E395" t="s">
        <v>661</v>
      </c>
      <c r="F395">
        <v>29</v>
      </c>
      <c r="G395" t="s">
        <v>264</v>
      </c>
      <c r="H395" t="s">
        <v>662</v>
      </c>
    </row>
    <row r="396" spans="1:8" x14ac:dyDescent="0.45">
      <c r="A396" t="s">
        <v>111</v>
      </c>
      <c r="B396" t="s">
        <v>707</v>
      </c>
      <c r="C396" t="s">
        <v>663</v>
      </c>
      <c r="D396" t="s">
        <v>664</v>
      </c>
      <c r="E396" t="s">
        <v>665</v>
      </c>
      <c r="F396">
        <v>30</v>
      </c>
      <c r="G396" t="s">
        <v>9</v>
      </c>
      <c r="H396" t="s">
        <v>38</v>
      </c>
    </row>
    <row r="397" spans="1:8" x14ac:dyDescent="0.45">
      <c r="A397" t="s">
        <v>111</v>
      </c>
      <c r="B397" t="s">
        <v>707</v>
      </c>
      <c r="C397" t="s">
        <v>666</v>
      </c>
      <c r="D397" t="s">
        <v>249</v>
      </c>
      <c r="E397" t="s">
        <v>250</v>
      </c>
      <c r="F397">
        <v>33</v>
      </c>
      <c r="G397" t="s">
        <v>14</v>
      </c>
      <c r="H397" t="s">
        <v>10</v>
      </c>
    </row>
    <row r="398" spans="1:8" x14ac:dyDescent="0.45">
      <c r="A398" t="s">
        <v>111</v>
      </c>
      <c r="B398" t="s">
        <v>707</v>
      </c>
      <c r="C398" t="s">
        <v>667</v>
      </c>
      <c r="D398" t="s">
        <v>668</v>
      </c>
      <c r="E398" t="s">
        <v>669</v>
      </c>
      <c r="F398">
        <v>24</v>
      </c>
      <c r="G398" t="s">
        <v>670</v>
      </c>
      <c r="H398" t="s">
        <v>10</v>
      </c>
    </row>
    <row r="399" spans="1:8" x14ac:dyDescent="0.45">
      <c r="A399" t="s">
        <v>111</v>
      </c>
      <c r="B399" t="s">
        <v>707</v>
      </c>
      <c r="C399" t="s">
        <v>671</v>
      </c>
      <c r="D399" t="s">
        <v>17</v>
      </c>
      <c r="E399" t="s">
        <v>18</v>
      </c>
      <c r="F399">
        <v>26</v>
      </c>
      <c r="G399" t="s">
        <v>621</v>
      </c>
      <c r="H399" t="s">
        <v>10</v>
      </c>
    </row>
    <row r="400" spans="1:8" x14ac:dyDescent="0.45">
      <c r="A400" t="s">
        <v>111</v>
      </c>
      <c r="B400" t="s">
        <v>707</v>
      </c>
      <c r="C400" t="s">
        <v>672</v>
      </c>
      <c r="D400" t="s">
        <v>17</v>
      </c>
      <c r="E400" t="s">
        <v>18</v>
      </c>
      <c r="F400">
        <v>24</v>
      </c>
      <c r="G400" t="s">
        <v>14</v>
      </c>
      <c r="H400" t="s">
        <v>10</v>
      </c>
    </row>
    <row r="401" spans="1:8" x14ac:dyDescent="0.45">
      <c r="A401" t="s">
        <v>111</v>
      </c>
      <c r="B401" t="s">
        <v>707</v>
      </c>
      <c r="C401" t="s">
        <v>673</v>
      </c>
      <c r="D401" t="s">
        <v>17</v>
      </c>
      <c r="E401" t="s">
        <v>18</v>
      </c>
      <c r="F401">
        <v>24</v>
      </c>
      <c r="G401" t="s">
        <v>175</v>
      </c>
      <c r="H401" t="s">
        <v>10</v>
      </c>
    </row>
    <row r="402" spans="1:8" x14ac:dyDescent="0.45">
      <c r="A402" t="s">
        <v>111</v>
      </c>
      <c r="B402" t="s">
        <v>707</v>
      </c>
      <c r="C402" t="s">
        <v>674</v>
      </c>
      <c r="D402" t="s">
        <v>24</v>
      </c>
      <c r="E402" t="s">
        <v>25</v>
      </c>
      <c r="F402">
        <v>29</v>
      </c>
      <c r="G402" t="s">
        <v>60</v>
      </c>
      <c r="H402" t="s">
        <v>38</v>
      </c>
    </row>
    <row r="403" spans="1:8" x14ac:dyDescent="0.45">
      <c r="A403" t="s">
        <v>111</v>
      </c>
      <c r="B403" t="s">
        <v>707</v>
      </c>
      <c r="C403" t="s">
        <v>675</v>
      </c>
      <c r="D403" t="s">
        <v>33</v>
      </c>
      <c r="E403" t="s">
        <v>34</v>
      </c>
      <c r="F403">
        <v>29</v>
      </c>
      <c r="G403" t="s">
        <v>676</v>
      </c>
      <c r="H403" t="s">
        <v>149</v>
      </c>
    </row>
    <row r="404" spans="1:8" x14ac:dyDescent="0.45">
      <c r="A404" t="s">
        <v>111</v>
      </c>
      <c r="B404" t="s">
        <v>707</v>
      </c>
      <c r="C404" t="s">
        <v>677</v>
      </c>
      <c r="D404" t="s">
        <v>33</v>
      </c>
      <c r="E404" t="s">
        <v>34</v>
      </c>
      <c r="F404">
        <v>30</v>
      </c>
      <c r="G404" t="s">
        <v>51</v>
      </c>
      <c r="H404" t="s">
        <v>38</v>
      </c>
    </row>
    <row r="405" spans="1:8" x14ac:dyDescent="0.45">
      <c r="A405" t="s">
        <v>111</v>
      </c>
      <c r="B405" t="s">
        <v>707</v>
      </c>
      <c r="C405" t="s">
        <v>678</v>
      </c>
      <c r="D405" t="s">
        <v>258</v>
      </c>
      <c r="E405" t="s">
        <v>259</v>
      </c>
      <c r="F405">
        <v>27</v>
      </c>
      <c r="G405" t="s">
        <v>679</v>
      </c>
      <c r="H405" t="s">
        <v>10</v>
      </c>
    </row>
    <row r="406" spans="1:8" x14ac:dyDescent="0.45">
      <c r="A406" t="s">
        <v>111</v>
      </c>
      <c r="B406" t="s">
        <v>707</v>
      </c>
      <c r="C406" t="s">
        <v>680</v>
      </c>
      <c r="D406" t="s">
        <v>681</v>
      </c>
      <c r="E406" t="s">
        <v>682</v>
      </c>
      <c r="F406">
        <v>32</v>
      </c>
      <c r="G406" t="s">
        <v>683</v>
      </c>
      <c r="H406" t="s">
        <v>15</v>
      </c>
    </row>
    <row r="407" spans="1:8" x14ac:dyDescent="0.45">
      <c r="A407" t="s">
        <v>111</v>
      </c>
      <c r="B407" t="s">
        <v>707</v>
      </c>
      <c r="C407" t="s">
        <v>684</v>
      </c>
      <c r="D407" t="s">
        <v>46</v>
      </c>
      <c r="E407" t="s">
        <v>47</v>
      </c>
      <c r="F407">
        <v>28</v>
      </c>
      <c r="G407" t="s">
        <v>99</v>
      </c>
      <c r="H407" t="s">
        <v>38</v>
      </c>
    </row>
    <row r="408" spans="1:8" x14ac:dyDescent="0.45">
      <c r="A408" t="s">
        <v>111</v>
      </c>
      <c r="B408" t="s">
        <v>707</v>
      </c>
      <c r="C408" t="s">
        <v>685</v>
      </c>
      <c r="D408" t="s">
        <v>526</v>
      </c>
      <c r="E408" t="s">
        <v>527</v>
      </c>
      <c r="F408">
        <v>24</v>
      </c>
      <c r="G408" t="s">
        <v>44</v>
      </c>
      <c r="H408" t="s">
        <v>149</v>
      </c>
    </row>
    <row r="409" spans="1:8" x14ac:dyDescent="0.45">
      <c r="A409" t="s">
        <v>111</v>
      </c>
      <c r="B409" t="s">
        <v>707</v>
      </c>
      <c r="C409" t="s">
        <v>686</v>
      </c>
      <c r="D409" t="s">
        <v>365</v>
      </c>
      <c r="E409" t="s">
        <v>366</v>
      </c>
      <c r="F409">
        <v>24</v>
      </c>
      <c r="G409" t="s">
        <v>179</v>
      </c>
      <c r="H409" t="s">
        <v>358</v>
      </c>
    </row>
    <row r="410" spans="1:8" x14ac:dyDescent="0.45">
      <c r="A410" t="s">
        <v>111</v>
      </c>
      <c r="B410" t="s">
        <v>707</v>
      </c>
      <c r="C410" t="s">
        <v>687</v>
      </c>
      <c r="D410" t="s">
        <v>688</v>
      </c>
      <c r="E410" t="s">
        <v>689</v>
      </c>
      <c r="F410">
        <v>27</v>
      </c>
      <c r="G410" t="s">
        <v>9</v>
      </c>
      <c r="H410" t="s">
        <v>10</v>
      </c>
    </row>
    <row r="411" spans="1:8" x14ac:dyDescent="0.45">
      <c r="A411" t="s">
        <v>111</v>
      </c>
      <c r="B411" t="s">
        <v>707</v>
      </c>
      <c r="C411" t="s">
        <v>690</v>
      </c>
      <c r="D411" t="s">
        <v>691</v>
      </c>
      <c r="E411" t="s">
        <v>692</v>
      </c>
      <c r="F411">
        <v>25</v>
      </c>
      <c r="G411" t="s">
        <v>131</v>
      </c>
      <c r="H411" t="s">
        <v>10</v>
      </c>
    </row>
    <row r="412" spans="1:8" x14ac:dyDescent="0.45">
      <c r="A412" t="s">
        <v>111</v>
      </c>
      <c r="B412" t="s">
        <v>707</v>
      </c>
      <c r="C412" t="s">
        <v>693</v>
      </c>
      <c r="D412" t="s">
        <v>90</v>
      </c>
      <c r="E412" t="s">
        <v>91</v>
      </c>
      <c r="F412">
        <v>21</v>
      </c>
      <c r="G412" t="s">
        <v>144</v>
      </c>
      <c r="H412" t="s">
        <v>10</v>
      </c>
    </row>
    <row r="413" spans="1:8" x14ac:dyDescent="0.45">
      <c r="A413" t="s">
        <v>111</v>
      </c>
      <c r="B413" t="s">
        <v>707</v>
      </c>
      <c r="C413" t="s">
        <v>694</v>
      </c>
      <c r="D413" t="s">
        <v>198</v>
      </c>
      <c r="E413" t="s">
        <v>199</v>
      </c>
      <c r="F413">
        <v>21</v>
      </c>
      <c r="G413" t="s">
        <v>94</v>
      </c>
      <c r="H413" t="s">
        <v>10</v>
      </c>
    </row>
    <row r="414" spans="1:8" x14ac:dyDescent="0.45">
      <c r="A414" t="s">
        <v>111</v>
      </c>
      <c r="B414" t="s">
        <v>707</v>
      </c>
      <c r="C414" t="s">
        <v>695</v>
      </c>
      <c r="D414" t="s">
        <v>696</v>
      </c>
      <c r="E414" t="s">
        <v>697</v>
      </c>
      <c r="F414">
        <v>20</v>
      </c>
      <c r="G414" t="s">
        <v>14</v>
      </c>
      <c r="H414" t="s">
        <v>10</v>
      </c>
    </row>
    <row r="415" spans="1:8" x14ac:dyDescent="0.45">
      <c r="A415" t="s">
        <v>111</v>
      </c>
      <c r="B415" t="s">
        <v>707</v>
      </c>
      <c r="C415" t="s">
        <v>698</v>
      </c>
      <c r="D415" t="s">
        <v>101</v>
      </c>
      <c r="E415" t="s">
        <v>102</v>
      </c>
      <c r="F415">
        <v>19</v>
      </c>
      <c r="G415" t="s">
        <v>196</v>
      </c>
      <c r="H415" t="s">
        <v>10</v>
      </c>
    </row>
    <row r="416" spans="1:8" x14ac:dyDescent="0.45">
      <c r="A416" t="s">
        <v>111</v>
      </c>
      <c r="B416" t="s">
        <v>707</v>
      </c>
      <c r="C416" t="s">
        <v>699</v>
      </c>
      <c r="D416" t="s">
        <v>105</v>
      </c>
      <c r="E416" t="s">
        <v>106</v>
      </c>
      <c r="F416">
        <v>21</v>
      </c>
      <c r="G416" t="s">
        <v>14</v>
      </c>
      <c r="H416" t="s">
        <v>10</v>
      </c>
    </row>
    <row r="417" spans="1:8" x14ac:dyDescent="0.45">
      <c r="A417" t="s">
        <v>111</v>
      </c>
      <c r="B417" t="s">
        <v>707</v>
      </c>
      <c r="C417" t="s">
        <v>700</v>
      </c>
      <c r="D417" t="s">
        <v>105</v>
      </c>
      <c r="E417" t="s">
        <v>106</v>
      </c>
      <c r="F417">
        <v>17</v>
      </c>
      <c r="G417" t="s">
        <v>51</v>
      </c>
      <c r="H417" t="s">
        <v>10</v>
      </c>
    </row>
    <row r="418" spans="1:8" x14ac:dyDescent="0.45">
      <c r="A418" t="s">
        <v>111</v>
      </c>
      <c r="B418" t="s">
        <v>707</v>
      </c>
      <c r="C418" t="s">
        <v>701</v>
      </c>
      <c r="D418" t="s">
        <v>108</v>
      </c>
      <c r="E418" t="s">
        <v>109</v>
      </c>
      <c r="F418">
        <v>20</v>
      </c>
      <c r="G418" t="s">
        <v>221</v>
      </c>
      <c r="H418" t="s">
        <v>10</v>
      </c>
    </row>
    <row r="419" spans="1:8" x14ac:dyDescent="0.45">
      <c r="A419" t="s">
        <v>111</v>
      </c>
      <c r="B419" t="s">
        <v>707</v>
      </c>
      <c r="C419" t="s">
        <v>702</v>
      </c>
      <c r="D419" t="s">
        <v>108</v>
      </c>
      <c r="E419" t="s">
        <v>109</v>
      </c>
      <c r="F419">
        <v>18</v>
      </c>
      <c r="G419" t="s">
        <v>175</v>
      </c>
      <c r="H419" t="s">
        <v>10</v>
      </c>
    </row>
    <row r="420" spans="1:8" x14ac:dyDescent="0.45">
      <c r="A420" t="s">
        <v>111</v>
      </c>
      <c r="B420" t="s">
        <v>707</v>
      </c>
      <c r="C420" t="s">
        <v>703</v>
      </c>
      <c r="D420" t="s">
        <v>108</v>
      </c>
      <c r="E420" t="s">
        <v>109</v>
      </c>
      <c r="F420">
        <v>19</v>
      </c>
      <c r="G420" t="s">
        <v>56</v>
      </c>
      <c r="H420" t="s">
        <v>10</v>
      </c>
    </row>
    <row r="421" spans="1:8" x14ac:dyDescent="0.45">
      <c r="A421" t="s">
        <v>111</v>
      </c>
      <c r="B421" t="s">
        <v>707</v>
      </c>
      <c r="C421" t="s">
        <v>704</v>
      </c>
      <c r="D421" t="s">
        <v>108</v>
      </c>
      <c r="E421" t="s">
        <v>109</v>
      </c>
      <c r="F421">
        <v>17</v>
      </c>
      <c r="G421" t="s">
        <v>196</v>
      </c>
      <c r="H421" t="s">
        <v>10</v>
      </c>
    </row>
    <row r="422" spans="1:8" x14ac:dyDescent="0.45">
      <c r="A422" t="s">
        <v>111</v>
      </c>
      <c r="B422" t="s">
        <v>707</v>
      </c>
      <c r="C422" t="s">
        <v>705</v>
      </c>
      <c r="D422" t="s">
        <v>108</v>
      </c>
      <c r="E422" t="s">
        <v>109</v>
      </c>
      <c r="F422">
        <v>17</v>
      </c>
      <c r="G422" t="s">
        <v>221</v>
      </c>
      <c r="H422" t="s">
        <v>10</v>
      </c>
    </row>
    <row r="423" spans="1:8" x14ac:dyDescent="0.45">
      <c r="A423" t="s">
        <v>111</v>
      </c>
      <c r="B423" t="s">
        <v>707</v>
      </c>
      <c r="C423" t="s">
        <v>706</v>
      </c>
      <c r="D423" t="s">
        <v>108</v>
      </c>
      <c r="E423" t="s">
        <v>109</v>
      </c>
      <c r="F423">
        <v>18</v>
      </c>
      <c r="G423" t="s">
        <v>221</v>
      </c>
      <c r="H423" t="s">
        <v>10</v>
      </c>
    </row>
    <row r="424" spans="1:8" x14ac:dyDescent="0.45">
      <c r="A424" t="s">
        <v>111</v>
      </c>
      <c r="B424" t="s">
        <v>707</v>
      </c>
      <c r="C424" t="s">
        <v>708</v>
      </c>
      <c r="D424" t="s">
        <v>108</v>
      </c>
      <c r="E424" t="s">
        <v>109</v>
      </c>
      <c r="F424">
        <v>18</v>
      </c>
      <c r="G424" t="s">
        <v>221</v>
      </c>
      <c r="H424" t="s">
        <v>10</v>
      </c>
    </row>
    <row r="425" spans="1:8" x14ac:dyDescent="0.45">
      <c r="A425" t="s">
        <v>111</v>
      </c>
      <c r="B425" t="s">
        <v>707</v>
      </c>
      <c r="C425" t="s">
        <v>709</v>
      </c>
      <c r="D425" t="s">
        <v>108</v>
      </c>
      <c r="E425" t="s">
        <v>109</v>
      </c>
      <c r="F425">
        <v>18</v>
      </c>
      <c r="G425" t="s">
        <v>175</v>
      </c>
      <c r="H425" t="s">
        <v>10</v>
      </c>
    </row>
    <row r="426" spans="1:8" x14ac:dyDescent="0.45">
      <c r="A426" t="s">
        <v>111</v>
      </c>
      <c r="B426" t="s">
        <v>707</v>
      </c>
      <c r="C426" t="s">
        <v>710</v>
      </c>
      <c r="D426" t="s">
        <v>108</v>
      </c>
      <c r="E426" t="s">
        <v>109</v>
      </c>
      <c r="F426">
        <v>17</v>
      </c>
      <c r="G426" t="s">
        <v>175</v>
      </c>
      <c r="H426" t="s">
        <v>10</v>
      </c>
    </row>
    <row r="427" spans="1:8" x14ac:dyDescent="0.45">
      <c r="A427" t="s">
        <v>111</v>
      </c>
      <c r="B427" t="s">
        <v>707</v>
      </c>
      <c r="C427" t="s">
        <v>711</v>
      </c>
      <c r="D427" t="s">
        <v>108</v>
      </c>
      <c r="E427" t="s">
        <v>109</v>
      </c>
      <c r="F427">
        <v>18</v>
      </c>
      <c r="G427" t="s">
        <v>99</v>
      </c>
      <c r="H427" t="s">
        <v>10</v>
      </c>
    </row>
    <row r="428" spans="1:8" x14ac:dyDescent="0.45">
      <c r="A428" t="s">
        <v>111</v>
      </c>
      <c r="B428" t="s">
        <v>707</v>
      </c>
      <c r="C428" t="s">
        <v>712</v>
      </c>
      <c r="D428" t="s">
        <v>108</v>
      </c>
      <c r="E428" t="s">
        <v>109</v>
      </c>
      <c r="F428">
        <v>17</v>
      </c>
      <c r="G428" t="s">
        <v>175</v>
      </c>
      <c r="H428" t="s">
        <v>10</v>
      </c>
    </row>
    <row r="429" spans="1:8" x14ac:dyDescent="0.45">
      <c r="A429" t="s">
        <v>111</v>
      </c>
      <c r="B429" t="s">
        <v>707</v>
      </c>
      <c r="C429" t="s">
        <v>713</v>
      </c>
      <c r="D429" t="s">
        <v>108</v>
      </c>
      <c r="E429" t="s">
        <v>109</v>
      </c>
      <c r="F429">
        <v>18</v>
      </c>
      <c r="G429" t="s">
        <v>14</v>
      </c>
      <c r="H429" t="s">
        <v>10</v>
      </c>
    </row>
    <row r="430" spans="1:8" x14ac:dyDescent="0.45">
      <c r="A430" t="s">
        <v>111</v>
      </c>
      <c r="B430" t="s">
        <v>707</v>
      </c>
      <c r="C430" t="s">
        <v>585</v>
      </c>
      <c r="D430" t="s">
        <v>108</v>
      </c>
      <c r="E430" t="s">
        <v>109</v>
      </c>
      <c r="F430">
        <v>18</v>
      </c>
      <c r="G430" t="s">
        <v>99</v>
      </c>
      <c r="H430" t="s">
        <v>10</v>
      </c>
    </row>
    <row r="431" spans="1:8" x14ac:dyDescent="0.45">
      <c r="A431" t="s">
        <v>111</v>
      </c>
      <c r="B431" t="s">
        <v>707</v>
      </c>
      <c r="C431" t="s">
        <v>714</v>
      </c>
      <c r="D431" t="s">
        <v>108</v>
      </c>
      <c r="E431" t="s">
        <v>109</v>
      </c>
      <c r="F431">
        <v>17</v>
      </c>
      <c r="G431" t="s">
        <v>99</v>
      </c>
      <c r="H431" t="s">
        <v>10</v>
      </c>
    </row>
    <row r="432" spans="1:8" x14ac:dyDescent="0.45">
      <c r="A432" t="s">
        <v>111</v>
      </c>
      <c r="B432" t="s">
        <v>707</v>
      </c>
      <c r="C432" t="s">
        <v>715</v>
      </c>
      <c r="D432" t="s">
        <v>108</v>
      </c>
      <c r="E432" t="s">
        <v>109</v>
      </c>
      <c r="F432">
        <v>17</v>
      </c>
      <c r="G432" t="s">
        <v>175</v>
      </c>
      <c r="H432" t="s">
        <v>10</v>
      </c>
    </row>
    <row r="433" spans="1:8" x14ac:dyDescent="0.45">
      <c r="A433" t="s">
        <v>111</v>
      </c>
      <c r="B433" t="s">
        <v>707</v>
      </c>
      <c r="C433" t="s">
        <v>716</v>
      </c>
      <c r="D433" t="s">
        <v>108</v>
      </c>
      <c r="E433" t="s">
        <v>109</v>
      </c>
      <c r="F433">
        <v>18</v>
      </c>
      <c r="G433" t="s">
        <v>9</v>
      </c>
      <c r="H433" t="s">
        <v>10</v>
      </c>
    </row>
    <row r="434" spans="1:8" x14ac:dyDescent="0.45">
      <c r="A434" t="s">
        <v>111</v>
      </c>
      <c r="B434" t="s">
        <v>707</v>
      </c>
      <c r="C434" t="s">
        <v>717</v>
      </c>
      <c r="D434" t="s">
        <v>108</v>
      </c>
      <c r="E434" t="s">
        <v>109</v>
      </c>
      <c r="F434">
        <v>18</v>
      </c>
      <c r="G434" t="s">
        <v>9</v>
      </c>
      <c r="H434" t="s">
        <v>10</v>
      </c>
    </row>
    <row r="435" spans="1:8" x14ac:dyDescent="0.45">
      <c r="A435" t="s">
        <v>111</v>
      </c>
      <c r="B435" t="s">
        <v>707</v>
      </c>
      <c r="C435" t="s">
        <v>718</v>
      </c>
      <c r="D435" t="s">
        <v>108</v>
      </c>
      <c r="E435" t="s">
        <v>109</v>
      </c>
      <c r="F435">
        <v>18</v>
      </c>
      <c r="G435" t="s">
        <v>9</v>
      </c>
      <c r="H435" t="s">
        <v>10</v>
      </c>
    </row>
    <row r="436" spans="1:8" x14ac:dyDescent="0.45">
      <c r="A436" t="s">
        <v>111</v>
      </c>
      <c r="B436" t="s">
        <v>707</v>
      </c>
      <c r="C436" t="s">
        <v>719</v>
      </c>
      <c r="D436" t="s">
        <v>108</v>
      </c>
      <c r="E436" t="s">
        <v>109</v>
      </c>
      <c r="F436">
        <v>19</v>
      </c>
      <c r="G436" t="s">
        <v>175</v>
      </c>
      <c r="H436" t="s">
        <v>10</v>
      </c>
    </row>
    <row r="437" spans="1:8" x14ac:dyDescent="0.45">
      <c r="A437" t="s">
        <v>111</v>
      </c>
      <c r="B437" t="s">
        <v>707</v>
      </c>
      <c r="C437" t="s">
        <v>720</v>
      </c>
      <c r="D437" t="s">
        <v>108</v>
      </c>
      <c r="E437" t="s">
        <v>109</v>
      </c>
      <c r="F437">
        <v>21</v>
      </c>
      <c r="G437" t="s">
        <v>9</v>
      </c>
      <c r="H437" t="s">
        <v>10</v>
      </c>
    </row>
    <row r="438" spans="1:8" x14ac:dyDescent="0.45">
      <c r="A438" t="s">
        <v>111</v>
      </c>
      <c r="B438" t="s">
        <v>707</v>
      </c>
      <c r="C438" t="s">
        <v>721</v>
      </c>
      <c r="D438" t="s">
        <v>108</v>
      </c>
      <c r="E438" t="s">
        <v>109</v>
      </c>
      <c r="F438">
        <v>18</v>
      </c>
      <c r="G438" t="s">
        <v>19</v>
      </c>
      <c r="H438" t="s">
        <v>10</v>
      </c>
    </row>
    <row r="439" spans="1:8" x14ac:dyDescent="0.45">
      <c r="A439" t="s">
        <v>111</v>
      </c>
      <c r="B439" t="s">
        <v>707</v>
      </c>
      <c r="C439" t="s">
        <v>722</v>
      </c>
      <c r="D439" t="s">
        <v>108</v>
      </c>
      <c r="E439" t="s">
        <v>109</v>
      </c>
      <c r="F439">
        <v>17</v>
      </c>
      <c r="G439" t="s">
        <v>396</v>
      </c>
      <c r="H439" t="s">
        <v>10</v>
      </c>
    </row>
    <row r="440" spans="1:8" x14ac:dyDescent="0.45">
      <c r="A440" t="s">
        <v>111</v>
      </c>
      <c r="B440" t="s">
        <v>707</v>
      </c>
      <c r="C440" t="s">
        <v>723</v>
      </c>
      <c r="D440" t="s">
        <v>108</v>
      </c>
      <c r="E440" t="s">
        <v>109</v>
      </c>
      <c r="F440">
        <v>17</v>
      </c>
      <c r="G440" t="s">
        <v>14</v>
      </c>
      <c r="H440" t="s">
        <v>10</v>
      </c>
    </row>
    <row r="441" spans="1:8" x14ac:dyDescent="0.45">
      <c r="A441" t="s">
        <v>111</v>
      </c>
      <c r="B441" t="s">
        <v>707</v>
      </c>
      <c r="C441" t="s">
        <v>724</v>
      </c>
      <c r="D441" t="s">
        <v>108</v>
      </c>
      <c r="E441" t="s">
        <v>109</v>
      </c>
      <c r="F441">
        <v>18</v>
      </c>
      <c r="G441" t="s">
        <v>14</v>
      </c>
      <c r="H441" t="s">
        <v>10</v>
      </c>
    </row>
    <row r="442" spans="1:8" x14ac:dyDescent="0.45">
      <c r="A442" t="s">
        <v>111</v>
      </c>
      <c r="B442" t="s">
        <v>707</v>
      </c>
      <c r="C442" t="s">
        <v>725</v>
      </c>
      <c r="D442" t="s">
        <v>108</v>
      </c>
      <c r="E442" t="s">
        <v>109</v>
      </c>
      <c r="F442">
        <v>21</v>
      </c>
      <c r="G442" t="s">
        <v>14</v>
      </c>
      <c r="H442" t="s">
        <v>10</v>
      </c>
    </row>
    <row r="443" spans="1:8" x14ac:dyDescent="0.45">
      <c r="A443" t="s">
        <v>111</v>
      </c>
      <c r="B443" t="s">
        <v>707</v>
      </c>
      <c r="C443" t="s">
        <v>726</v>
      </c>
      <c r="D443" t="s">
        <v>108</v>
      </c>
      <c r="E443" t="s">
        <v>109</v>
      </c>
      <c r="F443">
        <v>19</v>
      </c>
      <c r="G443" t="s">
        <v>14</v>
      </c>
      <c r="H443" t="s">
        <v>10</v>
      </c>
    </row>
    <row r="444" spans="1:8" x14ac:dyDescent="0.45">
      <c r="A444" t="s">
        <v>111</v>
      </c>
      <c r="B444" t="s">
        <v>707</v>
      </c>
      <c r="C444" t="s">
        <v>727</v>
      </c>
      <c r="D444" t="s">
        <v>108</v>
      </c>
      <c r="E444" t="s">
        <v>109</v>
      </c>
      <c r="F444">
        <v>19</v>
      </c>
      <c r="G444" t="s">
        <v>21</v>
      </c>
      <c r="H444" t="s">
        <v>10</v>
      </c>
    </row>
    <row r="445" spans="1:8" x14ac:dyDescent="0.45">
      <c r="A445" t="s">
        <v>111</v>
      </c>
      <c r="B445" t="s">
        <v>707</v>
      </c>
      <c r="C445" t="s">
        <v>728</v>
      </c>
      <c r="D445" t="s">
        <v>108</v>
      </c>
      <c r="E445" t="s">
        <v>109</v>
      </c>
      <c r="F445">
        <v>18</v>
      </c>
      <c r="G445" t="s">
        <v>175</v>
      </c>
      <c r="H445" t="s">
        <v>10</v>
      </c>
    </row>
    <row r="446" spans="1:8" x14ac:dyDescent="0.45">
      <c r="A446" t="s">
        <v>111</v>
      </c>
      <c r="B446" t="s">
        <v>707</v>
      </c>
      <c r="C446" t="s">
        <v>729</v>
      </c>
      <c r="D446" t="s">
        <v>108</v>
      </c>
      <c r="E446" t="s">
        <v>109</v>
      </c>
      <c r="F446">
        <v>17</v>
      </c>
      <c r="G446" t="s">
        <v>44</v>
      </c>
      <c r="H446" t="s">
        <v>10</v>
      </c>
    </row>
    <row r="447" spans="1:8" x14ac:dyDescent="0.45">
      <c r="A447" t="s">
        <v>111</v>
      </c>
      <c r="B447" t="s">
        <v>707</v>
      </c>
      <c r="C447" t="s">
        <v>730</v>
      </c>
      <c r="D447" t="s">
        <v>108</v>
      </c>
      <c r="E447" t="s">
        <v>109</v>
      </c>
      <c r="F447">
        <v>18</v>
      </c>
      <c r="G447" t="s">
        <v>51</v>
      </c>
      <c r="H447" t="s">
        <v>10</v>
      </c>
    </row>
    <row r="448" spans="1:8" x14ac:dyDescent="0.45">
      <c r="A448" t="s">
        <v>111</v>
      </c>
      <c r="B448" t="s">
        <v>707</v>
      </c>
      <c r="C448" t="s">
        <v>731</v>
      </c>
      <c r="D448" t="s">
        <v>108</v>
      </c>
      <c r="E448" t="s">
        <v>109</v>
      </c>
      <c r="F448">
        <v>17</v>
      </c>
      <c r="G448" t="s">
        <v>51</v>
      </c>
      <c r="H448" t="s">
        <v>10</v>
      </c>
    </row>
    <row r="449" spans="1:8" x14ac:dyDescent="0.45">
      <c r="A449" t="s">
        <v>111</v>
      </c>
      <c r="B449" t="s">
        <v>707</v>
      </c>
      <c r="C449" t="s">
        <v>732</v>
      </c>
      <c r="D449" t="s">
        <v>108</v>
      </c>
      <c r="E449" t="s">
        <v>109</v>
      </c>
      <c r="F449">
        <v>17</v>
      </c>
      <c r="G449" t="s">
        <v>51</v>
      </c>
      <c r="H449" t="s">
        <v>10</v>
      </c>
    </row>
    <row r="450" spans="1:8" x14ac:dyDescent="0.45">
      <c r="A450" t="s">
        <v>111</v>
      </c>
      <c r="B450" t="s">
        <v>707</v>
      </c>
      <c r="C450" t="s">
        <v>733</v>
      </c>
      <c r="D450" t="s">
        <v>243</v>
      </c>
      <c r="E450" t="s">
        <v>244</v>
      </c>
      <c r="F450">
        <v>16</v>
      </c>
      <c r="G450" t="s">
        <v>99</v>
      </c>
      <c r="H450" t="s">
        <v>10</v>
      </c>
    </row>
    <row r="451" spans="1:8" x14ac:dyDescent="0.45">
      <c r="A451" t="s">
        <v>111</v>
      </c>
      <c r="B451" t="s">
        <v>707</v>
      </c>
      <c r="C451" t="s">
        <v>734</v>
      </c>
      <c r="D451" t="s">
        <v>243</v>
      </c>
      <c r="E451" t="s">
        <v>244</v>
      </c>
      <c r="F451">
        <v>16</v>
      </c>
      <c r="G451" t="s">
        <v>14</v>
      </c>
      <c r="H451" t="s">
        <v>10</v>
      </c>
    </row>
    <row r="452" spans="1:8" x14ac:dyDescent="0.45">
      <c r="A452" t="s">
        <v>111</v>
      </c>
      <c r="B452" t="s">
        <v>707</v>
      </c>
      <c r="C452" t="s">
        <v>735</v>
      </c>
      <c r="D452" t="s">
        <v>243</v>
      </c>
      <c r="E452" t="s">
        <v>244</v>
      </c>
      <c r="F452">
        <v>15</v>
      </c>
      <c r="G452" t="s">
        <v>14</v>
      </c>
      <c r="H452" t="s">
        <v>10</v>
      </c>
    </row>
    <row r="453" spans="1:8" x14ac:dyDescent="0.45">
      <c r="A453" t="s">
        <v>111</v>
      </c>
      <c r="B453" t="s">
        <v>781</v>
      </c>
      <c r="C453" t="s">
        <v>736</v>
      </c>
      <c r="D453" t="s">
        <v>49</v>
      </c>
      <c r="E453" t="s">
        <v>50</v>
      </c>
      <c r="F453">
        <v>37</v>
      </c>
      <c r="G453" t="s">
        <v>9</v>
      </c>
      <c r="H453" t="s">
        <v>15</v>
      </c>
    </row>
    <row r="454" spans="1:8" x14ac:dyDescent="0.45">
      <c r="A454" t="s">
        <v>111</v>
      </c>
      <c r="B454" t="s">
        <v>781</v>
      </c>
      <c r="C454" t="s">
        <v>737</v>
      </c>
      <c r="D454" t="s">
        <v>526</v>
      </c>
      <c r="E454" t="s">
        <v>527</v>
      </c>
      <c r="F454">
        <v>30</v>
      </c>
      <c r="G454" t="s">
        <v>99</v>
      </c>
      <c r="H454" t="s">
        <v>10</v>
      </c>
    </row>
    <row r="455" spans="1:8" x14ac:dyDescent="0.45">
      <c r="A455" t="s">
        <v>111</v>
      </c>
      <c r="B455" t="s">
        <v>781</v>
      </c>
      <c r="C455" t="s">
        <v>738</v>
      </c>
      <c r="D455" t="s">
        <v>739</v>
      </c>
      <c r="E455" t="s">
        <v>740</v>
      </c>
      <c r="F455">
        <v>26</v>
      </c>
      <c r="G455" t="s">
        <v>60</v>
      </c>
      <c r="H455" t="s">
        <v>741</v>
      </c>
    </row>
    <row r="456" spans="1:8" x14ac:dyDescent="0.45">
      <c r="A456" t="s">
        <v>111</v>
      </c>
      <c r="B456" t="s">
        <v>781</v>
      </c>
      <c r="C456" t="s">
        <v>742</v>
      </c>
      <c r="D456" t="s">
        <v>109</v>
      </c>
      <c r="E456" t="s">
        <v>743</v>
      </c>
      <c r="F456">
        <v>25</v>
      </c>
      <c r="G456" t="s">
        <v>30</v>
      </c>
      <c r="H456" t="s">
        <v>528</v>
      </c>
    </row>
    <row r="457" spans="1:8" x14ac:dyDescent="0.45">
      <c r="A457" t="s">
        <v>111</v>
      </c>
      <c r="B457" t="s">
        <v>781</v>
      </c>
      <c r="C457" t="s">
        <v>744</v>
      </c>
      <c r="D457" t="s">
        <v>170</v>
      </c>
      <c r="E457" t="s">
        <v>171</v>
      </c>
      <c r="F457">
        <v>27</v>
      </c>
      <c r="G457" t="s">
        <v>99</v>
      </c>
      <c r="H457" t="s">
        <v>10</v>
      </c>
    </row>
    <row r="458" spans="1:8" x14ac:dyDescent="0.45">
      <c r="A458" t="s">
        <v>111</v>
      </c>
      <c r="B458" t="s">
        <v>781</v>
      </c>
      <c r="C458" t="s">
        <v>745</v>
      </c>
      <c r="D458" t="s">
        <v>74</v>
      </c>
      <c r="E458" t="s">
        <v>75</v>
      </c>
      <c r="F458">
        <v>27</v>
      </c>
      <c r="G458" t="s">
        <v>165</v>
      </c>
      <c r="H458" t="s">
        <v>22</v>
      </c>
    </row>
    <row r="459" spans="1:8" x14ac:dyDescent="0.45">
      <c r="A459" t="s">
        <v>111</v>
      </c>
      <c r="B459" t="s">
        <v>781</v>
      </c>
      <c r="C459" t="s">
        <v>746</v>
      </c>
      <c r="D459" t="s">
        <v>275</v>
      </c>
      <c r="E459" t="s">
        <v>276</v>
      </c>
      <c r="F459">
        <v>29</v>
      </c>
      <c r="G459" t="s">
        <v>196</v>
      </c>
      <c r="H459" t="s">
        <v>10</v>
      </c>
    </row>
    <row r="460" spans="1:8" x14ac:dyDescent="0.45">
      <c r="A460" t="s">
        <v>111</v>
      </c>
      <c r="B460" t="s">
        <v>781</v>
      </c>
      <c r="C460" t="s">
        <v>747</v>
      </c>
      <c r="D460" t="s">
        <v>278</v>
      </c>
      <c r="E460" t="s">
        <v>279</v>
      </c>
      <c r="F460">
        <v>29</v>
      </c>
      <c r="G460" t="s">
        <v>51</v>
      </c>
      <c r="H460" t="s">
        <v>31</v>
      </c>
    </row>
    <row r="461" spans="1:8" x14ac:dyDescent="0.45">
      <c r="A461" t="s">
        <v>111</v>
      </c>
      <c r="B461" t="s">
        <v>781</v>
      </c>
      <c r="C461" t="s">
        <v>748</v>
      </c>
      <c r="D461" t="s">
        <v>173</v>
      </c>
      <c r="E461" t="s">
        <v>174</v>
      </c>
      <c r="F461">
        <v>30</v>
      </c>
      <c r="G461" t="s">
        <v>134</v>
      </c>
      <c r="H461" t="s">
        <v>10</v>
      </c>
    </row>
    <row r="462" spans="1:8" x14ac:dyDescent="0.45">
      <c r="A462" t="s">
        <v>111</v>
      </c>
      <c r="B462" t="s">
        <v>781</v>
      </c>
      <c r="C462" t="s">
        <v>749</v>
      </c>
      <c r="D462" t="s">
        <v>78</v>
      </c>
      <c r="E462" t="s">
        <v>79</v>
      </c>
      <c r="F462">
        <v>32</v>
      </c>
      <c r="G462" t="s">
        <v>179</v>
      </c>
      <c r="H462" t="s">
        <v>38</v>
      </c>
    </row>
    <row r="463" spans="1:8" x14ac:dyDescent="0.45">
      <c r="A463" t="s">
        <v>111</v>
      </c>
      <c r="B463" t="s">
        <v>781</v>
      </c>
      <c r="C463" t="s">
        <v>750</v>
      </c>
      <c r="D463" t="s">
        <v>751</v>
      </c>
      <c r="E463" t="s">
        <v>752</v>
      </c>
      <c r="F463">
        <v>26</v>
      </c>
      <c r="G463" t="s">
        <v>30</v>
      </c>
      <c r="H463" t="s">
        <v>358</v>
      </c>
    </row>
    <row r="464" spans="1:8" x14ac:dyDescent="0.45">
      <c r="A464" t="s">
        <v>111</v>
      </c>
      <c r="B464" t="s">
        <v>781</v>
      </c>
      <c r="C464" t="s">
        <v>753</v>
      </c>
      <c r="D464" t="s">
        <v>442</v>
      </c>
      <c r="E464" t="s">
        <v>443</v>
      </c>
      <c r="F464">
        <v>28</v>
      </c>
      <c r="G464" t="s">
        <v>144</v>
      </c>
      <c r="H464" t="s">
        <v>10</v>
      </c>
    </row>
    <row r="465" spans="1:8" x14ac:dyDescent="0.45">
      <c r="A465" t="s">
        <v>111</v>
      </c>
      <c r="B465" t="s">
        <v>781</v>
      </c>
      <c r="C465" t="s">
        <v>754</v>
      </c>
      <c r="D465" t="s">
        <v>755</v>
      </c>
      <c r="E465" t="s">
        <v>756</v>
      </c>
      <c r="F465">
        <v>26</v>
      </c>
      <c r="G465" t="s">
        <v>44</v>
      </c>
      <c r="H465" t="s">
        <v>10</v>
      </c>
    </row>
    <row r="466" spans="1:8" x14ac:dyDescent="0.45">
      <c r="A466" t="s">
        <v>111</v>
      </c>
      <c r="B466" t="s">
        <v>781</v>
      </c>
      <c r="C466" t="s">
        <v>757</v>
      </c>
      <c r="D466" t="s">
        <v>758</v>
      </c>
      <c r="E466" t="s">
        <v>759</v>
      </c>
      <c r="F466">
        <v>26</v>
      </c>
      <c r="G466" t="s">
        <v>51</v>
      </c>
      <c r="H466" t="s">
        <v>10</v>
      </c>
    </row>
    <row r="467" spans="1:8" x14ac:dyDescent="0.45">
      <c r="A467" t="s">
        <v>111</v>
      </c>
      <c r="B467" t="s">
        <v>781</v>
      </c>
      <c r="C467" t="s">
        <v>760</v>
      </c>
      <c r="D467" t="s">
        <v>761</v>
      </c>
      <c r="E467" t="s">
        <v>762</v>
      </c>
      <c r="F467">
        <v>21</v>
      </c>
      <c r="G467" t="s">
        <v>763</v>
      </c>
      <c r="H467" t="s">
        <v>22</v>
      </c>
    </row>
    <row r="468" spans="1:8" x14ac:dyDescent="0.45">
      <c r="A468" t="s">
        <v>111</v>
      </c>
      <c r="B468" t="s">
        <v>781</v>
      </c>
      <c r="C468" t="s">
        <v>764</v>
      </c>
      <c r="D468" t="s">
        <v>181</v>
      </c>
      <c r="E468" t="s">
        <v>182</v>
      </c>
      <c r="F468">
        <v>23</v>
      </c>
      <c r="G468" t="s">
        <v>14</v>
      </c>
      <c r="H468" t="s">
        <v>22</v>
      </c>
    </row>
    <row r="469" spans="1:8" x14ac:dyDescent="0.45">
      <c r="A469" t="s">
        <v>111</v>
      </c>
      <c r="B469" t="s">
        <v>781</v>
      </c>
      <c r="C469" t="s">
        <v>765</v>
      </c>
      <c r="D469" t="s">
        <v>766</v>
      </c>
      <c r="E469" t="s">
        <v>767</v>
      </c>
      <c r="F469">
        <v>23</v>
      </c>
      <c r="G469" t="s">
        <v>123</v>
      </c>
      <c r="H469" t="s">
        <v>10</v>
      </c>
    </row>
    <row r="470" spans="1:8" x14ac:dyDescent="0.45">
      <c r="A470" t="s">
        <v>111</v>
      </c>
      <c r="B470" t="s">
        <v>781</v>
      </c>
      <c r="C470" t="s">
        <v>768</v>
      </c>
      <c r="D470" t="s">
        <v>377</v>
      </c>
      <c r="E470" t="s">
        <v>378</v>
      </c>
      <c r="F470">
        <v>28</v>
      </c>
      <c r="G470" t="s">
        <v>14</v>
      </c>
      <c r="H470" t="s">
        <v>528</v>
      </c>
    </row>
    <row r="471" spans="1:8" x14ac:dyDescent="0.45">
      <c r="A471" t="s">
        <v>111</v>
      </c>
      <c r="B471" t="s">
        <v>781</v>
      </c>
      <c r="C471" t="s">
        <v>769</v>
      </c>
      <c r="D471" t="s">
        <v>464</v>
      </c>
      <c r="E471" t="s">
        <v>465</v>
      </c>
      <c r="F471">
        <v>23</v>
      </c>
      <c r="G471" t="s">
        <v>99</v>
      </c>
      <c r="H471" t="s">
        <v>10</v>
      </c>
    </row>
    <row r="472" spans="1:8" x14ac:dyDescent="0.45">
      <c r="A472" t="s">
        <v>111</v>
      </c>
      <c r="B472" t="s">
        <v>781</v>
      </c>
      <c r="C472" t="s">
        <v>770</v>
      </c>
      <c r="D472" t="s">
        <v>558</v>
      </c>
      <c r="E472" t="s">
        <v>559</v>
      </c>
      <c r="F472">
        <v>20</v>
      </c>
      <c r="G472" t="s">
        <v>14</v>
      </c>
      <c r="H472" t="s">
        <v>10</v>
      </c>
    </row>
    <row r="473" spans="1:8" x14ac:dyDescent="0.45">
      <c r="A473" t="s">
        <v>111</v>
      </c>
      <c r="B473" t="s">
        <v>781</v>
      </c>
      <c r="C473" t="s">
        <v>771</v>
      </c>
      <c r="D473" t="s">
        <v>302</v>
      </c>
      <c r="E473" t="s">
        <v>303</v>
      </c>
      <c r="F473">
        <v>20</v>
      </c>
      <c r="G473" t="s">
        <v>196</v>
      </c>
      <c r="H473" t="s">
        <v>10</v>
      </c>
    </row>
    <row r="474" spans="1:8" x14ac:dyDescent="0.45">
      <c r="A474" t="s">
        <v>111</v>
      </c>
      <c r="B474" t="s">
        <v>781</v>
      </c>
      <c r="C474" t="s">
        <v>772</v>
      </c>
      <c r="D474" t="s">
        <v>204</v>
      </c>
      <c r="E474" t="s">
        <v>205</v>
      </c>
      <c r="F474">
        <v>20</v>
      </c>
      <c r="G474" t="s">
        <v>94</v>
      </c>
      <c r="H474" t="s">
        <v>10</v>
      </c>
    </row>
    <row r="475" spans="1:8" x14ac:dyDescent="0.45">
      <c r="A475" t="s">
        <v>111</v>
      </c>
      <c r="B475" t="s">
        <v>781</v>
      </c>
      <c r="C475" t="s">
        <v>773</v>
      </c>
      <c r="D475" t="s">
        <v>207</v>
      </c>
      <c r="E475" t="s">
        <v>208</v>
      </c>
      <c r="F475">
        <v>28</v>
      </c>
      <c r="G475" t="s">
        <v>9</v>
      </c>
      <c r="H475" t="s">
        <v>10</v>
      </c>
    </row>
    <row r="476" spans="1:8" x14ac:dyDescent="0.45">
      <c r="A476" t="s">
        <v>111</v>
      </c>
      <c r="B476" t="s">
        <v>781</v>
      </c>
      <c r="C476" t="s">
        <v>774</v>
      </c>
      <c r="D476" t="s">
        <v>105</v>
      </c>
      <c r="E476" t="s">
        <v>106</v>
      </c>
      <c r="F476">
        <v>19</v>
      </c>
      <c r="G476" t="s">
        <v>410</v>
      </c>
      <c r="H476" t="s">
        <v>10</v>
      </c>
    </row>
    <row r="477" spans="1:8" x14ac:dyDescent="0.45">
      <c r="A477" t="s">
        <v>111</v>
      </c>
      <c r="B477" t="s">
        <v>781</v>
      </c>
      <c r="C477" t="s">
        <v>775</v>
      </c>
      <c r="D477" t="s">
        <v>105</v>
      </c>
      <c r="E477" t="s">
        <v>106</v>
      </c>
      <c r="F477">
        <v>20</v>
      </c>
      <c r="G477" t="s">
        <v>9</v>
      </c>
      <c r="H477" t="s">
        <v>10</v>
      </c>
    </row>
    <row r="478" spans="1:8" x14ac:dyDescent="0.45">
      <c r="A478" t="s">
        <v>111</v>
      </c>
      <c r="B478" t="s">
        <v>781</v>
      </c>
      <c r="C478" t="s">
        <v>776</v>
      </c>
      <c r="D478" t="s">
        <v>105</v>
      </c>
      <c r="E478" t="s">
        <v>106</v>
      </c>
      <c r="F478">
        <v>25</v>
      </c>
      <c r="G478" t="s">
        <v>9</v>
      </c>
      <c r="H478" t="s">
        <v>10</v>
      </c>
    </row>
    <row r="479" spans="1:8" x14ac:dyDescent="0.45">
      <c r="A479" t="s">
        <v>111</v>
      </c>
      <c r="B479" t="s">
        <v>781</v>
      </c>
      <c r="C479" t="s">
        <v>777</v>
      </c>
      <c r="D479" t="s">
        <v>105</v>
      </c>
      <c r="E479" t="s">
        <v>106</v>
      </c>
      <c r="F479">
        <v>20</v>
      </c>
      <c r="G479" t="s">
        <v>99</v>
      </c>
      <c r="H479" t="s">
        <v>10</v>
      </c>
    </row>
    <row r="480" spans="1:8" x14ac:dyDescent="0.45">
      <c r="A480" t="s">
        <v>111</v>
      </c>
      <c r="B480" t="s">
        <v>781</v>
      </c>
      <c r="C480" t="s">
        <v>778</v>
      </c>
      <c r="D480" t="s">
        <v>108</v>
      </c>
      <c r="E480" t="s">
        <v>109</v>
      </c>
      <c r="F480">
        <v>20</v>
      </c>
      <c r="G480" t="s">
        <v>9</v>
      </c>
      <c r="H480" t="s">
        <v>10</v>
      </c>
    </row>
    <row r="481" spans="1:8" x14ac:dyDescent="0.45">
      <c r="A481" t="s">
        <v>111</v>
      </c>
      <c r="B481" t="s">
        <v>781</v>
      </c>
      <c r="C481" t="s">
        <v>779</v>
      </c>
      <c r="D481" t="s">
        <v>108</v>
      </c>
      <c r="E481" t="s">
        <v>109</v>
      </c>
      <c r="F481">
        <v>17</v>
      </c>
      <c r="G481" t="s">
        <v>9</v>
      </c>
      <c r="H481" t="s">
        <v>10</v>
      </c>
    </row>
    <row r="482" spans="1:8" x14ac:dyDescent="0.45">
      <c r="A482" t="s">
        <v>111</v>
      </c>
      <c r="B482" t="s">
        <v>781</v>
      </c>
      <c r="C482" t="s">
        <v>780</v>
      </c>
      <c r="D482" t="s">
        <v>108</v>
      </c>
      <c r="E482" t="s">
        <v>109</v>
      </c>
      <c r="F482">
        <v>20</v>
      </c>
      <c r="G482" t="s">
        <v>134</v>
      </c>
      <c r="H482" t="s">
        <v>10</v>
      </c>
    </row>
    <row r="483" spans="1:8" x14ac:dyDescent="0.45">
      <c r="A483" t="s">
        <v>111</v>
      </c>
      <c r="B483" t="s">
        <v>781</v>
      </c>
      <c r="C483" t="s">
        <v>782</v>
      </c>
      <c r="D483" t="s">
        <v>108</v>
      </c>
      <c r="E483" t="s">
        <v>109</v>
      </c>
      <c r="F483">
        <v>18</v>
      </c>
      <c r="G483" t="s">
        <v>94</v>
      </c>
      <c r="H483" t="s">
        <v>10</v>
      </c>
    </row>
    <row r="484" spans="1:8" x14ac:dyDescent="0.45">
      <c r="A484" t="s">
        <v>111</v>
      </c>
      <c r="B484" t="s">
        <v>781</v>
      </c>
      <c r="C484" t="s">
        <v>783</v>
      </c>
      <c r="D484" t="s">
        <v>108</v>
      </c>
      <c r="E484" t="s">
        <v>109</v>
      </c>
      <c r="F484">
        <v>18</v>
      </c>
      <c r="G484" t="s">
        <v>94</v>
      </c>
      <c r="H484" t="s">
        <v>10</v>
      </c>
    </row>
    <row r="485" spans="1:8" x14ac:dyDescent="0.45">
      <c r="A485" t="s">
        <v>111</v>
      </c>
      <c r="B485" t="s">
        <v>781</v>
      </c>
      <c r="C485" t="s">
        <v>784</v>
      </c>
      <c r="D485" t="s">
        <v>108</v>
      </c>
      <c r="E485" t="s">
        <v>109</v>
      </c>
      <c r="F485">
        <v>20</v>
      </c>
      <c r="G485" t="s">
        <v>14</v>
      </c>
      <c r="H485" t="s">
        <v>10</v>
      </c>
    </row>
    <row r="486" spans="1:8" x14ac:dyDescent="0.45">
      <c r="A486" t="s">
        <v>111</v>
      </c>
      <c r="B486" t="s">
        <v>781</v>
      </c>
      <c r="C486" t="s">
        <v>785</v>
      </c>
      <c r="D486" t="s">
        <v>108</v>
      </c>
      <c r="E486" t="s">
        <v>109</v>
      </c>
      <c r="F486">
        <v>19</v>
      </c>
      <c r="G486" t="s">
        <v>14</v>
      </c>
      <c r="H486" t="s">
        <v>10</v>
      </c>
    </row>
    <row r="487" spans="1:8" x14ac:dyDescent="0.45">
      <c r="A487" t="s">
        <v>111</v>
      </c>
      <c r="B487" t="s">
        <v>781</v>
      </c>
      <c r="C487" t="s">
        <v>786</v>
      </c>
      <c r="D487" t="s">
        <v>108</v>
      </c>
      <c r="E487" t="s">
        <v>109</v>
      </c>
      <c r="F487">
        <v>19</v>
      </c>
      <c r="G487" t="s">
        <v>14</v>
      </c>
      <c r="H487" t="s">
        <v>10</v>
      </c>
    </row>
    <row r="488" spans="1:8" x14ac:dyDescent="0.45">
      <c r="A488" t="s">
        <v>111</v>
      </c>
      <c r="B488" t="s">
        <v>781</v>
      </c>
      <c r="C488" t="s">
        <v>787</v>
      </c>
      <c r="D488" t="s">
        <v>108</v>
      </c>
      <c r="E488" t="s">
        <v>109</v>
      </c>
      <c r="F488">
        <v>21</v>
      </c>
      <c r="G488" t="s">
        <v>14</v>
      </c>
      <c r="H488" t="s">
        <v>10</v>
      </c>
    </row>
    <row r="489" spans="1:8" x14ac:dyDescent="0.45">
      <c r="A489" t="s">
        <v>111</v>
      </c>
      <c r="B489" t="s">
        <v>781</v>
      </c>
      <c r="C489" t="s">
        <v>788</v>
      </c>
      <c r="D489" t="s">
        <v>108</v>
      </c>
      <c r="E489" t="s">
        <v>109</v>
      </c>
      <c r="F489">
        <v>21</v>
      </c>
      <c r="G489" t="s">
        <v>14</v>
      </c>
      <c r="H489" t="s">
        <v>10</v>
      </c>
    </row>
    <row r="490" spans="1:8" x14ac:dyDescent="0.45">
      <c r="A490" t="s">
        <v>111</v>
      </c>
      <c r="B490" t="s">
        <v>781</v>
      </c>
      <c r="C490" t="s">
        <v>789</v>
      </c>
      <c r="D490" t="s">
        <v>108</v>
      </c>
      <c r="E490" t="s">
        <v>109</v>
      </c>
      <c r="F490">
        <v>18</v>
      </c>
      <c r="G490" t="s">
        <v>14</v>
      </c>
      <c r="H490" t="s">
        <v>10</v>
      </c>
    </row>
    <row r="491" spans="1:8" x14ac:dyDescent="0.45">
      <c r="A491" t="s">
        <v>111</v>
      </c>
      <c r="B491" t="s">
        <v>781</v>
      </c>
      <c r="C491" t="s">
        <v>790</v>
      </c>
      <c r="D491" t="s">
        <v>108</v>
      </c>
      <c r="E491" t="s">
        <v>109</v>
      </c>
      <c r="F491">
        <v>21</v>
      </c>
      <c r="G491" t="s">
        <v>14</v>
      </c>
      <c r="H491" t="s">
        <v>10</v>
      </c>
    </row>
    <row r="492" spans="1:8" x14ac:dyDescent="0.45">
      <c r="A492" t="s">
        <v>111</v>
      </c>
      <c r="B492" t="s">
        <v>781</v>
      </c>
      <c r="C492" t="s">
        <v>791</v>
      </c>
      <c r="D492" t="s">
        <v>108</v>
      </c>
      <c r="E492" t="s">
        <v>109</v>
      </c>
      <c r="F492">
        <v>17</v>
      </c>
      <c r="G492" t="s">
        <v>14</v>
      </c>
      <c r="H492" t="s">
        <v>10</v>
      </c>
    </row>
    <row r="493" spans="1:8" x14ac:dyDescent="0.45">
      <c r="A493" t="s">
        <v>111</v>
      </c>
      <c r="B493" t="s">
        <v>781</v>
      </c>
      <c r="C493" t="s">
        <v>792</v>
      </c>
      <c r="D493" t="s">
        <v>108</v>
      </c>
      <c r="E493" t="s">
        <v>109</v>
      </c>
      <c r="F493">
        <v>18</v>
      </c>
      <c r="G493" t="s">
        <v>134</v>
      </c>
      <c r="H493" t="s">
        <v>10</v>
      </c>
    </row>
    <row r="494" spans="1:8" x14ac:dyDescent="0.45">
      <c r="A494" t="s">
        <v>111</v>
      </c>
      <c r="B494" t="s">
        <v>781</v>
      </c>
      <c r="C494" t="s">
        <v>793</v>
      </c>
      <c r="D494" t="s">
        <v>108</v>
      </c>
      <c r="E494" t="s">
        <v>109</v>
      </c>
      <c r="F494">
        <v>19</v>
      </c>
      <c r="G494" t="s">
        <v>196</v>
      </c>
      <c r="H494" t="s">
        <v>10</v>
      </c>
    </row>
    <row r="495" spans="1:8" x14ac:dyDescent="0.45">
      <c r="A495" t="s">
        <v>111</v>
      </c>
      <c r="B495" t="s">
        <v>781</v>
      </c>
      <c r="C495" t="s">
        <v>794</v>
      </c>
      <c r="D495" t="s">
        <v>108</v>
      </c>
      <c r="E495" t="s">
        <v>109</v>
      </c>
      <c r="F495">
        <v>17</v>
      </c>
      <c r="G495" t="s">
        <v>99</v>
      </c>
      <c r="H495" t="s">
        <v>211</v>
      </c>
    </row>
    <row r="496" spans="1:8" x14ac:dyDescent="0.45">
      <c r="A496" t="s">
        <v>111</v>
      </c>
      <c r="B496" t="s">
        <v>781</v>
      </c>
      <c r="C496" t="s">
        <v>795</v>
      </c>
      <c r="D496" t="s">
        <v>108</v>
      </c>
      <c r="E496" t="s">
        <v>109</v>
      </c>
      <c r="F496">
        <v>19</v>
      </c>
      <c r="G496" t="s">
        <v>56</v>
      </c>
      <c r="H496" t="s">
        <v>10</v>
      </c>
    </row>
    <row r="497" spans="1:8" x14ac:dyDescent="0.45">
      <c r="A497" t="s">
        <v>111</v>
      </c>
      <c r="B497" t="s">
        <v>781</v>
      </c>
      <c r="C497" t="s">
        <v>796</v>
      </c>
      <c r="D497" t="s">
        <v>108</v>
      </c>
      <c r="E497" t="s">
        <v>109</v>
      </c>
      <c r="F497">
        <v>18</v>
      </c>
      <c r="G497" t="s">
        <v>196</v>
      </c>
      <c r="H497" t="s">
        <v>10</v>
      </c>
    </row>
    <row r="498" spans="1:8" x14ac:dyDescent="0.45">
      <c r="A498" t="s">
        <v>111</v>
      </c>
      <c r="B498" t="s">
        <v>781</v>
      </c>
      <c r="C498" t="s">
        <v>797</v>
      </c>
      <c r="D498" t="s">
        <v>108</v>
      </c>
      <c r="E498" t="s">
        <v>109</v>
      </c>
      <c r="F498">
        <v>17</v>
      </c>
      <c r="G498" t="s">
        <v>30</v>
      </c>
      <c r="H498" t="s">
        <v>10</v>
      </c>
    </row>
    <row r="499" spans="1:8" x14ac:dyDescent="0.45">
      <c r="A499" t="s">
        <v>111</v>
      </c>
      <c r="B499" t="s">
        <v>781</v>
      </c>
      <c r="C499" t="s">
        <v>798</v>
      </c>
      <c r="D499" t="s">
        <v>108</v>
      </c>
      <c r="E499" t="s">
        <v>109</v>
      </c>
      <c r="F499">
        <v>20</v>
      </c>
      <c r="G499" t="s">
        <v>175</v>
      </c>
      <c r="H499" t="s">
        <v>10</v>
      </c>
    </row>
    <row r="500" spans="1:8" x14ac:dyDescent="0.45">
      <c r="A500" t="s">
        <v>111</v>
      </c>
      <c r="B500" t="s">
        <v>781</v>
      </c>
      <c r="C500" t="s">
        <v>799</v>
      </c>
      <c r="D500" t="s">
        <v>108</v>
      </c>
      <c r="E500" t="s">
        <v>109</v>
      </c>
      <c r="F500">
        <v>20</v>
      </c>
      <c r="G500" t="s">
        <v>99</v>
      </c>
      <c r="H500" t="s">
        <v>10</v>
      </c>
    </row>
    <row r="501" spans="1:8" x14ac:dyDescent="0.45">
      <c r="A501" t="s">
        <v>111</v>
      </c>
      <c r="B501" t="s">
        <v>781</v>
      </c>
      <c r="C501" t="s">
        <v>800</v>
      </c>
      <c r="D501" t="s">
        <v>108</v>
      </c>
      <c r="E501" t="s">
        <v>109</v>
      </c>
      <c r="F501">
        <v>19</v>
      </c>
      <c r="G501" t="s">
        <v>144</v>
      </c>
      <c r="H501" t="s">
        <v>10</v>
      </c>
    </row>
    <row r="502" spans="1:8" x14ac:dyDescent="0.45">
      <c r="A502" t="s">
        <v>111</v>
      </c>
      <c r="B502" t="s">
        <v>781</v>
      </c>
      <c r="C502" t="s">
        <v>801</v>
      </c>
      <c r="D502" t="s">
        <v>108</v>
      </c>
      <c r="E502" t="s">
        <v>109</v>
      </c>
      <c r="F502">
        <v>19</v>
      </c>
      <c r="G502" t="s">
        <v>51</v>
      </c>
      <c r="H502" t="s">
        <v>10</v>
      </c>
    </row>
    <row r="503" spans="1:8" x14ac:dyDescent="0.45">
      <c r="A503" t="s">
        <v>111</v>
      </c>
      <c r="B503" t="s">
        <v>781</v>
      </c>
      <c r="C503" t="s">
        <v>802</v>
      </c>
      <c r="D503" t="s">
        <v>108</v>
      </c>
      <c r="E503" t="s">
        <v>109</v>
      </c>
      <c r="F503">
        <v>18</v>
      </c>
      <c r="G503" t="s">
        <v>51</v>
      </c>
      <c r="H503" t="s">
        <v>10</v>
      </c>
    </row>
    <row r="504" spans="1:8" x14ac:dyDescent="0.45">
      <c r="A504" t="s">
        <v>111</v>
      </c>
      <c r="B504" t="s">
        <v>781</v>
      </c>
      <c r="C504" t="s">
        <v>803</v>
      </c>
      <c r="D504" t="s">
        <v>243</v>
      </c>
      <c r="E504" t="s">
        <v>244</v>
      </c>
      <c r="F504">
        <v>16</v>
      </c>
      <c r="G504" t="s">
        <v>44</v>
      </c>
      <c r="H504" t="s">
        <v>10</v>
      </c>
    </row>
    <row r="505" spans="1:8" x14ac:dyDescent="0.45">
      <c r="A505" t="s">
        <v>111</v>
      </c>
      <c r="B505" t="s">
        <v>842</v>
      </c>
      <c r="C505" t="s">
        <v>804</v>
      </c>
      <c r="D505" t="s">
        <v>668</v>
      </c>
      <c r="E505" t="s">
        <v>669</v>
      </c>
      <c r="F505">
        <v>24</v>
      </c>
      <c r="G505" t="s">
        <v>51</v>
      </c>
      <c r="H505" t="s">
        <v>15</v>
      </c>
    </row>
    <row r="506" spans="1:8" x14ac:dyDescent="0.45">
      <c r="A506" t="s">
        <v>111</v>
      </c>
      <c r="B506" t="s">
        <v>842</v>
      </c>
      <c r="C506" t="s">
        <v>805</v>
      </c>
      <c r="D506" t="s">
        <v>806</v>
      </c>
      <c r="E506" t="s">
        <v>807</v>
      </c>
      <c r="F506">
        <v>31</v>
      </c>
      <c r="G506" t="s">
        <v>94</v>
      </c>
      <c r="H506" t="s">
        <v>10</v>
      </c>
    </row>
    <row r="507" spans="1:8" x14ac:dyDescent="0.45">
      <c r="A507" t="s">
        <v>111</v>
      </c>
      <c r="B507" t="s">
        <v>842</v>
      </c>
      <c r="C507" t="s">
        <v>808</v>
      </c>
      <c r="D507" t="s">
        <v>46</v>
      </c>
      <c r="E507" t="s">
        <v>47</v>
      </c>
      <c r="F507">
        <v>37</v>
      </c>
      <c r="G507" t="s">
        <v>9</v>
      </c>
      <c r="H507" t="s">
        <v>38</v>
      </c>
    </row>
    <row r="508" spans="1:8" x14ac:dyDescent="0.45">
      <c r="A508" t="s">
        <v>111</v>
      </c>
      <c r="B508" t="s">
        <v>842</v>
      </c>
      <c r="C508" t="s">
        <v>809</v>
      </c>
      <c r="D508" t="s">
        <v>157</v>
      </c>
      <c r="E508" t="s">
        <v>158</v>
      </c>
      <c r="F508">
        <v>29</v>
      </c>
      <c r="G508" t="s">
        <v>99</v>
      </c>
      <c r="H508" t="s">
        <v>10</v>
      </c>
    </row>
    <row r="509" spans="1:8" x14ac:dyDescent="0.45">
      <c r="A509" t="s">
        <v>111</v>
      </c>
      <c r="B509" t="s">
        <v>842</v>
      </c>
      <c r="C509" t="s">
        <v>810</v>
      </c>
      <c r="D509" t="s">
        <v>739</v>
      </c>
      <c r="E509" t="s">
        <v>740</v>
      </c>
      <c r="F509">
        <v>25</v>
      </c>
      <c r="G509" t="s">
        <v>44</v>
      </c>
      <c r="H509" t="s">
        <v>38</v>
      </c>
    </row>
    <row r="510" spans="1:8" x14ac:dyDescent="0.45">
      <c r="A510" t="s">
        <v>111</v>
      </c>
      <c r="B510" t="s">
        <v>842</v>
      </c>
      <c r="C510" t="s">
        <v>811</v>
      </c>
      <c r="D510" t="s">
        <v>442</v>
      </c>
      <c r="E510" t="s">
        <v>443</v>
      </c>
      <c r="F510">
        <v>27</v>
      </c>
      <c r="G510" t="s">
        <v>179</v>
      </c>
      <c r="H510" t="s">
        <v>211</v>
      </c>
    </row>
    <row r="511" spans="1:8" x14ac:dyDescent="0.45">
      <c r="A511" t="s">
        <v>111</v>
      </c>
      <c r="B511" t="s">
        <v>842</v>
      </c>
      <c r="C511" t="s">
        <v>812</v>
      </c>
      <c r="D511" t="s">
        <v>758</v>
      </c>
      <c r="E511" t="s">
        <v>759</v>
      </c>
      <c r="F511">
        <v>22</v>
      </c>
      <c r="G511" t="s">
        <v>51</v>
      </c>
      <c r="H511" t="s">
        <v>38</v>
      </c>
    </row>
    <row r="512" spans="1:8" x14ac:dyDescent="0.45">
      <c r="A512" t="s">
        <v>111</v>
      </c>
      <c r="B512" t="s">
        <v>842</v>
      </c>
      <c r="C512" t="s">
        <v>813</v>
      </c>
      <c r="D512" t="s">
        <v>688</v>
      </c>
      <c r="E512" t="s">
        <v>689</v>
      </c>
      <c r="F512">
        <v>28</v>
      </c>
      <c r="G512" t="s">
        <v>14</v>
      </c>
      <c r="H512" t="s">
        <v>528</v>
      </c>
    </row>
    <row r="513" spans="1:8" x14ac:dyDescent="0.45">
      <c r="A513" t="s">
        <v>111</v>
      </c>
      <c r="B513" t="s">
        <v>842</v>
      </c>
      <c r="C513" t="s">
        <v>814</v>
      </c>
      <c r="D513" t="s">
        <v>446</v>
      </c>
      <c r="E513" t="s">
        <v>447</v>
      </c>
      <c r="F513">
        <v>26</v>
      </c>
      <c r="G513" t="s">
        <v>51</v>
      </c>
      <c r="H513" t="s">
        <v>815</v>
      </c>
    </row>
    <row r="514" spans="1:8" x14ac:dyDescent="0.45">
      <c r="A514" t="s">
        <v>111</v>
      </c>
      <c r="B514" t="s">
        <v>842</v>
      </c>
      <c r="C514" t="s">
        <v>816</v>
      </c>
      <c r="D514" t="s">
        <v>449</v>
      </c>
      <c r="E514" t="s">
        <v>450</v>
      </c>
      <c r="F514">
        <v>22</v>
      </c>
      <c r="G514" t="s">
        <v>179</v>
      </c>
      <c r="H514" t="s">
        <v>10</v>
      </c>
    </row>
    <row r="515" spans="1:8" x14ac:dyDescent="0.45">
      <c r="A515" t="s">
        <v>111</v>
      </c>
      <c r="B515" t="s">
        <v>842</v>
      </c>
      <c r="C515" t="s">
        <v>817</v>
      </c>
      <c r="D515" t="s">
        <v>449</v>
      </c>
      <c r="E515" t="s">
        <v>450</v>
      </c>
      <c r="F515">
        <v>21</v>
      </c>
      <c r="G515" t="s">
        <v>196</v>
      </c>
      <c r="H515" t="s">
        <v>22</v>
      </c>
    </row>
    <row r="516" spans="1:8" x14ac:dyDescent="0.45">
      <c r="A516" t="s">
        <v>111</v>
      </c>
      <c r="B516" t="s">
        <v>842</v>
      </c>
      <c r="C516" t="s">
        <v>818</v>
      </c>
      <c r="D516" t="s">
        <v>449</v>
      </c>
      <c r="E516" t="s">
        <v>450</v>
      </c>
      <c r="F516">
        <v>29</v>
      </c>
      <c r="G516" t="s">
        <v>117</v>
      </c>
      <c r="H516" t="s">
        <v>10</v>
      </c>
    </row>
    <row r="517" spans="1:8" x14ac:dyDescent="0.45">
      <c r="A517" t="s">
        <v>111</v>
      </c>
      <c r="B517" t="s">
        <v>842</v>
      </c>
      <c r="C517" t="s">
        <v>819</v>
      </c>
      <c r="D517" t="s">
        <v>820</v>
      </c>
      <c r="E517" t="s">
        <v>821</v>
      </c>
      <c r="F517">
        <v>24</v>
      </c>
      <c r="G517" t="s">
        <v>40</v>
      </c>
      <c r="H517" t="s">
        <v>22</v>
      </c>
    </row>
    <row r="518" spans="1:8" x14ac:dyDescent="0.45">
      <c r="A518" t="s">
        <v>111</v>
      </c>
      <c r="B518" t="s">
        <v>842</v>
      </c>
      <c r="C518" t="s">
        <v>822</v>
      </c>
      <c r="D518" t="s">
        <v>820</v>
      </c>
      <c r="E518" t="s">
        <v>821</v>
      </c>
      <c r="F518">
        <v>24</v>
      </c>
      <c r="G518" t="s">
        <v>44</v>
      </c>
      <c r="H518" t="s">
        <v>10</v>
      </c>
    </row>
    <row r="519" spans="1:8" x14ac:dyDescent="0.45">
      <c r="A519" t="s">
        <v>111</v>
      </c>
      <c r="B519" t="s">
        <v>842</v>
      </c>
      <c r="C519" t="s">
        <v>823</v>
      </c>
      <c r="D519" t="s">
        <v>455</v>
      </c>
      <c r="E519" t="s">
        <v>456</v>
      </c>
      <c r="F519">
        <v>29</v>
      </c>
      <c r="G519" t="s">
        <v>99</v>
      </c>
      <c r="H519" t="s">
        <v>149</v>
      </c>
    </row>
    <row r="520" spans="1:8" x14ac:dyDescent="0.45">
      <c r="A520" t="s">
        <v>111</v>
      </c>
      <c r="B520" t="s">
        <v>842</v>
      </c>
      <c r="C520" t="s">
        <v>824</v>
      </c>
      <c r="D520" t="s">
        <v>825</v>
      </c>
      <c r="E520" t="s">
        <v>826</v>
      </c>
      <c r="F520">
        <v>19</v>
      </c>
      <c r="G520" t="s">
        <v>175</v>
      </c>
      <c r="H520" t="s">
        <v>103</v>
      </c>
    </row>
    <row r="521" spans="1:8" x14ac:dyDescent="0.45">
      <c r="A521" t="s">
        <v>111</v>
      </c>
      <c r="B521" t="s">
        <v>842</v>
      </c>
      <c r="C521" t="s">
        <v>169</v>
      </c>
      <c r="D521" t="s">
        <v>87</v>
      </c>
      <c r="E521" t="s">
        <v>88</v>
      </c>
      <c r="F521">
        <v>22</v>
      </c>
      <c r="G521" t="s">
        <v>763</v>
      </c>
      <c r="H521" t="s">
        <v>10</v>
      </c>
    </row>
    <row r="522" spans="1:8" x14ac:dyDescent="0.45">
      <c r="A522" t="s">
        <v>111</v>
      </c>
      <c r="B522" t="s">
        <v>842</v>
      </c>
      <c r="C522" t="s">
        <v>827</v>
      </c>
      <c r="D522" t="s">
        <v>828</v>
      </c>
      <c r="E522" t="s">
        <v>829</v>
      </c>
      <c r="F522">
        <v>22</v>
      </c>
      <c r="G522" t="s">
        <v>99</v>
      </c>
      <c r="H522" t="s">
        <v>10</v>
      </c>
    </row>
    <row r="523" spans="1:8" x14ac:dyDescent="0.45">
      <c r="A523" t="s">
        <v>111</v>
      </c>
      <c r="B523" t="s">
        <v>842</v>
      </c>
      <c r="C523" t="s">
        <v>830</v>
      </c>
      <c r="D523" t="s">
        <v>93</v>
      </c>
      <c r="E523" t="s">
        <v>24</v>
      </c>
      <c r="F523">
        <v>26</v>
      </c>
      <c r="G523" t="s">
        <v>131</v>
      </c>
      <c r="H523" t="s">
        <v>10</v>
      </c>
    </row>
    <row r="524" spans="1:8" x14ac:dyDescent="0.45">
      <c r="A524" t="s">
        <v>111</v>
      </c>
      <c r="B524" t="s">
        <v>842</v>
      </c>
      <c r="C524" t="s">
        <v>831</v>
      </c>
      <c r="D524" t="s">
        <v>302</v>
      </c>
      <c r="E524" t="s">
        <v>303</v>
      </c>
      <c r="F524">
        <v>20</v>
      </c>
      <c r="G524" t="s">
        <v>123</v>
      </c>
      <c r="H524" t="s">
        <v>10</v>
      </c>
    </row>
    <row r="525" spans="1:8" x14ac:dyDescent="0.45">
      <c r="A525" t="s">
        <v>111</v>
      </c>
      <c r="B525" t="s">
        <v>842</v>
      </c>
      <c r="C525" t="s">
        <v>832</v>
      </c>
      <c r="D525" t="s">
        <v>101</v>
      </c>
      <c r="E525" t="s">
        <v>102</v>
      </c>
      <c r="F525">
        <v>23</v>
      </c>
      <c r="G525" t="s">
        <v>9</v>
      </c>
      <c r="H525" t="s">
        <v>10</v>
      </c>
    </row>
    <row r="526" spans="1:8" x14ac:dyDescent="0.45">
      <c r="A526" t="s">
        <v>111</v>
      </c>
      <c r="B526" t="s">
        <v>842</v>
      </c>
      <c r="C526" t="s">
        <v>833</v>
      </c>
      <c r="D526" t="s">
        <v>101</v>
      </c>
      <c r="E526" t="s">
        <v>102</v>
      </c>
      <c r="F526">
        <v>22</v>
      </c>
      <c r="G526" t="s">
        <v>99</v>
      </c>
      <c r="H526" t="s">
        <v>10</v>
      </c>
    </row>
    <row r="527" spans="1:8" x14ac:dyDescent="0.45">
      <c r="A527" t="s">
        <v>111</v>
      </c>
      <c r="B527" t="s">
        <v>842</v>
      </c>
      <c r="C527" t="s">
        <v>834</v>
      </c>
      <c r="D527" t="s">
        <v>105</v>
      </c>
      <c r="E527" t="s">
        <v>106</v>
      </c>
      <c r="F527">
        <v>22</v>
      </c>
      <c r="G527" t="s">
        <v>19</v>
      </c>
      <c r="H527" t="s">
        <v>10</v>
      </c>
    </row>
    <row r="528" spans="1:8" x14ac:dyDescent="0.45">
      <c r="A528" t="s">
        <v>111</v>
      </c>
      <c r="B528" t="s">
        <v>842</v>
      </c>
      <c r="C528" t="s">
        <v>835</v>
      </c>
      <c r="D528" t="s">
        <v>105</v>
      </c>
      <c r="E528" t="s">
        <v>106</v>
      </c>
      <c r="F528">
        <v>22</v>
      </c>
      <c r="G528" t="s">
        <v>99</v>
      </c>
      <c r="H528" t="s">
        <v>10</v>
      </c>
    </row>
    <row r="529" spans="1:8" x14ac:dyDescent="0.45">
      <c r="A529" t="s">
        <v>111</v>
      </c>
      <c r="B529" t="s">
        <v>842</v>
      </c>
      <c r="C529" t="s">
        <v>836</v>
      </c>
      <c r="D529" t="s">
        <v>108</v>
      </c>
      <c r="E529" t="s">
        <v>109</v>
      </c>
      <c r="F529">
        <v>19</v>
      </c>
      <c r="G529" t="s">
        <v>99</v>
      </c>
      <c r="H529" t="s">
        <v>10</v>
      </c>
    </row>
    <row r="530" spans="1:8" x14ac:dyDescent="0.45">
      <c r="A530" t="s">
        <v>111</v>
      </c>
      <c r="B530" t="s">
        <v>842</v>
      </c>
      <c r="C530" t="s">
        <v>837</v>
      </c>
      <c r="D530" t="s">
        <v>108</v>
      </c>
      <c r="E530" t="s">
        <v>109</v>
      </c>
      <c r="F530">
        <v>20</v>
      </c>
      <c r="G530" t="s">
        <v>9</v>
      </c>
      <c r="H530" t="s">
        <v>10</v>
      </c>
    </row>
    <row r="531" spans="1:8" x14ac:dyDescent="0.45">
      <c r="A531" t="s">
        <v>111</v>
      </c>
      <c r="B531" t="s">
        <v>842</v>
      </c>
      <c r="C531" t="s">
        <v>838</v>
      </c>
      <c r="D531" t="s">
        <v>108</v>
      </c>
      <c r="E531" t="s">
        <v>109</v>
      </c>
      <c r="F531">
        <v>18</v>
      </c>
      <c r="G531" t="s">
        <v>9</v>
      </c>
      <c r="H531" t="s">
        <v>10</v>
      </c>
    </row>
    <row r="532" spans="1:8" x14ac:dyDescent="0.45">
      <c r="A532" t="s">
        <v>111</v>
      </c>
      <c r="B532" t="s">
        <v>842</v>
      </c>
      <c r="C532" t="s">
        <v>839</v>
      </c>
      <c r="D532" t="s">
        <v>108</v>
      </c>
      <c r="E532" t="s">
        <v>109</v>
      </c>
      <c r="F532">
        <v>17</v>
      </c>
      <c r="G532" t="s">
        <v>9</v>
      </c>
      <c r="H532" t="s">
        <v>10</v>
      </c>
    </row>
    <row r="533" spans="1:8" x14ac:dyDescent="0.45">
      <c r="A533" t="s">
        <v>111</v>
      </c>
      <c r="B533" t="s">
        <v>842</v>
      </c>
      <c r="C533" t="s">
        <v>840</v>
      </c>
      <c r="D533" t="s">
        <v>108</v>
      </c>
      <c r="E533" t="s">
        <v>109</v>
      </c>
      <c r="F533">
        <v>20</v>
      </c>
      <c r="G533" t="s">
        <v>19</v>
      </c>
      <c r="H533" t="s">
        <v>10</v>
      </c>
    </row>
    <row r="534" spans="1:8" x14ac:dyDescent="0.45">
      <c r="A534" t="s">
        <v>111</v>
      </c>
      <c r="B534" t="s">
        <v>842</v>
      </c>
      <c r="C534" t="s">
        <v>841</v>
      </c>
      <c r="D534" t="s">
        <v>108</v>
      </c>
      <c r="E534" t="s">
        <v>109</v>
      </c>
      <c r="F534">
        <v>19</v>
      </c>
      <c r="G534" t="s">
        <v>14</v>
      </c>
      <c r="H534" t="s">
        <v>10</v>
      </c>
    </row>
    <row r="535" spans="1:8" x14ac:dyDescent="0.45">
      <c r="A535" t="s">
        <v>111</v>
      </c>
      <c r="B535" t="s">
        <v>842</v>
      </c>
      <c r="C535" t="s">
        <v>843</v>
      </c>
      <c r="D535" t="s">
        <v>108</v>
      </c>
      <c r="E535" t="s">
        <v>109</v>
      </c>
      <c r="F535">
        <v>17</v>
      </c>
      <c r="G535" t="s">
        <v>14</v>
      </c>
      <c r="H535" t="s">
        <v>10</v>
      </c>
    </row>
    <row r="536" spans="1:8" x14ac:dyDescent="0.45">
      <c r="A536" t="s">
        <v>111</v>
      </c>
      <c r="B536" t="s">
        <v>842</v>
      </c>
      <c r="C536" t="s">
        <v>844</v>
      </c>
      <c r="D536" t="s">
        <v>108</v>
      </c>
      <c r="E536" t="s">
        <v>109</v>
      </c>
      <c r="F536">
        <v>20</v>
      </c>
      <c r="G536" t="s">
        <v>14</v>
      </c>
      <c r="H536" t="s">
        <v>10</v>
      </c>
    </row>
    <row r="537" spans="1:8" x14ac:dyDescent="0.45">
      <c r="A537" t="s">
        <v>111</v>
      </c>
      <c r="B537" t="s">
        <v>842</v>
      </c>
      <c r="C537" t="s">
        <v>845</v>
      </c>
      <c r="D537" t="s">
        <v>108</v>
      </c>
      <c r="E537" t="s">
        <v>109</v>
      </c>
      <c r="F537">
        <v>20</v>
      </c>
      <c r="G537" t="s">
        <v>14</v>
      </c>
      <c r="H537" t="s">
        <v>10</v>
      </c>
    </row>
    <row r="538" spans="1:8" x14ac:dyDescent="0.45">
      <c r="A538" t="s">
        <v>111</v>
      </c>
      <c r="B538" t="s">
        <v>842</v>
      </c>
      <c r="C538" t="s">
        <v>846</v>
      </c>
      <c r="D538" t="s">
        <v>108</v>
      </c>
      <c r="E538" t="s">
        <v>109</v>
      </c>
      <c r="F538">
        <v>18</v>
      </c>
      <c r="G538" t="s">
        <v>131</v>
      </c>
      <c r="H538" t="s">
        <v>10</v>
      </c>
    </row>
    <row r="539" spans="1:8" x14ac:dyDescent="0.45">
      <c r="A539" t="s">
        <v>111</v>
      </c>
      <c r="B539" t="s">
        <v>842</v>
      </c>
      <c r="C539" t="s">
        <v>847</v>
      </c>
      <c r="D539" t="s">
        <v>108</v>
      </c>
      <c r="E539" t="s">
        <v>109</v>
      </c>
      <c r="F539">
        <v>19</v>
      </c>
      <c r="G539" t="s">
        <v>35</v>
      </c>
      <c r="H539" t="s">
        <v>10</v>
      </c>
    </row>
    <row r="540" spans="1:8" x14ac:dyDescent="0.45">
      <c r="A540" t="s">
        <v>111</v>
      </c>
      <c r="B540" t="s">
        <v>842</v>
      </c>
      <c r="C540" t="s">
        <v>848</v>
      </c>
      <c r="D540" t="s">
        <v>108</v>
      </c>
      <c r="E540" t="s">
        <v>109</v>
      </c>
      <c r="F540">
        <v>20</v>
      </c>
      <c r="G540" t="s">
        <v>131</v>
      </c>
      <c r="H540" t="s">
        <v>10</v>
      </c>
    </row>
    <row r="541" spans="1:8" x14ac:dyDescent="0.45">
      <c r="A541" t="s">
        <v>111</v>
      </c>
      <c r="B541" t="s">
        <v>842</v>
      </c>
      <c r="C541" t="s">
        <v>849</v>
      </c>
      <c r="D541" t="s">
        <v>108</v>
      </c>
      <c r="E541" t="s">
        <v>109</v>
      </c>
      <c r="F541">
        <v>20</v>
      </c>
      <c r="G541" t="s">
        <v>99</v>
      </c>
      <c r="H541" t="s">
        <v>10</v>
      </c>
    </row>
    <row r="542" spans="1:8" x14ac:dyDescent="0.45">
      <c r="A542" t="s">
        <v>111</v>
      </c>
      <c r="B542" t="s">
        <v>842</v>
      </c>
      <c r="C542" t="s">
        <v>850</v>
      </c>
      <c r="D542" t="s">
        <v>108</v>
      </c>
      <c r="E542" t="s">
        <v>109</v>
      </c>
      <c r="F542">
        <v>19</v>
      </c>
      <c r="G542" t="s">
        <v>99</v>
      </c>
      <c r="H542" t="s">
        <v>10</v>
      </c>
    </row>
    <row r="543" spans="1:8" x14ac:dyDescent="0.45">
      <c r="A543" t="s">
        <v>111</v>
      </c>
      <c r="B543" t="s">
        <v>842</v>
      </c>
      <c r="C543" t="s">
        <v>851</v>
      </c>
      <c r="D543" t="s">
        <v>108</v>
      </c>
      <c r="E543" t="s">
        <v>109</v>
      </c>
      <c r="F543">
        <v>20</v>
      </c>
      <c r="G543" t="s">
        <v>196</v>
      </c>
      <c r="H543" t="s">
        <v>10</v>
      </c>
    </row>
    <row r="544" spans="1:8" x14ac:dyDescent="0.45">
      <c r="A544" t="s">
        <v>111</v>
      </c>
      <c r="B544" t="s">
        <v>842</v>
      </c>
      <c r="C544" t="s">
        <v>852</v>
      </c>
      <c r="D544" t="s">
        <v>108</v>
      </c>
      <c r="E544" t="s">
        <v>109</v>
      </c>
      <c r="F544">
        <v>18</v>
      </c>
      <c r="G544" t="s">
        <v>196</v>
      </c>
      <c r="H544" t="s">
        <v>10</v>
      </c>
    </row>
    <row r="545" spans="1:8" x14ac:dyDescent="0.45">
      <c r="A545" t="s">
        <v>111</v>
      </c>
      <c r="B545" t="s">
        <v>842</v>
      </c>
      <c r="C545" t="s">
        <v>853</v>
      </c>
      <c r="D545" t="s">
        <v>108</v>
      </c>
      <c r="E545" t="s">
        <v>109</v>
      </c>
      <c r="F545">
        <v>19</v>
      </c>
      <c r="G545" t="s">
        <v>410</v>
      </c>
      <c r="H545" t="s">
        <v>10</v>
      </c>
    </row>
    <row r="546" spans="1:8" x14ac:dyDescent="0.45">
      <c r="A546" t="s">
        <v>111</v>
      </c>
      <c r="B546" t="s">
        <v>842</v>
      </c>
      <c r="C546" t="s">
        <v>854</v>
      </c>
      <c r="D546" t="s">
        <v>108</v>
      </c>
      <c r="E546" t="s">
        <v>109</v>
      </c>
      <c r="F546">
        <v>18</v>
      </c>
      <c r="G546" t="s">
        <v>123</v>
      </c>
      <c r="H546" t="s">
        <v>10</v>
      </c>
    </row>
    <row r="547" spans="1:8" x14ac:dyDescent="0.45">
      <c r="A547" t="s">
        <v>111</v>
      </c>
      <c r="B547" t="s">
        <v>842</v>
      </c>
      <c r="C547" t="s">
        <v>855</v>
      </c>
      <c r="D547" t="s">
        <v>108</v>
      </c>
      <c r="E547" t="s">
        <v>109</v>
      </c>
      <c r="F547">
        <v>20</v>
      </c>
      <c r="G547" t="s">
        <v>137</v>
      </c>
      <c r="H547" t="s">
        <v>10</v>
      </c>
    </row>
    <row r="548" spans="1:8" x14ac:dyDescent="0.45">
      <c r="A548" t="s">
        <v>111</v>
      </c>
      <c r="B548" t="s">
        <v>842</v>
      </c>
      <c r="C548" t="s">
        <v>856</v>
      </c>
      <c r="D548" t="s">
        <v>108</v>
      </c>
      <c r="E548" t="s">
        <v>109</v>
      </c>
      <c r="F548">
        <v>22</v>
      </c>
      <c r="G548" t="s">
        <v>60</v>
      </c>
      <c r="H548" t="s">
        <v>10</v>
      </c>
    </row>
    <row r="549" spans="1:8" x14ac:dyDescent="0.45">
      <c r="A549" t="s">
        <v>111</v>
      </c>
      <c r="B549" t="s">
        <v>842</v>
      </c>
      <c r="C549" t="s">
        <v>857</v>
      </c>
      <c r="D549" t="s">
        <v>108</v>
      </c>
      <c r="E549" t="s">
        <v>109</v>
      </c>
      <c r="F549">
        <v>21</v>
      </c>
      <c r="G549" t="s">
        <v>175</v>
      </c>
      <c r="H549" t="s">
        <v>10</v>
      </c>
    </row>
    <row r="550" spans="1:8" x14ac:dyDescent="0.45">
      <c r="A550" t="s">
        <v>111</v>
      </c>
      <c r="B550" t="s">
        <v>842</v>
      </c>
      <c r="C550" t="s">
        <v>858</v>
      </c>
      <c r="D550" t="s">
        <v>108</v>
      </c>
      <c r="E550" t="s">
        <v>109</v>
      </c>
      <c r="F550">
        <v>21</v>
      </c>
      <c r="G550" t="s">
        <v>44</v>
      </c>
      <c r="H550" t="s">
        <v>10</v>
      </c>
    </row>
    <row r="551" spans="1:8" x14ac:dyDescent="0.45">
      <c r="A551" t="s">
        <v>111</v>
      </c>
      <c r="B551" t="s">
        <v>842</v>
      </c>
      <c r="C551" t="s">
        <v>859</v>
      </c>
      <c r="D551" t="s">
        <v>108</v>
      </c>
      <c r="E551" t="s">
        <v>109</v>
      </c>
      <c r="F551">
        <v>19</v>
      </c>
      <c r="G551" t="s">
        <v>51</v>
      </c>
      <c r="H551" t="s">
        <v>10</v>
      </c>
    </row>
    <row r="552" spans="1:8" x14ac:dyDescent="0.45">
      <c r="A552" t="s">
        <v>111</v>
      </c>
      <c r="B552" t="s">
        <v>842</v>
      </c>
      <c r="C552" t="s">
        <v>860</v>
      </c>
      <c r="D552" t="s">
        <v>108</v>
      </c>
      <c r="E552" t="s">
        <v>109</v>
      </c>
      <c r="F552">
        <v>22</v>
      </c>
      <c r="G552" t="s">
        <v>51</v>
      </c>
      <c r="H552" t="s">
        <v>10</v>
      </c>
    </row>
    <row r="553" spans="1:8" x14ac:dyDescent="0.45">
      <c r="A553" t="s">
        <v>111</v>
      </c>
      <c r="B553" t="s">
        <v>842</v>
      </c>
      <c r="C553" t="s">
        <v>861</v>
      </c>
      <c r="D553" t="s">
        <v>108</v>
      </c>
      <c r="E553" t="s">
        <v>109</v>
      </c>
      <c r="F553">
        <v>21</v>
      </c>
      <c r="G553" t="s">
        <v>51</v>
      </c>
      <c r="H553" t="s">
        <v>10</v>
      </c>
    </row>
    <row r="554" spans="1:8" x14ac:dyDescent="0.45">
      <c r="A554" t="s">
        <v>111</v>
      </c>
      <c r="B554" t="s">
        <v>842</v>
      </c>
      <c r="C554" t="s">
        <v>862</v>
      </c>
      <c r="D554" t="s">
        <v>108</v>
      </c>
      <c r="E554" t="s">
        <v>109</v>
      </c>
      <c r="F554">
        <v>20</v>
      </c>
      <c r="G554" t="s">
        <v>51</v>
      </c>
      <c r="H554" t="s">
        <v>10</v>
      </c>
    </row>
    <row r="555" spans="1:8" x14ac:dyDescent="0.45">
      <c r="A555" t="s">
        <v>111</v>
      </c>
      <c r="B555" t="s">
        <v>842</v>
      </c>
      <c r="C555" t="s">
        <v>863</v>
      </c>
      <c r="D555" t="s">
        <v>108</v>
      </c>
      <c r="E555" t="s">
        <v>109</v>
      </c>
      <c r="F555">
        <v>20</v>
      </c>
      <c r="G555" t="s">
        <v>51</v>
      </c>
      <c r="H555" t="s">
        <v>10</v>
      </c>
    </row>
    <row r="556" spans="1:8" x14ac:dyDescent="0.45">
      <c r="A556" t="s">
        <v>111</v>
      </c>
      <c r="B556" t="s">
        <v>842</v>
      </c>
      <c r="C556" t="s">
        <v>864</v>
      </c>
      <c r="D556" t="s">
        <v>108</v>
      </c>
      <c r="E556" t="s">
        <v>109</v>
      </c>
      <c r="F556">
        <v>19</v>
      </c>
      <c r="G556" t="s">
        <v>51</v>
      </c>
      <c r="H556" t="s">
        <v>103</v>
      </c>
    </row>
    <row r="557" spans="1:8" x14ac:dyDescent="0.45">
      <c r="A557" t="s">
        <v>111</v>
      </c>
      <c r="B557" t="s">
        <v>911</v>
      </c>
      <c r="C557" t="s">
        <v>865</v>
      </c>
      <c r="D557" t="s">
        <v>338</v>
      </c>
      <c r="E557" t="s">
        <v>339</v>
      </c>
      <c r="F557">
        <v>33</v>
      </c>
      <c r="G557" t="s">
        <v>179</v>
      </c>
      <c r="H557" t="s">
        <v>10</v>
      </c>
    </row>
    <row r="558" spans="1:8" x14ac:dyDescent="0.45">
      <c r="A558" t="s">
        <v>111</v>
      </c>
      <c r="B558" t="s">
        <v>911</v>
      </c>
      <c r="C558" t="s">
        <v>866</v>
      </c>
      <c r="D558" t="s">
        <v>338</v>
      </c>
      <c r="E558" t="s">
        <v>339</v>
      </c>
      <c r="F558">
        <v>33</v>
      </c>
      <c r="G558" t="s">
        <v>99</v>
      </c>
      <c r="H558" t="s">
        <v>10</v>
      </c>
    </row>
    <row r="559" spans="1:8" x14ac:dyDescent="0.45">
      <c r="A559" t="s">
        <v>111</v>
      </c>
      <c r="B559" t="s">
        <v>911</v>
      </c>
      <c r="C559" t="s">
        <v>867</v>
      </c>
      <c r="D559" t="s">
        <v>338</v>
      </c>
      <c r="E559" t="s">
        <v>339</v>
      </c>
      <c r="F559">
        <v>32</v>
      </c>
      <c r="G559" t="s">
        <v>99</v>
      </c>
      <c r="H559" t="s">
        <v>10</v>
      </c>
    </row>
    <row r="560" spans="1:8" x14ac:dyDescent="0.45">
      <c r="A560" t="s">
        <v>111</v>
      </c>
      <c r="B560" t="s">
        <v>911</v>
      </c>
      <c r="C560" t="s">
        <v>868</v>
      </c>
      <c r="D560" t="s">
        <v>42</v>
      </c>
      <c r="E560" t="s">
        <v>43</v>
      </c>
      <c r="F560">
        <v>37</v>
      </c>
      <c r="G560" t="s">
        <v>30</v>
      </c>
      <c r="H560" t="s">
        <v>38</v>
      </c>
    </row>
    <row r="561" spans="1:8" x14ac:dyDescent="0.45">
      <c r="A561" t="s">
        <v>111</v>
      </c>
      <c r="B561" t="s">
        <v>911</v>
      </c>
      <c r="C561" t="s">
        <v>869</v>
      </c>
      <c r="D561" t="s">
        <v>46</v>
      </c>
      <c r="E561" t="s">
        <v>47</v>
      </c>
      <c r="F561">
        <v>25</v>
      </c>
      <c r="G561" t="s">
        <v>21</v>
      </c>
      <c r="H561" t="s">
        <v>52</v>
      </c>
    </row>
    <row r="562" spans="1:8" x14ac:dyDescent="0.45">
      <c r="A562" t="s">
        <v>111</v>
      </c>
      <c r="B562" t="s">
        <v>911</v>
      </c>
      <c r="C562" t="s">
        <v>870</v>
      </c>
      <c r="D562" t="s">
        <v>871</v>
      </c>
      <c r="E562" t="s">
        <v>872</v>
      </c>
      <c r="F562">
        <v>33</v>
      </c>
      <c r="G562" t="s">
        <v>134</v>
      </c>
      <c r="H562" t="s">
        <v>10</v>
      </c>
    </row>
    <row r="563" spans="1:8" x14ac:dyDescent="0.45">
      <c r="A563" t="s">
        <v>111</v>
      </c>
      <c r="B563" t="s">
        <v>911</v>
      </c>
      <c r="C563" t="s">
        <v>873</v>
      </c>
      <c r="D563" t="s">
        <v>49</v>
      </c>
      <c r="E563" t="s">
        <v>50</v>
      </c>
      <c r="F563">
        <v>31</v>
      </c>
      <c r="G563" t="s">
        <v>9</v>
      </c>
      <c r="H563" t="s">
        <v>10</v>
      </c>
    </row>
    <row r="564" spans="1:8" x14ac:dyDescent="0.45">
      <c r="A564" t="s">
        <v>111</v>
      </c>
      <c r="B564" t="s">
        <v>911</v>
      </c>
      <c r="C564" t="s">
        <v>874</v>
      </c>
      <c r="D564" t="s">
        <v>875</v>
      </c>
      <c r="E564" t="s">
        <v>876</v>
      </c>
      <c r="F564">
        <v>33</v>
      </c>
      <c r="G564" t="s">
        <v>123</v>
      </c>
      <c r="H564" t="s">
        <v>528</v>
      </c>
    </row>
    <row r="565" spans="1:8" x14ac:dyDescent="0.45">
      <c r="A565" t="s">
        <v>111</v>
      </c>
      <c r="B565" t="s">
        <v>911</v>
      </c>
      <c r="C565" t="s">
        <v>877</v>
      </c>
      <c r="D565" t="s">
        <v>58</v>
      </c>
      <c r="E565" t="s">
        <v>59</v>
      </c>
      <c r="F565">
        <v>28</v>
      </c>
      <c r="G565" t="s">
        <v>134</v>
      </c>
      <c r="H565" t="s">
        <v>10</v>
      </c>
    </row>
    <row r="566" spans="1:8" x14ac:dyDescent="0.45">
      <c r="A566" t="s">
        <v>111</v>
      </c>
      <c r="B566" t="s">
        <v>911</v>
      </c>
      <c r="C566" t="s">
        <v>878</v>
      </c>
      <c r="D566" t="s">
        <v>530</v>
      </c>
      <c r="E566" t="s">
        <v>531</v>
      </c>
      <c r="F566">
        <v>30</v>
      </c>
      <c r="G566" t="s">
        <v>44</v>
      </c>
      <c r="H566" t="s">
        <v>149</v>
      </c>
    </row>
    <row r="567" spans="1:8" x14ac:dyDescent="0.45">
      <c r="A567" t="s">
        <v>111</v>
      </c>
      <c r="B567" t="s">
        <v>911</v>
      </c>
      <c r="C567" t="s">
        <v>879</v>
      </c>
      <c r="D567" t="s">
        <v>428</v>
      </c>
      <c r="E567" t="s">
        <v>429</v>
      </c>
      <c r="F567">
        <v>27</v>
      </c>
      <c r="G567" t="s">
        <v>14</v>
      </c>
      <c r="H567" t="s">
        <v>38</v>
      </c>
    </row>
    <row r="568" spans="1:8" x14ac:dyDescent="0.45">
      <c r="A568" t="s">
        <v>111</v>
      </c>
      <c r="B568" t="s">
        <v>911</v>
      </c>
      <c r="C568" t="s">
        <v>880</v>
      </c>
      <c r="D568" t="s">
        <v>881</v>
      </c>
      <c r="E568" t="s">
        <v>882</v>
      </c>
      <c r="F568">
        <v>29</v>
      </c>
      <c r="G568" t="s">
        <v>270</v>
      </c>
      <c r="H568" t="s">
        <v>38</v>
      </c>
    </row>
    <row r="569" spans="1:8" x14ac:dyDescent="0.45">
      <c r="A569" t="s">
        <v>111</v>
      </c>
      <c r="B569" t="s">
        <v>911</v>
      </c>
      <c r="C569" t="s">
        <v>883</v>
      </c>
      <c r="D569" t="s">
        <v>433</v>
      </c>
      <c r="E569" t="s">
        <v>434</v>
      </c>
      <c r="F569">
        <v>28</v>
      </c>
      <c r="G569" t="s">
        <v>9</v>
      </c>
      <c r="H569" t="s">
        <v>10</v>
      </c>
    </row>
    <row r="570" spans="1:8" x14ac:dyDescent="0.45">
      <c r="A570" t="s">
        <v>111</v>
      </c>
      <c r="B570" t="s">
        <v>911</v>
      </c>
      <c r="C570" t="s">
        <v>884</v>
      </c>
      <c r="D570" t="s">
        <v>885</v>
      </c>
      <c r="E570" t="s">
        <v>886</v>
      </c>
      <c r="F570">
        <v>27</v>
      </c>
      <c r="G570" t="s">
        <v>26</v>
      </c>
      <c r="H570" t="s">
        <v>358</v>
      </c>
    </row>
    <row r="571" spans="1:8" x14ac:dyDescent="0.45">
      <c r="A571" t="s">
        <v>111</v>
      </c>
      <c r="B571" t="s">
        <v>911</v>
      </c>
      <c r="C571" t="s">
        <v>887</v>
      </c>
      <c r="D571" t="s">
        <v>442</v>
      </c>
      <c r="E571" t="s">
        <v>443</v>
      </c>
      <c r="F571">
        <v>25</v>
      </c>
      <c r="G571" t="s">
        <v>44</v>
      </c>
      <c r="H571" t="s">
        <v>15</v>
      </c>
    </row>
    <row r="572" spans="1:8" x14ac:dyDescent="0.45">
      <c r="A572" t="s">
        <v>111</v>
      </c>
      <c r="B572" t="s">
        <v>911</v>
      </c>
      <c r="C572" t="s">
        <v>888</v>
      </c>
      <c r="D572" t="s">
        <v>755</v>
      </c>
      <c r="E572" t="s">
        <v>756</v>
      </c>
      <c r="F572">
        <v>26</v>
      </c>
      <c r="G572" t="s">
        <v>144</v>
      </c>
      <c r="H572" t="s">
        <v>10</v>
      </c>
    </row>
    <row r="573" spans="1:8" x14ac:dyDescent="0.45">
      <c r="A573" t="s">
        <v>111</v>
      </c>
      <c r="B573" t="s">
        <v>911</v>
      </c>
      <c r="C573" t="s">
        <v>889</v>
      </c>
      <c r="D573" t="s">
        <v>890</v>
      </c>
      <c r="E573" t="s">
        <v>891</v>
      </c>
      <c r="F573">
        <v>25</v>
      </c>
      <c r="G573" t="s">
        <v>14</v>
      </c>
      <c r="H573" t="s">
        <v>149</v>
      </c>
    </row>
    <row r="574" spans="1:8" x14ac:dyDescent="0.45">
      <c r="A574" t="s">
        <v>111</v>
      </c>
      <c r="B574" t="s">
        <v>911</v>
      </c>
      <c r="C574" t="s">
        <v>892</v>
      </c>
      <c r="D574" t="s">
        <v>893</v>
      </c>
      <c r="E574" t="s">
        <v>894</v>
      </c>
      <c r="F574">
        <v>21</v>
      </c>
      <c r="G574" t="s">
        <v>175</v>
      </c>
      <c r="H574" t="s">
        <v>10</v>
      </c>
    </row>
    <row r="575" spans="1:8" x14ac:dyDescent="0.45">
      <c r="A575" t="s">
        <v>111</v>
      </c>
      <c r="B575" t="s">
        <v>911</v>
      </c>
      <c r="C575" t="s">
        <v>895</v>
      </c>
      <c r="D575" t="s">
        <v>896</v>
      </c>
      <c r="E575" t="s">
        <v>897</v>
      </c>
      <c r="F575">
        <v>29</v>
      </c>
      <c r="G575" t="s">
        <v>99</v>
      </c>
      <c r="H575" t="s">
        <v>10</v>
      </c>
    </row>
    <row r="576" spans="1:8" x14ac:dyDescent="0.45">
      <c r="A576" t="s">
        <v>111</v>
      </c>
      <c r="B576" t="s">
        <v>911</v>
      </c>
      <c r="C576" t="s">
        <v>898</v>
      </c>
      <c r="D576" t="s">
        <v>899</v>
      </c>
      <c r="E576" t="s">
        <v>900</v>
      </c>
      <c r="F576">
        <v>28</v>
      </c>
      <c r="G576" t="s">
        <v>21</v>
      </c>
      <c r="H576" t="s">
        <v>211</v>
      </c>
    </row>
    <row r="577" spans="1:8" x14ac:dyDescent="0.45">
      <c r="A577" t="s">
        <v>111</v>
      </c>
      <c r="B577" t="s">
        <v>911</v>
      </c>
      <c r="C577" t="s">
        <v>901</v>
      </c>
      <c r="D577" t="s">
        <v>558</v>
      </c>
      <c r="E577" t="s">
        <v>559</v>
      </c>
      <c r="F577">
        <v>23</v>
      </c>
      <c r="G577" t="s">
        <v>131</v>
      </c>
      <c r="H577" t="s">
        <v>10</v>
      </c>
    </row>
    <row r="578" spans="1:8" x14ac:dyDescent="0.45">
      <c r="A578" t="s">
        <v>111</v>
      </c>
      <c r="B578" t="s">
        <v>911</v>
      </c>
      <c r="C578" t="s">
        <v>902</v>
      </c>
      <c r="D578" t="s">
        <v>90</v>
      </c>
      <c r="E578" t="s">
        <v>91</v>
      </c>
      <c r="F578">
        <v>21</v>
      </c>
      <c r="G578" t="s">
        <v>14</v>
      </c>
      <c r="H578" t="s">
        <v>10</v>
      </c>
    </row>
    <row r="579" spans="1:8" x14ac:dyDescent="0.45">
      <c r="A579" t="s">
        <v>111</v>
      </c>
      <c r="B579" t="s">
        <v>911</v>
      </c>
      <c r="C579" t="s">
        <v>903</v>
      </c>
      <c r="D579" t="s">
        <v>201</v>
      </c>
      <c r="E579" t="s">
        <v>202</v>
      </c>
      <c r="F579">
        <v>21</v>
      </c>
      <c r="G579" t="s">
        <v>14</v>
      </c>
      <c r="H579" t="s">
        <v>10</v>
      </c>
    </row>
    <row r="580" spans="1:8" x14ac:dyDescent="0.45">
      <c r="A580" t="s">
        <v>111</v>
      </c>
      <c r="B580" t="s">
        <v>911</v>
      </c>
      <c r="C580" t="s">
        <v>904</v>
      </c>
      <c r="D580" t="s">
        <v>204</v>
      </c>
      <c r="E580" t="s">
        <v>205</v>
      </c>
      <c r="F580">
        <v>20</v>
      </c>
      <c r="G580" t="s">
        <v>44</v>
      </c>
      <c r="H580" t="s">
        <v>10</v>
      </c>
    </row>
    <row r="581" spans="1:8" x14ac:dyDescent="0.45">
      <c r="A581" t="s">
        <v>111</v>
      </c>
      <c r="B581" t="s">
        <v>911</v>
      </c>
      <c r="C581" t="s">
        <v>905</v>
      </c>
      <c r="D581" t="s">
        <v>207</v>
      </c>
      <c r="E581" t="s">
        <v>208</v>
      </c>
      <c r="F581">
        <v>25</v>
      </c>
      <c r="G581" t="s">
        <v>175</v>
      </c>
      <c r="H581" t="s">
        <v>10</v>
      </c>
    </row>
    <row r="582" spans="1:8" x14ac:dyDescent="0.45">
      <c r="A582" t="s">
        <v>111</v>
      </c>
      <c r="B582" t="s">
        <v>911</v>
      </c>
      <c r="C582" t="s">
        <v>906</v>
      </c>
      <c r="D582" t="s">
        <v>105</v>
      </c>
      <c r="E582" t="s">
        <v>106</v>
      </c>
      <c r="F582">
        <v>21</v>
      </c>
      <c r="G582" t="s">
        <v>99</v>
      </c>
      <c r="H582" t="s">
        <v>10</v>
      </c>
    </row>
    <row r="583" spans="1:8" x14ac:dyDescent="0.45">
      <c r="A583" t="s">
        <v>111</v>
      </c>
      <c r="B583" t="s">
        <v>911</v>
      </c>
      <c r="C583" t="s">
        <v>907</v>
      </c>
      <c r="D583" t="s">
        <v>105</v>
      </c>
      <c r="E583" t="s">
        <v>106</v>
      </c>
      <c r="F583">
        <v>17</v>
      </c>
      <c r="G583" t="s">
        <v>44</v>
      </c>
      <c r="H583" t="s">
        <v>10</v>
      </c>
    </row>
    <row r="584" spans="1:8" x14ac:dyDescent="0.45">
      <c r="A584" t="s">
        <v>111</v>
      </c>
      <c r="B584" t="s">
        <v>911</v>
      </c>
      <c r="C584" t="s">
        <v>908</v>
      </c>
      <c r="D584" t="s">
        <v>108</v>
      </c>
      <c r="E584" t="s">
        <v>109</v>
      </c>
      <c r="F584">
        <v>17</v>
      </c>
      <c r="G584" t="s">
        <v>9</v>
      </c>
      <c r="H584" t="s">
        <v>10</v>
      </c>
    </row>
    <row r="585" spans="1:8" x14ac:dyDescent="0.45">
      <c r="A585" t="s">
        <v>111</v>
      </c>
      <c r="B585" t="s">
        <v>911</v>
      </c>
      <c r="C585" t="s">
        <v>909</v>
      </c>
      <c r="D585" t="s">
        <v>108</v>
      </c>
      <c r="E585" t="s">
        <v>109</v>
      </c>
      <c r="F585">
        <v>20</v>
      </c>
      <c r="G585" t="s">
        <v>99</v>
      </c>
      <c r="H585" t="s">
        <v>10</v>
      </c>
    </row>
    <row r="586" spans="1:8" x14ac:dyDescent="0.45">
      <c r="A586" t="s">
        <v>111</v>
      </c>
      <c r="B586" t="s">
        <v>911</v>
      </c>
      <c r="C586" t="s">
        <v>910</v>
      </c>
      <c r="D586" t="s">
        <v>108</v>
      </c>
      <c r="E586" t="s">
        <v>109</v>
      </c>
      <c r="F586">
        <v>17</v>
      </c>
      <c r="G586" t="s">
        <v>270</v>
      </c>
      <c r="H586" t="s">
        <v>10</v>
      </c>
    </row>
    <row r="587" spans="1:8" x14ac:dyDescent="0.45">
      <c r="A587" t="s">
        <v>111</v>
      </c>
      <c r="B587" t="s">
        <v>911</v>
      </c>
      <c r="C587" t="s">
        <v>912</v>
      </c>
      <c r="D587" t="s">
        <v>108</v>
      </c>
      <c r="E587" t="s">
        <v>109</v>
      </c>
      <c r="F587">
        <v>21</v>
      </c>
      <c r="G587" t="s">
        <v>134</v>
      </c>
      <c r="H587" t="s">
        <v>10</v>
      </c>
    </row>
    <row r="588" spans="1:8" x14ac:dyDescent="0.45">
      <c r="A588" t="s">
        <v>111</v>
      </c>
      <c r="B588" t="s">
        <v>911</v>
      </c>
      <c r="C588" t="s">
        <v>913</v>
      </c>
      <c r="D588" t="s">
        <v>108</v>
      </c>
      <c r="E588" t="s">
        <v>109</v>
      </c>
      <c r="F588">
        <v>18</v>
      </c>
      <c r="G588" t="s">
        <v>9</v>
      </c>
      <c r="H588" t="s">
        <v>10</v>
      </c>
    </row>
    <row r="589" spans="1:8" x14ac:dyDescent="0.45">
      <c r="A589" t="s">
        <v>111</v>
      </c>
      <c r="B589" t="s">
        <v>911</v>
      </c>
      <c r="C589" t="s">
        <v>914</v>
      </c>
      <c r="D589" t="s">
        <v>108</v>
      </c>
      <c r="E589" t="s">
        <v>109</v>
      </c>
      <c r="F589">
        <v>18</v>
      </c>
      <c r="G589" t="s">
        <v>94</v>
      </c>
      <c r="H589" t="s">
        <v>10</v>
      </c>
    </row>
    <row r="590" spans="1:8" x14ac:dyDescent="0.45">
      <c r="A590" t="s">
        <v>111</v>
      </c>
      <c r="B590" t="s">
        <v>911</v>
      </c>
      <c r="C590" t="s">
        <v>915</v>
      </c>
      <c r="D590" t="s">
        <v>108</v>
      </c>
      <c r="E590" t="s">
        <v>109</v>
      </c>
      <c r="F590">
        <v>24</v>
      </c>
      <c r="G590" t="s">
        <v>9</v>
      </c>
      <c r="H590" t="s">
        <v>10</v>
      </c>
    </row>
    <row r="591" spans="1:8" x14ac:dyDescent="0.45">
      <c r="A591" t="s">
        <v>111</v>
      </c>
      <c r="B591" t="s">
        <v>911</v>
      </c>
      <c r="C591" t="s">
        <v>916</v>
      </c>
      <c r="D591" t="s">
        <v>108</v>
      </c>
      <c r="E591" t="s">
        <v>109</v>
      </c>
      <c r="F591">
        <v>19</v>
      </c>
      <c r="G591" t="s">
        <v>9</v>
      </c>
      <c r="H591" t="s">
        <v>10</v>
      </c>
    </row>
    <row r="592" spans="1:8" x14ac:dyDescent="0.45">
      <c r="A592" t="s">
        <v>111</v>
      </c>
      <c r="B592" t="s">
        <v>911</v>
      </c>
      <c r="C592" t="s">
        <v>917</v>
      </c>
      <c r="D592" t="s">
        <v>108</v>
      </c>
      <c r="E592" t="s">
        <v>109</v>
      </c>
      <c r="F592">
        <v>19</v>
      </c>
      <c r="G592" t="s">
        <v>179</v>
      </c>
      <c r="H592" t="s">
        <v>10</v>
      </c>
    </row>
    <row r="593" spans="1:8" x14ac:dyDescent="0.45">
      <c r="A593" t="s">
        <v>111</v>
      </c>
      <c r="B593" t="s">
        <v>911</v>
      </c>
      <c r="C593" t="s">
        <v>918</v>
      </c>
      <c r="D593" t="s">
        <v>108</v>
      </c>
      <c r="E593" t="s">
        <v>109</v>
      </c>
      <c r="F593">
        <v>19</v>
      </c>
      <c r="G593" t="s">
        <v>14</v>
      </c>
      <c r="H593" t="s">
        <v>10</v>
      </c>
    </row>
    <row r="594" spans="1:8" x14ac:dyDescent="0.45">
      <c r="A594" t="s">
        <v>111</v>
      </c>
      <c r="B594" t="s">
        <v>911</v>
      </c>
      <c r="C594" t="s">
        <v>919</v>
      </c>
      <c r="D594" t="s">
        <v>108</v>
      </c>
      <c r="E594" t="s">
        <v>109</v>
      </c>
      <c r="F594">
        <v>18</v>
      </c>
      <c r="G594" t="s">
        <v>14</v>
      </c>
      <c r="H594" t="s">
        <v>10</v>
      </c>
    </row>
    <row r="595" spans="1:8" x14ac:dyDescent="0.45">
      <c r="A595" t="s">
        <v>111</v>
      </c>
      <c r="B595" t="s">
        <v>911</v>
      </c>
      <c r="C595" t="s">
        <v>300</v>
      </c>
      <c r="D595" t="s">
        <v>108</v>
      </c>
      <c r="E595" t="s">
        <v>109</v>
      </c>
      <c r="F595">
        <v>20</v>
      </c>
      <c r="G595" t="s">
        <v>134</v>
      </c>
      <c r="H595" t="s">
        <v>10</v>
      </c>
    </row>
    <row r="596" spans="1:8" x14ac:dyDescent="0.45">
      <c r="A596" t="s">
        <v>111</v>
      </c>
      <c r="B596" t="s">
        <v>911</v>
      </c>
      <c r="C596" t="s">
        <v>920</v>
      </c>
      <c r="D596" t="s">
        <v>108</v>
      </c>
      <c r="E596" t="s">
        <v>109</v>
      </c>
      <c r="F596">
        <v>17</v>
      </c>
      <c r="G596" t="s">
        <v>134</v>
      </c>
      <c r="H596" t="s">
        <v>10</v>
      </c>
    </row>
    <row r="597" spans="1:8" x14ac:dyDescent="0.45">
      <c r="A597" t="s">
        <v>111</v>
      </c>
      <c r="B597" t="s">
        <v>911</v>
      </c>
      <c r="C597" t="s">
        <v>921</v>
      </c>
      <c r="D597" t="s">
        <v>108</v>
      </c>
      <c r="E597" t="s">
        <v>109</v>
      </c>
      <c r="F597">
        <v>18</v>
      </c>
      <c r="G597" t="s">
        <v>44</v>
      </c>
      <c r="H597" t="s">
        <v>10</v>
      </c>
    </row>
    <row r="598" spans="1:8" x14ac:dyDescent="0.45">
      <c r="A598" t="s">
        <v>111</v>
      </c>
      <c r="B598" t="s">
        <v>911</v>
      </c>
      <c r="C598" t="s">
        <v>922</v>
      </c>
      <c r="D598" t="s">
        <v>108</v>
      </c>
      <c r="E598" t="s">
        <v>109</v>
      </c>
      <c r="F598">
        <v>18</v>
      </c>
      <c r="G598" t="s">
        <v>196</v>
      </c>
      <c r="H598" t="s">
        <v>10</v>
      </c>
    </row>
    <row r="599" spans="1:8" x14ac:dyDescent="0.45">
      <c r="A599" t="s">
        <v>111</v>
      </c>
      <c r="B599" t="s">
        <v>911</v>
      </c>
      <c r="C599" t="s">
        <v>923</v>
      </c>
      <c r="D599" t="s">
        <v>108</v>
      </c>
      <c r="E599" t="s">
        <v>109</v>
      </c>
      <c r="F599">
        <v>18</v>
      </c>
      <c r="G599" t="s">
        <v>99</v>
      </c>
      <c r="H599" t="s">
        <v>10</v>
      </c>
    </row>
    <row r="600" spans="1:8" x14ac:dyDescent="0.45">
      <c r="A600" t="s">
        <v>111</v>
      </c>
      <c r="B600" t="s">
        <v>911</v>
      </c>
      <c r="C600" t="s">
        <v>924</v>
      </c>
      <c r="D600" t="s">
        <v>108</v>
      </c>
      <c r="E600" t="s">
        <v>109</v>
      </c>
      <c r="F600">
        <v>19</v>
      </c>
      <c r="G600" t="s">
        <v>196</v>
      </c>
      <c r="H600" t="s">
        <v>10</v>
      </c>
    </row>
    <row r="601" spans="1:8" x14ac:dyDescent="0.45">
      <c r="A601" t="s">
        <v>111</v>
      </c>
      <c r="B601" t="s">
        <v>911</v>
      </c>
      <c r="C601" t="s">
        <v>925</v>
      </c>
      <c r="D601" t="s">
        <v>108</v>
      </c>
      <c r="E601" t="s">
        <v>109</v>
      </c>
      <c r="F601">
        <v>19</v>
      </c>
      <c r="G601" t="s">
        <v>21</v>
      </c>
      <c r="H601" t="s">
        <v>10</v>
      </c>
    </row>
    <row r="602" spans="1:8" x14ac:dyDescent="0.45">
      <c r="A602" t="s">
        <v>111</v>
      </c>
      <c r="B602" t="s">
        <v>911</v>
      </c>
      <c r="C602" t="s">
        <v>926</v>
      </c>
      <c r="D602" t="s">
        <v>108</v>
      </c>
      <c r="E602" t="s">
        <v>109</v>
      </c>
      <c r="F602">
        <v>17</v>
      </c>
      <c r="G602" t="s">
        <v>51</v>
      </c>
      <c r="H602" t="s">
        <v>10</v>
      </c>
    </row>
    <row r="603" spans="1:8" x14ac:dyDescent="0.45">
      <c r="A603" t="s">
        <v>111</v>
      </c>
      <c r="B603" t="s">
        <v>911</v>
      </c>
      <c r="C603" t="s">
        <v>927</v>
      </c>
      <c r="D603" t="s">
        <v>108</v>
      </c>
      <c r="E603" t="s">
        <v>109</v>
      </c>
      <c r="F603">
        <v>19</v>
      </c>
      <c r="G603" t="s">
        <v>56</v>
      </c>
      <c r="H603" t="s">
        <v>10</v>
      </c>
    </row>
    <row r="604" spans="1:8" x14ac:dyDescent="0.45">
      <c r="A604" t="s">
        <v>111</v>
      </c>
      <c r="B604" t="s">
        <v>911</v>
      </c>
      <c r="C604" t="s">
        <v>928</v>
      </c>
      <c r="D604" t="s">
        <v>108</v>
      </c>
      <c r="E604" t="s">
        <v>109</v>
      </c>
      <c r="F604">
        <v>19</v>
      </c>
      <c r="G604" t="s">
        <v>51</v>
      </c>
      <c r="H604" t="s">
        <v>10</v>
      </c>
    </row>
    <row r="605" spans="1:8" x14ac:dyDescent="0.45">
      <c r="A605" t="s">
        <v>111</v>
      </c>
      <c r="B605" t="s">
        <v>911</v>
      </c>
      <c r="C605" t="s">
        <v>929</v>
      </c>
      <c r="D605" t="s">
        <v>108</v>
      </c>
      <c r="E605" t="s">
        <v>109</v>
      </c>
      <c r="F605">
        <v>18</v>
      </c>
      <c r="G605" t="s">
        <v>51</v>
      </c>
      <c r="H605" t="s">
        <v>10</v>
      </c>
    </row>
    <row r="606" spans="1:8" x14ac:dyDescent="0.45">
      <c r="A606" t="s">
        <v>111</v>
      </c>
      <c r="B606" t="s">
        <v>911</v>
      </c>
      <c r="C606" t="s">
        <v>930</v>
      </c>
      <c r="D606" t="s">
        <v>108</v>
      </c>
      <c r="E606" t="s">
        <v>109</v>
      </c>
      <c r="F606">
        <v>21</v>
      </c>
      <c r="G606" t="s">
        <v>51</v>
      </c>
      <c r="H606" t="s">
        <v>10</v>
      </c>
    </row>
    <row r="607" spans="1:8" x14ac:dyDescent="0.45">
      <c r="A607" t="s">
        <v>111</v>
      </c>
      <c r="B607" t="s">
        <v>911</v>
      </c>
      <c r="C607" t="s">
        <v>931</v>
      </c>
      <c r="D607" t="s">
        <v>243</v>
      </c>
      <c r="E607" t="s">
        <v>244</v>
      </c>
      <c r="F607">
        <v>16</v>
      </c>
      <c r="G607" t="s">
        <v>14</v>
      </c>
      <c r="H607" t="s">
        <v>10</v>
      </c>
    </row>
    <row r="608" spans="1:8" x14ac:dyDescent="0.45">
      <c r="A608" t="s">
        <v>111</v>
      </c>
      <c r="B608" t="s">
        <v>911</v>
      </c>
      <c r="C608" t="s">
        <v>932</v>
      </c>
      <c r="D608" t="s">
        <v>243</v>
      </c>
      <c r="E608" t="s">
        <v>244</v>
      </c>
      <c r="F608">
        <v>16</v>
      </c>
      <c r="G608" t="s">
        <v>14</v>
      </c>
      <c r="H608" t="s">
        <v>10</v>
      </c>
    </row>
    <row r="609" spans="1:8" x14ac:dyDescent="0.45">
      <c r="A609" t="s">
        <v>111</v>
      </c>
      <c r="B609" t="s">
        <v>1006</v>
      </c>
      <c r="C609" t="s">
        <v>933</v>
      </c>
      <c r="D609" t="s">
        <v>668</v>
      </c>
      <c r="E609" t="s">
        <v>669</v>
      </c>
      <c r="F609">
        <v>30</v>
      </c>
      <c r="G609" t="s">
        <v>9</v>
      </c>
      <c r="H609" t="s">
        <v>10</v>
      </c>
    </row>
    <row r="610" spans="1:8" x14ac:dyDescent="0.45">
      <c r="A610" t="s">
        <v>111</v>
      </c>
      <c r="B610" t="s">
        <v>1006</v>
      </c>
      <c r="C610" t="s">
        <v>934</v>
      </c>
      <c r="D610" t="s">
        <v>17</v>
      </c>
      <c r="E610" t="s">
        <v>18</v>
      </c>
      <c r="F610">
        <v>28</v>
      </c>
      <c r="G610" t="s">
        <v>264</v>
      </c>
      <c r="H610" t="s">
        <v>22</v>
      </c>
    </row>
    <row r="611" spans="1:8" x14ac:dyDescent="0.45">
      <c r="A611" t="s">
        <v>111</v>
      </c>
      <c r="B611" t="s">
        <v>1006</v>
      </c>
      <c r="C611" t="s">
        <v>935</v>
      </c>
      <c r="D611" t="s">
        <v>875</v>
      </c>
      <c r="E611" t="s">
        <v>876</v>
      </c>
      <c r="F611">
        <v>31</v>
      </c>
      <c r="G611" t="s">
        <v>144</v>
      </c>
      <c r="H611" t="s">
        <v>15</v>
      </c>
    </row>
    <row r="612" spans="1:8" x14ac:dyDescent="0.45">
      <c r="A612" t="s">
        <v>111</v>
      </c>
      <c r="B612" t="s">
        <v>1006</v>
      </c>
      <c r="C612" t="s">
        <v>936</v>
      </c>
      <c r="D612" t="s">
        <v>522</v>
      </c>
      <c r="E612" t="s">
        <v>523</v>
      </c>
      <c r="F612">
        <v>27</v>
      </c>
      <c r="G612" t="s">
        <v>51</v>
      </c>
      <c r="H612" t="s">
        <v>22</v>
      </c>
    </row>
    <row r="613" spans="1:8" x14ac:dyDescent="0.45">
      <c r="A613" t="s">
        <v>111</v>
      </c>
      <c r="B613" t="s">
        <v>1006</v>
      </c>
      <c r="C613" t="s">
        <v>937</v>
      </c>
      <c r="D613" t="s">
        <v>157</v>
      </c>
      <c r="E613" t="s">
        <v>158</v>
      </c>
      <c r="F613">
        <v>23</v>
      </c>
      <c r="G613" t="s">
        <v>26</v>
      </c>
      <c r="H613" t="s">
        <v>10</v>
      </c>
    </row>
    <row r="614" spans="1:8" x14ac:dyDescent="0.45">
      <c r="A614" t="s">
        <v>111</v>
      </c>
      <c r="B614" t="s">
        <v>1006</v>
      </c>
      <c r="C614" t="s">
        <v>938</v>
      </c>
      <c r="D614" t="s">
        <v>881</v>
      </c>
      <c r="E614" t="s">
        <v>882</v>
      </c>
      <c r="F614">
        <v>35</v>
      </c>
      <c r="G614" t="s">
        <v>134</v>
      </c>
      <c r="H614" t="s">
        <v>10</v>
      </c>
    </row>
    <row r="615" spans="1:8" x14ac:dyDescent="0.45">
      <c r="A615" t="s">
        <v>111</v>
      </c>
      <c r="B615" t="s">
        <v>1006</v>
      </c>
      <c r="C615" t="s">
        <v>939</v>
      </c>
      <c r="D615" t="s">
        <v>160</v>
      </c>
      <c r="E615" t="s">
        <v>161</v>
      </c>
      <c r="F615">
        <v>33</v>
      </c>
      <c r="G615" t="s">
        <v>72</v>
      </c>
      <c r="H615" t="s">
        <v>10</v>
      </c>
    </row>
    <row r="616" spans="1:8" x14ac:dyDescent="0.45">
      <c r="A616" t="s">
        <v>111</v>
      </c>
      <c r="B616" t="s">
        <v>1006</v>
      </c>
      <c r="C616" t="s">
        <v>940</v>
      </c>
      <c r="D616" t="s">
        <v>739</v>
      </c>
      <c r="E616" t="s">
        <v>740</v>
      </c>
      <c r="F616">
        <v>32</v>
      </c>
      <c r="G616" t="s">
        <v>9</v>
      </c>
      <c r="H616" t="s">
        <v>10</v>
      </c>
    </row>
    <row r="617" spans="1:8" x14ac:dyDescent="0.45">
      <c r="A617" t="s">
        <v>111</v>
      </c>
      <c r="B617" t="s">
        <v>1006</v>
      </c>
      <c r="C617" t="s">
        <v>941</v>
      </c>
      <c r="D617" t="s">
        <v>70</v>
      </c>
      <c r="E617" t="s">
        <v>71</v>
      </c>
      <c r="F617">
        <v>31</v>
      </c>
      <c r="G617" t="s">
        <v>134</v>
      </c>
      <c r="H617" t="s">
        <v>10</v>
      </c>
    </row>
    <row r="618" spans="1:8" x14ac:dyDescent="0.45">
      <c r="A618" t="s">
        <v>111</v>
      </c>
      <c r="B618" t="s">
        <v>1006</v>
      </c>
      <c r="C618" t="s">
        <v>942</v>
      </c>
      <c r="D618" t="s">
        <v>436</v>
      </c>
      <c r="E618" t="s">
        <v>437</v>
      </c>
      <c r="F618">
        <v>29</v>
      </c>
      <c r="G618" t="s">
        <v>44</v>
      </c>
      <c r="H618" t="s">
        <v>149</v>
      </c>
    </row>
    <row r="619" spans="1:8" x14ac:dyDescent="0.45">
      <c r="A619" t="s">
        <v>111</v>
      </c>
      <c r="B619" t="s">
        <v>1006</v>
      </c>
      <c r="C619" t="s">
        <v>943</v>
      </c>
      <c r="D619" t="s">
        <v>170</v>
      </c>
      <c r="E619" t="s">
        <v>171</v>
      </c>
      <c r="F619">
        <v>27</v>
      </c>
      <c r="G619" t="s">
        <v>535</v>
      </c>
      <c r="H619" t="s">
        <v>10</v>
      </c>
    </row>
    <row r="620" spans="1:8" x14ac:dyDescent="0.45">
      <c r="A620" t="s">
        <v>111</v>
      </c>
      <c r="B620" t="s">
        <v>1006</v>
      </c>
      <c r="C620" t="s">
        <v>944</v>
      </c>
      <c r="D620" t="s">
        <v>170</v>
      </c>
      <c r="E620" t="s">
        <v>171</v>
      </c>
      <c r="F620">
        <v>25</v>
      </c>
      <c r="G620" t="s">
        <v>99</v>
      </c>
      <c r="H620" t="s">
        <v>52</v>
      </c>
    </row>
    <row r="621" spans="1:8" x14ac:dyDescent="0.45">
      <c r="A621" t="s">
        <v>111</v>
      </c>
      <c r="B621" t="s">
        <v>1006</v>
      </c>
      <c r="C621" t="s">
        <v>945</v>
      </c>
      <c r="D621" t="s">
        <v>946</v>
      </c>
      <c r="E621" t="s">
        <v>947</v>
      </c>
      <c r="F621">
        <v>29</v>
      </c>
      <c r="G621" t="s">
        <v>152</v>
      </c>
      <c r="H621" t="s">
        <v>22</v>
      </c>
    </row>
    <row r="622" spans="1:8" x14ac:dyDescent="0.45">
      <c r="A622" t="s">
        <v>111</v>
      </c>
      <c r="B622" t="s">
        <v>1006</v>
      </c>
      <c r="C622" t="s">
        <v>948</v>
      </c>
      <c r="D622" t="s">
        <v>946</v>
      </c>
      <c r="E622" t="s">
        <v>947</v>
      </c>
      <c r="F622">
        <v>29</v>
      </c>
      <c r="G622" t="s">
        <v>40</v>
      </c>
      <c r="H622" t="s">
        <v>38</v>
      </c>
    </row>
    <row r="623" spans="1:8" x14ac:dyDescent="0.45">
      <c r="A623" t="s">
        <v>111</v>
      </c>
      <c r="B623" t="s">
        <v>1006</v>
      </c>
      <c r="C623" t="s">
        <v>949</v>
      </c>
      <c r="D623" t="s">
        <v>74</v>
      </c>
      <c r="E623" t="s">
        <v>75</v>
      </c>
      <c r="F623">
        <v>23</v>
      </c>
      <c r="G623" t="s">
        <v>14</v>
      </c>
      <c r="H623" t="s">
        <v>10</v>
      </c>
    </row>
    <row r="624" spans="1:8" x14ac:dyDescent="0.45">
      <c r="A624" t="s">
        <v>111</v>
      </c>
      <c r="B624" t="s">
        <v>1006</v>
      </c>
      <c r="C624" t="s">
        <v>950</v>
      </c>
      <c r="D624" t="s">
        <v>278</v>
      </c>
      <c r="E624" t="s">
        <v>279</v>
      </c>
      <c r="F624">
        <v>34</v>
      </c>
      <c r="G624" t="s">
        <v>56</v>
      </c>
      <c r="H624" t="s">
        <v>10</v>
      </c>
    </row>
    <row r="625" spans="1:8" x14ac:dyDescent="0.45">
      <c r="A625" t="s">
        <v>111</v>
      </c>
      <c r="B625" t="s">
        <v>1006</v>
      </c>
      <c r="C625" t="s">
        <v>951</v>
      </c>
      <c r="D625" t="s">
        <v>173</v>
      </c>
      <c r="E625" t="s">
        <v>174</v>
      </c>
      <c r="F625">
        <v>28</v>
      </c>
      <c r="G625" t="s">
        <v>14</v>
      </c>
      <c r="H625" t="s">
        <v>10</v>
      </c>
    </row>
    <row r="626" spans="1:8" x14ac:dyDescent="0.45">
      <c r="A626" t="s">
        <v>111</v>
      </c>
      <c r="B626" t="s">
        <v>1006</v>
      </c>
      <c r="C626" t="s">
        <v>952</v>
      </c>
      <c r="D626" t="s">
        <v>442</v>
      </c>
      <c r="E626" t="s">
        <v>443</v>
      </c>
      <c r="F626">
        <v>25</v>
      </c>
      <c r="G626" t="s">
        <v>99</v>
      </c>
      <c r="H626" t="s">
        <v>10</v>
      </c>
    </row>
    <row r="627" spans="1:8" x14ac:dyDescent="0.45">
      <c r="A627" t="s">
        <v>111</v>
      </c>
      <c r="B627" t="s">
        <v>1006</v>
      </c>
      <c r="C627" t="s">
        <v>953</v>
      </c>
      <c r="D627" t="s">
        <v>758</v>
      </c>
      <c r="E627" t="s">
        <v>759</v>
      </c>
      <c r="F627">
        <v>26</v>
      </c>
      <c r="G627" t="s">
        <v>179</v>
      </c>
      <c r="H627" t="s">
        <v>211</v>
      </c>
    </row>
    <row r="628" spans="1:8" x14ac:dyDescent="0.45">
      <c r="A628" t="s">
        <v>111</v>
      </c>
      <c r="B628" t="s">
        <v>1006</v>
      </c>
      <c r="C628" t="s">
        <v>954</v>
      </c>
      <c r="D628" t="s">
        <v>446</v>
      </c>
      <c r="E628" t="s">
        <v>447</v>
      </c>
      <c r="F628">
        <v>30</v>
      </c>
      <c r="G628" t="s">
        <v>14</v>
      </c>
      <c r="H628" t="s">
        <v>15</v>
      </c>
    </row>
    <row r="629" spans="1:8" x14ac:dyDescent="0.45">
      <c r="A629" t="s">
        <v>111</v>
      </c>
      <c r="B629" t="s">
        <v>1006</v>
      </c>
      <c r="C629" t="s">
        <v>955</v>
      </c>
      <c r="D629" t="s">
        <v>181</v>
      </c>
      <c r="E629" t="s">
        <v>182</v>
      </c>
      <c r="F629">
        <v>23</v>
      </c>
      <c r="G629" t="s">
        <v>44</v>
      </c>
      <c r="H629" t="s">
        <v>528</v>
      </c>
    </row>
    <row r="630" spans="1:8" x14ac:dyDescent="0.45">
      <c r="A630" t="s">
        <v>111</v>
      </c>
      <c r="B630" t="s">
        <v>1006</v>
      </c>
      <c r="C630" t="s">
        <v>956</v>
      </c>
      <c r="D630" t="s">
        <v>957</v>
      </c>
      <c r="E630" t="s">
        <v>958</v>
      </c>
      <c r="F630">
        <v>25</v>
      </c>
      <c r="G630" t="s">
        <v>94</v>
      </c>
      <c r="H630" t="s">
        <v>358</v>
      </c>
    </row>
    <row r="631" spans="1:8" x14ac:dyDescent="0.45">
      <c r="A631" t="s">
        <v>111</v>
      </c>
      <c r="B631" t="s">
        <v>1006</v>
      </c>
      <c r="C631" t="s">
        <v>959</v>
      </c>
      <c r="D631" t="s">
        <v>960</v>
      </c>
      <c r="E631" t="s">
        <v>961</v>
      </c>
      <c r="F631">
        <v>25</v>
      </c>
      <c r="G631" t="s">
        <v>962</v>
      </c>
      <c r="H631" t="s">
        <v>10</v>
      </c>
    </row>
    <row r="632" spans="1:8" x14ac:dyDescent="0.45">
      <c r="A632" t="s">
        <v>111</v>
      </c>
      <c r="B632" t="s">
        <v>1006</v>
      </c>
      <c r="C632" t="s">
        <v>963</v>
      </c>
      <c r="D632" t="s">
        <v>380</v>
      </c>
      <c r="E632" t="s">
        <v>381</v>
      </c>
      <c r="F632">
        <v>25</v>
      </c>
      <c r="G632" t="s">
        <v>14</v>
      </c>
      <c r="H632" t="s">
        <v>10</v>
      </c>
    </row>
    <row r="633" spans="1:8" x14ac:dyDescent="0.45">
      <c r="A633" t="s">
        <v>111</v>
      </c>
      <c r="B633" t="s">
        <v>1006</v>
      </c>
      <c r="C633" t="s">
        <v>964</v>
      </c>
      <c r="D633" t="s">
        <v>380</v>
      </c>
      <c r="E633" t="s">
        <v>381</v>
      </c>
      <c r="F633">
        <v>23</v>
      </c>
      <c r="G633" t="s">
        <v>175</v>
      </c>
      <c r="H633" t="s">
        <v>10</v>
      </c>
    </row>
    <row r="634" spans="1:8" x14ac:dyDescent="0.45">
      <c r="A634" t="s">
        <v>111</v>
      </c>
      <c r="B634" t="s">
        <v>1006</v>
      </c>
      <c r="C634" t="s">
        <v>965</v>
      </c>
      <c r="D634" t="s">
        <v>380</v>
      </c>
      <c r="E634" t="s">
        <v>381</v>
      </c>
      <c r="F634">
        <v>28</v>
      </c>
      <c r="G634" t="s">
        <v>51</v>
      </c>
      <c r="H634" t="s">
        <v>10</v>
      </c>
    </row>
    <row r="635" spans="1:8" x14ac:dyDescent="0.45">
      <c r="A635" t="s">
        <v>111</v>
      </c>
      <c r="B635" t="s">
        <v>1006</v>
      </c>
      <c r="C635" t="s">
        <v>966</v>
      </c>
      <c r="D635" t="s">
        <v>204</v>
      </c>
      <c r="E635" t="s">
        <v>205</v>
      </c>
      <c r="F635">
        <v>19</v>
      </c>
      <c r="G635" t="s">
        <v>152</v>
      </c>
      <c r="H635" t="s">
        <v>10</v>
      </c>
    </row>
    <row r="636" spans="1:8" x14ac:dyDescent="0.45">
      <c r="A636" t="s">
        <v>111</v>
      </c>
      <c r="B636" t="s">
        <v>1006</v>
      </c>
      <c r="C636" t="s">
        <v>967</v>
      </c>
      <c r="D636" t="s">
        <v>204</v>
      </c>
      <c r="E636" t="s">
        <v>205</v>
      </c>
      <c r="F636">
        <v>22</v>
      </c>
      <c r="G636" t="s">
        <v>196</v>
      </c>
      <c r="H636" t="s">
        <v>10</v>
      </c>
    </row>
    <row r="637" spans="1:8" x14ac:dyDescent="0.45">
      <c r="A637" t="s">
        <v>111</v>
      </c>
      <c r="B637" t="s">
        <v>1006</v>
      </c>
      <c r="C637" t="s">
        <v>968</v>
      </c>
      <c r="D637" t="s">
        <v>101</v>
      </c>
      <c r="E637" t="s">
        <v>102</v>
      </c>
      <c r="F637">
        <v>20</v>
      </c>
      <c r="G637" t="s">
        <v>131</v>
      </c>
      <c r="H637" t="s">
        <v>10</v>
      </c>
    </row>
    <row r="638" spans="1:8" x14ac:dyDescent="0.45">
      <c r="A638" t="s">
        <v>111</v>
      </c>
      <c r="B638" t="s">
        <v>1006</v>
      </c>
      <c r="C638" t="s">
        <v>969</v>
      </c>
      <c r="D638" t="s">
        <v>105</v>
      </c>
      <c r="E638" t="s">
        <v>106</v>
      </c>
      <c r="F638">
        <v>24</v>
      </c>
      <c r="G638" t="s">
        <v>9</v>
      </c>
      <c r="H638" t="s">
        <v>10</v>
      </c>
    </row>
    <row r="639" spans="1:8" x14ac:dyDescent="0.45">
      <c r="A639" t="s">
        <v>111</v>
      </c>
      <c r="B639" t="s">
        <v>1006</v>
      </c>
      <c r="C639" t="s">
        <v>970</v>
      </c>
      <c r="D639" t="s">
        <v>105</v>
      </c>
      <c r="E639" t="s">
        <v>106</v>
      </c>
      <c r="F639">
        <v>20</v>
      </c>
      <c r="G639" t="s">
        <v>196</v>
      </c>
      <c r="H639" t="s">
        <v>10</v>
      </c>
    </row>
    <row r="640" spans="1:8" x14ac:dyDescent="0.45">
      <c r="A640" t="s">
        <v>111</v>
      </c>
      <c r="B640" t="s">
        <v>1006</v>
      </c>
      <c r="C640" t="s">
        <v>971</v>
      </c>
      <c r="D640" t="s">
        <v>108</v>
      </c>
      <c r="E640" t="s">
        <v>109</v>
      </c>
      <c r="F640">
        <v>17</v>
      </c>
      <c r="G640" t="s">
        <v>683</v>
      </c>
      <c r="H640" t="s">
        <v>10</v>
      </c>
    </row>
    <row r="641" spans="1:8" x14ac:dyDescent="0.45">
      <c r="A641" t="s">
        <v>111</v>
      </c>
      <c r="B641" t="s">
        <v>1006</v>
      </c>
      <c r="C641" t="s">
        <v>972</v>
      </c>
      <c r="D641" t="s">
        <v>108</v>
      </c>
      <c r="E641" t="s">
        <v>109</v>
      </c>
      <c r="F641">
        <v>18</v>
      </c>
      <c r="G641" t="s">
        <v>44</v>
      </c>
      <c r="H641" t="s">
        <v>10</v>
      </c>
    </row>
    <row r="642" spans="1:8" x14ac:dyDescent="0.45">
      <c r="A642" t="s">
        <v>111</v>
      </c>
      <c r="B642" t="s">
        <v>1006</v>
      </c>
      <c r="C642" t="s">
        <v>973</v>
      </c>
      <c r="D642" t="s">
        <v>108</v>
      </c>
      <c r="E642" t="s">
        <v>109</v>
      </c>
      <c r="F642">
        <v>21</v>
      </c>
      <c r="G642" t="s">
        <v>99</v>
      </c>
      <c r="H642" t="s">
        <v>10</v>
      </c>
    </row>
    <row r="643" spans="1:8" x14ac:dyDescent="0.45">
      <c r="A643" t="s">
        <v>111</v>
      </c>
      <c r="B643" t="s">
        <v>1006</v>
      </c>
      <c r="C643" t="s">
        <v>974</v>
      </c>
      <c r="D643" t="s">
        <v>108</v>
      </c>
      <c r="E643" t="s">
        <v>109</v>
      </c>
      <c r="F643">
        <v>18</v>
      </c>
      <c r="G643" t="s">
        <v>9</v>
      </c>
      <c r="H643" t="s">
        <v>10</v>
      </c>
    </row>
    <row r="644" spans="1:8" x14ac:dyDescent="0.45">
      <c r="A644" t="s">
        <v>111</v>
      </c>
      <c r="B644" t="s">
        <v>1006</v>
      </c>
      <c r="C644" t="s">
        <v>975</v>
      </c>
      <c r="D644" t="s">
        <v>108</v>
      </c>
      <c r="E644" t="s">
        <v>109</v>
      </c>
      <c r="F644">
        <v>20</v>
      </c>
      <c r="G644" t="s">
        <v>175</v>
      </c>
      <c r="H644" t="s">
        <v>10</v>
      </c>
    </row>
    <row r="645" spans="1:8" x14ac:dyDescent="0.45">
      <c r="A645" t="s">
        <v>111</v>
      </c>
      <c r="B645" t="s">
        <v>1006</v>
      </c>
      <c r="C645" t="s">
        <v>976</v>
      </c>
      <c r="D645" t="s">
        <v>108</v>
      </c>
      <c r="E645" t="s">
        <v>109</v>
      </c>
      <c r="F645">
        <v>17</v>
      </c>
      <c r="G645" t="s">
        <v>131</v>
      </c>
      <c r="H645" t="s">
        <v>10</v>
      </c>
    </row>
    <row r="646" spans="1:8" x14ac:dyDescent="0.45">
      <c r="A646" t="s">
        <v>111</v>
      </c>
      <c r="B646" t="s">
        <v>1006</v>
      </c>
      <c r="C646" t="s">
        <v>376</v>
      </c>
      <c r="D646" t="s">
        <v>108</v>
      </c>
      <c r="E646" t="s">
        <v>109</v>
      </c>
      <c r="F646">
        <v>17</v>
      </c>
      <c r="G646" t="s">
        <v>14</v>
      </c>
      <c r="H646" t="s">
        <v>10</v>
      </c>
    </row>
    <row r="647" spans="1:8" x14ac:dyDescent="0.45">
      <c r="A647" t="s">
        <v>111</v>
      </c>
      <c r="B647" t="s">
        <v>1006</v>
      </c>
      <c r="C647" t="s">
        <v>977</v>
      </c>
      <c r="D647" t="s">
        <v>108</v>
      </c>
      <c r="E647" t="s">
        <v>109</v>
      </c>
      <c r="F647">
        <v>18</v>
      </c>
      <c r="G647" t="s">
        <v>196</v>
      </c>
      <c r="H647" t="s">
        <v>10</v>
      </c>
    </row>
    <row r="648" spans="1:8" x14ac:dyDescent="0.45">
      <c r="A648" t="s">
        <v>111</v>
      </c>
      <c r="B648" t="s">
        <v>1006</v>
      </c>
      <c r="C648" t="s">
        <v>978</v>
      </c>
      <c r="D648" t="s">
        <v>108</v>
      </c>
      <c r="E648" t="s">
        <v>109</v>
      </c>
      <c r="F648">
        <v>18</v>
      </c>
      <c r="G648" t="s">
        <v>175</v>
      </c>
      <c r="H648" t="s">
        <v>10</v>
      </c>
    </row>
    <row r="649" spans="1:8" x14ac:dyDescent="0.45">
      <c r="A649" t="s">
        <v>111</v>
      </c>
      <c r="B649" t="s">
        <v>1006</v>
      </c>
      <c r="C649" t="s">
        <v>979</v>
      </c>
      <c r="D649" t="s">
        <v>108</v>
      </c>
      <c r="E649" t="s">
        <v>109</v>
      </c>
      <c r="F649">
        <v>17</v>
      </c>
      <c r="G649" t="s">
        <v>99</v>
      </c>
      <c r="H649" t="s">
        <v>10</v>
      </c>
    </row>
    <row r="650" spans="1:8" x14ac:dyDescent="0.45">
      <c r="A650" t="s">
        <v>111</v>
      </c>
      <c r="B650" t="s">
        <v>1006</v>
      </c>
      <c r="C650" t="s">
        <v>980</v>
      </c>
      <c r="D650" t="s">
        <v>108</v>
      </c>
      <c r="E650" t="s">
        <v>109</v>
      </c>
      <c r="F650">
        <v>17</v>
      </c>
      <c r="G650" t="s">
        <v>221</v>
      </c>
      <c r="H650" t="s">
        <v>10</v>
      </c>
    </row>
    <row r="651" spans="1:8" x14ac:dyDescent="0.45">
      <c r="A651" t="s">
        <v>111</v>
      </c>
      <c r="B651" t="s">
        <v>1006</v>
      </c>
      <c r="C651" t="s">
        <v>981</v>
      </c>
      <c r="D651" t="s">
        <v>108</v>
      </c>
      <c r="E651" t="s">
        <v>109</v>
      </c>
      <c r="F651">
        <v>18</v>
      </c>
      <c r="G651" t="s">
        <v>134</v>
      </c>
      <c r="H651" t="s">
        <v>10</v>
      </c>
    </row>
    <row r="652" spans="1:8" x14ac:dyDescent="0.45">
      <c r="A652" t="s">
        <v>111</v>
      </c>
      <c r="B652" t="s">
        <v>1006</v>
      </c>
      <c r="C652" t="s">
        <v>982</v>
      </c>
      <c r="D652" t="s">
        <v>108</v>
      </c>
      <c r="E652" t="s">
        <v>109</v>
      </c>
      <c r="F652">
        <v>17</v>
      </c>
      <c r="G652" t="s">
        <v>221</v>
      </c>
      <c r="H652" t="s">
        <v>10</v>
      </c>
    </row>
    <row r="653" spans="1:8" x14ac:dyDescent="0.45">
      <c r="A653" t="s">
        <v>111</v>
      </c>
      <c r="B653" t="s">
        <v>1006</v>
      </c>
      <c r="C653" t="s">
        <v>983</v>
      </c>
      <c r="D653" t="s">
        <v>108</v>
      </c>
      <c r="E653" t="s">
        <v>109</v>
      </c>
      <c r="F653">
        <v>20</v>
      </c>
      <c r="G653" t="s">
        <v>9</v>
      </c>
      <c r="H653" t="s">
        <v>10</v>
      </c>
    </row>
    <row r="654" spans="1:8" x14ac:dyDescent="0.45">
      <c r="A654" t="s">
        <v>111</v>
      </c>
      <c r="B654" t="s">
        <v>1006</v>
      </c>
      <c r="C654" t="s">
        <v>984</v>
      </c>
      <c r="D654" t="s">
        <v>108</v>
      </c>
      <c r="E654" t="s">
        <v>109</v>
      </c>
      <c r="F654">
        <v>17</v>
      </c>
      <c r="G654" t="s">
        <v>9</v>
      </c>
      <c r="H654" t="s">
        <v>10</v>
      </c>
    </row>
    <row r="655" spans="1:8" x14ac:dyDescent="0.45">
      <c r="A655" t="s">
        <v>111</v>
      </c>
      <c r="B655" t="s">
        <v>1006</v>
      </c>
      <c r="C655" t="s">
        <v>985</v>
      </c>
      <c r="D655" t="s">
        <v>108</v>
      </c>
      <c r="E655" t="s">
        <v>109</v>
      </c>
      <c r="F655">
        <v>17</v>
      </c>
      <c r="G655" t="s">
        <v>9</v>
      </c>
      <c r="H655" t="s">
        <v>10</v>
      </c>
    </row>
    <row r="656" spans="1:8" x14ac:dyDescent="0.45">
      <c r="A656" t="s">
        <v>111</v>
      </c>
      <c r="B656" t="s">
        <v>1006</v>
      </c>
      <c r="C656" t="s">
        <v>986</v>
      </c>
      <c r="D656" t="s">
        <v>108</v>
      </c>
      <c r="E656" t="s">
        <v>109</v>
      </c>
      <c r="F656">
        <v>19</v>
      </c>
      <c r="G656" t="s">
        <v>175</v>
      </c>
      <c r="H656" t="s">
        <v>10</v>
      </c>
    </row>
    <row r="657" spans="1:8" x14ac:dyDescent="0.45">
      <c r="A657" t="s">
        <v>111</v>
      </c>
      <c r="B657" t="s">
        <v>1006</v>
      </c>
      <c r="C657" t="s">
        <v>987</v>
      </c>
      <c r="D657" t="s">
        <v>108</v>
      </c>
      <c r="E657" t="s">
        <v>109</v>
      </c>
      <c r="F657">
        <v>19</v>
      </c>
      <c r="G657" t="s">
        <v>175</v>
      </c>
      <c r="H657" t="s">
        <v>10</v>
      </c>
    </row>
    <row r="658" spans="1:8" x14ac:dyDescent="0.45">
      <c r="A658" t="s">
        <v>111</v>
      </c>
      <c r="B658" t="s">
        <v>1006</v>
      </c>
      <c r="C658" t="s">
        <v>988</v>
      </c>
      <c r="D658" t="s">
        <v>108</v>
      </c>
      <c r="E658" t="s">
        <v>109</v>
      </c>
      <c r="F658">
        <v>20</v>
      </c>
      <c r="G658" t="s">
        <v>175</v>
      </c>
      <c r="H658" t="s">
        <v>10</v>
      </c>
    </row>
    <row r="659" spans="1:8" x14ac:dyDescent="0.45">
      <c r="A659" t="s">
        <v>111</v>
      </c>
      <c r="B659" t="s">
        <v>1006</v>
      </c>
      <c r="C659" t="s">
        <v>989</v>
      </c>
      <c r="D659" t="s">
        <v>108</v>
      </c>
      <c r="E659" t="s">
        <v>109</v>
      </c>
      <c r="F659">
        <v>21</v>
      </c>
      <c r="G659" t="s">
        <v>26</v>
      </c>
      <c r="H659" t="s">
        <v>10</v>
      </c>
    </row>
    <row r="660" spans="1:8" x14ac:dyDescent="0.45">
      <c r="A660" t="s">
        <v>111</v>
      </c>
      <c r="B660" t="s">
        <v>1006</v>
      </c>
      <c r="C660" t="s">
        <v>990</v>
      </c>
      <c r="D660" t="s">
        <v>108</v>
      </c>
      <c r="E660" t="s">
        <v>109</v>
      </c>
      <c r="F660">
        <v>18</v>
      </c>
      <c r="G660" t="s">
        <v>9</v>
      </c>
      <c r="H660" t="s">
        <v>10</v>
      </c>
    </row>
    <row r="661" spans="1:8" x14ac:dyDescent="0.45">
      <c r="A661" t="s">
        <v>111</v>
      </c>
      <c r="B661" t="s">
        <v>1006</v>
      </c>
      <c r="C661" t="s">
        <v>991</v>
      </c>
      <c r="D661" t="s">
        <v>108</v>
      </c>
      <c r="E661" t="s">
        <v>109</v>
      </c>
      <c r="F661">
        <v>19</v>
      </c>
      <c r="G661" t="s">
        <v>14</v>
      </c>
      <c r="H661" t="s">
        <v>10</v>
      </c>
    </row>
    <row r="662" spans="1:8" x14ac:dyDescent="0.45">
      <c r="A662" t="s">
        <v>111</v>
      </c>
      <c r="B662" t="s">
        <v>1006</v>
      </c>
      <c r="C662" t="s">
        <v>992</v>
      </c>
      <c r="D662" t="s">
        <v>108</v>
      </c>
      <c r="E662" t="s">
        <v>109</v>
      </c>
      <c r="F662">
        <v>18</v>
      </c>
      <c r="G662" t="s">
        <v>14</v>
      </c>
      <c r="H662" t="s">
        <v>10</v>
      </c>
    </row>
    <row r="663" spans="1:8" x14ac:dyDescent="0.45">
      <c r="A663" t="s">
        <v>111</v>
      </c>
      <c r="B663" t="s">
        <v>1006</v>
      </c>
      <c r="C663" t="s">
        <v>993</v>
      </c>
      <c r="D663" t="s">
        <v>108</v>
      </c>
      <c r="E663" t="s">
        <v>109</v>
      </c>
      <c r="F663">
        <v>19</v>
      </c>
      <c r="G663" t="s">
        <v>14</v>
      </c>
      <c r="H663" t="s">
        <v>10</v>
      </c>
    </row>
    <row r="664" spans="1:8" x14ac:dyDescent="0.45">
      <c r="A664" t="s">
        <v>111</v>
      </c>
      <c r="B664" t="s">
        <v>1006</v>
      </c>
      <c r="C664" t="s">
        <v>994</v>
      </c>
      <c r="D664" t="s">
        <v>108</v>
      </c>
      <c r="E664" t="s">
        <v>109</v>
      </c>
      <c r="F664">
        <v>19</v>
      </c>
      <c r="G664" t="s">
        <v>14</v>
      </c>
      <c r="H664" t="s">
        <v>10</v>
      </c>
    </row>
    <row r="665" spans="1:8" x14ac:dyDescent="0.45">
      <c r="A665" t="s">
        <v>111</v>
      </c>
      <c r="B665" t="s">
        <v>1006</v>
      </c>
      <c r="C665" t="s">
        <v>995</v>
      </c>
      <c r="D665" t="s">
        <v>108</v>
      </c>
      <c r="E665" t="s">
        <v>109</v>
      </c>
      <c r="F665">
        <v>19</v>
      </c>
      <c r="G665" t="s">
        <v>196</v>
      </c>
      <c r="H665" t="s">
        <v>10</v>
      </c>
    </row>
    <row r="666" spans="1:8" x14ac:dyDescent="0.45">
      <c r="A666" t="s">
        <v>111</v>
      </c>
      <c r="B666" t="s">
        <v>1006</v>
      </c>
      <c r="C666" t="s">
        <v>996</v>
      </c>
      <c r="D666" t="s">
        <v>108</v>
      </c>
      <c r="E666" t="s">
        <v>109</v>
      </c>
      <c r="F666">
        <v>17</v>
      </c>
      <c r="G666" t="s">
        <v>175</v>
      </c>
      <c r="H666" t="s">
        <v>10</v>
      </c>
    </row>
    <row r="667" spans="1:8" x14ac:dyDescent="0.45">
      <c r="A667" t="s">
        <v>111</v>
      </c>
      <c r="B667" t="s">
        <v>1006</v>
      </c>
      <c r="C667" t="s">
        <v>997</v>
      </c>
      <c r="D667" t="s">
        <v>108</v>
      </c>
      <c r="E667" t="s">
        <v>109</v>
      </c>
      <c r="F667">
        <v>18</v>
      </c>
      <c r="G667" t="s">
        <v>196</v>
      </c>
      <c r="H667" t="s">
        <v>10</v>
      </c>
    </row>
    <row r="668" spans="1:8" x14ac:dyDescent="0.45">
      <c r="A668" t="s">
        <v>111</v>
      </c>
      <c r="B668" t="s">
        <v>1006</v>
      </c>
      <c r="C668" t="s">
        <v>998</v>
      </c>
      <c r="D668" t="s">
        <v>108</v>
      </c>
      <c r="E668" t="s">
        <v>109</v>
      </c>
      <c r="F668">
        <v>19</v>
      </c>
      <c r="G668" t="s">
        <v>175</v>
      </c>
      <c r="H668" t="s">
        <v>10</v>
      </c>
    </row>
    <row r="669" spans="1:8" x14ac:dyDescent="0.45">
      <c r="A669" t="s">
        <v>111</v>
      </c>
      <c r="B669" t="s">
        <v>1006</v>
      </c>
      <c r="C669" t="s">
        <v>999</v>
      </c>
      <c r="D669" t="s">
        <v>108</v>
      </c>
      <c r="E669" t="s">
        <v>109</v>
      </c>
      <c r="F669">
        <v>19</v>
      </c>
      <c r="G669" t="s">
        <v>175</v>
      </c>
      <c r="H669" t="s">
        <v>10</v>
      </c>
    </row>
    <row r="670" spans="1:8" x14ac:dyDescent="0.45">
      <c r="A670" t="s">
        <v>111</v>
      </c>
      <c r="B670" t="s">
        <v>1006</v>
      </c>
      <c r="C670" t="s">
        <v>1000</v>
      </c>
      <c r="D670" t="s">
        <v>108</v>
      </c>
      <c r="E670" t="s">
        <v>109</v>
      </c>
      <c r="F670">
        <v>20</v>
      </c>
      <c r="G670" t="s">
        <v>175</v>
      </c>
      <c r="H670" t="s">
        <v>10</v>
      </c>
    </row>
    <row r="671" spans="1:8" x14ac:dyDescent="0.45">
      <c r="A671" t="s">
        <v>111</v>
      </c>
      <c r="B671" t="s">
        <v>1006</v>
      </c>
      <c r="C671" t="s">
        <v>1001</v>
      </c>
      <c r="D671" t="s">
        <v>108</v>
      </c>
      <c r="E671" t="s">
        <v>109</v>
      </c>
      <c r="F671">
        <v>19</v>
      </c>
      <c r="G671" t="s">
        <v>175</v>
      </c>
      <c r="H671" t="s">
        <v>10</v>
      </c>
    </row>
    <row r="672" spans="1:8" x14ac:dyDescent="0.45">
      <c r="A672" t="s">
        <v>111</v>
      </c>
      <c r="B672" t="s">
        <v>1006</v>
      </c>
      <c r="C672" t="s">
        <v>1002</v>
      </c>
      <c r="D672" t="s">
        <v>108</v>
      </c>
      <c r="E672" t="s">
        <v>109</v>
      </c>
      <c r="F672">
        <v>18</v>
      </c>
      <c r="G672" t="s">
        <v>175</v>
      </c>
      <c r="H672" t="s">
        <v>103</v>
      </c>
    </row>
    <row r="673" spans="1:8" x14ac:dyDescent="0.45">
      <c r="A673" t="s">
        <v>111</v>
      </c>
      <c r="B673" t="s">
        <v>1006</v>
      </c>
      <c r="C673" t="s">
        <v>1003</v>
      </c>
      <c r="D673" t="s">
        <v>108</v>
      </c>
      <c r="E673" t="s">
        <v>109</v>
      </c>
      <c r="F673">
        <v>17</v>
      </c>
      <c r="G673" t="s">
        <v>51</v>
      </c>
      <c r="H673" t="s">
        <v>10</v>
      </c>
    </row>
    <row r="674" spans="1:8" x14ac:dyDescent="0.45">
      <c r="A674" t="s">
        <v>111</v>
      </c>
      <c r="B674" t="s">
        <v>1006</v>
      </c>
      <c r="C674" t="s">
        <v>1004</v>
      </c>
      <c r="D674" t="s">
        <v>108</v>
      </c>
      <c r="E674" t="s">
        <v>109</v>
      </c>
      <c r="F674">
        <v>21</v>
      </c>
      <c r="G674" t="s">
        <v>51</v>
      </c>
      <c r="H674" t="s">
        <v>10</v>
      </c>
    </row>
    <row r="675" spans="1:8" x14ac:dyDescent="0.45">
      <c r="A675" t="s">
        <v>111</v>
      </c>
      <c r="B675" t="s">
        <v>1006</v>
      </c>
      <c r="C675" t="s">
        <v>1005</v>
      </c>
      <c r="D675" t="s">
        <v>108</v>
      </c>
      <c r="E675" t="s">
        <v>109</v>
      </c>
      <c r="F675">
        <v>18</v>
      </c>
      <c r="G675" t="s">
        <v>51</v>
      </c>
      <c r="H675" t="s">
        <v>10</v>
      </c>
    </row>
    <row r="676" spans="1:8" x14ac:dyDescent="0.45">
      <c r="A676" t="s">
        <v>111</v>
      </c>
      <c r="B676" t="s">
        <v>1007</v>
      </c>
      <c r="C676" t="s">
        <v>1008</v>
      </c>
      <c r="D676" t="s">
        <v>681</v>
      </c>
      <c r="E676" t="s">
        <v>682</v>
      </c>
      <c r="F676">
        <v>32</v>
      </c>
      <c r="G676" t="s">
        <v>21</v>
      </c>
      <c r="H676" t="s">
        <v>528</v>
      </c>
    </row>
    <row r="677" spans="1:8" x14ac:dyDescent="0.45">
      <c r="A677" t="s">
        <v>111</v>
      </c>
      <c r="B677" t="s">
        <v>1007</v>
      </c>
      <c r="C677" t="s">
        <v>1009</v>
      </c>
      <c r="D677" t="s">
        <v>1010</v>
      </c>
      <c r="E677" t="s">
        <v>1011</v>
      </c>
      <c r="F677">
        <v>31</v>
      </c>
      <c r="G677" t="s">
        <v>30</v>
      </c>
      <c r="H677" t="s">
        <v>528</v>
      </c>
    </row>
    <row r="678" spans="1:8" x14ac:dyDescent="0.45">
      <c r="A678" t="s">
        <v>111</v>
      </c>
      <c r="B678" t="s">
        <v>1007</v>
      </c>
      <c r="C678" t="s">
        <v>1012</v>
      </c>
      <c r="D678" t="s">
        <v>428</v>
      </c>
      <c r="E678" t="s">
        <v>429</v>
      </c>
      <c r="F678">
        <v>26</v>
      </c>
      <c r="G678" t="s">
        <v>14</v>
      </c>
      <c r="H678" t="s">
        <v>528</v>
      </c>
    </row>
    <row r="679" spans="1:8" x14ac:dyDescent="0.45">
      <c r="A679" t="s">
        <v>111</v>
      </c>
      <c r="B679" t="s">
        <v>1007</v>
      </c>
      <c r="C679" t="s">
        <v>1013</v>
      </c>
      <c r="D679" t="s">
        <v>946</v>
      </c>
      <c r="E679" t="s">
        <v>947</v>
      </c>
      <c r="F679">
        <v>30</v>
      </c>
      <c r="G679" t="s">
        <v>51</v>
      </c>
      <c r="H679" t="s">
        <v>149</v>
      </c>
    </row>
    <row r="680" spans="1:8" x14ac:dyDescent="0.45">
      <c r="A680" t="s">
        <v>111</v>
      </c>
      <c r="B680" t="s">
        <v>1007</v>
      </c>
      <c r="C680" t="s">
        <v>1014</v>
      </c>
      <c r="D680" t="s">
        <v>173</v>
      </c>
      <c r="E680" t="s">
        <v>174</v>
      </c>
      <c r="F680">
        <v>25</v>
      </c>
      <c r="G680" t="s">
        <v>30</v>
      </c>
      <c r="H680" t="s">
        <v>10</v>
      </c>
    </row>
    <row r="681" spans="1:8" x14ac:dyDescent="0.45">
      <c r="A681" t="s">
        <v>111</v>
      </c>
      <c r="B681" t="s">
        <v>1007</v>
      </c>
      <c r="C681" t="s">
        <v>1015</v>
      </c>
      <c r="D681" t="s">
        <v>1016</v>
      </c>
      <c r="E681" t="s">
        <v>1017</v>
      </c>
      <c r="F681">
        <v>32</v>
      </c>
      <c r="G681" t="s">
        <v>35</v>
      </c>
      <c r="H681" t="s">
        <v>10</v>
      </c>
    </row>
    <row r="682" spans="1:8" x14ac:dyDescent="0.45">
      <c r="A682" t="s">
        <v>111</v>
      </c>
      <c r="B682" t="s">
        <v>1007</v>
      </c>
      <c r="C682" t="s">
        <v>1018</v>
      </c>
      <c r="D682" t="s">
        <v>177</v>
      </c>
      <c r="E682" t="s">
        <v>178</v>
      </c>
      <c r="F682">
        <v>33</v>
      </c>
      <c r="G682" t="s">
        <v>99</v>
      </c>
      <c r="H682" t="s">
        <v>10</v>
      </c>
    </row>
    <row r="683" spans="1:8" x14ac:dyDescent="0.45">
      <c r="A683" t="s">
        <v>111</v>
      </c>
      <c r="B683" t="s">
        <v>1007</v>
      </c>
      <c r="C683" t="s">
        <v>1019</v>
      </c>
      <c r="D683" t="s">
        <v>761</v>
      </c>
      <c r="E683" t="s">
        <v>762</v>
      </c>
      <c r="F683">
        <v>37</v>
      </c>
      <c r="G683" t="s">
        <v>9</v>
      </c>
      <c r="H683" t="s">
        <v>22</v>
      </c>
    </row>
    <row r="684" spans="1:8" x14ac:dyDescent="0.45">
      <c r="A684" t="s">
        <v>111</v>
      </c>
      <c r="B684" t="s">
        <v>1007</v>
      </c>
      <c r="C684" t="s">
        <v>1020</v>
      </c>
      <c r="D684" t="s">
        <v>539</v>
      </c>
      <c r="E684" t="s">
        <v>540</v>
      </c>
      <c r="F684">
        <v>25</v>
      </c>
      <c r="G684" t="s">
        <v>134</v>
      </c>
      <c r="H684" t="s">
        <v>10</v>
      </c>
    </row>
    <row r="685" spans="1:8" x14ac:dyDescent="0.45">
      <c r="A685" t="s">
        <v>111</v>
      </c>
      <c r="B685" t="s">
        <v>1007</v>
      </c>
      <c r="C685" t="s">
        <v>1021</v>
      </c>
      <c r="D685" t="s">
        <v>539</v>
      </c>
      <c r="E685" t="s">
        <v>540</v>
      </c>
      <c r="F685">
        <v>22</v>
      </c>
      <c r="G685" t="s">
        <v>329</v>
      </c>
      <c r="H685" t="s">
        <v>10</v>
      </c>
    </row>
    <row r="686" spans="1:8" x14ac:dyDescent="0.45">
      <c r="A686" t="s">
        <v>111</v>
      </c>
      <c r="B686" t="s">
        <v>1007</v>
      </c>
      <c r="C686" t="s">
        <v>1022</v>
      </c>
      <c r="D686" t="s">
        <v>1023</v>
      </c>
      <c r="E686" t="s">
        <v>1024</v>
      </c>
      <c r="F686">
        <v>27</v>
      </c>
      <c r="G686" t="s">
        <v>1025</v>
      </c>
      <c r="H686" t="s">
        <v>10</v>
      </c>
    </row>
    <row r="687" spans="1:8" x14ac:dyDescent="0.45">
      <c r="A687" t="s">
        <v>111</v>
      </c>
      <c r="B687" t="s">
        <v>1007</v>
      </c>
      <c r="C687" t="s">
        <v>1026</v>
      </c>
      <c r="D687" t="s">
        <v>458</v>
      </c>
      <c r="E687" t="s">
        <v>459</v>
      </c>
      <c r="F687">
        <v>29</v>
      </c>
      <c r="G687" t="s">
        <v>99</v>
      </c>
      <c r="H687" t="s">
        <v>22</v>
      </c>
    </row>
    <row r="688" spans="1:8" x14ac:dyDescent="0.45">
      <c r="A688" t="s">
        <v>111</v>
      </c>
      <c r="B688" t="s">
        <v>1007</v>
      </c>
      <c r="C688" t="s">
        <v>1027</v>
      </c>
      <c r="D688" t="s">
        <v>461</v>
      </c>
      <c r="E688" t="s">
        <v>462</v>
      </c>
      <c r="F688">
        <v>22</v>
      </c>
      <c r="G688" t="s">
        <v>179</v>
      </c>
      <c r="H688" t="s">
        <v>10</v>
      </c>
    </row>
    <row r="689" spans="1:8" x14ac:dyDescent="0.45">
      <c r="A689" t="s">
        <v>111</v>
      </c>
      <c r="B689" t="s">
        <v>1007</v>
      </c>
      <c r="C689" t="s">
        <v>1028</v>
      </c>
      <c r="D689" t="s">
        <v>899</v>
      </c>
      <c r="E689" t="s">
        <v>900</v>
      </c>
      <c r="F689">
        <v>24</v>
      </c>
      <c r="G689" t="s">
        <v>44</v>
      </c>
      <c r="H689" t="s">
        <v>10</v>
      </c>
    </row>
    <row r="690" spans="1:8" x14ac:dyDescent="0.45">
      <c r="A690" t="s">
        <v>111</v>
      </c>
      <c r="B690" t="s">
        <v>1007</v>
      </c>
      <c r="C690" t="s">
        <v>1029</v>
      </c>
      <c r="D690" t="s">
        <v>87</v>
      </c>
      <c r="E690" t="s">
        <v>88</v>
      </c>
      <c r="F690">
        <v>29</v>
      </c>
      <c r="G690" t="s">
        <v>123</v>
      </c>
      <c r="H690" t="s">
        <v>10</v>
      </c>
    </row>
    <row r="691" spans="1:8" x14ac:dyDescent="0.45">
      <c r="A691" t="s">
        <v>111</v>
      </c>
      <c r="B691" t="s">
        <v>1007</v>
      </c>
      <c r="C691" t="s">
        <v>1030</v>
      </c>
      <c r="D691" t="s">
        <v>1031</v>
      </c>
      <c r="E691" t="s">
        <v>1032</v>
      </c>
      <c r="F691">
        <v>21</v>
      </c>
      <c r="G691" t="s">
        <v>175</v>
      </c>
      <c r="H691" t="s">
        <v>149</v>
      </c>
    </row>
    <row r="692" spans="1:8" x14ac:dyDescent="0.45">
      <c r="A692" t="s">
        <v>111</v>
      </c>
      <c r="B692" t="s">
        <v>1007</v>
      </c>
      <c r="C692" t="s">
        <v>1033</v>
      </c>
      <c r="D692" t="s">
        <v>828</v>
      </c>
      <c r="E692" t="s">
        <v>829</v>
      </c>
      <c r="F692">
        <v>28</v>
      </c>
      <c r="G692" t="s">
        <v>175</v>
      </c>
      <c r="H692" t="s">
        <v>10</v>
      </c>
    </row>
    <row r="693" spans="1:8" x14ac:dyDescent="0.45">
      <c r="A693" t="s">
        <v>111</v>
      </c>
      <c r="B693" t="s">
        <v>1007</v>
      </c>
      <c r="C693" t="s">
        <v>1034</v>
      </c>
      <c r="D693" t="s">
        <v>380</v>
      </c>
      <c r="E693" t="s">
        <v>381</v>
      </c>
      <c r="F693">
        <v>27</v>
      </c>
      <c r="G693" t="s">
        <v>72</v>
      </c>
      <c r="H693" t="s">
        <v>10</v>
      </c>
    </row>
    <row r="694" spans="1:8" x14ac:dyDescent="0.45">
      <c r="A694" t="s">
        <v>111</v>
      </c>
      <c r="B694" t="s">
        <v>1007</v>
      </c>
      <c r="C694" t="s">
        <v>1035</v>
      </c>
      <c r="D694" t="s">
        <v>380</v>
      </c>
      <c r="E694" t="s">
        <v>381</v>
      </c>
      <c r="F694">
        <v>22</v>
      </c>
      <c r="G694" t="s">
        <v>179</v>
      </c>
      <c r="H694" t="s">
        <v>358</v>
      </c>
    </row>
    <row r="695" spans="1:8" x14ac:dyDescent="0.45">
      <c r="A695" t="s">
        <v>111</v>
      </c>
      <c r="B695" t="s">
        <v>1007</v>
      </c>
      <c r="C695" t="s">
        <v>1036</v>
      </c>
      <c r="D695" t="s">
        <v>380</v>
      </c>
      <c r="E695" t="s">
        <v>381</v>
      </c>
      <c r="F695">
        <v>21</v>
      </c>
      <c r="G695" t="s">
        <v>99</v>
      </c>
      <c r="H695" t="s">
        <v>10</v>
      </c>
    </row>
    <row r="696" spans="1:8" x14ac:dyDescent="0.45">
      <c r="A696" t="s">
        <v>111</v>
      </c>
      <c r="B696" t="s">
        <v>1007</v>
      </c>
      <c r="C696" t="s">
        <v>1037</v>
      </c>
      <c r="D696" t="s">
        <v>198</v>
      </c>
      <c r="E696" t="s">
        <v>199</v>
      </c>
      <c r="F696">
        <v>24</v>
      </c>
      <c r="G696" t="s">
        <v>9</v>
      </c>
      <c r="H696" t="s">
        <v>10</v>
      </c>
    </row>
    <row r="697" spans="1:8" x14ac:dyDescent="0.45">
      <c r="A697" t="s">
        <v>111</v>
      </c>
      <c r="B697" t="s">
        <v>1007</v>
      </c>
      <c r="C697" t="s">
        <v>1038</v>
      </c>
      <c r="D697" t="s">
        <v>302</v>
      </c>
      <c r="E697" t="s">
        <v>303</v>
      </c>
      <c r="F697">
        <v>24</v>
      </c>
      <c r="G697" t="s">
        <v>21</v>
      </c>
      <c r="H697" t="s">
        <v>10</v>
      </c>
    </row>
    <row r="698" spans="1:8" x14ac:dyDescent="0.45">
      <c r="A698" t="s">
        <v>111</v>
      </c>
      <c r="B698" t="s">
        <v>1007</v>
      </c>
      <c r="C698" t="s">
        <v>1039</v>
      </c>
      <c r="D698" t="s">
        <v>302</v>
      </c>
      <c r="E698" t="s">
        <v>303</v>
      </c>
      <c r="F698">
        <v>23</v>
      </c>
      <c r="G698" t="s">
        <v>60</v>
      </c>
      <c r="H698" t="s">
        <v>10</v>
      </c>
    </row>
    <row r="699" spans="1:8" x14ac:dyDescent="0.45">
      <c r="A699" t="s">
        <v>111</v>
      </c>
      <c r="B699" t="s">
        <v>1007</v>
      </c>
      <c r="C699" t="s">
        <v>1040</v>
      </c>
      <c r="D699" t="s">
        <v>105</v>
      </c>
      <c r="E699" t="s">
        <v>106</v>
      </c>
      <c r="F699">
        <v>19</v>
      </c>
      <c r="G699" t="s">
        <v>175</v>
      </c>
      <c r="H699" t="s">
        <v>10</v>
      </c>
    </row>
    <row r="700" spans="1:8" x14ac:dyDescent="0.45">
      <c r="A700" t="s">
        <v>111</v>
      </c>
      <c r="B700" t="s">
        <v>1007</v>
      </c>
      <c r="C700" t="s">
        <v>575</v>
      </c>
      <c r="D700" t="s">
        <v>108</v>
      </c>
      <c r="E700" t="s">
        <v>109</v>
      </c>
      <c r="F700">
        <v>21</v>
      </c>
      <c r="G700" t="s">
        <v>60</v>
      </c>
      <c r="H700" t="s">
        <v>10</v>
      </c>
    </row>
    <row r="701" spans="1:8" x14ac:dyDescent="0.45">
      <c r="A701" t="s">
        <v>111</v>
      </c>
      <c r="B701" t="s">
        <v>1007</v>
      </c>
      <c r="C701" t="s">
        <v>1041</v>
      </c>
      <c r="D701" t="s">
        <v>108</v>
      </c>
      <c r="E701" t="s">
        <v>109</v>
      </c>
      <c r="F701">
        <v>19</v>
      </c>
      <c r="G701" t="s">
        <v>9</v>
      </c>
      <c r="H701" t="s">
        <v>10</v>
      </c>
    </row>
    <row r="702" spans="1:8" x14ac:dyDescent="0.45">
      <c r="A702" t="s">
        <v>111</v>
      </c>
      <c r="B702" t="s">
        <v>1007</v>
      </c>
      <c r="C702" t="s">
        <v>1042</v>
      </c>
      <c r="D702" t="s">
        <v>108</v>
      </c>
      <c r="E702" t="s">
        <v>109</v>
      </c>
      <c r="F702">
        <v>17</v>
      </c>
      <c r="G702" t="s">
        <v>9</v>
      </c>
      <c r="H702" t="s">
        <v>10</v>
      </c>
    </row>
    <row r="703" spans="1:8" x14ac:dyDescent="0.45">
      <c r="A703" t="s">
        <v>111</v>
      </c>
      <c r="B703" t="s">
        <v>1007</v>
      </c>
      <c r="C703" t="s">
        <v>1043</v>
      </c>
      <c r="D703" t="s">
        <v>108</v>
      </c>
      <c r="E703" t="s">
        <v>109</v>
      </c>
      <c r="F703">
        <v>18</v>
      </c>
      <c r="G703" t="s">
        <v>179</v>
      </c>
      <c r="H703" t="s">
        <v>10</v>
      </c>
    </row>
    <row r="704" spans="1:8" x14ac:dyDescent="0.45">
      <c r="A704" t="s">
        <v>111</v>
      </c>
      <c r="B704" t="s">
        <v>1007</v>
      </c>
      <c r="C704" t="s">
        <v>1044</v>
      </c>
      <c r="D704" t="s">
        <v>108</v>
      </c>
      <c r="E704" t="s">
        <v>109</v>
      </c>
      <c r="F704">
        <v>19</v>
      </c>
      <c r="G704" t="s">
        <v>14</v>
      </c>
      <c r="H704" t="s">
        <v>10</v>
      </c>
    </row>
    <row r="705" spans="1:8" x14ac:dyDescent="0.45">
      <c r="A705" t="s">
        <v>111</v>
      </c>
      <c r="B705" t="s">
        <v>1007</v>
      </c>
      <c r="C705" t="s">
        <v>1045</v>
      </c>
      <c r="D705" t="s">
        <v>108</v>
      </c>
      <c r="E705" t="s">
        <v>109</v>
      </c>
      <c r="F705">
        <v>19</v>
      </c>
      <c r="G705" t="s">
        <v>179</v>
      </c>
      <c r="H705" t="s">
        <v>10</v>
      </c>
    </row>
    <row r="706" spans="1:8" x14ac:dyDescent="0.45">
      <c r="A706" t="s">
        <v>111</v>
      </c>
      <c r="B706" t="s">
        <v>1007</v>
      </c>
      <c r="C706" t="s">
        <v>1046</v>
      </c>
      <c r="D706" t="s">
        <v>108</v>
      </c>
      <c r="E706" t="s">
        <v>109</v>
      </c>
      <c r="F706">
        <v>17</v>
      </c>
      <c r="G706" t="s">
        <v>14</v>
      </c>
      <c r="H706" t="s">
        <v>10</v>
      </c>
    </row>
    <row r="707" spans="1:8" x14ac:dyDescent="0.45">
      <c r="A707" t="s">
        <v>111</v>
      </c>
      <c r="B707" t="s">
        <v>1007</v>
      </c>
      <c r="C707" t="s">
        <v>1047</v>
      </c>
      <c r="D707" t="s">
        <v>108</v>
      </c>
      <c r="E707" t="s">
        <v>109</v>
      </c>
      <c r="F707">
        <v>17</v>
      </c>
      <c r="G707" t="s">
        <v>14</v>
      </c>
      <c r="H707" t="s">
        <v>10</v>
      </c>
    </row>
    <row r="708" spans="1:8" x14ac:dyDescent="0.45">
      <c r="A708" t="s">
        <v>111</v>
      </c>
      <c r="B708" t="s">
        <v>1007</v>
      </c>
      <c r="C708" t="s">
        <v>1048</v>
      </c>
      <c r="D708" t="s">
        <v>108</v>
      </c>
      <c r="E708" t="s">
        <v>109</v>
      </c>
      <c r="F708">
        <v>20</v>
      </c>
      <c r="G708" t="s">
        <v>134</v>
      </c>
      <c r="H708" t="s">
        <v>10</v>
      </c>
    </row>
    <row r="709" spans="1:8" x14ac:dyDescent="0.45">
      <c r="A709" t="s">
        <v>111</v>
      </c>
      <c r="B709" t="s">
        <v>1007</v>
      </c>
      <c r="C709" t="s">
        <v>1049</v>
      </c>
      <c r="D709" t="s">
        <v>108</v>
      </c>
      <c r="E709" t="s">
        <v>109</v>
      </c>
      <c r="F709">
        <v>19</v>
      </c>
      <c r="G709" t="s">
        <v>99</v>
      </c>
      <c r="H709" t="s">
        <v>10</v>
      </c>
    </row>
    <row r="710" spans="1:8" x14ac:dyDescent="0.45">
      <c r="A710" t="s">
        <v>111</v>
      </c>
      <c r="B710" t="s">
        <v>1007</v>
      </c>
      <c r="C710" t="s">
        <v>1050</v>
      </c>
      <c r="D710" t="s">
        <v>108</v>
      </c>
      <c r="E710" t="s">
        <v>109</v>
      </c>
      <c r="F710">
        <v>18</v>
      </c>
      <c r="G710" t="s">
        <v>175</v>
      </c>
      <c r="H710" t="s">
        <v>10</v>
      </c>
    </row>
    <row r="711" spans="1:8" x14ac:dyDescent="0.45">
      <c r="A711" t="s">
        <v>111</v>
      </c>
      <c r="B711" t="s">
        <v>1007</v>
      </c>
      <c r="C711" t="s">
        <v>1051</v>
      </c>
      <c r="D711" t="s">
        <v>108</v>
      </c>
      <c r="E711" t="s">
        <v>109</v>
      </c>
      <c r="F711">
        <v>19</v>
      </c>
      <c r="G711" t="s">
        <v>44</v>
      </c>
      <c r="H711" t="s">
        <v>10</v>
      </c>
    </row>
    <row r="712" spans="1:8" x14ac:dyDescent="0.45">
      <c r="A712" t="s">
        <v>111</v>
      </c>
      <c r="B712" t="s">
        <v>1007</v>
      </c>
      <c r="C712" t="s">
        <v>1052</v>
      </c>
      <c r="D712" t="s">
        <v>108</v>
      </c>
      <c r="E712" t="s">
        <v>109</v>
      </c>
      <c r="F712">
        <v>20</v>
      </c>
      <c r="G712" t="s">
        <v>175</v>
      </c>
      <c r="H712" t="s">
        <v>10</v>
      </c>
    </row>
    <row r="713" spans="1:8" x14ac:dyDescent="0.45">
      <c r="A713" t="s">
        <v>111</v>
      </c>
      <c r="B713" t="s">
        <v>1007</v>
      </c>
      <c r="C713" t="s">
        <v>1053</v>
      </c>
      <c r="D713" t="s">
        <v>108</v>
      </c>
      <c r="E713" t="s">
        <v>109</v>
      </c>
      <c r="F713">
        <v>19</v>
      </c>
      <c r="G713" t="s">
        <v>56</v>
      </c>
      <c r="H713" t="s">
        <v>10</v>
      </c>
    </row>
    <row r="714" spans="1:8" x14ac:dyDescent="0.45">
      <c r="A714" t="s">
        <v>111</v>
      </c>
      <c r="B714" t="s">
        <v>1007</v>
      </c>
      <c r="C714" t="s">
        <v>1054</v>
      </c>
      <c r="D714" t="s">
        <v>108</v>
      </c>
      <c r="E714" t="s">
        <v>109</v>
      </c>
      <c r="F714">
        <v>19</v>
      </c>
      <c r="G714" t="s">
        <v>636</v>
      </c>
      <c r="H714" t="s">
        <v>103</v>
      </c>
    </row>
    <row r="715" spans="1:8" x14ac:dyDescent="0.45">
      <c r="A715" t="s">
        <v>111</v>
      </c>
      <c r="B715" t="s">
        <v>1007</v>
      </c>
      <c r="C715" t="s">
        <v>1055</v>
      </c>
      <c r="D715" t="s">
        <v>108</v>
      </c>
      <c r="E715" t="s">
        <v>109</v>
      </c>
      <c r="F715">
        <v>19</v>
      </c>
      <c r="G715" t="s">
        <v>51</v>
      </c>
      <c r="H715" t="s">
        <v>10</v>
      </c>
    </row>
    <row r="716" spans="1:8" x14ac:dyDescent="0.45">
      <c r="A716" t="s">
        <v>111</v>
      </c>
      <c r="B716" t="s">
        <v>1007</v>
      </c>
      <c r="C716" t="s">
        <v>1056</v>
      </c>
      <c r="D716" t="s">
        <v>108</v>
      </c>
      <c r="E716" t="s">
        <v>109</v>
      </c>
      <c r="F716">
        <v>18</v>
      </c>
      <c r="G716" t="s">
        <v>51</v>
      </c>
      <c r="H716" t="s">
        <v>10</v>
      </c>
    </row>
    <row r="717" spans="1:8" x14ac:dyDescent="0.45">
      <c r="A717" t="s">
        <v>111</v>
      </c>
      <c r="B717" t="s">
        <v>1007</v>
      </c>
      <c r="C717" t="s">
        <v>1057</v>
      </c>
      <c r="D717" t="s">
        <v>243</v>
      </c>
      <c r="E717" t="s">
        <v>244</v>
      </c>
      <c r="F717">
        <v>16</v>
      </c>
      <c r="G717" t="s">
        <v>14</v>
      </c>
      <c r="H717" t="s">
        <v>10</v>
      </c>
    </row>
    <row r="718" spans="1:8" x14ac:dyDescent="0.45">
      <c r="A718" t="s">
        <v>111</v>
      </c>
      <c r="B718" t="s">
        <v>1007</v>
      </c>
      <c r="C718" t="s">
        <v>1058</v>
      </c>
      <c r="D718" t="s">
        <v>243</v>
      </c>
      <c r="E718" t="s">
        <v>244</v>
      </c>
      <c r="F718">
        <v>16</v>
      </c>
      <c r="G718" t="s">
        <v>196</v>
      </c>
      <c r="H718" t="s">
        <v>10</v>
      </c>
    </row>
    <row r="719" spans="1:8" x14ac:dyDescent="0.45">
      <c r="A719" t="s">
        <v>111</v>
      </c>
      <c r="B719" t="s">
        <v>1007</v>
      </c>
      <c r="C719" t="s">
        <v>1059</v>
      </c>
      <c r="D719" t="s">
        <v>243</v>
      </c>
      <c r="E719" t="s">
        <v>244</v>
      </c>
      <c r="F719">
        <v>16</v>
      </c>
      <c r="G719" t="s">
        <v>56</v>
      </c>
      <c r="H719" t="s">
        <v>10</v>
      </c>
    </row>
    <row r="720" spans="1:8" x14ac:dyDescent="0.45">
      <c r="A720" t="s">
        <v>111</v>
      </c>
      <c r="B720" t="s">
        <v>1060</v>
      </c>
      <c r="C720" t="s">
        <v>1061</v>
      </c>
      <c r="D720" t="s">
        <v>28</v>
      </c>
      <c r="E720" t="s">
        <v>29</v>
      </c>
      <c r="F720">
        <v>35</v>
      </c>
      <c r="G720" t="s">
        <v>14</v>
      </c>
      <c r="H720" t="s">
        <v>38</v>
      </c>
    </row>
    <row r="721" spans="1:8" x14ac:dyDescent="0.45">
      <c r="A721" t="s">
        <v>111</v>
      </c>
      <c r="B721" t="s">
        <v>1060</v>
      </c>
      <c r="C721" t="s">
        <v>1062</v>
      </c>
      <c r="D721" t="s">
        <v>261</v>
      </c>
      <c r="E721" t="s">
        <v>262</v>
      </c>
      <c r="F721">
        <v>32</v>
      </c>
      <c r="G721" t="s">
        <v>99</v>
      </c>
      <c r="H721" t="s">
        <v>10</v>
      </c>
    </row>
    <row r="722" spans="1:8" x14ac:dyDescent="0.45">
      <c r="A722" t="s">
        <v>111</v>
      </c>
      <c r="B722" t="s">
        <v>1060</v>
      </c>
      <c r="C722" t="s">
        <v>1063</v>
      </c>
      <c r="D722" t="s">
        <v>261</v>
      </c>
      <c r="E722" t="s">
        <v>262</v>
      </c>
      <c r="F722">
        <v>34</v>
      </c>
      <c r="G722" t="s">
        <v>264</v>
      </c>
      <c r="H722" t="s">
        <v>38</v>
      </c>
    </row>
    <row r="723" spans="1:8" x14ac:dyDescent="0.45">
      <c r="A723" t="s">
        <v>111</v>
      </c>
      <c r="B723" t="s">
        <v>1060</v>
      </c>
      <c r="C723" t="s">
        <v>1064</v>
      </c>
      <c r="D723" t="s">
        <v>46</v>
      </c>
      <c r="E723" t="s">
        <v>47</v>
      </c>
      <c r="F723">
        <v>33</v>
      </c>
      <c r="G723" t="s">
        <v>14</v>
      </c>
      <c r="H723" t="s">
        <v>149</v>
      </c>
    </row>
    <row r="724" spans="1:8" x14ac:dyDescent="0.45">
      <c r="A724" t="s">
        <v>111</v>
      </c>
      <c r="B724" t="s">
        <v>1060</v>
      </c>
      <c r="C724" t="s">
        <v>1065</v>
      </c>
      <c r="D724" t="s">
        <v>54</v>
      </c>
      <c r="E724" t="s">
        <v>55</v>
      </c>
      <c r="F724">
        <v>26</v>
      </c>
      <c r="G724" t="s">
        <v>175</v>
      </c>
      <c r="H724" t="s">
        <v>10</v>
      </c>
    </row>
    <row r="725" spans="1:8" x14ac:dyDescent="0.45">
      <c r="A725" t="s">
        <v>111</v>
      </c>
      <c r="B725" t="s">
        <v>1060</v>
      </c>
      <c r="C725" t="s">
        <v>1066</v>
      </c>
      <c r="D725" t="s">
        <v>346</v>
      </c>
      <c r="E725" t="s">
        <v>347</v>
      </c>
      <c r="F725">
        <v>35</v>
      </c>
      <c r="G725" t="s">
        <v>9</v>
      </c>
      <c r="H725" t="s">
        <v>38</v>
      </c>
    </row>
    <row r="726" spans="1:8" x14ac:dyDescent="0.45">
      <c r="A726" t="s">
        <v>111</v>
      </c>
      <c r="B726" t="s">
        <v>1060</v>
      </c>
      <c r="C726" t="s">
        <v>1067</v>
      </c>
      <c r="D726" t="s">
        <v>423</v>
      </c>
      <c r="E726" t="s">
        <v>424</v>
      </c>
      <c r="F726">
        <v>34</v>
      </c>
      <c r="G726" t="s">
        <v>270</v>
      </c>
      <c r="H726" t="s">
        <v>149</v>
      </c>
    </row>
    <row r="727" spans="1:8" x14ac:dyDescent="0.45">
      <c r="A727" t="s">
        <v>111</v>
      </c>
      <c r="B727" t="s">
        <v>1060</v>
      </c>
      <c r="C727" t="s">
        <v>1068</v>
      </c>
      <c r="D727" t="s">
        <v>530</v>
      </c>
      <c r="E727" t="s">
        <v>531</v>
      </c>
      <c r="F727">
        <v>26</v>
      </c>
      <c r="G727" t="s">
        <v>621</v>
      </c>
      <c r="H727" t="s">
        <v>149</v>
      </c>
    </row>
    <row r="728" spans="1:8" x14ac:dyDescent="0.45">
      <c r="A728" t="s">
        <v>111</v>
      </c>
      <c r="B728" t="s">
        <v>1060</v>
      </c>
      <c r="C728" t="s">
        <v>1069</v>
      </c>
      <c r="D728" t="s">
        <v>1070</v>
      </c>
      <c r="E728" t="s">
        <v>1071</v>
      </c>
      <c r="F728">
        <v>26</v>
      </c>
      <c r="G728" t="s">
        <v>123</v>
      </c>
      <c r="H728" t="s">
        <v>52</v>
      </c>
    </row>
    <row r="729" spans="1:8" x14ac:dyDescent="0.45">
      <c r="A729" t="s">
        <v>111</v>
      </c>
      <c r="B729" t="s">
        <v>1060</v>
      </c>
      <c r="C729" t="s">
        <v>1072</v>
      </c>
      <c r="D729" t="s">
        <v>62</v>
      </c>
      <c r="E729" t="s">
        <v>63</v>
      </c>
      <c r="F729">
        <v>26</v>
      </c>
      <c r="G729" t="s">
        <v>30</v>
      </c>
      <c r="H729" t="s">
        <v>149</v>
      </c>
    </row>
    <row r="730" spans="1:8" x14ac:dyDescent="0.45">
      <c r="A730" t="s">
        <v>111</v>
      </c>
      <c r="B730" t="s">
        <v>1060</v>
      </c>
      <c r="C730" t="s">
        <v>1073</v>
      </c>
      <c r="D730" t="s">
        <v>615</v>
      </c>
      <c r="E730" t="s">
        <v>616</v>
      </c>
      <c r="F730">
        <v>22</v>
      </c>
      <c r="G730" t="s">
        <v>131</v>
      </c>
      <c r="H730" t="s">
        <v>10</v>
      </c>
    </row>
    <row r="731" spans="1:8" x14ac:dyDescent="0.45">
      <c r="A731" t="s">
        <v>111</v>
      </c>
      <c r="B731" t="s">
        <v>1060</v>
      </c>
      <c r="C731" t="s">
        <v>1074</v>
      </c>
      <c r="D731" t="s">
        <v>946</v>
      </c>
      <c r="E731" t="s">
        <v>947</v>
      </c>
      <c r="F731">
        <v>32</v>
      </c>
      <c r="G731" t="s">
        <v>14</v>
      </c>
      <c r="H731" t="s">
        <v>10</v>
      </c>
    </row>
    <row r="732" spans="1:8" x14ac:dyDescent="0.45">
      <c r="A732" t="s">
        <v>111</v>
      </c>
      <c r="B732" t="s">
        <v>1060</v>
      </c>
      <c r="C732" t="s">
        <v>1075</v>
      </c>
      <c r="D732" t="s">
        <v>946</v>
      </c>
      <c r="E732" t="s">
        <v>947</v>
      </c>
      <c r="F732">
        <v>28</v>
      </c>
      <c r="G732" t="s">
        <v>134</v>
      </c>
      <c r="H732" t="s">
        <v>38</v>
      </c>
    </row>
    <row r="733" spans="1:8" x14ac:dyDescent="0.45">
      <c r="A733" t="s">
        <v>111</v>
      </c>
      <c r="B733" t="s">
        <v>1060</v>
      </c>
      <c r="C733" t="s">
        <v>1076</v>
      </c>
      <c r="D733" t="s">
        <v>272</v>
      </c>
      <c r="E733" t="s">
        <v>273</v>
      </c>
      <c r="F733">
        <v>21</v>
      </c>
      <c r="G733" t="s">
        <v>51</v>
      </c>
      <c r="H733" t="s">
        <v>10</v>
      </c>
    </row>
    <row r="734" spans="1:8" x14ac:dyDescent="0.45">
      <c r="A734" t="s">
        <v>111</v>
      </c>
      <c r="B734" t="s">
        <v>1060</v>
      </c>
      <c r="C734" t="s">
        <v>1077</v>
      </c>
      <c r="D734" t="s">
        <v>761</v>
      </c>
      <c r="E734" t="s">
        <v>762</v>
      </c>
      <c r="F734">
        <v>26</v>
      </c>
      <c r="G734" t="s">
        <v>51</v>
      </c>
      <c r="H734" t="s">
        <v>38</v>
      </c>
    </row>
    <row r="735" spans="1:8" x14ac:dyDescent="0.45">
      <c r="A735" t="s">
        <v>111</v>
      </c>
      <c r="B735" t="s">
        <v>1060</v>
      </c>
      <c r="C735" t="s">
        <v>1078</v>
      </c>
      <c r="D735" t="s">
        <v>957</v>
      </c>
      <c r="E735" t="s">
        <v>958</v>
      </c>
      <c r="F735">
        <v>25</v>
      </c>
      <c r="G735" t="s">
        <v>40</v>
      </c>
      <c r="H735" t="s">
        <v>10</v>
      </c>
    </row>
    <row r="736" spans="1:8" x14ac:dyDescent="0.45">
      <c r="A736" t="s">
        <v>111</v>
      </c>
      <c r="B736" t="s">
        <v>1060</v>
      </c>
      <c r="C736" t="s">
        <v>1079</v>
      </c>
      <c r="D736" t="s">
        <v>890</v>
      </c>
      <c r="E736" t="s">
        <v>891</v>
      </c>
      <c r="F736">
        <v>23</v>
      </c>
      <c r="G736" t="s">
        <v>196</v>
      </c>
      <c r="H736" t="s">
        <v>10</v>
      </c>
    </row>
    <row r="737" spans="1:8" x14ac:dyDescent="0.45">
      <c r="A737" t="s">
        <v>111</v>
      </c>
      <c r="B737" t="s">
        <v>1060</v>
      </c>
      <c r="C737" t="s">
        <v>1080</v>
      </c>
      <c r="D737" t="s">
        <v>820</v>
      </c>
      <c r="E737" t="s">
        <v>821</v>
      </c>
      <c r="F737">
        <v>22</v>
      </c>
      <c r="G737" t="s">
        <v>60</v>
      </c>
      <c r="H737" t="s">
        <v>10</v>
      </c>
    </row>
    <row r="738" spans="1:8" x14ac:dyDescent="0.45">
      <c r="A738" t="s">
        <v>111</v>
      </c>
      <c r="B738" t="s">
        <v>1060</v>
      </c>
      <c r="C738" t="s">
        <v>1081</v>
      </c>
      <c r="D738" t="s">
        <v>1082</v>
      </c>
      <c r="E738" t="s">
        <v>1083</v>
      </c>
      <c r="F738">
        <v>24</v>
      </c>
      <c r="G738" t="s">
        <v>14</v>
      </c>
      <c r="H738" t="s">
        <v>10</v>
      </c>
    </row>
    <row r="739" spans="1:8" x14ac:dyDescent="0.45">
      <c r="A739" t="s">
        <v>111</v>
      </c>
      <c r="B739" t="s">
        <v>1060</v>
      </c>
      <c r="C739" t="s">
        <v>1084</v>
      </c>
      <c r="D739" t="s">
        <v>828</v>
      </c>
      <c r="E739" t="s">
        <v>829</v>
      </c>
      <c r="F739">
        <v>20</v>
      </c>
      <c r="G739" t="s">
        <v>175</v>
      </c>
      <c r="H739" t="s">
        <v>10</v>
      </c>
    </row>
    <row r="740" spans="1:8" x14ac:dyDescent="0.45">
      <c r="A740" t="s">
        <v>111</v>
      </c>
      <c r="B740" t="s">
        <v>1060</v>
      </c>
      <c r="C740" t="s">
        <v>1085</v>
      </c>
      <c r="D740" t="s">
        <v>93</v>
      </c>
      <c r="E740" t="s">
        <v>24</v>
      </c>
      <c r="F740">
        <v>21</v>
      </c>
      <c r="G740" t="s">
        <v>196</v>
      </c>
      <c r="H740" t="s">
        <v>10</v>
      </c>
    </row>
    <row r="741" spans="1:8" x14ac:dyDescent="0.45">
      <c r="A741" t="s">
        <v>111</v>
      </c>
      <c r="B741" t="s">
        <v>1060</v>
      </c>
      <c r="C741" t="s">
        <v>1086</v>
      </c>
      <c r="D741" t="s">
        <v>194</v>
      </c>
      <c r="E741" t="s">
        <v>195</v>
      </c>
      <c r="F741">
        <v>20</v>
      </c>
      <c r="G741" t="s">
        <v>19</v>
      </c>
      <c r="H741" t="s">
        <v>10</v>
      </c>
    </row>
    <row r="742" spans="1:8" x14ac:dyDescent="0.45">
      <c r="A742" t="s">
        <v>111</v>
      </c>
      <c r="B742" t="s">
        <v>1060</v>
      </c>
      <c r="C742" t="s">
        <v>1087</v>
      </c>
      <c r="D742" t="s">
        <v>198</v>
      </c>
      <c r="E742" t="s">
        <v>199</v>
      </c>
      <c r="F742">
        <v>19</v>
      </c>
      <c r="G742" t="s">
        <v>131</v>
      </c>
      <c r="H742" t="s">
        <v>10</v>
      </c>
    </row>
    <row r="743" spans="1:8" x14ac:dyDescent="0.45">
      <c r="A743" t="s">
        <v>111</v>
      </c>
      <c r="B743" t="s">
        <v>1060</v>
      </c>
      <c r="C743" t="s">
        <v>1088</v>
      </c>
      <c r="D743" t="s">
        <v>204</v>
      </c>
      <c r="E743" t="s">
        <v>205</v>
      </c>
      <c r="F743">
        <v>23</v>
      </c>
      <c r="G743" t="s">
        <v>9</v>
      </c>
      <c r="H743" t="s">
        <v>10</v>
      </c>
    </row>
    <row r="744" spans="1:8" x14ac:dyDescent="0.45">
      <c r="A744" t="s">
        <v>111</v>
      </c>
      <c r="B744" t="s">
        <v>1060</v>
      </c>
      <c r="C744" t="s">
        <v>1089</v>
      </c>
      <c r="D744" t="s">
        <v>207</v>
      </c>
      <c r="E744" t="s">
        <v>208</v>
      </c>
      <c r="F744">
        <v>22</v>
      </c>
      <c r="G744" t="s">
        <v>131</v>
      </c>
      <c r="H744" t="s">
        <v>10</v>
      </c>
    </row>
    <row r="745" spans="1:8" x14ac:dyDescent="0.45">
      <c r="A745" t="s">
        <v>111</v>
      </c>
      <c r="B745" t="s">
        <v>1060</v>
      </c>
      <c r="C745" t="s">
        <v>1090</v>
      </c>
      <c r="D745" t="s">
        <v>96</v>
      </c>
      <c r="E745" t="s">
        <v>97</v>
      </c>
      <c r="F745">
        <v>19</v>
      </c>
      <c r="G745" t="s">
        <v>56</v>
      </c>
      <c r="H745" t="s">
        <v>10</v>
      </c>
    </row>
    <row r="746" spans="1:8" x14ac:dyDescent="0.45">
      <c r="A746" t="s">
        <v>111</v>
      </c>
      <c r="B746" t="s">
        <v>1060</v>
      </c>
      <c r="C746" t="s">
        <v>1091</v>
      </c>
      <c r="D746" t="s">
        <v>101</v>
      </c>
      <c r="E746" t="s">
        <v>102</v>
      </c>
      <c r="F746">
        <v>18</v>
      </c>
      <c r="G746" t="s">
        <v>123</v>
      </c>
      <c r="H746" t="s">
        <v>10</v>
      </c>
    </row>
    <row r="747" spans="1:8" x14ac:dyDescent="0.45">
      <c r="A747" t="s">
        <v>111</v>
      </c>
      <c r="B747" t="s">
        <v>1060</v>
      </c>
      <c r="C747" t="s">
        <v>1092</v>
      </c>
      <c r="D747" t="s">
        <v>105</v>
      </c>
      <c r="E747" t="s">
        <v>106</v>
      </c>
      <c r="F747">
        <v>19</v>
      </c>
      <c r="G747" t="s">
        <v>99</v>
      </c>
      <c r="H747" t="s">
        <v>10</v>
      </c>
    </row>
    <row r="748" spans="1:8" x14ac:dyDescent="0.45">
      <c r="A748" t="s">
        <v>111</v>
      </c>
      <c r="B748" t="s">
        <v>1060</v>
      </c>
      <c r="C748" t="s">
        <v>1093</v>
      </c>
      <c r="D748" t="s">
        <v>108</v>
      </c>
      <c r="E748" t="s">
        <v>109</v>
      </c>
      <c r="F748">
        <v>19</v>
      </c>
      <c r="G748" t="s">
        <v>56</v>
      </c>
      <c r="H748" t="s">
        <v>10</v>
      </c>
    </row>
    <row r="749" spans="1:8" x14ac:dyDescent="0.45">
      <c r="A749" t="s">
        <v>111</v>
      </c>
      <c r="B749" t="s">
        <v>1060</v>
      </c>
      <c r="C749" t="s">
        <v>1094</v>
      </c>
      <c r="D749" t="s">
        <v>108</v>
      </c>
      <c r="E749" t="s">
        <v>109</v>
      </c>
      <c r="F749">
        <v>18</v>
      </c>
      <c r="G749" t="s">
        <v>51</v>
      </c>
      <c r="H749" t="s">
        <v>10</v>
      </c>
    </row>
    <row r="750" spans="1:8" x14ac:dyDescent="0.45">
      <c r="A750" t="s">
        <v>111</v>
      </c>
      <c r="B750" t="s">
        <v>1060</v>
      </c>
      <c r="C750" t="s">
        <v>1095</v>
      </c>
      <c r="D750" t="s">
        <v>108</v>
      </c>
      <c r="E750" t="s">
        <v>109</v>
      </c>
      <c r="F750">
        <v>17</v>
      </c>
      <c r="G750" t="s">
        <v>99</v>
      </c>
      <c r="H750" t="s">
        <v>10</v>
      </c>
    </row>
    <row r="751" spans="1:8" x14ac:dyDescent="0.45">
      <c r="A751" t="s">
        <v>111</v>
      </c>
      <c r="B751" t="s">
        <v>1060</v>
      </c>
      <c r="C751" t="s">
        <v>1096</v>
      </c>
      <c r="D751" t="s">
        <v>108</v>
      </c>
      <c r="E751" t="s">
        <v>109</v>
      </c>
      <c r="F751">
        <v>18</v>
      </c>
      <c r="G751" t="s">
        <v>9</v>
      </c>
      <c r="H751" t="s">
        <v>10</v>
      </c>
    </row>
    <row r="752" spans="1:8" x14ac:dyDescent="0.45">
      <c r="A752" t="s">
        <v>111</v>
      </c>
      <c r="B752" t="s">
        <v>1060</v>
      </c>
      <c r="C752" t="s">
        <v>1097</v>
      </c>
      <c r="D752" t="s">
        <v>108</v>
      </c>
      <c r="E752" t="s">
        <v>109</v>
      </c>
      <c r="F752">
        <v>17</v>
      </c>
      <c r="G752" t="s">
        <v>9</v>
      </c>
      <c r="H752" t="s">
        <v>10</v>
      </c>
    </row>
    <row r="753" spans="1:8" x14ac:dyDescent="0.45">
      <c r="A753" t="s">
        <v>111</v>
      </c>
      <c r="B753" t="s">
        <v>1060</v>
      </c>
      <c r="C753" t="s">
        <v>1098</v>
      </c>
      <c r="D753" t="s">
        <v>108</v>
      </c>
      <c r="E753" t="s">
        <v>109</v>
      </c>
      <c r="F753">
        <v>19</v>
      </c>
      <c r="G753" t="s">
        <v>9</v>
      </c>
      <c r="H753" t="s">
        <v>10</v>
      </c>
    </row>
    <row r="754" spans="1:8" x14ac:dyDescent="0.45">
      <c r="A754" t="s">
        <v>111</v>
      </c>
      <c r="B754" t="s">
        <v>1060</v>
      </c>
      <c r="C754" t="s">
        <v>1099</v>
      </c>
      <c r="D754" t="s">
        <v>108</v>
      </c>
      <c r="E754" t="s">
        <v>109</v>
      </c>
      <c r="F754">
        <v>20</v>
      </c>
      <c r="G754" t="s">
        <v>175</v>
      </c>
      <c r="H754" t="s">
        <v>103</v>
      </c>
    </row>
    <row r="755" spans="1:8" x14ac:dyDescent="0.45">
      <c r="A755" t="s">
        <v>111</v>
      </c>
      <c r="B755" t="s">
        <v>1060</v>
      </c>
      <c r="C755" t="s">
        <v>1100</v>
      </c>
      <c r="D755" t="s">
        <v>108</v>
      </c>
      <c r="E755" t="s">
        <v>109</v>
      </c>
      <c r="F755">
        <v>17</v>
      </c>
      <c r="G755" t="s">
        <v>131</v>
      </c>
      <c r="H755" t="s">
        <v>10</v>
      </c>
    </row>
    <row r="756" spans="1:8" x14ac:dyDescent="0.45">
      <c r="A756" t="s">
        <v>111</v>
      </c>
      <c r="B756" t="s">
        <v>1060</v>
      </c>
      <c r="C756" t="s">
        <v>1101</v>
      </c>
      <c r="D756" t="s">
        <v>108</v>
      </c>
      <c r="E756" t="s">
        <v>109</v>
      </c>
      <c r="F756">
        <v>20</v>
      </c>
      <c r="G756" t="s">
        <v>14</v>
      </c>
      <c r="H756" t="s">
        <v>10</v>
      </c>
    </row>
    <row r="757" spans="1:8" x14ac:dyDescent="0.45">
      <c r="A757" t="s">
        <v>111</v>
      </c>
      <c r="B757" t="s">
        <v>1060</v>
      </c>
      <c r="C757" t="s">
        <v>1102</v>
      </c>
      <c r="D757" t="s">
        <v>108</v>
      </c>
      <c r="E757" t="s">
        <v>109</v>
      </c>
      <c r="F757">
        <v>19</v>
      </c>
      <c r="G757" t="s">
        <v>14</v>
      </c>
      <c r="H757" t="s">
        <v>10</v>
      </c>
    </row>
    <row r="758" spans="1:8" x14ac:dyDescent="0.45">
      <c r="A758" t="s">
        <v>111</v>
      </c>
      <c r="B758" t="s">
        <v>1060</v>
      </c>
      <c r="C758" t="s">
        <v>1103</v>
      </c>
      <c r="D758" t="s">
        <v>108</v>
      </c>
      <c r="E758" t="s">
        <v>109</v>
      </c>
      <c r="F758">
        <v>19</v>
      </c>
      <c r="G758" t="s">
        <v>14</v>
      </c>
      <c r="H758" t="s">
        <v>10</v>
      </c>
    </row>
    <row r="759" spans="1:8" x14ac:dyDescent="0.45">
      <c r="A759" t="s">
        <v>111</v>
      </c>
      <c r="B759" t="s">
        <v>1060</v>
      </c>
      <c r="C759" t="s">
        <v>1104</v>
      </c>
      <c r="D759" t="s">
        <v>108</v>
      </c>
      <c r="E759" t="s">
        <v>109</v>
      </c>
      <c r="F759">
        <v>19</v>
      </c>
      <c r="G759" t="s">
        <v>14</v>
      </c>
      <c r="H759" t="s">
        <v>10</v>
      </c>
    </row>
    <row r="760" spans="1:8" x14ac:dyDescent="0.45">
      <c r="A760" t="s">
        <v>111</v>
      </c>
      <c r="B760" t="s">
        <v>1060</v>
      </c>
      <c r="C760" t="s">
        <v>1105</v>
      </c>
      <c r="D760" t="s">
        <v>108</v>
      </c>
      <c r="E760" t="s">
        <v>109</v>
      </c>
      <c r="F760">
        <v>19</v>
      </c>
      <c r="G760" t="s">
        <v>131</v>
      </c>
      <c r="H760" t="s">
        <v>10</v>
      </c>
    </row>
    <row r="761" spans="1:8" x14ac:dyDescent="0.45">
      <c r="A761" t="s">
        <v>111</v>
      </c>
      <c r="B761" t="s">
        <v>1060</v>
      </c>
      <c r="C761" t="s">
        <v>1106</v>
      </c>
      <c r="D761" t="s">
        <v>108</v>
      </c>
      <c r="E761" t="s">
        <v>109</v>
      </c>
      <c r="F761">
        <v>21</v>
      </c>
      <c r="G761" t="s">
        <v>196</v>
      </c>
      <c r="H761" t="s">
        <v>103</v>
      </c>
    </row>
    <row r="762" spans="1:8" x14ac:dyDescent="0.45">
      <c r="A762" t="s">
        <v>111</v>
      </c>
      <c r="B762" t="s">
        <v>1060</v>
      </c>
      <c r="C762" t="s">
        <v>1107</v>
      </c>
      <c r="D762" t="s">
        <v>108</v>
      </c>
      <c r="E762" t="s">
        <v>109</v>
      </c>
      <c r="F762">
        <v>19</v>
      </c>
      <c r="G762" t="s">
        <v>196</v>
      </c>
      <c r="H762" t="s">
        <v>10</v>
      </c>
    </row>
    <row r="763" spans="1:8" x14ac:dyDescent="0.45">
      <c r="A763" t="s">
        <v>111</v>
      </c>
      <c r="B763" t="s">
        <v>1060</v>
      </c>
      <c r="C763" t="s">
        <v>1108</v>
      </c>
      <c r="D763" t="s">
        <v>108</v>
      </c>
      <c r="E763" t="s">
        <v>109</v>
      </c>
      <c r="F763">
        <v>18</v>
      </c>
      <c r="G763" t="s">
        <v>123</v>
      </c>
      <c r="H763" t="s">
        <v>10</v>
      </c>
    </row>
    <row r="764" spans="1:8" x14ac:dyDescent="0.45">
      <c r="A764" t="s">
        <v>111</v>
      </c>
      <c r="B764" t="s">
        <v>1060</v>
      </c>
      <c r="C764" t="s">
        <v>1109</v>
      </c>
      <c r="D764" t="s">
        <v>108</v>
      </c>
      <c r="E764" t="s">
        <v>109</v>
      </c>
      <c r="F764">
        <v>18</v>
      </c>
      <c r="G764" t="s">
        <v>60</v>
      </c>
      <c r="H764" t="s">
        <v>10</v>
      </c>
    </row>
    <row r="765" spans="1:8" x14ac:dyDescent="0.45">
      <c r="A765" t="s">
        <v>111</v>
      </c>
      <c r="B765" t="s">
        <v>1060</v>
      </c>
      <c r="C765" t="s">
        <v>1110</v>
      </c>
      <c r="D765" t="s">
        <v>108</v>
      </c>
      <c r="E765" t="s">
        <v>109</v>
      </c>
      <c r="F765">
        <v>18</v>
      </c>
      <c r="G765" t="s">
        <v>56</v>
      </c>
      <c r="H765" t="s">
        <v>10</v>
      </c>
    </row>
    <row r="766" spans="1:8" x14ac:dyDescent="0.45">
      <c r="A766" t="s">
        <v>111</v>
      </c>
      <c r="B766" t="s">
        <v>1060</v>
      </c>
      <c r="C766" t="s">
        <v>1111</v>
      </c>
      <c r="D766" t="s">
        <v>108</v>
      </c>
      <c r="E766" t="s">
        <v>109</v>
      </c>
      <c r="F766">
        <v>19</v>
      </c>
      <c r="G766" t="s">
        <v>51</v>
      </c>
      <c r="H766" t="s">
        <v>10</v>
      </c>
    </row>
    <row r="767" spans="1:8" x14ac:dyDescent="0.45">
      <c r="A767" t="s">
        <v>111</v>
      </c>
      <c r="B767" t="s">
        <v>1060</v>
      </c>
      <c r="C767" t="s">
        <v>1112</v>
      </c>
      <c r="D767" t="s">
        <v>108</v>
      </c>
      <c r="E767" t="s">
        <v>109</v>
      </c>
      <c r="F767">
        <v>19</v>
      </c>
      <c r="G767" t="s">
        <v>51</v>
      </c>
      <c r="H767" t="s">
        <v>10</v>
      </c>
    </row>
    <row r="768" spans="1:8" x14ac:dyDescent="0.45">
      <c r="A768" t="s">
        <v>111</v>
      </c>
      <c r="B768" t="s">
        <v>1060</v>
      </c>
      <c r="C768" t="s">
        <v>1113</v>
      </c>
      <c r="D768" t="s">
        <v>108</v>
      </c>
      <c r="E768" t="s">
        <v>109</v>
      </c>
      <c r="F768">
        <v>18</v>
      </c>
      <c r="G768" t="s">
        <v>51</v>
      </c>
      <c r="H768" t="s">
        <v>10</v>
      </c>
    </row>
    <row r="769" spans="1:8" x14ac:dyDescent="0.45">
      <c r="A769" t="s">
        <v>111</v>
      </c>
      <c r="B769" t="s">
        <v>1060</v>
      </c>
      <c r="C769" t="s">
        <v>1114</v>
      </c>
      <c r="D769" t="s">
        <v>108</v>
      </c>
      <c r="E769" t="s">
        <v>109</v>
      </c>
      <c r="F769">
        <v>18</v>
      </c>
      <c r="G769" t="s">
        <v>51</v>
      </c>
      <c r="H769" t="s">
        <v>103</v>
      </c>
    </row>
    <row r="770" spans="1:8" x14ac:dyDescent="0.45">
      <c r="A770" t="s">
        <v>111</v>
      </c>
      <c r="B770" t="s">
        <v>1060</v>
      </c>
      <c r="C770" t="s">
        <v>1115</v>
      </c>
      <c r="D770" t="s">
        <v>108</v>
      </c>
      <c r="E770" t="s">
        <v>109</v>
      </c>
      <c r="F770">
        <v>17</v>
      </c>
      <c r="G770" t="s">
        <v>51</v>
      </c>
      <c r="H770" t="s">
        <v>10</v>
      </c>
    </row>
    <row r="771" spans="1:8" x14ac:dyDescent="0.45">
      <c r="A771" t="s">
        <v>111</v>
      </c>
      <c r="B771" t="s">
        <v>1060</v>
      </c>
      <c r="C771" t="s">
        <v>1116</v>
      </c>
      <c r="D771" t="s">
        <v>108</v>
      </c>
      <c r="E771" t="s">
        <v>109</v>
      </c>
      <c r="F771">
        <v>21</v>
      </c>
      <c r="G771" t="s">
        <v>51</v>
      </c>
      <c r="H771" t="s">
        <v>10</v>
      </c>
    </row>
    <row r="772" spans="1:8" x14ac:dyDescent="0.45">
      <c r="A772" t="s">
        <v>111</v>
      </c>
      <c r="B772" t="s">
        <v>1060</v>
      </c>
      <c r="C772" t="s">
        <v>1117</v>
      </c>
      <c r="D772" t="s">
        <v>108</v>
      </c>
      <c r="E772" t="s">
        <v>109</v>
      </c>
      <c r="F772">
        <v>18</v>
      </c>
      <c r="G772" t="s">
        <v>51</v>
      </c>
      <c r="H772" t="s">
        <v>10</v>
      </c>
    </row>
    <row r="773" spans="1:8" x14ac:dyDescent="0.45">
      <c r="A773" t="s">
        <v>111</v>
      </c>
      <c r="B773" t="s">
        <v>1060</v>
      </c>
      <c r="C773" t="s">
        <v>1118</v>
      </c>
      <c r="D773" t="s">
        <v>243</v>
      </c>
      <c r="E773" t="s">
        <v>244</v>
      </c>
      <c r="F773">
        <v>18</v>
      </c>
      <c r="G773" t="s">
        <v>196</v>
      </c>
      <c r="H773" t="s">
        <v>10</v>
      </c>
    </row>
    <row r="774" spans="1:8" x14ac:dyDescent="0.45">
      <c r="A774" t="s">
        <v>111</v>
      </c>
      <c r="B774" t="s">
        <v>1119</v>
      </c>
      <c r="C774" t="s">
        <v>1120</v>
      </c>
      <c r="D774" t="s">
        <v>249</v>
      </c>
      <c r="E774" t="s">
        <v>250</v>
      </c>
      <c r="F774">
        <v>38</v>
      </c>
      <c r="G774" t="s">
        <v>9</v>
      </c>
      <c r="H774" t="s">
        <v>10</v>
      </c>
    </row>
    <row r="775" spans="1:8" x14ac:dyDescent="0.45">
      <c r="A775" t="s">
        <v>111</v>
      </c>
      <c r="B775" t="s">
        <v>1119</v>
      </c>
      <c r="C775" t="s">
        <v>1121</v>
      </c>
      <c r="D775" t="s">
        <v>338</v>
      </c>
      <c r="E775" t="s">
        <v>339</v>
      </c>
      <c r="F775">
        <v>26</v>
      </c>
      <c r="G775" t="s">
        <v>51</v>
      </c>
      <c r="H775" t="s">
        <v>38</v>
      </c>
    </row>
    <row r="776" spans="1:8" x14ac:dyDescent="0.45">
      <c r="A776" t="s">
        <v>111</v>
      </c>
      <c r="B776" t="s">
        <v>1119</v>
      </c>
      <c r="C776" t="s">
        <v>1122</v>
      </c>
      <c r="D776" t="s">
        <v>154</v>
      </c>
      <c r="E776" t="s">
        <v>155</v>
      </c>
      <c r="F776">
        <v>27</v>
      </c>
      <c r="G776" t="s">
        <v>179</v>
      </c>
      <c r="H776" t="s">
        <v>38</v>
      </c>
    </row>
    <row r="777" spans="1:8" x14ac:dyDescent="0.45">
      <c r="A777" t="s">
        <v>111</v>
      </c>
      <c r="B777" t="s">
        <v>1119</v>
      </c>
      <c r="C777" t="s">
        <v>1123</v>
      </c>
      <c r="D777" t="s">
        <v>49</v>
      </c>
      <c r="E777" t="s">
        <v>50</v>
      </c>
      <c r="F777">
        <v>24</v>
      </c>
      <c r="G777" t="s">
        <v>134</v>
      </c>
      <c r="H777" t="s">
        <v>10</v>
      </c>
    </row>
    <row r="778" spans="1:8" x14ac:dyDescent="0.45">
      <c r="A778" t="s">
        <v>111</v>
      </c>
      <c r="B778" t="s">
        <v>1119</v>
      </c>
      <c r="C778" t="s">
        <v>1124</v>
      </c>
      <c r="D778" t="s">
        <v>1125</v>
      </c>
      <c r="E778" t="s">
        <v>1126</v>
      </c>
      <c r="F778">
        <v>21</v>
      </c>
      <c r="G778" t="s">
        <v>175</v>
      </c>
      <c r="H778" t="s">
        <v>10</v>
      </c>
    </row>
    <row r="779" spans="1:8" x14ac:dyDescent="0.45">
      <c r="A779" t="s">
        <v>111</v>
      </c>
      <c r="B779" t="s">
        <v>1119</v>
      </c>
      <c r="C779" t="s">
        <v>448</v>
      </c>
      <c r="D779" t="s">
        <v>266</v>
      </c>
      <c r="E779" t="s">
        <v>267</v>
      </c>
      <c r="F779">
        <v>30</v>
      </c>
      <c r="G779" t="s">
        <v>9</v>
      </c>
      <c r="H779" t="s">
        <v>10</v>
      </c>
    </row>
    <row r="780" spans="1:8" x14ac:dyDescent="0.45">
      <c r="A780" t="s">
        <v>111</v>
      </c>
      <c r="B780" t="s">
        <v>1119</v>
      </c>
      <c r="C780" t="s">
        <v>1127</v>
      </c>
      <c r="D780" t="s">
        <v>530</v>
      </c>
      <c r="E780" t="s">
        <v>531</v>
      </c>
      <c r="F780">
        <v>28</v>
      </c>
      <c r="G780" t="s">
        <v>30</v>
      </c>
      <c r="H780" t="s">
        <v>38</v>
      </c>
    </row>
    <row r="781" spans="1:8" x14ac:dyDescent="0.45">
      <c r="A781" t="s">
        <v>111</v>
      </c>
      <c r="B781" t="s">
        <v>1119</v>
      </c>
      <c r="C781" t="s">
        <v>1128</v>
      </c>
      <c r="D781" t="s">
        <v>1070</v>
      </c>
      <c r="E781" t="s">
        <v>1071</v>
      </c>
      <c r="F781">
        <v>30</v>
      </c>
      <c r="G781" t="s">
        <v>264</v>
      </c>
      <c r="H781" t="s">
        <v>528</v>
      </c>
    </row>
    <row r="782" spans="1:8" x14ac:dyDescent="0.45">
      <c r="A782" t="s">
        <v>111</v>
      </c>
      <c r="B782" t="s">
        <v>1119</v>
      </c>
      <c r="C782" t="s">
        <v>1129</v>
      </c>
      <c r="D782" t="s">
        <v>739</v>
      </c>
      <c r="E782" t="s">
        <v>740</v>
      </c>
      <c r="F782">
        <v>22</v>
      </c>
      <c r="G782" t="s">
        <v>1130</v>
      </c>
      <c r="H782" t="s">
        <v>10</v>
      </c>
    </row>
    <row r="783" spans="1:8" x14ac:dyDescent="0.45">
      <c r="A783" t="s">
        <v>111</v>
      </c>
      <c r="B783" t="s">
        <v>1119</v>
      </c>
      <c r="C783" t="s">
        <v>1131</v>
      </c>
      <c r="D783" t="s">
        <v>65</v>
      </c>
      <c r="E783" t="s">
        <v>66</v>
      </c>
      <c r="F783">
        <v>35</v>
      </c>
      <c r="G783" t="s">
        <v>94</v>
      </c>
      <c r="H783" t="s">
        <v>10</v>
      </c>
    </row>
    <row r="784" spans="1:8" x14ac:dyDescent="0.45">
      <c r="A784" t="s">
        <v>111</v>
      </c>
      <c r="B784" t="s">
        <v>1119</v>
      </c>
      <c r="C784" t="s">
        <v>1132</v>
      </c>
      <c r="D784" t="s">
        <v>615</v>
      </c>
      <c r="E784" t="s">
        <v>616</v>
      </c>
      <c r="F784">
        <v>27</v>
      </c>
      <c r="G784" t="s">
        <v>175</v>
      </c>
      <c r="H784" t="s">
        <v>10</v>
      </c>
    </row>
    <row r="785" spans="1:8" x14ac:dyDescent="0.45">
      <c r="A785" t="s">
        <v>111</v>
      </c>
      <c r="B785" t="s">
        <v>1119</v>
      </c>
      <c r="C785" t="s">
        <v>1133</v>
      </c>
      <c r="D785" t="s">
        <v>619</v>
      </c>
      <c r="E785" t="s">
        <v>620</v>
      </c>
      <c r="F785">
        <v>24</v>
      </c>
      <c r="G785" t="s">
        <v>30</v>
      </c>
      <c r="H785" t="s">
        <v>103</v>
      </c>
    </row>
    <row r="786" spans="1:8" x14ac:dyDescent="0.45">
      <c r="A786" t="s">
        <v>111</v>
      </c>
      <c r="B786" t="s">
        <v>1119</v>
      </c>
      <c r="C786" t="s">
        <v>1134</v>
      </c>
      <c r="D786" t="s">
        <v>184</v>
      </c>
      <c r="E786" t="s">
        <v>185</v>
      </c>
      <c r="F786">
        <v>27</v>
      </c>
      <c r="G786" t="s">
        <v>99</v>
      </c>
      <c r="H786" t="s">
        <v>528</v>
      </c>
    </row>
    <row r="787" spans="1:8" x14ac:dyDescent="0.45">
      <c r="A787" t="s">
        <v>111</v>
      </c>
      <c r="B787" t="s">
        <v>1119</v>
      </c>
      <c r="C787" t="s">
        <v>1135</v>
      </c>
      <c r="D787" t="s">
        <v>184</v>
      </c>
      <c r="E787" t="s">
        <v>185</v>
      </c>
      <c r="F787">
        <v>27</v>
      </c>
      <c r="G787" t="s">
        <v>99</v>
      </c>
      <c r="H787" t="s">
        <v>10</v>
      </c>
    </row>
    <row r="788" spans="1:8" x14ac:dyDescent="0.45">
      <c r="A788" t="s">
        <v>111</v>
      </c>
      <c r="B788" t="s">
        <v>1119</v>
      </c>
      <c r="C788" t="s">
        <v>1136</v>
      </c>
      <c r="D788" t="s">
        <v>449</v>
      </c>
      <c r="E788" t="s">
        <v>450</v>
      </c>
      <c r="F788">
        <v>22</v>
      </c>
      <c r="G788" t="s">
        <v>19</v>
      </c>
      <c r="H788" t="s">
        <v>10</v>
      </c>
    </row>
    <row r="789" spans="1:8" x14ac:dyDescent="0.45">
      <c r="A789" t="s">
        <v>111</v>
      </c>
      <c r="B789" t="s">
        <v>1119</v>
      </c>
      <c r="C789" t="s">
        <v>1137</v>
      </c>
      <c r="D789" t="s">
        <v>288</v>
      </c>
      <c r="E789" t="s">
        <v>289</v>
      </c>
      <c r="F789">
        <v>23</v>
      </c>
      <c r="G789" t="s">
        <v>264</v>
      </c>
      <c r="H789" t="s">
        <v>52</v>
      </c>
    </row>
    <row r="790" spans="1:8" x14ac:dyDescent="0.45">
      <c r="A790" t="s">
        <v>111</v>
      </c>
      <c r="B790" t="s">
        <v>1119</v>
      </c>
      <c r="C790" t="s">
        <v>1138</v>
      </c>
      <c r="D790" t="s">
        <v>1139</v>
      </c>
      <c r="E790" t="s">
        <v>1140</v>
      </c>
      <c r="F790">
        <v>24</v>
      </c>
      <c r="G790" t="s">
        <v>51</v>
      </c>
      <c r="H790" t="s">
        <v>528</v>
      </c>
    </row>
    <row r="791" spans="1:8" x14ac:dyDescent="0.45">
      <c r="A791" t="s">
        <v>111</v>
      </c>
      <c r="B791" t="s">
        <v>1119</v>
      </c>
      <c r="C791" t="s">
        <v>1141</v>
      </c>
      <c r="D791" t="s">
        <v>90</v>
      </c>
      <c r="E791" t="s">
        <v>91</v>
      </c>
      <c r="F791">
        <v>18</v>
      </c>
      <c r="G791" t="s">
        <v>72</v>
      </c>
      <c r="H791" t="s">
        <v>10</v>
      </c>
    </row>
    <row r="792" spans="1:8" x14ac:dyDescent="0.45">
      <c r="A792" t="s">
        <v>111</v>
      </c>
      <c r="B792" t="s">
        <v>1119</v>
      </c>
      <c r="C792" t="s">
        <v>1142</v>
      </c>
      <c r="D792" t="s">
        <v>194</v>
      </c>
      <c r="E792" t="s">
        <v>195</v>
      </c>
      <c r="F792">
        <v>20</v>
      </c>
      <c r="G792" t="s">
        <v>51</v>
      </c>
      <c r="H792" t="s">
        <v>10</v>
      </c>
    </row>
    <row r="793" spans="1:8" x14ac:dyDescent="0.45">
      <c r="A793" t="s">
        <v>111</v>
      </c>
      <c r="B793" t="s">
        <v>1119</v>
      </c>
      <c r="C793" t="s">
        <v>1143</v>
      </c>
      <c r="D793" t="s">
        <v>696</v>
      </c>
      <c r="E793" t="s">
        <v>697</v>
      </c>
      <c r="F793">
        <v>21</v>
      </c>
      <c r="G793" t="s">
        <v>19</v>
      </c>
      <c r="H793" t="s">
        <v>10</v>
      </c>
    </row>
    <row r="794" spans="1:8" x14ac:dyDescent="0.45">
      <c r="A794" t="s">
        <v>111</v>
      </c>
      <c r="B794" t="s">
        <v>1119</v>
      </c>
      <c r="C794" t="s">
        <v>1144</v>
      </c>
      <c r="D794" t="s">
        <v>696</v>
      </c>
      <c r="E794" t="s">
        <v>697</v>
      </c>
      <c r="F794">
        <v>19</v>
      </c>
      <c r="G794" t="s">
        <v>14</v>
      </c>
      <c r="H794" t="s">
        <v>10</v>
      </c>
    </row>
    <row r="795" spans="1:8" x14ac:dyDescent="0.45">
      <c r="A795" t="s">
        <v>111</v>
      </c>
      <c r="B795" t="s">
        <v>1119</v>
      </c>
      <c r="C795" t="s">
        <v>1145</v>
      </c>
      <c r="D795" t="s">
        <v>207</v>
      </c>
      <c r="E795" t="s">
        <v>208</v>
      </c>
      <c r="F795">
        <v>25</v>
      </c>
      <c r="G795" t="s">
        <v>9</v>
      </c>
      <c r="H795" t="s">
        <v>10</v>
      </c>
    </row>
    <row r="796" spans="1:8" x14ac:dyDescent="0.45">
      <c r="A796" t="s">
        <v>111</v>
      </c>
      <c r="B796" t="s">
        <v>1119</v>
      </c>
      <c r="C796" t="s">
        <v>1146</v>
      </c>
      <c r="D796" t="s">
        <v>96</v>
      </c>
      <c r="E796" t="s">
        <v>97</v>
      </c>
      <c r="F796">
        <v>21</v>
      </c>
      <c r="G796" t="s">
        <v>14</v>
      </c>
      <c r="H796" t="s">
        <v>10</v>
      </c>
    </row>
    <row r="797" spans="1:8" x14ac:dyDescent="0.45">
      <c r="A797" t="s">
        <v>111</v>
      </c>
      <c r="B797" t="s">
        <v>1119</v>
      </c>
      <c r="C797" t="s">
        <v>1147</v>
      </c>
      <c r="D797" t="s">
        <v>96</v>
      </c>
      <c r="E797" t="s">
        <v>97</v>
      </c>
      <c r="F797">
        <v>18</v>
      </c>
      <c r="G797" t="s">
        <v>137</v>
      </c>
      <c r="H797" t="s">
        <v>10</v>
      </c>
    </row>
    <row r="798" spans="1:8" x14ac:dyDescent="0.45">
      <c r="A798" t="s">
        <v>111</v>
      </c>
      <c r="B798" t="s">
        <v>1119</v>
      </c>
      <c r="C798" t="s">
        <v>1148</v>
      </c>
      <c r="D798" t="s">
        <v>96</v>
      </c>
      <c r="E798" t="s">
        <v>97</v>
      </c>
      <c r="F798">
        <v>19</v>
      </c>
      <c r="G798" t="s">
        <v>99</v>
      </c>
      <c r="H798" t="s">
        <v>10</v>
      </c>
    </row>
    <row r="799" spans="1:8" x14ac:dyDescent="0.45">
      <c r="A799" t="s">
        <v>111</v>
      </c>
      <c r="B799" t="s">
        <v>1119</v>
      </c>
      <c r="C799" t="s">
        <v>1149</v>
      </c>
      <c r="D799" t="s">
        <v>101</v>
      </c>
      <c r="E799" t="s">
        <v>102</v>
      </c>
      <c r="F799">
        <v>20</v>
      </c>
      <c r="G799" t="s">
        <v>9</v>
      </c>
      <c r="H799" t="s">
        <v>10</v>
      </c>
    </row>
    <row r="800" spans="1:8" x14ac:dyDescent="0.45">
      <c r="A800" t="s">
        <v>111</v>
      </c>
      <c r="B800" t="s">
        <v>1119</v>
      </c>
      <c r="C800" t="s">
        <v>1150</v>
      </c>
      <c r="D800" t="s">
        <v>101</v>
      </c>
      <c r="E800" t="s">
        <v>102</v>
      </c>
      <c r="F800">
        <v>19</v>
      </c>
      <c r="G800" t="s">
        <v>175</v>
      </c>
      <c r="H800" t="s">
        <v>149</v>
      </c>
    </row>
    <row r="801" spans="1:8" x14ac:dyDescent="0.45">
      <c r="A801" t="s">
        <v>111</v>
      </c>
      <c r="B801" t="s">
        <v>1119</v>
      </c>
      <c r="C801" t="s">
        <v>1151</v>
      </c>
      <c r="D801" t="s">
        <v>108</v>
      </c>
      <c r="E801" t="s">
        <v>109</v>
      </c>
      <c r="F801">
        <v>19</v>
      </c>
      <c r="G801" t="s">
        <v>51</v>
      </c>
      <c r="H801" t="s">
        <v>10</v>
      </c>
    </row>
    <row r="802" spans="1:8" x14ac:dyDescent="0.45">
      <c r="A802" t="s">
        <v>111</v>
      </c>
      <c r="B802" t="s">
        <v>1119</v>
      </c>
      <c r="C802" t="s">
        <v>1152</v>
      </c>
      <c r="D802" t="s">
        <v>108</v>
      </c>
      <c r="E802" t="s">
        <v>109</v>
      </c>
      <c r="F802">
        <v>20</v>
      </c>
      <c r="G802" t="s">
        <v>636</v>
      </c>
      <c r="H802" t="s">
        <v>10</v>
      </c>
    </row>
    <row r="803" spans="1:8" x14ac:dyDescent="0.45">
      <c r="A803" t="s">
        <v>111</v>
      </c>
      <c r="B803" t="s">
        <v>1119</v>
      </c>
      <c r="C803" t="s">
        <v>1153</v>
      </c>
      <c r="D803" t="s">
        <v>108</v>
      </c>
      <c r="E803" t="s">
        <v>109</v>
      </c>
      <c r="F803">
        <v>19</v>
      </c>
      <c r="G803" t="s">
        <v>196</v>
      </c>
      <c r="H803" t="s">
        <v>103</v>
      </c>
    </row>
    <row r="804" spans="1:8" x14ac:dyDescent="0.45">
      <c r="A804" t="s">
        <v>111</v>
      </c>
      <c r="B804" t="s">
        <v>1119</v>
      </c>
      <c r="C804" t="s">
        <v>1154</v>
      </c>
      <c r="D804" t="s">
        <v>108</v>
      </c>
      <c r="E804" t="s">
        <v>109</v>
      </c>
      <c r="F804">
        <v>17</v>
      </c>
      <c r="G804" t="s">
        <v>99</v>
      </c>
      <c r="H804" t="s">
        <v>10</v>
      </c>
    </row>
    <row r="805" spans="1:8" x14ac:dyDescent="0.45">
      <c r="A805" t="s">
        <v>111</v>
      </c>
      <c r="B805" t="s">
        <v>1119</v>
      </c>
      <c r="C805" t="s">
        <v>1155</v>
      </c>
      <c r="D805" t="s">
        <v>108</v>
      </c>
      <c r="E805" t="s">
        <v>109</v>
      </c>
      <c r="F805">
        <v>18</v>
      </c>
      <c r="G805" t="s">
        <v>9</v>
      </c>
      <c r="H805" t="s">
        <v>10</v>
      </c>
    </row>
    <row r="806" spans="1:8" x14ac:dyDescent="0.45">
      <c r="A806" t="s">
        <v>111</v>
      </c>
      <c r="B806" t="s">
        <v>1119</v>
      </c>
      <c r="C806" t="s">
        <v>1156</v>
      </c>
      <c r="D806" t="s">
        <v>108</v>
      </c>
      <c r="E806" t="s">
        <v>109</v>
      </c>
      <c r="F806">
        <v>17</v>
      </c>
      <c r="G806" t="s">
        <v>9</v>
      </c>
      <c r="H806" t="s">
        <v>10</v>
      </c>
    </row>
    <row r="807" spans="1:8" x14ac:dyDescent="0.45">
      <c r="A807" t="s">
        <v>111</v>
      </c>
      <c r="B807" t="s">
        <v>1119</v>
      </c>
      <c r="C807" t="s">
        <v>1157</v>
      </c>
      <c r="D807" t="s">
        <v>108</v>
      </c>
      <c r="E807" t="s">
        <v>109</v>
      </c>
      <c r="F807">
        <v>17</v>
      </c>
      <c r="G807" t="s">
        <v>196</v>
      </c>
      <c r="H807" t="s">
        <v>10</v>
      </c>
    </row>
    <row r="808" spans="1:8" x14ac:dyDescent="0.45">
      <c r="A808" t="s">
        <v>111</v>
      </c>
      <c r="B808" t="s">
        <v>1119</v>
      </c>
      <c r="C808" t="s">
        <v>1158</v>
      </c>
      <c r="D808" t="s">
        <v>108</v>
      </c>
      <c r="E808" t="s">
        <v>109</v>
      </c>
      <c r="F808">
        <v>22</v>
      </c>
      <c r="G808" t="s">
        <v>9</v>
      </c>
      <c r="H808" t="s">
        <v>10</v>
      </c>
    </row>
    <row r="809" spans="1:8" x14ac:dyDescent="0.45">
      <c r="A809" t="s">
        <v>111</v>
      </c>
      <c r="B809" t="s">
        <v>1119</v>
      </c>
      <c r="C809" t="s">
        <v>1159</v>
      </c>
      <c r="D809" t="s">
        <v>108</v>
      </c>
      <c r="E809" t="s">
        <v>109</v>
      </c>
      <c r="F809">
        <v>19</v>
      </c>
      <c r="G809" t="s">
        <v>19</v>
      </c>
      <c r="H809" t="s">
        <v>10</v>
      </c>
    </row>
    <row r="810" spans="1:8" x14ac:dyDescent="0.45">
      <c r="A810" t="s">
        <v>111</v>
      </c>
      <c r="B810" t="s">
        <v>1119</v>
      </c>
      <c r="C810" t="s">
        <v>1160</v>
      </c>
      <c r="D810" t="s">
        <v>108</v>
      </c>
      <c r="E810" t="s">
        <v>109</v>
      </c>
      <c r="F810">
        <v>18</v>
      </c>
      <c r="G810" t="s">
        <v>14</v>
      </c>
      <c r="H810" t="s">
        <v>10</v>
      </c>
    </row>
    <row r="811" spans="1:8" x14ac:dyDescent="0.45">
      <c r="A811" t="s">
        <v>111</v>
      </c>
      <c r="B811" t="s">
        <v>1119</v>
      </c>
      <c r="C811" t="s">
        <v>1161</v>
      </c>
      <c r="D811" t="s">
        <v>108</v>
      </c>
      <c r="E811" t="s">
        <v>109</v>
      </c>
      <c r="F811">
        <v>20</v>
      </c>
      <c r="G811" t="s">
        <v>131</v>
      </c>
      <c r="H811" t="s">
        <v>10</v>
      </c>
    </row>
    <row r="812" spans="1:8" x14ac:dyDescent="0.45">
      <c r="A812" t="s">
        <v>111</v>
      </c>
      <c r="B812" t="s">
        <v>1119</v>
      </c>
      <c r="C812" t="s">
        <v>1162</v>
      </c>
      <c r="D812" t="s">
        <v>108</v>
      </c>
      <c r="E812" t="s">
        <v>109</v>
      </c>
      <c r="F812">
        <v>19</v>
      </c>
      <c r="G812" t="s">
        <v>131</v>
      </c>
      <c r="H812" t="s">
        <v>10</v>
      </c>
    </row>
    <row r="813" spans="1:8" x14ac:dyDescent="0.45">
      <c r="A813" t="s">
        <v>111</v>
      </c>
      <c r="B813" t="s">
        <v>1119</v>
      </c>
      <c r="C813" t="s">
        <v>1163</v>
      </c>
      <c r="D813" t="s">
        <v>108</v>
      </c>
      <c r="E813" t="s">
        <v>109</v>
      </c>
      <c r="F813">
        <v>19</v>
      </c>
      <c r="G813" t="s">
        <v>99</v>
      </c>
      <c r="H813" t="s">
        <v>10</v>
      </c>
    </row>
    <row r="814" spans="1:8" x14ac:dyDescent="0.45">
      <c r="A814" t="s">
        <v>111</v>
      </c>
      <c r="B814" t="s">
        <v>1119</v>
      </c>
      <c r="C814" t="s">
        <v>1164</v>
      </c>
      <c r="D814" t="s">
        <v>108</v>
      </c>
      <c r="E814" t="s">
        <v>109</v>
      </c>
      <c r="F814">
        <v>20</v>
      </c>
      <c r="G814" t="s">
        <v>99</v>
      </c>
      <c r="H814" t="s">
        <v>10</v>
      </c>
    </row>
    <row r="815" spans="1:8" x14ac:dyDescent="0.45">
      <c r="A815" t="s">
        <v>111</v>
      </c>
      <c r="B815" t="s">
        <v>1119</v>
      </c>
      <c r="C815" t="s">
        <v>1165</v>
      </c>
      <c r="D815" t="s">
        <v>108</v>
      </c>
      <c r="E815" t="s">
        <v>109</v>
      </c>
      <c r="F815">
        <v>19</v>
      </c>
      <c r="G815" t="s">
        <v>196</v>
      </c>
      <c r="H815" t="s">
        <v>103</v>
      </c>
    </row>
    <row r="816" spans="1:8" x14ac:dyDescent="0.45">
      <c r="A816" t="s">
        <v>111</v>
      </c>
      <c r="B816" t="s">
        <v>1119</v>
      </c>
      <c r="C816" t="s">
        <v>1166</v>
      </c>
      <c r="D816" t="s">
        <v>108</v>
      </c>
      <c r="E816" t="s">
        <v>109</v>
      </c>
      <c r="F816">
        <v>18</v>
      </c>
      <c r="G816" t="s">
        <v>410</v>
      </c>
      <c r="H816" t="s">
        <v>10</v>
      </c>
    </row>
    <row r="817" spans="1:8" x14ac:dyDescent="0.45">
      <c r="A817" t="s">
        <v>111</v>
      </c>
      <c r="B817" t="s">
        <v>1119</v>
      </c>
      <c r="C817" t="s">
        <v>216</v>
      </c>
      <c r="D817" t="s">
        <v>108</v>
      </c>
      <c r="E817" t="s">
        <v>109</v>
      </c>
      <c r="F817">
        <v>20</v>
      </c>
      <c r="G817" t="s">
        <v>56</v>
      </c>
      <c r="H817" t="s">
        <v>10</v>
      </c>
    </row>
    <row r="818" spans="1:8" x14ac:dyDescent="0.45">
      <c r="A818" t="s">
        <v>111</v>
      </c>
      <c r="B818" t="s">
        <v>1119</v>
      </c>
      <c r="C818" t="s">
        <v>1167</v>
      </c>
      <c r="D818" t="s">
        <v>108</v>
      </c>
      <c r="E818" t="s">
        <v>109</v>
      </c>
      <c r="F818">
        <v>20</v>
      </c>
      <c r="G818" t="s">
        <v>56</v>
      </c>
      <c r="H818" t="s">
        <v>10</v>
      </c>
    </row>
    <row r="819" spans="1:8" x14ac:dyDescent="0.45">
      <c r="A819" t="s">
        <v>111</v>
      </c>
      <c r="B819" t="s">
        <v>1119</v>
      </c>
      <c r="C819" t="s">
        <v>1168</v>
      </c>
      <c r="D819" t="s">
        <v>108</v>
      </c>
      <c r="E819" t="s">
        <v>109</v>
      </c>
      <c r="F819">
        <v>21</v>
      </c>
      <c r="G819" t="s">
        <v>51</v>
      </c>
      <c r="H819" t="s">
        <v>10</v>
      </c>
    </row>
    <row r="820" spans="1:8" x14ac:dyDescent="0.45">
      <c r="A820" t="s">
        <v>111</v>
      </c>
      <c r="B820" t="s">
        <v>1119</v>
      </c>
      <c r="C820" t="s">
        <v>1169</v>
      </c>
      <c r="D820" t="s">
        <v>108</v>
      </c>
      <c r="E820" t="s">
        <v>109</v>
      </c>
      <c r="F820">
        <v>17</v>
      </c>
      <c r="G820" t="s">
        <v>51</v>
      </c>
      <c r="H820" t="s">
        <v>10</v>
      </c>
    </row>
    <row r="821" spans="1:8" x14ac:dyDescent="0.45">
      <c r="A821" t="s">
        <v>111</v>
      </c>
      <c r="B821" t="s">
        <v>1119</v>
      </c>
      <c r="C821" t="s">
        <v>926</v>
      </c>
      <c r="D821" t="s">
        <v>108</v>
      </c>
      <c r="E821" t="s">
        <v>109</v>
      </c>
      <c r="F821">
        <v>19</v>
      </c>
      <c r="G821" t="s">
        <v>51</v>
      </c>
      <c r="H821" t="s">
        <v>15</v>
      </c>
    </row>
    <row r="822" spans="1:8" x14ac:dyDescent="0.45">
      <c r="A822" t="s">
        <v>111</v>
      </c>
      <c r="B822" t="s">
        <v>1119</v>
      </c>
      <c r="C822" t="s">
        <v>1170</v>
      </c>
      <c r="D822" t="s">
        <v>243</v>
      </c>
      <c r="E822" t="s">
        <v>244</v>
      </c>
      <c r="F822">
        <v>18</v>
      </c>
      <c r="G822" t="s">
        <v>51</v>
      </c>
      <c r="H822" t="s">
        <v>10</v>
      </c>
    </row>
    <row r="823" spans="1:8" x14ac:dyDescent="0.45">
      <c r="A823" t="s">
        <v>111</v>
      </c>
      <c r="B823" t="s">
        <v>1171</v>
      </c>
      <c r="C823" t="s">
        <v>1172</v>
      </c>
      <c r="D823" t="s">
        <v>875</v>
      </c>
      <c r="E823" t="s">
        <v>876</v>
      </c>
      <c r="F823">
        <v>31</v>
      </c>
      <c r="G823" t="s">
        <v>99</v>
      </c>
      <c r="H823" t="s">
        <v>10</v>
      </c>
    </row>
    <row r="824" spans="1:8" x14ac:dyDescent="0.45">
      <c r="A824" t="s">
        <v>111</v>
      </c>
      <c r="B824" t="s">
        <v>1171</v>
      </c>
      <c r="C824" t="s">
        <v>1173</v>
      </c>
      <c r="D824" t="s">
        <v>611</v>
      </c>
      <c r="E824" t="s">
        <v>612</v>
      </c>
      <c r="F824">
        <v>25</v>
      </c>
      <c r="G824" t="s">
        <v>51</v>
      </c>
      <c r="H824" t="s">
        <v>22</v>
      </c>
    </row>
    <row r="825" spans="1:8" x14ac:dyDescent="0.45">
      <c r="A825" t="s">
        <v>111</v>
      </c>
      <c r="B825" t="s">
        <v>1171</v>
      </c>
      <c r="C825" t="s">
        <v>1174</v>
      </c>
      <c r="D825" t="s">
        <v>1175</v>
      </c>
      <c r="E825" t="s">
        <v>1176</v>
      </c>
      <c r="F825">
        <v>34</v>
      </c>
      <c r="G825" t="s">
        <v>56</v>
      </c>
      <c r="H825" t="s">
        <v>10</v>
      </c>
    </row>
    <row r="826" spans="1:8" x14ac:dyDescent="0.45">
      <c r="A826" t="s">
        <v>111</v>
      </c>
      <c r="B826" t="s">
        <v>1171</v>
      </c>
      <c r="C826" t="s">
        <v>1177</v>
      </c>
      <c r="D826" t="s">
        <v>615</v>
      </c>
      <c r="E826" t="s">
        <v>616</v>
      </c>
      <c r="F826">
        <v>27</v>
      </c>
      <c r="G826" t="s">
        <v>21</v>
      </c>
      <c r="H826" t="s">
        <v>22</v>
      </c>
    </row>
    <row r="827" spans="1:8" x14ac:dyDescent="0.45">
      <c r="A827" t="s">
        <v>111</v>
      </c>
      <c r="B827" t="s">
        <v>1171</v>
      </c>
      <c r="C827" t="s">
        <v>1178</v>
      </c>
      <c r="D827" t="s">
        <v>361</v>
      </c>
      <c r="E827" t="s">
        <v>362</v>
      </c>
      <c r="F827">
        <v>32</v>
      </c>
      <c r="G827" t="s">
        <v>131</v>
      </c>
      <c r="H827" t="s">
        <v>10</v>
      </c>
    </row>
    <row r="828" spans="1:8" x14ac:dyDescent="0.45">
      <c r="A828" t="s">
        <v>111</v>
      </c>
      <c r="B828" t="s">
        <v>1171</v>
      </c>
      <c r="C828" t="s">
        <v>1179</v>
      </c>
      <c r="D828" t="s">
        <v>78</v>
      </c>
      <c r="E828" t="s">
        <v>79</v>
      </c>
      <c r="F828">
        <v>31</v>
      </c>
      <c r="G828" t="s">
        <v>123</v>
      </c>
      <c r="H828" t="s">
        <v>52</v>
      </c>
    </row>
    <row r="829" spans="1:8" x14ac:dyDescent="0.45">
      <c r="A829" t="s">
        <v>111</v>
      </c>
      <c r="B829" t="s">
        <v>1171</v>
      </c>
      <c r="C829" t="s">
        <v>1180</v>
      </c>
      <c r="D829" t="s">
        <v>755</v>
      </c>
      <c r="E829" t="s">
        <v>756</v>
      </c>
      <c r="F829">
        <v>31</v>
      </c>
      <c r="G829" t="s">
        <v>14</v>
      </c>
      <c r="H829" t="s">
        <v>10</v>
      </c>
    </row>
    <row r="830" spans="1:8" x14ac:dyDescent="0.45">
      <c r="A830" t="s">
        <v>111</v>
      </c>
      <c r="B830" t="s">
        <v>1171</v>
      </c>
      <c r="C830" t="s">
        <v>1181</v>
      </c>
      <c r="D830" t="s">
        <v>688</v>
      </c>
      <c r="E830" t="s">
        <v>689</v>
      </c>
      <c r="F830">
        <v>27</v>
      </c>
      <c r="G830" t="s">
        <v>99</v>
      </c>
      <c r="H830" t="s">
        <v>10</v>
      </c>
    </row>
    <row r="831" spans="1:8" x14ac:dyDescent="0.45">
      <c r="A831" t="s">
        <v>111</v>
      </c>
      <c r="B831" t="s">
        <v>1171</v>
      </c>
      <c r="C831" t="s">
        <v>1182</v>
      </c>
      <c r="D831" t="s">
        <v>957</v>
      </c>
      <c r="E831" t="s">
        <v>958</v>
      </c>
      <c r="F831">
        <v>28</v>
      </c>
      <c r="G831" t="s">
        <v>51</v>
      </c>
      <c r="H831" t="s">
        <v>10</v>
      </c>
    </row>
    <row r="832" spans="1:8" x14ac:dyDescent="0.45">
      <c r="A832" t="s">
        <v>111</v>
      </c>
      <c r="B832" t="s">
        <v>1171</v>
      </c>
      <c r="C832" t="s">
        <v>1183</v>
      </c>
      <c r="D832" t="s">
        <v>1184</v>
      </c>
      <c r="E832" t="s">
        <v>1185</v>
      </c>
      <c r="F832">
        <v>29</v>
      </c>
      <c r="G832" t="s">
        <v>14</v>
      </c>
      <c r="H832" t="s">
        <v>22</v>
      </c>
    </row>
    <row r="833" spans="1:8" x14ac:dyDescent="0.45">
      <c r="A833" t="s">
        <v>111</v>
      </c>
      <c r="B833" t="s">
        <v>1171</v>
      </c>
      <c r="C833" t="s">
        <v>1186</v>
      </c>
      <c r="D833" t="s">
        <v>282</v>
      </c>
      <c r="E833" t="s">
        <v>283</v>
      </c>
      <c r="F833">
        <v>24</v>
      </c>
      <c r="G833" t="s">
        <v>99</v>
      </c>
      <c r="H833" t="s">
        <v>10</v>
      </c>
    </row>
    <row r="834" spans="1:8" x14ac:dyDescent="0.45">
      <c r="A834" t="s">
        <v>111</v>
      </c>
      <c r="B834" t="s">
        <v>1171</v>
      </c>
      <c r="C834" t="s">
        <v>1187</v>
      </c>
      <c r="D834" t="s">
        <v>84</v>
      </c>
      <c r="E834" t="s">
        <v>85</v>
      </c>
      <c r="F834">
        <v>27</v>
      </c>
      <c r="G834" t="s">
        <v>134</v>
      </c>
      <c r="H834" t="s">
        <v>10</v>
      </c>
    </row>
    <row r="835" spans="1:8" x14ac:dyDescent="0.45">
      <c r="A835" t="s">
        <v>111</v>
      </c>
      <c r="B835" t="s">
        <v>1171</v>
      </c>
      <c r="C835" t="s">
        <v>1188</v>
      </c>
      <c r="D835" t="s">
        <v>1189</v>
      </c>
      <c r="E835" t="s">
        <v>1190</v>
      </c>
      <c r="F835">
        <v>29</v>
      </c>
      <c r="G835" t="s">
        <v>94</v>
      </c>
      <c r="H835" t="s">
        <v>10</v>
      </c>
    </row>
    <row r="836" spans="1:8" x14ac:dyDescent="0.45">
      <c r="A836" t="s">
        <v>111</v>
      </c>
      <c r="B836" t="s">
        <v>1171</v>
      </c>
      <c r="C836" t="s">
        <v>1191</v>
      </c>
      <c r="D836" t="s">
        <v>461</v>
      </c>
      <c r="E836" t="s">
        <v>462</v>
      </c>
      <c r="F836">
        <v>29</v>
      </c>
      <c r="G836" t="s">
        <v>51</v>
      </c>
      <c r="H836" t="s">
        <v>22</v>
      </c>
    </row>
    <row r="837" spans="1:8" x14ac:dyDescent="0.45">
      <c r="A837" t="s">
        <v>111</v>
      </c>
      <c r="B837" t="s">
        <v>1171</v>
      </c>
      <c r="C837" t="s">
        <v>1192</v>
      </c>
      <c r="D837" t="s">
        <v>1193</v>
      </c>
      <c r="E837" t="s">
        <v>1194</v>
      </c>
      <c r="F837">
        <v>24</v>
      </c>
      <c r="G837" t="s">
        <v>99</v>
      </c>
      <c r="H837" t="s">
        <v>149</v>
      </c>
    </row>
    <row r="838" spans="1:8" x14ac:dyDescent="0.45">
      <c r="A838" t="s">
        <v>111</v>
      </c>
      <c r="B838" t="s">
        <v>1171</v>
      </c>
      <c r="C838" t="s">
        <v>1195</v>
      </c>
      <c r="D838" t="s">
        <v>628</v>
      </c>
      <c r="E838" t="s">
        <v>629</v>
      </c>
      <c r="F838">
        <v>23</v>
      </c>
      <c r="G838" t="s">
        <v>636</v>
      </c>
      <c r="H838" t="s">
        <v>103</v>
      </c>
    </row>
    <row r="839" spans="1:8" x14ac:dyDescent="0.45">
      <c r="A839" t="s">
        <v>111</v>
      </c>
      <c r="B839" t="s">
        <v>1171</v>
      </c>
      <c r="C839" t="s">
        <v>1196</v>
      </c>
      <c r="D839" t="s">
        <v>1197</v>
      </c>
      <c r="E839" t="s">
        <v>1198</v>
      </c>
      <c r="F839">
        <v>28</v>
      </c>
      <c r="G839" t="s">
        <v>9</v>
      </c>
      <c r="H839" t="s">
        <v>22</v>
      </c>
    </row>
    <row r="840" spans="1:8" x14ac:dyDescent="0.45">
      <c r="A840" t="s">
        <v>111</v>
      </c>
      <c r="B840" t="s">
        <v>1171</v>
      </c>
      <c r="C840" t="s">
        <v>1199</v>
      </c>
      <c r="D840" t="s">
        <v>1031</v>
      </c>
      <c r="E840" t="s">
        <v>1032</v>
      </c>
      <c r="F840">
        <v>27</v>
      </c>
      <c r="G840" t="s">
        <v>30</v>
      </c>
      <c r="H840" t="s">
        <v>22</v>
      </c>
    </row>
    <row r="841" spans="1:8" x14ac:dyDescent="0.45">
      <c r="A841" t="s">
        <v>111</v>
      </c>
      <c r="B841" t="s">
        <v>1171</v>
      </c>
      <c r="C841" t="s">
        <v>1200</v>
      </c>
      <c r="D841" t="s">
        <v>194</v>
      </c>
      <c r="E841" t="s">
        <v>195</v>
      </c>
      <c r="F841">
        <v>26</v>
      </c>
      <c r="G841" t="s">
        <v>19</v>
      </c>
      <c r="H841" t="s">
        <v>10</v>
      </c>
    </row>
    <row r="842" spans="1:8" x14ac:dyDescent="0.45">
      <c r="A842" t="s">
        <v>111</v>
      </c>
      <c r="B842" t="s">
        <v>1171</v>
      </c>
      <c r="C842" t="s">
        <v>1093</v>
      </c>
      <c r="D842" t="s">
        <v>207</v>
      </c>
      <c r="E842" t="s">
        <v>208</v>
      </c>
      <c r="F842">
        <v>17</v>
      </c>
      <c r="G842" t="s">
        <v>51</v>
      </c>
      <c r="H842" t="s">
        <v>10</v>
      </c>
    </row>
    <row r="843" spans="1:8" x14ac:dyDescent="0.45">
      <c r="A843" t="s">
        <v>111</v>
      </c>
      <c r="B843" t="s">
        <v>1171</v>
      </c>
      <c r="C843" t="s">
        <v>1201</v>
      </c>
      <c r="D843" t="s">
        <v>105</v>
      </c>
      <c r="E843" t="s">
        <v>106</v>
      </c>
      <c r="F843">
        <v>21</v>
      </c>
      <c r="G843" t="s">
        <v>30</v>
      </c>
      <c r="H843" t="s">
        <v>10</v>
      </c>
    </row>
    <row r="844" spans="1:8" x14ac:dyDescent="0.45">
      <c r="A844" t="s">
        <v>111</v>
      </c>
      <c r="B844" t="s">
        <v>1171</v>
      </c>
      <c r="C844" t="s">
        <v>1202</v>
      </c>
      <c r="D844" t="s">
        <v>105</v>
      </c>
      <c r="E844" t="s">
        <v>106</v>
      </c>
      <c r="F844">
        <v>25</v>
      </c>
      <c r="G844" t="s">
        <v>9</v>
      </c>
      <c r="H844" t="s">
        <v>10</v>
      </c>
    </row>
    <row r="845" spans="1:8" x14ac:dyDescent="0.45">
      <c r="A845" t="s">
        <v>111</v>
      </c>
      <c r="B845" t="s">
        <v>1171</v>
      </c>
      <c r="C845" t="s">
        <v>1203</v>
      </c>
      <c r="D845" t="s">
        <v>105</v>
      </c>
      <c r="E845" t="s">
        <v>106</v>
      </c>
      <c r="F845">
        <v>22</v>
      </c>
      <c r="G845" t="s">
        <v>14</v>
      </c>
      <c r="H845" t="s">
        <v>10</v>
      </c>
    </row>
    <row r="846" spans="1:8" x14ac:dyDescent="0.45">
      <c r="A846" t="s">
        <v>111</v>
      </c>
      <c r="B846" t="s">
        <v>1171</v>
      </c>
      <c r="C846" t="s">
        <v>1204</v>
      </c>
      <c r="D846" t="s">
        <v>105</v>
      </c>
      <c r="E846" t="s">
        <v>106</v>
      </c>
      <c r="F846">
        <v>18</v>
      </c>
      <c r="G846" t="s">
        <v>131</v>
      </c>
      <c r="H846" t="s">
        <v>10</v>
      </c>
    </row>
    <row r="847" spans="1:8" x14ac:dyDescent="0.45">
      <c r="A847" t="s">
        <v>111</v>
      </c>
      <c r="B847" t="s">
        <v>1171</v>
      </c>
      <c r="C847" t="s">
        <v>1205</v>
      </c>
      <c r="D847" t="s">
        <v>105</v>
      </c>
      <c r="E847" t="s">
        <v>106</v>
      </c>
      <c r="F847">
        <v>19</v>
      </c>
      <c r="G847" t="s">
        <v>99</v>
      </c>
      <c r="H847" t="s">
        <v>10</v>
      </c>
    </row>
    <row r="848" spans="1:8" x14ac:dyDescent="0.45">
      <c r="A848" t="s">
        <v>111</v>
      </c>
      <c r="B848" t="s">
        <v>1171</v>
      </c>
      <c r="C848" t="s">
        <v>1206</v>
      </c>
      <c r="D848" t="s">
        <v>108</v>
      </c>
      <c r="E848" t="s">
        <v>109</v>
      </c>
      <c r="F848">
        <v>18</v>
      </c>
      <c r="G848" t="s">
        <v>99</v>
      </c>
      <c r="H848" t="s">
        <v>10</v>
      </c>
    </row>
    <row r="849" spans="1:8" x14ac:dyDescent="0.45">
      <c r="A849" t="s">
        <v>111</v>
      </c>
      <c r="B849" t="s">
        <v>1171</v>
      </c>
      <c r="C849" t="s">
        <v>1207</v>
      </c>
      <c r="D849" t="s">
        <v>108</v>
      </c>
      <c r="E849" t="s">
        <v>109</v>
      </c>
      <c r="F849">
        <v>19</v>
      </c>
      <c r="G849" t="s">
        <v>179</v>
      </c>
      <c r="H849" t="s">
        <v>10</v>
      </c>
    </row>
    <row r="850" spans="1:8" x14ac:dyDescent="0.45">
      <c r="A850" t="s">
        <v>111</v>
      </c>
      <c r="B850" t="s">
        <v>1171</v>
      </c>
      <c r="C850" t="s">
        <v>1208</v>
      </c>
      <c r="D850" t="s">
        <v>108</v>
      </c>
      <c r="E850" t="s">
        <v>109</v>
      </c>
      <c r="F850">
        <v>17</v>
      </c>
      <c r="G850" t="s">
        <v>99</v>
      </c>
      <c r="H850" t="s">
        <v>10</v>
      </c>
    </row>
    <row r="851" spans="1:8" x14ac:dyDescent="0.45">
      <c r="A851" t="s">
        <v>111</v>
      </c>
      <c r="B851" t="s">
        <v>1171</v>
      </c>
      <c r="C851" t="s">
        <v>1209</v>
      </c>
      <c r="D851" t="s">
        <v>108</v>
      </c>
      <c r="E851" t="s">
        <v>109</v>
      </c>
      <c r="F851">
        <v>18</v>
      </c>
      <c r="G851" t="s">
        <v>99</v>
      </c>
      <c r="H851" t="s">
        <v>10</v>
      </c>
    </row>
    <row r="852" spans="1:8" x14ac:dyDescent="0.45">
      <c r="A852" t="s">
        <v>111</v>
      </c>
      <c r="B852" t="s">
        <v>1171</v>
      </c>
      <c r="C852" t="s">
        <v>1210</v>
      </c>
      <c r="D852" t="s">
        <v>108</v>
      </c>
      <c r="E852" t="s">
        <v>109</v>
      </c>
      <c r="F852">
        <v>21</v>
      </c>
      <c r="G852" t="s">
        <v>9</v>
      </c>
      <c r="H852" t="s">
        <v>10</v>
      </c>
    </row>
    <row r="853" spans="1:8" x14ac:dyDescent="0.45">
      <c r="A853" t="s">
        <v>111</v>
      </c>
      <c r="B853" t="s">
        <v>1171</v>
      </c>
      <c r="C853" t="s">
        <v>1211</v>
      </c>
      <c r="D853" t="s">
        <v>108</v>
      </c>
      <c r="E853" t="s">
        <v>109</v>
      </c>
      <c r="F853">
        <v>17</v>
      </c>
      <c r="G853" t="s">
        <v>9</v>
      </c>
      <c r="H853" t="s">
        <v>10</v>
      </c>
    </row>
    <row r="854" spans="1:8" x14ac:dyDescent="0.45">
      <c r="A854" t="s">
        <v>111</v>
      </c>
      <c r="B854" t="s">
        <v>1171</v>
      </c>
      <c r="C854" t="s">
        <v>1212</v>
      </c>
      <c r="D854" t="s">
        <v>108</v>
      </c>
      <c r="E854" t="s">
        <v>109</v>
      </c>
      <c r="F854">
        <v>18</v>
      </c>
      <c r="G854" t="s">
        <v>9</v>
      </c>
      <c r="H854" t="s">
        <v>10</v>
      </c>
    </row>
    <row r="855" spans="1:8" x14ac:dyDescent="0.45">
      <c r="A855" t="s">
        <v>111</v>
      </c>
      <c r="B855" t="s">
        <v>1171</v>
      </c>
      <c r="C855" t="s">
        <v>1213</v>
      </c>
      <c r="D855" t="s">
        <v>108</v>
      </c>
      <c r="E855" t="s">
        <v>109</v>
      </c>
      <c r="F855">
        <v>19</v>
      </c>
      <c r="G855" t="s">
        <v>9</v>
      </c>
      <c r="H855" t="s">
        <v>10</v>
      </c>
    </row>
    <row r="856" spans="1:8" x14ac:dyDescent="0.45">
      <c r="A856" t="s">
        <v>111</v>
      </c>
      <c r="B856" t="s">
        <v>1171</v>
      </c>
      <c r="C856" t="s">
        <v>1214</v>
      </c>
      <c r="D856" t="s">
        <v>108</v>
      </c>
      <c r="E856" t="s">
        <v>109</v>
      </c>
      <c r="F856">
        <v>20</v>
      </c>
      <c r="G856" t="s">
        <v>9</v>
      </c>
      <c r="H856" t="s">
        <v>10</v>
      </c>
    </row>
    <row r="857" spans="1:8" x14ac:dyDescent="0.45">
      <c r="A857" t="s">
        <v>111</v>
      </c>
      <c r="B857" t="s">
        <v>1171</v>
      </c>
      <c r="C857" t="s">
        <v>1215</v>
      </c>
      <c r="D857" t="s">
        <v>108</v>
      </c>
      <c r="E857" t="s">
        <v>109</v>
      </c>
      <c r="F857">
        <v>19</v>
      </c>
      <c r="G857" t="s">
        <v>14</v>
      </c>
      <c r="H857" t="s">
        <v>10</v>
      </c>
    </row>
    <row r="858" spans="1:8" x14ac:dyDescent="0.45">
      <c r="A858" t="s">
        <v>111</v>
      </c>
      <c r="B858" t="s">
        <v>1171</v>
      </c>
      <c r="C858" t="s">
        <v>1216</v>
      </c>
      <c r="D858" t="s">
        <v>108</v>
      </c>
      <c r="E858" t="s">
        <v>109</v>
      </c>
      <c r="F858">
        <v>18</v>
      </c>
      <c r="G858" t="s">
        <v>14</v>
      </c>
      <c r="H858" t="s">
        <v>10</v>
      </c>
    </row>
    <row r="859" spans="1:8" x14ac:dyDescent="0.45">
      <c r="A859" t="s">
        <v>111</v>
      </c>
      <c r="B859" t="s">
        <v>1171</v>
      </c>
      <c r="C859" t="s">
        <v>1217</v>
      </c>
      <c r="D859" t="s">
        <v>108</v>
      </c>
      <c r="E859" t="s">
        <v>109</v>
      </c>
      <c r="F859">
        <v>24</v>
      </c>
      <c r="G859" t="s">
        <v>14</v>
      </c>
      <c r="H859" t="s">
        <v>15</v>
      </c>
    </row>
    <row r="860" spans="1:8" x14ac:dyDescent="0.45">
      <c r="A860" t="s">
        <v>111</v>
      </c>
      <c r="B860" t="s">
        <v>1171</v>
      </c>
      <c r="C860" t="s">
        <v>1218</v>
      </c>
      <c r="D860" t="s">
        <v>108</v>
      </c>
      <c r="E860" t="s">
        <v>109</v>
      </c>
      <c r="F860">
        <v>17</v>
      </c>
      <c r="G860" t="s">
        <v>14</v>
      </c>
      <c r="H860" t="s">
        <v>10</v>
      </c>
    </row>
    <row r="861" spans="1:8" x14ac:dyDescent="0.45">
      <c r="A861" t="s">
        <v>111</v>
      </c>
      <c r="B861" t="s">
        <v>1171</v>
      </c>
      <c r="C861" t="s">
        <v>1219</v>
      </c>
      <c r="D861" t="s">
        <v>108</v>
      </c>
      <c r="E861" t="s">
        <v>109</v>
      </c>
      <c r="F861">
        <v>21</v>
      </c>
      <c r="G861" t="s">
        <v>14</v>
      </c>
      <c r="H861" t="s">
        <v>10</v>
      </c>
    </row>
    <row r="862" spans="1:8" x14ac:dyDescent="0.45">
      <c r="A862" t="s">
        <v>111</v>
      </c>
      <c r="B862" t="s">
        <v>1171</v>
      </c>
      <c r="C862" t="s">
        <v>1220</v>
      </c>
      <c r="D862" t="s">
        <v>108</v>
      </c>
      <c r="E862" t="s">
        <v>109</v>
      </c>
      <c r="F862">
        <v>18</v>
      </c>
      <c r="G862" t="s">
        <v>131</v>
      </c>
      <c r="H862" t="s">
        <v>10</v>
      </c>
    </row>
    <row r="863" spans="1:8" x14ac:dyDescent="0.45">
      <c r="A863" t="s">
        <v>111</v>
      </c>
      <c r="B863" t="s">
        <v>1171</v>
      </c>
      <c r="C863" t="s">
        <v>1221</v>
      </c>
      <c r="D863" t="s">
        <v>108</v>
      </c>
      <c r="E863" t="s">
        <v>109</v>
      </c>
      <c r="F863">
        <v>18</v>
      </c>
      <c r="G863" t="s">
        <v>131</v>
      </c>
      <c r="H863" t="s">
        <v>10</v>
      </c>
    </row>
    <row r="864" spans="1:8" x14ac:dyDescent="0.45">
      <c r="A864" t="s">
        <v>111</v>
      </c>
      <c r="B864" t="s">
        <v>1171</v>
      </c>
      <c r="C864" t="s">
        <v>1222</v>
      </c>
      <c r="D864" t="s">
        <v>108</v>
      </c>
      <c r="E864" t="s">
        <v>109</v>
      </c>
      <c r="F864">
        <v>19</v>
      </c>
      <c r="G864" t="s">
        <v>131</v>
      </c>
      <c r="H864" t="s">
        <v>10</v>
      </c>
    </row>
    <row r="865" spans="1:8" x14ac:dyDescent="0.45">
      <c r="A865" t="s">
        <v>111</v>
      </c>
      <c r="B865" t="s">
        <v>1171</v>
      </c>
      <c r="C865" t="s">
        <v>1223</v>
      </c>
      <c r="D865" t="s">
        <v>108</v>
      </c>
      <c r="E865" t="s">
        <v>109</v>
      </c>
      <c r="F865">
        <v>19</v>
      </c>
      <c r="G865" t="s">
        <v>137</v>
      </c>
      <c r="H865" t="s">
        <v>10</v>
      </c>
    </row>
    <row r="866" spans="1:8" x14ac:dyDescent="0.45">
      <c r="A866" t="s">
        <v>111</v>
      </c>
      <c r="B866" t="s">
        <v>1171</v>
      </c>
      <c r="C866" t="s">
        <v>1224</v>
      </c>
      <c r="D866" t="s">
        <v>108</v>
      </c>
      <c r="E866" t="s">
        <v>109</v>
      </c>
      <c r="F866">
        <v>19</v>
      </c>
      <c r="G866" t="s">
        <v>44</v>
      </c>
      <c r="H866" t="s">
        <v>10</v>
      </c>
    </row>
    <row r="867" spans="1:8" x14ac:dyDescent="0.45">
      <c r="A867" t="s">
        <v>111</v>
      </c>
      <c r="B867" t="s">
        <v>1171</v>
      </c>
      <c r="C867" t="s">
        <v>1225</v>
      </c>
      <c r="D867" t="s">
        <v>108</v>
      </c>
      <c r="E867" t="s">
        <v>109</v>
      </c>
      <c r="F867">
        <v>18</v>
      </c>
      <c r="G867" t="s">
        <v>196</v>
      </c>
      <c r="H867" t="s">
        <v>10</v>
      </c>
    </row>
    <row r="868" spans="1:8" x14ac:dyDescent="0.45">
      <c r="A868" t="s">
        <v>111</v>
      </c>
      <c r="B868" t="s">
        <v>1171</v>
      </c>
      <c r="C868" t="s">
        <v>1226</v>
      </c>
      <c r="D868" t="s">
        <v>108</v>
      </c>
      <c r="E868" t="s">
        <v>109</v>
      </c>
      <c r="F868">
        <v>19</v>
      </c>
      <c r="G868" t="s">
        <v>196</v>
      </c>
      <c r="H868" t="s">
        <v>10</v>
      </c>
    </row>
    <row r="869" spans="1:8" x14ac:dyDescent="0.45">
      <c r="A869" t="s">
        <v>111</v>
      </c>
      <c r="B869" t="s">
        <v>1171</v>
      </c>
      <c r="C869" t="s">
        <v>1227</v>
      </c>
      <c r="D869" t="s">
        <v>108</v>
      </c>
      <c r="E869" t="s">
        <v>109</v>
      </c>
      <c r="F869">
        <v>18</v>
      </c>
      <c r="G869" t="s">
        <v>123</v>
      </c>
      <c r="H869" t="s">
        <v>10</v>
      </c>
    </row>
    <row r="870" spans="1:8" x14ac:dyDescent="0.45">
      <c r="A870" t="s">
        <v>111</v>
      </c>
      <c r="B870" t="s">
        <v>1171</v>
      </c>
      <c r="C870" t="s">
        <v>1228</v>
      </c>
      <c r="D870" t="s">
        <v>108</v>
      </c>
      <c r="E870" t="s">
        <v>109</v>
      </c>
      <c r="F870">
        <v>23</v>
      </c>
      <c r="G870" t="s">
        <v>44</v>
      </c>
      <c r="H870" t="s">
        <v>38</v>
      </c>
    </row>
    <row r="871" spans="1:8" x14ac:dyDescent="0.45">
      <c r="A871" t="s">
        <v>111</v>
      </c>
      <c r="B871" t="s">
        <v>1171</v>
      </c>
      <c r="C871" t="s">
        <v>1229</v>
      </c>
      <c r="D871" t="s">
        <v>108</v>
      </c>
      <c r="E871" t="s">
        <v>109</v>
      </c>
      <c r="F871">
        <v>18</v>
      </c>
      <c r="G871" t="s">
        <v>123</v>
      </c>
      <c r="H871" t="s">
        <v>10</v>
      </c>
    </row>
    <row r="872" spans="1:8" x14ac:dyDescent="0.45">
      <c r="A872" t="s">
        <v>111</v>
      </c>
      <c r="B872" t="s">
        <v>1171</v>
      </c>
      <c r="C872" t="s">
        <v>1230</v>
      </c>
      <c r="D872" t="s">
        <v>108</v>
      </c>
      <c r="E872" t="s">
        <v>109</v>
      </c>
      <c r="F872">
        <v>18</v>
      </c>
      <c r="G872" t="s">
        <v>123</v>
      </c>
      <c r="H872" t="s">
        <v>10</v>
      </c>
    </row>
    <row r="873" spans="1:8" x14ac:dyDescent="0.45">
      <c r="A873" t="s">
        <v>111</v>
      </c>
      <c r="B873" t="s">
        <v>1171</v>
      </c>
      <c r="C873" t="s">
        <v>1231</v>
      </c>
      <c r="D873" t="s">
        <v>108</v>
      </c>
      <c r="E873" t="s">
        <v>109</v>
      </c>
      <c r="F873">
        <v>19</v>
      </c>
      <c r="G873" t="s">
        <v>175</v>
      </c>
      <c r="H873" t="s">
        <v>10</v>
      </c>
    </row>
    <row r="874" spans="1:8" x14ac:dyDescent="0.45">
      <c r="A874" t="s">
        <v>111</v>
      </c>
      <c r="B874" t="s">
        <v>1171</v>
      </c>
      <c r="C874" t="s">
        <v>1232</v>
      </c>
      <c r="D874" t="s">
        <v>108</v>
      </c>
      <c r="E874" t="s">
        <v>109</v>
      </c>
      <c r="F874">
        <v>17</v>
      </c>
      <c r="G874" t="s">
        <v>175</v>
      </c>
      <c r="H874" t="s">
        <v>10</v>
      </c>
    </row>
    <row r="875" spans="1:8" x14ac:dyDescent="0.45">
      <c r="A875" t="s">
        <v>111</v>
      </c>
      <c r="B875" t="s">
        <v>1171</v>
      </c>
      <c r="C875" t="s">
        <v>1233</v>
      </c>
      <c r="D875" t="s">
        <v>108</v>
      </c>
      <c r="E875" t="s">
        <v>109</v>
      </c>
      <c r="F875">
        <v>18</v>
      </c>
      <c r="G875" t="s">
        <v>56</v>
      </c>
      <c r="H875" t="s">
        <v>10</v>
      </c>
    </row>
    <row r="876" spans="1:8" x14ac:dyDescent="0.45">
      <c r="A876" t="s">
        <v>111</v>
      </c>
      <c r="B876" t="s">
        <v>1171</v>
      </c>
      <c r="C876" t="s">
        <v>1234</v>
      </c>
      <c r="D876" t="s">
        <v>108</v>
      </c>
      <c r="E876" t="s">
        <v>109</v>
      </c>
      <c r="F876">
        <v>21</v>
      </c>
      <c r="G876" t="s">
        <v>56</v>
      </c>
      <c r="H876" t="s">
        <v>10</v>
      </c>
    </row>
    <row r="877" spans="1:8" x14ac:dyDescent="0.45">
      <c r="A877" t="s">
        <v>111</v>
      </c>
      <c r="B877" t="s">
        <v>1171</v>
      </c>
      <c r="C877" t="s">
        <v>1235</v>
      </c>
      <c r="D877" t="s">
        <v>108</v>
      </c>
      <c r="E877" t="s">
        <v>109</v>
      </c>
      <c r="F877">
        <v>20</v>
      </c>
      <c r="G877" t="s">
        <v>51</v>
      </c>
      <c r="H877" t="s">
        <v>662</v>
      </c>
    </row>
    <row r="878" spans="1:8" x14ac:dyDescent="0.45">
      <c r="A878" t="s">
        <v>111</v>
      </c>
      <c r="B878" t="s">
        <v>1171</v>
      </c>
      <c r="C878" t="s">
        <v>1236</v>
      </c>
      <c r="D878" t="s">
        <v>108</v>
      </c>
      <c r="E878" t="s">
        <v>109</v>
      </c>
      <c r="F878">
        <v>18</v>
      </c>
      <c r="G878" t="s">
        <v>51</v>
      </c>
      <c r="H878" t="s">
        <v>10</v>
      </c>
    </row>
    <row r="879" spans="1:8" x14ac:dyDescent="0.45">
      <c r="A879" t="s">
        <v>111</v>
      </c>
      <c r="B879" t="s">
        <v>1171</v>
      </c>
      <c r="C879" t="s">
        <v>1237</v>
      </c>
      <c r="D879" t="s">
        <v>108</v>
      </c>
      <c r="E879" t="s">
        <v>109</v>
      </c>
      <c r="F879">
        <v>20</v>
      </c>
      <c r="G879" t="s">
        <v>51</v>
      </c>
      <c r="H879" t="s">
        <v>10</v>
      </c>
    </row>
    <row r="880" spans="1:8" x14ac:dyDescent="0.45">
      <c r="A880" t="s">
        <v>111</v>
      </c>
      <c r="B880" t="s">
        <v>1171</v>
      </c>
      <c r="C880" t="s">
        <v>1238</v>
      </c>
      <c r="D880" t="s">
        <v>108</v>
      </c>
      <c r="E880" t="s">
        <v>109</v>
      </c>
      <c r="F880">
        <v>20</v>
      </c>
      <c r="G880" t="s">
        <v>51</v>
      </c>
      <c r="H880" t="s">
        <v>10</v>
      </c>
    </row>
    <row r="881" spans="1:8" x14ac:dyDescent="0.45">
      <c r="A881" t="s">
        <v>111</v>
      </c>
      <c r="B881" t="s">
        <v>1171</v>
      </c>
      <c r="C881" t="s">
        <v>1239</v>
      </c>
      <c r="D881" t="s">
        <v>108</v>
      </c>
      <c r="E881" t="s">
        <v>109</v>
      </c>
      <c r="F881">
        <v>18</v>
      </c>
      <c r="G881" t="s">
        <v>51</v>
      </c>
      <c r="H881" t="s">
        <v>10</v>
      </c>
    </row>
    <row r="882" spans="1:8" x14ac:dyDescent="0.45">
      <c r="A882" t="s">
        <v>111</v>
      </c>
      <c r="B882" t="s">
        <v>1240</v>
      </c>
      <c r="C882" t="s">
        <v>1241</v>
      </c>
      <c r="D882" t="s">
        <v>1242</v>
      </c>
      <c r="E882" t="s">
        <v>1243</v>
      </c>
      <c r="F882">
        <v>28</v>
      </c>
      <c r="G882" t="s">
        <v>30</v>
      </c>
      <c r="H882" t="s">
        <v>1244</v>
      </c>
    </row>
    <row r="883" spans="1:8" x14ac:dyDescent="0.45">
      <c r="A883" t="s">
        <v>111</v>
      </c>
      <c r="B883" t="s">
        <v>1240</v>
      </c>
      <c r="C883" t="s">
        <v>1245</v>
      </c>
      <c r="D883" t="s">
        <v>1246</v>
      </c>
      <c r="E883" t="s">
        <v>1247</v>
      </c>
      <c r="F883">
        <v>35</v>
      </c>
      <c r="G883" t="s">
        <v>51</v>
      </c>
      <c r="H883" t="s">
        <v>1244</v>
      </c>
    </row>
    <row r="884" spans="1:8" x14ac:dyDescent="0.45">
      <c r="A884" t="s">
        <v>111</v>
      </c>
      <c r="B884" t="s">
        <v>1240</v>
      </c>
      <c r="C884" t="s">
        <v>1248</v>
      </c>
      <c r="D884" t="s">
        <v>1249</v>
      </c>
      <c r="E884" t="s">
        <v>1250</v>
      </c>
      <c r="F884">
        <v>31</v>
      </c>
      <c r="G884" t="s">
        <v>99</v>
      </c>
      <c r="H884" t="s">
        <v>38</v>
      </c>
    </row>
    <row r="885" spans="1:8" x14ac:dyDescent="0.45">
      <c r="A885" t="s">
        <v>111</v>
      </c>
      <c r="B885" t="s">
        <v>1240</v>
      </c>
      <c r="C885" t="s">
        <v>1251</v>
      </c>
      <c r="D885" t="s">
        <v>664</v>
      </c>
      <c r="E885" t="s">
        <v>665</v>
      </c>
      <c r="F885">
        <v>31</v>
      </c>
      <c r="G885" t="s">
        <v>123</v>
      </c>
      <c r="H885" t="s">
        <v>10</v>
      </c>
    </row>
    <row r="886" spans="1:8" x14ac:dyDescent="0.45">
      <c r="A886" t="s">
        <v>111</v>
      </c>
      <c r="B886" t="s">
        <v>1240</v>
      </c>
      <c r="C886" t="s">
        <v>1252</v>
      </c>
      <c r="D886" t="s">
        <v>668</v>
      </c>
      <c r="E886" t="s">
        <v>669</v>
      </c>
      <c r="F886">
        <v>35</v>
      </c>
      <c r="G886" t="s">
        <v>9</v>
      </c>
      <c r="H886" t="s">
        <v>38</v>
      </c>
    </row>
    <row r="887" spans="1:8" x14ac:dyDescent="0.45">
      <c r="A887" t="s">
        <v>111</v>
      </c>
      <c r="B887" t="s">
        <v>1240</v>
      </c>
      <c r="C887" t="s">
        <v>1253</v>
      </c>
      <c r="D887" t="s">
        <v>17</v>
      </c>
      <c r="E887" t="s">
        <v>18</v>
      </c>
      <c r="F887">
        <v>27</v>
      </c>
      <c r="G887" t="s">
        <v>270</v>
      </c>
      <c r="H887" t="s">
        <v>22</v>
      </c>
    </row>
    <row r="888" spans="1:8" x14ac:dyDescent="0.45">
      <c r="A888" t="s">
        <v>111</v>
      </c>
      <c r="B888" t="s">
        <v>1240</v>
      </c>
      <c r="C888" t="s">
        <v>1254</v>
      </c>
      <c r="D888" t="s">
        <v>17</v>
      </c>
      <c r="E888" t="s">
        <v>18</v>
      </c>
      <c r="F888">
        <v>28</v>
      </c>
      <c r="G888" t="s">
        <v>51</v>
      </c>
      <c r="H888" t="s">
        <v>15</v>
      </c>
    </row>
    <row r="889" spans="1:8" x14ac:dyDescent="0.45">
      <c r="A889" t="s">
        <v>111</v>
      </c>
      <c r="B889" t="s">
        <v>1240</v>
      </c>
      <c r="C889" t="s">
        <v>1255</v>
      </c>
      <c r="D889" t="s">
        <v>338</v>
      </c>
      <c r="E889" t="s">
        <v>339</v>
      </c>
      <c r="F889">
        <v>27</v>
      </c>
      <c r="G889" t="s">
        <v>35</v>
      </c>
      <c r="H889" t="s">
        <v>10</v>
      </c>
    </row>
    <row r="890" spans="1:8" x14ac:dyDescent="0.45">
      <c r="A890" t="s">
        <v>111</v>
      </c>
      <c r="B890" t="s">
        <v>1240</v>
      </c>
      <c r="C890" t="s">
        <v>1256</v>
      </c>
      <c r="D890" t="s">
        <v>338</v>
      </c>
      <c r="E890" t="s">
        <v>339</v>
      </c>
      <c r="F890">
        <v>32</v>
      </c>
      <c r="G890" t="s">
        <v>99</v>
      </c>
      <c r="H890" t="s">
        <v>528</v>
      </c>
    </row>
    <row r="891" spans="1:8" x14ac:dyDescent="0.45">
      <c r="A891" t="s">
        <v>111</v>
      </c>
      <c r="B891" t="s">
        <v>1240</v>
      </c>
      <c r="C891" t="s">
        <v>1257</v>
      </c>
      <c r="D891" t="s">
        <v>24</v>
      </c>
      <c r="E891" t="s">
        <v>25</v>
      </c>
      <c r="F891">
        <v>30</v>
      </c>
      <c r="G891" t="s">
        <v>1258</v>
      </c>
      <c r="H891" t="s">
        <v>10</v>
      </c>
    </row>
    <row r="892" spans="1:8" x14ac:dyDescent="0.45">
      <c r="A892" t="s">
        <v>111</v>
      </c>
      <c r="B892" t="s">
        <v>1240</v>
      </c>
      <c r="C892" t="s">
        <v>1259</v>
      </c>
      <c r="D892" t="s">
        <v>28</v>
      </c>
      <c r="E892" t="s">
        <v>29</v>
      </c>
      <c r="F892">
        <v>34</v>
      </c>
      <c r="G892" t="s">
        <v>14</v>
      </c>
      <c r="H892" t="s">
        <v>10</v>
      </c>
    </row>
    <row r="893" spans="1:8" x14ac:dyDescent="0.45">
      <c r="A893" t="s">
        <v>111</v>
      </c>
      <c r="B893" t="s">
        <v>1240</v>
      </c>
      <c r="C893" t="s">
        <v>1260</v>
      </c>
      <c r="D893" t="s">
        <v>28</v>
      </c>
      <c r="E893" t="s">
        <v>29</v>
      </c>
      <c r="F893">
        <v>30</v>
      </c>
      <c r="G893" t="s">
        <v>123</v>
      </c>
      <c r="H893" t="s">
        <v>149</v>
      </c>
    </row>
    <row r="894" spans="1:8" x14ac:dyDescent="0.45">
      <c r="A894" t="s">
        <v>111</v>
      </c>
      <c r="B894" t="s">
        <v>1240</v>
      </c>
      <c r="C894" t="s">
        <v>1261</v>
      </c>
      <c r="D894" t="s">
        <v>33</v>
      </c>
      <c r="E894" t="s">
        <v>34</v>
      </c>
      <c r="F894">
        <v>32</v>
      </c>
      <c r="G894" t="s">
        <v>1262</v>
      </c>
      <c r="H894" t="s">
        <v>10</v>
      </c>
    </row>
    <row r="895" spans="1:8" x14ac:dyDescent="0.45">
      <c r="A895" t="s">
        <v>111</v>
      </c>
      <c r="B895" t="s">
        <v>1240</v>
      </c>
      <c r="C895" t="s">
        <v>1263</v>
      </c>
      <c r="D895" t="s">
        <v>261</v>
      </c>
      <c r="E895" t="s">
        <v>262</v>
      </c>
      <c r="F895">
        <v>29</v>
      </c>
      <c r="G895" t="s">
        <v>196</v>
      </c>
      <c r="H895" t="s">
        <v>10</v>
      </c>
    </row>
    <row r="896" spans="1:8" x14ac:dyDescent="0.45">
      <c r="A896" t="s">
        <v>111</v>
      </c>
      <c r="B896" t="s">
        <v>1240</v>
      </c>
      <c r="C896" t="s">
        <v>1264</v>
      </c>
      <c r="D896" t="s">
        <v>46</v>
      </c>
      <c r="E896" t="s">
        <v>47</v>
      </c>
      <c r="F896">
        <v>22</v>
      </c>
      <c r="G896" t="s">
        <v>60</v>
      </c>
      <c r="H896" t="s">
        <v>22</v>
      </c>
    </row>
    <row r="897" spans="1:8" x14ac:dyDescent="0.45">
      <c r="A897" t="s">
        <v>111</v>
      </c>
      <c r="B897" t="s">
        <v>1240</v>
      </c>
      <c r="C897" t="s">
        <v>779</v>
      </c>
      <c r="D897" t="s">
        <v>875</v>
      </c>
      <c r="E897" t="s">
        <v>876</v>
      </c>
      <c r="F897">
        <v>28</v>
      </c>
      <c r="G897" t="s">
        <v>26</v>
      </c>
      <c r="H897" t="s">
        <v>10</v>
      </c>
    </row>
    <row r="898" spans="1:8" x14ac:dyDescent="0.45">
      <c r="A898" t="s">
        <v>111</v>
      </c>
      <c r="B898" t="s">
        <v>1240</v>
      </c>
      <c r="C898" t="s">
        <v>1265</v>
      </c>
      <c r="D898" t="s">
        <v>1125</v>
      </c>
      <c r="E898" t="s">
        <v>1126</v>
      </c>
      <c r="F898">
        <v>29</v>
      </c>
      <c r="G898" t="s">
        <v>35</v>
      </c>
      <c r="H898" t="s">
        <v>149</v>
      </c>
    </row>
    <row r="899" spans="1:8" x14ac:dyDescent="0.45">
      <c r="A899" t="s">
        <v>111</v>
      </c>
      <c r="B899" t="s">
        <v>1240</v>
      </c>
      <c r="C899" t="s">
        <v>1266</v>
      </c>
      <c r="D899" t="s">
        <v>423</v>
      </c>
      <c r="E899" t="s">
        <v>424</v>
      </c>
      <c r="F899">
        <v>23</v>
      </c>
      <c r="G899" t="s">
        <v>94</v>
      </c>
      <c r="H899" t="s">
        <v>10</v>
      </c>
    </row>
    <row r="900" spans="1:8" x14ac:dyDescent="0.45">
      <c r="A900" t="s">
        <v>111</v>
      </c>
      <c r="B900" t="s">
        <v>1240</v>
      </c>
      <c r="C900" t="s">
        <v>1267</v>
      </c>
      <c r="D900" t="s">
        <v>157</v>
      </c>
      <c r="E900" t="s">
        <v>158</v>
      </c>
      <c r="F900">
        <v>24</v>
      </c>
      <c r="G900" t="s">
        <v>1268</v>
      </c>
      <c r="H900" t="s">
        <v>52</v>
      </c>
    </row>
    <row r="901" spans="1:8" x14ac:dyDescent="0.45">
      <c r="A901" t="s">
        <v>111</v>
      </c>
      <c r="B901" t="s">
        <v>1240</v>
      </c>
      <c r="C901" t="s">
        <v>1269</v>
      </c>
      <c r="D901" t="s">
        <v>436</v>
      </c>
      <c r="E901" t="s">
        <v>437</v>
      </c>
      <c r="F901">
        <v>22</v>
      </c>
      <c r="G901" t="s">
        <v>26</v>
      </c>
      <c r="H901" t="s">
        <v>10</v>
      </c>
    </row>
    <row r="902" spans="1:8" x14ac:dyDescent="0.45">
      <c r="A902" t="s">
        <v>111</v>
      </c>
      <c r="B902" t="s">
        <v>1240</v>
      </c>
      <c r="C902" t="s">
        <v>1270</v>
      </c>
      <c r="D902" t="s">
        <v>368</v>
      </c>
      <c r="E902" t="s">
        <v>369</v>
      </c>
      <c r="F902">
        <v>21</v>
      </c>
      <c r="G902" t="s">
        <v>56</v>
      </c>
      <c r="H902" t="s">
        <v>10</v>
      </c>
    </row>
    <row r="903" spans="1:8" x14ac:dyDescent="0.45">
      <c r="A903" t="s">
        <v>111</v>
      </c>
      <c r="B903" t="s">
        <v>1240</v>
      </c>
      <c r="C903" t="s">
        <v>1271</v>
      </c>
      <c r="D903" t="s">
        <v>1272</v>
      </c>
      <c r="E903" t="s">
        <v>1273</v>
      </c>
      <c r="F903">
        <v>21</v>
      </c>
      <c r="G903" t="s">
        <v>14</v>
      </c>
      <c r="H903" t="s">
        <v>10</v>
      </c>
    </row>
    <row r="904" spans="1:8" x14ac:dyDescent="0.45">
      <c r="A904" t="s">
        <v>111</v>
      </c>
      <c r="B904" t="s">
        <v>1240</v>
      </c>
      <c r="C904" t="s">
        <v>1274</v>
      </c>
      <c r="D904" t="s">
        <v>194</v>
      </c>
      <c r="E904" t="s">
        <v>195</v>
      </c>
      <c r="F904">
        <v>19</v>
      </c>
      <c r="G904" t="s">
        <v>19</v>
      </c>
      <c r="H904" t="s">
        <v>10</v>
      </c>
    </row>
    <row r="905" spans="1:8" x14ac:dyDescent="0.45">
      <c r="A905" t="s">
        <v>111</v>
      </c>
      <c r="B905" t="s">
        <v>1240</v>
      </c>
      <c r="C905" t="s">
        <v>1275</v>
      </c>
      <c r="D905" t="s">
        <v>96</v>
      </c>
      <c r="E905" t="s">
        <v>97</v>
      </c>
      <c r="F905">
        <v>20</v>
      </c>
      <c r="G905" t="s">
        <v>14</v>
      </c>
      <c r="H905" t="s">
        <v>10</v>
      </c>
    </row>
    <row r="906" spans="1:8" x14ac:dyDescent="0.45">
      <c r="A906" t="s">
        <v>111</v>
      </c>
      <c r="B906" t="s">
        <v>1240</v>
      </c>
      <c r="C906" t="s">
        <v>1276</v>
      </c>
      <c r="D906" t="s">
        <v>96</v>
      </c>
      <c r="E906" t="s">
        <v>97</v>
      </c>
      <c r="F906">
        <v>19</v>
      </c>
      <c r="G906" t="s">
        <v>131</v>
      </c>
      <c r="H906" t="s">
        <v>10</v>
      </c>
    </row>
    <row r="907" spans="1:8" x14ac:dyDescent="0.45">
      <c r="A907" t="s">
        <v>111</v>
      </c>
      <c r="B907" t="s">
        <v>1240</v>
      </c>
      <c r="C907" t="s">
        <v>1277</v>
      </c>
      <c r="D907" t="s">
        <v>96</v>
      </c>
      <c r="E907" t="s">
        <v>97</v>
      </c>
      <c r="F907">
        <v>19</v>
      </c>
      <c r="G907" t="s">
        <v>60</v>
      </c>
      <c r="H907" t="s">
        <v>10</v>
      </c>
    </row>
    <row r="908" spans="1:8" x14ac:dyDescent="0.45">
      <c r="A908" t="s">
        <v>111</v>
      </c>
      <c r="B908" t="s">
        <v>1240</v>
      </c>
      <c r="C908" t="s">
        <v>1278</v>
      </c>
      <c r="D908" t="s">
        <v>101</v>
      </c>
      <c r="E908" t="s">
        <v>102</v>
      </c>
      <c r="F908">
        <v>26</v>
      </c>
      <c r="G908" t="s">
        <v>9</v>
      </c>
      <c r="H908" t="s">
        <v>10</v>
      </c>
    </row>
    <row r="909" spans="1:8" x14ac:dyDescent="0.45">
      <c r="A909" t="s">
        <v>111</v>
      </c>
      <c r="B909" t="s">
        <v>1240</v>
      </c>
      <c r="C909" t="s">
        <v>1279</v>
      </c>
      <c r="D909" t="s">
        <v>105</v>
      </c>
      <c r="E909" t="s">
        <v>106</v>
      </c>
      <c r="F909">
        <v>19</v>
      </c>
      <c r="G909" t="s">
        <v>9</v>
      </c>
      <c r="H909" t="s">
        <v>10</v>
      </c>
    </row>
    <row r="910" spans="1:8" x14ac:dyDescent="0.45">
      <c r="A910" t="s">
        <v>111</v>
      </c>
      <c r="B910" t="s">
        <v>1240</v>
      </c>
      <c r="C910" t="s">
        <v>1280</v>
      </c>
      <c r="D910" t="s">
        <v>105</v>
      </c>
      <c r="E910" t="s">
        <v>106</v>
      </c>
      <c r="F910">
        <v>19</v>
      </c>
      <c r="G910" t="s">
        <v>196</v>
      </c>
      <c r="H910" t="s">
        <v>10</v>
      </c>
    </row>
    <row r="911" spans="1:8" x14ac:dyDescent="0.45">
      <c r="A911" t="s">
        <v>111</v>
      </c>
      <c r="B911" t="s">
        <v>1240</v>
      </c>
      <c r="C911" t="s">
        <v>431</v>
      </c>
      <c r="D911" t="s">
        <v>108</v>
      </c>
      <c r="E911" t="s">
        <v>109</v>
      </c>
      <c r="F911">
        <v>20</v>
      </c>
      <c r="G911" t="s">
        <v>99</v>
      </c>
      <c r="H911" t="s">
        <v>10</v>
      </c>
    </row>
    <row r="912" spans="1:8" x14ac:dyDescent="0.45">
      <c r="A912" t="s">
        <v>111</v>
      </c>
      <c r="B912" t="s">
        <v>1240</v>
      </c>
      <c r="C912" t="s">
        <v>1281</v>
      </c>
      <c r="D912" t="s">
        <v>108</v>
      </c>
      <c r="E912" t="s">
        <v>109</v>
      </c>
      <c r="F912">
        <v>20</v>
      </c>
      <c r="G912" t="s">
        <v>9</v>
      </c>
      <c r="H912" t="s">
        <v>10</v>
      </c>
    </row>
    <row r="913" spans="1:8" x14ac:dyDescent="0.45">
      <c r="A913" t="s">
        <v>111</v>
      </c>
      <c r="B913" t="s">
        <v>1240</v>
      </c>
      <c r="C913" t="s">
        <v>1282</v>
      </c>
      <c r="D913" t="s">
        <v>108</v>
      </c>
      <c r="E913" t="s">
        <v>109</v>
      </c>
      <c r="F913">
        <v>17</v>
      </c>
      <c r="G913" t="s">
        <v>9</v>
      </c>
      <c r="H913" t="s">
        <v>10</v>
      </c>
    </row>
    <row r="914" spans="1:8" x14ac:dyDescent="0.45">
      <c r="A914" t="s">
        <v>111</v>
      </c>
      <c r="B914" t="s">
        <v>1240</v>
      </c>
      <c r="C914" t="s">
        <v>1283</v>
      </c>
      <c r="D914" t="s">
        <v>108</v>
      </c>
      <c r="E914" t="s">
        <v>109</v>
      </c>
      <c r="F914">
        <v>18</v>
      </c>
      <c r="G914" t="s">
        <v>14</v>
      </c>
      <c r="H914" t="s">
        <v>10</v>
      </c>
    </row>
    <row r="915" spans="1:8" x14ac:dyDescent="0.45">
      <c r="A915" t="s">
        <v>111</v>
      </c>
      <c r="B915" t="s">
        <v>1240</v>
      </c>
      <c r="C915" t="s">
        <v>1284</v>
      </c>
      <c r="D915" t="s">
        <v>108</v>
      </c>
      <c r="E915" t="s">
        <v>109</v>
      </c>
      <c r="F915">
        <v>19</v>
      </c>
      <c r="G915" t="s">
        <v>14</v>
      </c>
      <c r="H915" t="s">
        <v>10</v>
      </c>
    </row>
    <row r="916" spans="1:8" x14ac:dyDescent="0.45">
      <c r="A916" t="s">
        <v>111</v>
      </c>
      <c r="B916" t="s">
        <v>1240</v>
      </c>
      <c r="C916" t="s">
        <v>1285</v>
      </c>
      <c r="D916" t="s">
        <v>108</v>
      </c>
      <c r="E916" t="s">
        <v>109</v>
      </c>
      <c r="F916">
        <v>17</v>
      </c>
      <c r="G916" t="s">
        <v>14</v>
      </c>
      <c r="H916" t="s">
        <v>10</v>
      </c>
    </row>
    <row r="917" spans="1:8" x14ac:dyDescent="0.45">
      <c r="A917" t="s">
        <v>111</v>
      </c>
      <c r="B917" t="s">
        <v>1240</v>
      </c>
      <c r="C917" t="s">
        <v>431</v>
      </c>
      <c r="D917" t="s">
        <v>108</v>
      </c>
      <c r="E917" t="s">
        <v>109</v>
      </c>
      <c r="F917">
        <v>19</v>
      </c>
      <c r="G917" t="s">
        <v>14</v>
      </c>
      <c r="H917" t="s">
        <v>10</v>
      </c>
    </row>
    <row r="918" spans="1:8" x14ac:dyDescent="0.45">
      <c r="A918" t="s">
        <v>111</v>
      </c>
      <c r="B918" t="s">
        <v>1240</v>
      </c>
      <c r="C918" t="s">
        <v>1286</v>
      </c>
      <c r="D918" t="s">
        <v>108</v>
      </c>
      <c r="E918" t="s">
        <v>109</v>
      </c>
      <c r="F918">
        <v>21</v>
      </c>
      <c r="G918" t="s">
        <v>14</v>
      </c>
      <c r="H918" t="s">
        <v>10</v>
      </c>
    </row>
    <row r="919" spans="1:8" x14ac:dyDescent="0.45">
      <c r="A919" t="s">
        <v>111</v>
      </c>
      <c r="B919" t="s">
        <v>1240</v>
      </c>
      <c r="C919" t="s">
        <v>1287</v>
      </c>
      <c r="D919" t="s">
        <v>108</v>
      </c>
      <c r="E919" t="s">
        <v>109</v>
      </c>
      <c r="F919">
        <v>23</v>
      </c>
      <c r="G919" t="s">
        <v>14</v>
      </c>
      <c r="H919" t="s">
        <v>10</v>
      </c>
    </row>
    <row r="920" spans="1:8" x14ac:dyDescent="0.45">
      <c r="A920" t="s">
        <v>111</v>
      </c>
      <c r="B920" t="s">
        <v>1240</v>
      </c>
      <c r="C920" t="s">
        <v>1288</v>
      </c>
      <c r="D920" t="s">
        <v>108</v>
      </c>
      <c r="E920" t="s">
        <v>109</v>
      </c>
      <c r="F920">
        <v>18</v>
      </c>
      <c r="G920" t="s">
        <v>196</v>
      </c>
      <c r="H920" t="s">
        <v>10</v>
      </c>
    </row>
    <row r="921" spans="1:8" x14ac:dyDescent="0.45">
      <c r="A921" t="s">
        <v>111</v>
      </c>
      <c r="B921" t="s">
        <v>1240</v>
      </c>
      <c r="C921" t="s">
        <v>1289</v>
      </c>
      <c r="D921" t="s">
        <v>108</v>
      </c>
      <c r="E921" t="s">
        <v>109</v>
      </c>
      <c r="F921">
        <v>19</v>
      </c>
      <c r="G921" t="s">
        <v>99</v>
      </c>
      <c r="H921" t="s">
        <v>10</v>
      </c>
    </row>
    <row r="922" spans="1:8" x14ac:dyDescent="0.45">
      <c r="A922" t="s">
        <v>111</v>
      </c>
      <c r="B922" t="s">
        <v>1240</v>
      </c>
      <c r="C922" t="s">
        <v>1290</v>
      </c>
      <c r="D922" t="s">
        <v>108</v>
      </c>
      <c r="E922" t="s">
        <v>109</v>
      </c>
      <c r="F922">
        <v>20</v>
      </c>
      <c r="G922" t="s">
        <v>196</v>
      </c>
      <c r="H922" t="s">
        <v>10</v>
      </c>
    </row>
    <row r="923" spans="1:8" x14ac:dyDescent="0.45">
      <c r="A923" t="s">
        <v>111</v>
      </c>
      <c r="B923" t="s">
        <v>1240</v>
      </c>
      <c r="C923" t="s">
        <v>1291</v>
      </c>
      <c r="D923" t="s">
        <v>108</v>
      </c>
      <c r="E923" t="s">
        <v>109</v>
      </c>
      <c r="F923">
        <v>19</v>
      </c>
      <c r="G923" t="s">
        <v>99</v>
      </c>
      <c r="H923" t="s">
        <v>10</v>
      </c>
    </row>
    <row r="924" spans="1:8" x14ac:dyDescent="0.45">
      <c r="A924" t="s">
        <v>111</v>
      </c>
      <c r="B924" t="s">
        <v>1240</v>
      </c>
      <c r="C924" t="s">
        <v>1292</v>
      </c>
      <c r="D924" t="s">
        <v>108</v>
      </c>
      <c r="E924" t="s">
        <v>109</v>
      </c>
      <c r="F924">
        <v>20</v>
      </c>
      <c r="G924" t="s">
        <v>99</v>
      </c>
      <c r="H924" t="s">
        <v>10</v>
      </c>
    </row>
    <row r="925" spans="1:8" x14ac:dyDescent="0.45">
      <c r="A925" t="s">
        <v>111</v>
      </c>
      <c r="B925" t="s">
        <v>1240</v>
      </c>
      <c r="C925" t="s">
        <v>1293</v>
      </c>
      <c r="D925" t="s">
        <v>108</v>
      </c>
      <c r="E925" t="s">
        <v>109</v>
      </c>
      <c r="F925">
        <v>19</v>
      </c>
      <c r="G925" t="s">
        <v>410</v>
      </c>
      <c r="H925" t="s">
        <v>10</v>
      </c>
    </row>
    <row r="926" spans="1:8" x14ac:dyDescent="0.45">
      <c r="A926" t="s">
        <v>111</v>
      </c>
      <c r="B926" t="s">
        <v>1240</v>
      </c>
      <c r="C926" t="s">
        <v>1294</v>
      </c>
      <c r="D926" t="s">
        <v>108</v>
      </c>
      <c r="E926" t="s">
        <v>109</v>
      </c>
      <c r="F926">
        <v>20</v>
      </c>
      <c r="G926" t="s">
        <v>60</v>
      </c>
      <c r="H926" t="s">
        <v>10</v>
      </c>
    </row>
    <row r="927" spans="1:8" x14ac:dyDescent="0.45">
      <c r="A927" t="s">
        <v>111</v>
      </c>
      <c r="B927" t="s">
        <v>1240</v>
      </c>
      <c r="C927" t="s">
        <v>1295</v>
      </c>
      <c r="D927" t="s">
        <v>108</v>
      </c>
      <c r="E927" t="s">
        <v>109</v>
      </c>
      <c r="F927">
        <v>21</v>
      </c>
      <c r="G927" t="s">
        <v>56</v>
      </c>
      <c r="H927" t="s">
        <v>10</v>
      </c>
    </row>
    <row r="928" spans="1:8" x14ac:dyDescent="0.45">
      <c r="A928" t="s">
        <v>111</v>
      </c>
      <c r="B928" t="s">
        <v>1240</v>
      </c>
      <c r="C928" t="s">
        <v>1296</v>
      </c>
      <c r="D928" t="s">
        <v>108</v>
      </c>
      <c r="E928" t="s">
        <v>109</v>
      </c>
      <c r="F928">
        <v>20</v>
      </c>
      <c r="G928" t="s">
        <v>51</v>
      </c>
      <c r="H928" t="s">
        <v>10</v>
      </c>
    </row>
    <row r="929" spans="1:8" x14ac:dyDescent="0.45">
      <c r="A929" t="s">
        <v>111</v>
      </c>
      <c r="B929" t="s">
        <v>1240</v>
      </c>
      <c r="C929" t="s">
        <v>1297</v>
      </c>
      <c r="D929" t="s">
        <v>108</v>
      </c>
      <c r="E929" t="s">
        <v>109</v>
      </c>
      <c r="F929">
        <v>21</v>
      </c>
      <c r="G929" t="s">
        <v>51</v>
      </c>
      <c r="H929" t="s">
        <v>10</v>
      </c>
    </row>
    <row r="930" spans="1:8" x14ac:dyDescent="0.45">
      <c r="A930" t="s">
        <v>111</v>
      </c>
      <c r="B930" t="s">
        <v>1240</v>
      </c>
      <c r="C930" t="s">
        <v>1298</v>
      </c>
      <c r="D930" t="s">
        <v>108</v>
      </c>
      <c r="E930" t="s">
        <v>109</v>
      </c>
      <c r="F930">
        <v>19</v>
      </c>
      <c r="G930" t="s">
        <v>51</v>
      </c>
      <c r="H930" t="s">
        <v>10</v>
      </c>
    </row>
    <row r="931" spans="1:8" x14ac:dyDescent="0.45">
      <c r="A931" t="s">
        <v>111</v>
      </c>
      <c r="B931" t="s">
        <v>1240</v>
      </c>
      <c r="C931" t="s">
        <v>1299</v>
      </c>
      <c r="D931" t="s">
        <v>108</v>
      </c>
      <c r="E931" t="s">
        <v>109</v>
      </c>
      <c r="F931">
        <v>20</v>
      </c>
      <c r="G931" t="s">
        <v>51</v>
      </c>
      <c r="H931" t="s">
        <v>10</v>
      </c>
    </row>
    <row r="932" spans="1:8" x14ac:dyDescent="0.45">
      <c r="A932" t="s">
        <v>111</v>
      </c>
      <c r="B932" t="s">
        <v>1240</v>
      </c>
      <c r="C932" t="s">
        <v>1300</v>
      </c>
      <c r="D932" t="s">
        <v>108</v>
      </c>
      <c r="E932" t="s">
        <v>109</v>
      </c>
      <c r="F932">
        <v>20</v>
      </c>
      <c r="G932" t="s">
        <v>51</v>
      </c>
      <c r="H932" t="s">
        <v>10</v>
      </c>
    </row>
    <row r="933" spans="1:8" x14ac:dyDescent="0.45">
      <c r="A933" t="s">
        <v>111</v>
      </c>
      <c r="B933" t="s">
        <v>1240</v>
      </c>
      <c r="C933" t="s">
        <v>1301</v>
      </c>
      <c r="D933" t="s">
        <v>108</v>
      </c>
      <c r="E933" t="s">
        <v>109</v>
      </c>
      <c r="F933">
        <v>18</v>
      </c>
      <c r="G933" t="s">
        <v>51</v>
      </c>
      <c r="H933" t="s">
        <v>10</v>
      </c>
    </row>
    <row r="934" spans="1:8" x14ac:dyDescent="0.45">
      <c r="A934" t="s">
        <v>111</v>
      </c>
      <c r="B934" t="s">
        <v>1302</v>
      </c>
      <c r="C934" t="s">
        <v>1303</v>
      </c>
      <c r="D934" t="s">
        <v>24</v>
      </c>
      <c r="E934" t="s">
        <v>25</v>
      </c>
      <c r="F934">
        <v>35</v>
      </c>
      <c r="G934" t="s">
        <v>9</v>
      </c>
      <c r="H934" t="s">
        <v>10</v>
      </c>
    </row>
    <row r="935" spans="1:8" x14ac:dyDescent="0.45">
      <c r="A935" t="s">
        <v>111</v>
      </c>
      <c r="B935" t="s">
        <v>1302</v>
      </c>
      <c r="C935" t="s">
        <v>1304</v>
      </c>
      <c r="D935" t="s">
        <v>806</v>
      </c>
      <c r="E935" t="s">
        <v>807</v>
      </c>
      <c r="F935">
        <v>31</v>
      </c>
      <c r="G935" t="s">
        <v>270</v>
      </c>
      <c r="H935" t="s">
        <v>52</v>
      </c>
    </row>
    <row r="936" spans="1:8" x14ac:dyDescent="0.45">
      <c r="A936" t="s">
        <v>111</v>
      </c>
      <c r="B936" t="s">
        <v>1302</v>
      </c>
      <c r="C936" t="s">
        <v>1305</v>
      </c>
      <c r="D936" t="s">
        <v>46</v>
      </c>
      <c r="E936" t="s">
        <v>47</v>
      </c>
      <c r="F936">
        <v>25</v>
      </c>
      <c r="G936" t="s">
        <v>264</v>
      </c>
      <c r="H936" t="s">
        <v>149</v>
      </c>
    </row>
    <row r="937" spans="1:8" x14ac:dyDescent="0.45">
      <c r="A937" t="s">
        <v>111</v>
      </c>
      <c r="B937" t="s">
        <v>1302</v>
      </c>
      <c r="C937" t="s">
        <v>1306</v>
      </c>
      <c r="D937" t="s">
        <v>54</v>
      </c>
      <c r="E937" t="s">
        <v>55</v>
      </c>
      <c r="F937">
        <v>24</v>
      </c>
      <c r="G937" t="s">
        <v>40</v>
      </c>
      <c r="H937" t="s">
        <v>38</v>
      </c>
    </row>
    <row r="938" spans="1:8" x14ac:dyDescent="0.45">
      <c r="A938" t="s">
        <v>111</v>
      </c>
      <c r="B938" t="s">
        <v>1302</v>
      </c>
      <c r="C938" t="s">
        <v>1307</v>
      </c>
      <c r="D938" t="s">
        <v>526</v>
      </c>
      <c r="E938" t="s">
        <v>527</v>
      </c>
      <c r="F938">
        <v>28</v>
      </c>
      <c r="G938" t="s">
        <v>60</v>
      </c>
      <c r="H938" t="s">
        <v>38</v>
      </c>
    </row>
    <row r="939" spans="1:8" x14ac:dyDescent="0.45">
      <c r="A939" t="s">
        <v>111</v>
      </c>
      <c r="B939" t="s">
        <v>1302</v>
      </c>
      <c r="C939" t="s">
        <v>1308</v>
      </c>
      <c r="D939" t="s">
        <v>530</v>
      </c>
      <c r="E939" t="s">
        <v>531</v>
      </c>
      <c r="F939">
        <v>31</v>
      </c>
      <c r="G939" t="s">
        <v>99</v>
      </c>
      <c r="H939" t="s">
        <v>358</v>
      </c>
    </row>
    <row r="940" spans="1:8" x14ac:dyDescent="0.45">
      <c r="A940" t="s">
        <v>111</v>
      </c>
      <c r="B940" t="s">
        <v>1302</v>
      </c>
      <c r="C940" t="s">
        <v>1309</v>
      </c>
      <c r="D940" t="s">
        <v>1010</v>
      </c>
      <c r="E940" t="s">
        <v>1011</v>
      </c>
      <c r="F940">
        <v>28</v>
      </c>
      <c r="G940" t="s">
        <v>9</v>
      </c>
      <c r="H940" t="s">
        <v>10</v>
      </c>
    </row>
    <row r="941" spans="1:8" x14ac:dyDescent="0.45">
      <c r="A941" t="s">
        <v>111</v>
      </c>
      <c r="B941" t="s">
        <v>1302</v>
      </c>
      <c r="C941" t="s">
        <v>1310</v>
      </c>
      <c r="D941" t="s">
        <v>433</v>
      </c>
      <c r="E941" t="s">
        <v>434</v>
      </c>
      <c r="F941">
        <v>26</v>
      </c>
      <c r="G941" t="s">
        <v>165</v>
      </c>
      <c r="H941" t="s">
        <v>52</v>
      </c>
    </row>
    <row r="942" spans="1:8" x14ac:dyDescent="0.45">
      <c r="A942" t="s">
        <v>111</v>
      </c>
      <c r="B942" t="s">
        <v>1302</v>
      </c>
      <c r="C942" t="s">
        <v>1311</v>
      </c>
      <c r="D942" t="s">
        <v>167</v>
      </c>
      <c r="E942" t="s">
        <v>168</v>
      </c>
      <c r="F942">
        <v>31</v>
      </c>
      <c r="G942" t="s">
        <v>152</v>
      </c>
      <c r="H942" t="s">
        <v>149</v>
      </c>
    </row>
    <row r="943" spans="1:8" x14ac:dyDescent="0.45">
      <c r="A943" t="s">
        <v>111</v>
      </c>
      <c r="B943" t="s">
        <v>1302</v>
      </c>
      <c r="C943" t="s">
        <v>1312</v>
      </c>
      <c r="D943" t="s">
        <v>946</v>
      </c>
      <c r="E943" t="s">
        <v>947</v>
      </c>
      <c r="F943">
        <v>20</v>
      </c>
      <c r="G943" t="s">
        <v>60</v>
      </c>
      <c r="H943" t="s">
        <v>10</v>
      </c>
    </row>
    <row r="944" spans="1:8" x14ac:dyDescent="0.45">
      <c r="A944" t="s">
        <v>111</v>
      </c>
      <c r="B944" t="s">
        <v>1302</v>
      </c>
      <c r="C944" t="s">
        <v>1313</v>
      </c>
      <c r="D944" t="s">
        <v>74</v>
      </c>
      <c r="E944" t="s">
        <v>75</v>
      </c>
      <c r="F944">
        <v>22</v>
      </c>
      <c r="G944" t="s">
        <v>131</v>
      </c>
      <c r="H944" t="s">
        <v>10</v>
      </c>
    </row>
    <row r="945" spans="1:8" x14ac:dyDescent="0.45">
      <c r="A945" t="s">
        <v>111</v>
      </c>
      <c r="B945" t="s">
        <v>1302</v>
      </c>
      <c r="C945" t="s">
        <v>1314</v>
      </c>
      <c r="D945" t="s">
        <v>1315</v>
      </c>
      <c r="E945" t="s">
        <v>1316</v>
      </c>
      <c r="F945">
        <v>25</v>
      </c>
      <c r="G945" t="s">
        <v>14</v>
      </c>
      <c r="H945" t="s">
        <v>10</v>
      </c>
    </row>
    <row r="946" spans="1:8" x14ac:dyDescent="0.45">
      <c r="A946" t="s">
        <v>111</v>
      </c>
      <c r="B946" t="s">
        <v>1302</v>
      </c>
      <c r="C946" t="s">
        <v>1317</v>
      </c>
      <c r="D946" t="s">
        <v>1184</v>
      </c>
      <c r="E946" t="s">
        <v>1185</v>
      </c>
      <c r="F946">
        <v>30</v>
      </c>
      <c r="G946" t="s">
        <v>51</v>
      </c>
      <c r="H946" t="s">
        <v>10</v>
      </c>
    </row>
    <row r="947" spans="1:8" x14ac:dyDescent="0.45">
      <c r="A947" t="s">
        <v>111</v>
      </c>
      <c r="B947" t="s">
        <v>1302</v>
      </c>
      <c r="C947" t="s">
        <v>1065</v>
      </c>
      <c r="D947" t="s">
        <v>539</v>
      </c>
      <c r="E947" t="s">
        <v>540</v>
      </c>
      <c r="F947">
        <v>19</v>
      </c>
      <c r="G947" t="s">
        <v>14</v>
      </c>
      <c r="H947" t="s">
        <v>10</v>
      </c>
    </row>
    <row r="948" spans="1:8" x14ac:dyDescent="0.45">
      <c r="A948" t="s">
        <v>111</v>
      </c>
      <c r="B948" t="s">
        <v>1302</v>
      </c>
      <c r="C948" t="s">
        <v>1318</v>
      </c>
      <c r="D948" t="s">
        <v>1319</v>
      </c>
      <c r="E948" t="s">
        <v>1320</v>
      </c>
      <c r="F948">
        <v>26</v>
      </c>
      <c r="G948" t="s">
        <v>30</v>
      </c>
      <c r="H948" t="s">
        <v>38</v>
      </c>
    </row>
    <row r="949" spans="1:8" x14ac:dyDescent="0.45">
      <c r="A949" t="s">
        <v>111</v>
      </c>
      <c r="B949" t="s">
        <v>1302</v>
      </c>
      <c r="C949" t="s">
        <v>1321</v>
      </c>
      <c r="D949" t="s">
        <v>1322</v>
      </c>
      <c r="E949" t="s">
        <v>1323</v>
      </c>
      <c r="F949">
        <v>27</v>
      </c>
      <c r="G949" t="s">
        <v>14</v>
      </c>
      <c r="H949" t="s">
        <v>22</v>
      </c>
    </row>
    <row r="950" spans="1:8" x14ac:dyDescent="0.45">
      <c r="A950" t="s">
        <v>111</v>
      </c>
      <c r="B950" t="s">
        <v>1302</v>
      </c>
      <c r="C950" t="s">
        <v>1324</v>
      </c>
      <c r="D950" t="s">
        <v>1322</v>
      </c>
      <c r="E950" t="s">
        <v>1323</v>
      </c>
      <c r="F950">
        <v>25</v>
      </c>
      <c r="G950" t="s">
        <v>679</v>
      </c>
      <c r="H950" t="s">
        <v>10</v>
      </c>
    </row>
    <row r="951" spans="1:8" x14ac:dyDescent="0.45">
      <c r="A951" t="s">
        <v>111</v>
      </c>
      <c r="B951" t="s">
        <v>1302</v>
      </c>
      <c r="C951" t="s">
        <v>1325</v>
      </c>
      <c r="D951" t="s">
        <v>1082</v>
      </c>
      <c r="E951" t="s">
        <v>1083</v>
      </c>
      <c r="F951">
        <v>21</v>
      </c>
      <c r="G951" t="s">
        <v>44</v>
      </c>
      <c r="H951" t="s">
        <v>10</v>
      </c>
    </row>
    <row r="952" spans="1:8" x14ac:dyDescent="0.45">
      <c r="A952" t="s">
        <v>111</v>
      </c>
      <c r="B952" t="s">
        <v>1302</v>
      </c>
      <c r="C952" t="s">
        <v>1326</v>
      </c>
      <c r="D952" t="s">
        <v>90</v>
      </c>
      <c r="E952" t="s">
        <v>91</v>
      </c>
      <c r="F952">
        <v>28</v>
      </c>
      <c r="G952" t="s">
        <v>19</v>
      </c>
      <c r="H952" t="s">
        <v>10</v>
      </c>
    </row>
    <row r="953" spans="1:8" x14ac:dyDescent="0.45">
      <c r="A953" t="s">
        <v>111</v>
      </c>
      <c r="B953" t="s">
        <v>1302</v>
      </c>
      <c r="C953" t="s">
        <v>1327</v>
      </c>
      <c r="D953" t="s">
        <v>90</v>
      </c>
      <c r="E953" t="s">
        <v>91</v>
      </c>
      <c r="F953">
        <v>25</v>
      </c>
      <c r="G953" t="s">
        <v>99</v>
      </c>
      <c r="H953" t="s">
        <v>149</v>
      </c>
    </row>
    <row r="954" spans="1:8" x14ac:dyDescent="0.45">
      <c r="A954" t="s">
        <v>111</v>
      </c>
      <c r="B954" t="s">
        <v>1302</v>
      </c>
      <c r="C954" t="s">
        <v>1328</v>
      </c>
      <c r="D954" t="s">
        <v>191</v>
      </c>
      <c r="E954" t="s">
        <v>192</v>
      </c>
      <c r="F954">
        <v>22</v>
      </c>
      <c r="G954" t="s">
        <v>21</v>
      </c>
      <c r="H954" t="s">
        <v>10</v>
      </c>
    </row>
    <row r="955" spans="1:8" x14ac:dyDescent="0.45">
      <c r="A955" t="s">
        <v>111</v>
      </c>
      <c r="B955" t="s">
        <v>1302</v>
      </c>
      <c r="C955" t="s">
        <v>1329</v>
      </c>
      <c r="D955" t="s">
        <v>201</v>
      </c>
      <c r="E955" t="s">
        <v>202</v>
      </c>
      <c r="F955">
        <v>20</v>
      </c>
      <c r="G955" t="s">
        <v>9</v>
      </c>
      <c r="H955" t="s">
        <v>10</v>
      </c>
    </row>
    <row r="956" spans="1:8" x14ac:dyDescent="0.45">
      <c r="A956" t="s">
        <v>111</v>
      </c>
      <c r="B956" t="s">
        <v>1302</v>
      </c>
      <c r="C956" t="s">
        <v>1330</v>
      </c>
      <c r="D956" t="s">
        <v>469</v>
      </c>
      <c r="E956" t="s">
        <v>470</v>
      </c>
      <c r="F956">
        <v>21</v>
      </c>
      <c r="G956" t="s">
        <v>196</v>
      </c>
      <c r="H956" t="s">
        <v>10</v>
      </c>
    </row>
    <row r="957" spans="1:8" x14ac:dyDescent="0.45">
      <c r="A957" t="s">
        <v>111</v>
      </c>
      <c r="B957" t="s">
        <v>1302</v>
      </c>
      <c r="C957" t="s">
        <v>1331</v>
      </c>
      <c r="D957" t="s">
        <v>207</v>
      </c>
      <c r="E957" t="s">
        <v>208</v>
      </c>
      <c r="F957">
        <v>19</v>
      </c>
      <c r="G957" t="s">
        <v>14</v>
      </c>
      <c r="H957" t="s">
        <v>10</v>
      </c>
    </row>
    <row r="958" spans="1:8" x14ac:dyDescent="0.45">
      <c r="A958" t="s">
        <v>111</v>
      </c>
      <c r="B958" t="s">
        <v>1302</v>
      </c>
      <c r="C958" t="s">
        <v>1332</v>
      </c>
      <c r="D958" t="s">
        <v>96</v>
      </c>
      <c r="E958" t="s">
        <v>97</v>
      </c>
      <c r="F958">
        <v>17</v>
      </c>
      <c r="G958" t="s">
        <v>51</v>
      </c>
      <c r="H958" t="s">
        <v>10</v>
      </c>
    </row>
    <row r="959" spans="1:8" x14ac:dyDescent="0.45">
      <c r="A959" t="s">
        <v>111</v>
      </c>
      <c r="B959" t="s">
        <v>1302</v>
      </c>
      <c r="C959" t="s">
        <v>1333</v>
      </c>
      <c r="D959" t="s">
        <v>96</v>
      </c>
      <c r="E959" t="s">
        <v>97</v>
      </c>
      <c r="F959">
        <v>21</v>
      </c>
      <c r="G959" t="s">
        <v>51</v>
      </c>
      <c r="H959" t="s">
        <v>10</v>
      </c>
    </row>
    <row r="960" spans="1:8" x14ac:dyDescent="0.45">
      <c r="A960" t="s">
        <v>111</v>
      </c>
      <c r="B960" t="s">
        <v>1302</v>
      </c>
      <c r="C960" t="s">
        <v>1334</v>
      </c>
      <c r="D960" t="s">
        <v>96</v>
      </c>
      <c r="E960" t="s">
        <v>97</v>
      </c>
      <c r="F960">
        <v>19</v>
      </c>
      <c r="G960" t="s">
        <v>51</v>
      </c>
      <c r="H960" t="s">
        <v>10</v>
      </c>
    </row>
    <row r="961" spans="1:8" x14ac:dyDescent="0.45">
      <c r="A961" t="s">
        <v>111</v>
      </c>
      <c r="B961" t="s">
        <v>1302</v>
      </c>
      <c r="C961" t="s">
        <v>1335</v>
      </c>
      <c r="D961" t="s">
        <v>105</v>
      </c>
      <c r="E961" t="s">
        <v>106</v>
      </c>
      <c r="F961">
        <v>17</v>
      </c>
      <c r="G961" t="s">
        <v>14</v>
      </c>
      <c r="H961" t="s">
        <v>10</v>
      </c>
    </row>
    <row r="962" spans="1:8" x14ac:dyDescent="0.45">
      <c r="A962" t="s">
        <v>111</v>
      </c>
      <c r="B962" t="s">
        <v>1302</v>
      </c>
      <c r="C962" t="s">
        <v>1336</v>
      </c>
      <c r="D962" t="s">
        <v>105</v>
      </c>
      <c r="E962" t="s">
        <v>106</v>
      </c>
      <c r="F962">
        <v>18</v>
      </c>
      <c r="G962" t="s">
        <v>51</v>
      </c>
      <c r="H962" t="s">
        <v>10</v>
      </c>
    </row>
    <row r="963" spans="1:8" x14ac:dyDescent="0.45">
      <c r="A963" t="s">
        <v>111</v>
      </c>
      <c r="B963" t="s">
        <v>1302</v>
      </c>
      <c r="C963" t="s">
        <v>1337</v>
      </c>
      <c r="D963" t="s">
        <v>108</v>
      </c>
      <c r="E963" t="s">
        <v>109</v>
      </c>
      <c r="F963">
        <v>18</v>
      </c>
      <c r="G963" t="s">
        <v>221</v>
      </c>
      <c r="H963" t="s">
        <v>103</v>
      </c>
    </row>
    <row r="964" spans="1:8" x14ac:dyDescent="0.45">
      <c r="A964" t="s">
        <v>111</v>
      </c>
      <c r="B964" t="s">
        <v>1302</v>
      </c>
      <c r="C964" t="s">
        <v>1338</v>
      </c>
      <c r="D964" t="s">
        <v>108</v>
      </c>
      <c r="E964" t="s">
        <v>109</v>
      </c>
      <c r="F964">
        <v>20</v>
      </c>
      <c r="G964" t="s">
        <v>99</v>
      </c>
      <c r="H964" t="s">
        <v>10</v>
      </c>
    </row>
    <row r="965" spans="1:8" x14ac:dyDescent="0.45">
      <c r="A965" t="s">
        <v>111</v>
      </c>
      <c r="B965" t="s">
        <v>1302</v>
      </c>
      <c r="C965" t="s">
        <v>1339</v>
      </c>
      <c r="D965" t="s">
        <v>108</v>
      </c>
      <c r="E965" t="s">
        <v>109</v>
      </c>
      <c r="F965">
        <v>18</v>
      </c>
      <c r="G965" t="s">
        <v>131</v>
      </c>
      <c r="H965" t="s">
        <v>10</v>
      </c>
    </row>
    <row r="966" spans="1:8" x14ac:dyDescent="0.45">
      <c r="A966" t="s">
        <v>111</v>
      </c>
      <c r="B966" t="s">
        <v>1302</v>
      </c>
      <c r="C966" t="s">
        <v>1340</v>
      </c>
      <c r="D966" t="s">
        <v>108</v>
      </c>
      <c r="E966" t="s">
        <v>109</v>
      </c>
      <c r="F966">
        <v>18</v>
      </c>
      <c r="G966" t="s">
        <v>131</v>
      </c>
      <c r="H966" t="s">
        <v>10</v>
      </c>
    </row>
    <row r="967" spans="1:8" x14ac:dyDescent="0.45">
      <c r="A967" t="s">
        <v>111</v>
      </c>
      <c r="B967" t="s">
        <v>1302</v>
      </c>
      <c r="C967" t="s">
        <v>1154</v>
      </c>
      <c r="D967" t="s">
        <v>108</v>
      </c>
      <c r="E967" t="s">
        <v>109</v>
      </c>
      <c r="F967">
        <v>17</v>
      </c>
      <c r="G967" t="s">
        <v>51</v>
      </c>
      <c r="H967" t="s">
        <v>10</v>
      </c>
    </row>
    <row r="968" spans="1:8" x14ac:dyDescent="0.45">
      <c r="A968" t="s">
        <v>111</v>
      </c>
      <c r="B968" t="s">
        <v>1302</v>
      </c>
      <c r="C968" t="s">
        <v>1341</v>
      </c>
      <c r="D968" t="s">
        <v>108</v>
      </c>
      <c r="E968" t="s">
        <v>109</v>
      </c>
      <c r="F968">
        <v>19</v>
      </c>
      <c r="G968" t="s">
        <v>175</v>
      </c>
      <c r="H968" t="s">
        <v>10</v>
      </c>
    </row>
    <row r="969" spans="1:8" x14ac:dyDescent="0.45">
      <c r="A969" t="s">
        <v>111</v>
      </c>
      <c r="B969" t="s">
        <v>1302</v>
      </c>
      <c r="C969" t="s">
        <v>1342</v>
      </c>
      <c r="D969" t="s">
        <v>108</v>
      </c>
      <c r="E969" t="s">
        <v>109</v>
      </c>
      <c r="F969">
        <v>19</v>
      </c>
      <c r="G969" t="s">
        <v>410</v>
      </c>
      <c r="H969" t="s">
        <v>10</v>
      </c>
    </row>
    <row r="970" spans="1:8" x14ac:dyDescent="0.45">
      <c r="A970" t="s">
        <v>111</v>
      </c>
      <c r="B970" t="s">
        <v>1302</v>
      </c>
      <c r="C970" t="s">
        <v>1343</v>
      </c>
      <c r="D970" t="s">
        <v>108</v>
      </c>
      <c r="E970" t="s">
        <v>109</v>
      </c>
      <c r="F970">
        <v>22</v>
      </c>
      <c r="G970" t="s">
        <v>9</v>
      </c>
      <c r="H970" t="s">
        <v>10</v>
      </c>
    </row>
    <row r="971" spans="1:8" x14ac:dyDescent="0.45">
      <c r="A971" t="s">
        <v>111</v>
      </c>
      <c r="B971" t="s">
        <v>1302</v>
      </c>
      <c r="C971" t="s">
        <v>1344</v>
      </c>
      <c r="D971" t="s">
        <v>108</v>
      </c>
      <c r="E971" t="s">
        <v>109</v>
      </c>
      <c r="F971">
        <v>20</v>
      </c>
      <c r="G971" t="s">
        <v>9</v>
      </c>
      <c r="H971" t="s">
        <v>10</v>
      </c>
    </row>
    <row r="972" spans="1:8" x14ac:dyDescent="0.45">
      <c r="A972" t="s">
        <v>111</v>
      </c>
      <c r="B972" t="s">
        <v>1302</v>
      </c>
      <c r="C972" t="s">
        <v>1345</v>
      </c>
      <c r="D972" t="s">
        <v>108</v>
      </c>
      <c r="E972" t="s">
        <v>109</v>
      </c>
      <c r="F972">
        <v>18</v>
      </c>
      <c r="G972" t="s">
        <v>9</v>
      </c>
      <c r="H972" t="s">
        <v>10</v>
      </c>
    </row>
    <row r="973" spans="1:8" x14ac:dyDescent="0.45">
      <c r="A973" t="s">
        <v>111</v>
      </c>
      <c r="B973" t="s">
        <v>1302</v>
      </c>
      <c r="C973" t="s">
        <v>1346</v>
      </c>
      <c r="D973" t="s">
        <v>108</v>
      </c>
      <c r="E973" t="s">
        <v>109</v>
      </c>
      <c r="F973">
        <v>19</v>
      </c>
      <c r="G973" t="s">
        <v>14</v>
      </c>
      <c r="H973" t="s">
        <v>10</v>
      </c>
    </row>
    <row r="974" spans="1:8" x14ac:dyDescent="0.45">
      <c r="A974" t="s">
        <v>111</v>
      </c>
      <c r="B974" t="s">
        <v>1302</v>
      </c>
      <c r="C974" t="s">
        <v>1347</v>
      </c>
      <c r="D974" t="s">
        <v>108</v>
      </c>
      <c r="E974" t="s">
        <v>109</v>
      </c>
      <c r="F974">
        <v>20</v>
      </c>
      <c r="G974" t="s">
        <v>14</v>
      </c>
      <c r="H974" t="s">
        <v>10</v>
      </c>
    </row>
    <row r="975" spans="1:8" x14ac:dyDescent="0.45">
      <c r="A975" t="s">
        <v>111</v>
      </c>
      <c r="B975" t="s">
        <v>1302</v>
      </c>
      <c r="C975" t="s">
        <v>1348</v>
      </c>
      <c r="D975" t="s">
        <v>108</v>
      </c>
      <c r="E975" t="s">
        <v>109</v>
      </c>
      <c r="F975">
        <v>18</v>
      </c>
      <c r="G975" t="s">
        <v>14</v>
      </c>
      <c r="H975" t="s">
        <v>10</v>
      </c>
    </row>
    <row r="976" spans="1:8" x14ac:dyDescent="0.45">
      <c r="A976" t="s">
        <v>111</v>
      </c>
      <c r="B976" t="s">
        <v>1302</v>
      </c>
      <c r="C976" t="s">
        <v>1349</v>
      </c>
      <c r="D976" t="s">
        <v>108</v>
      </c>
      <c r="E976" t="s">
        <v>109</v>
      </c>
      <c r="F976">
        <v>19</v>
      </c>
      <c r="G976" t="s">
        <v>131</v>
      </c>
      <c r="H976" t="s">
        <v>10</v>
      </c>
    </row>
    <row r="977" spans="1:8" x14ac:dyDescent="0.45">
      <c r="A977" t="s">
        <v>111</v>
      </c>
      <c r="B977" t="s">
        <v>1302</v>
      </c>
      <c r="C977" t="s">
        <v>1350</v>
      </c>
      <c r="D977" t="s">
        <v>108</v>
      </c>
      <c r="E977" t="s">
        <v>109</v>
      </c>
      <c r="F977">
        <v>18</v>
      </c>
      <c r="G977" t="s">
        <v>1351</v>
      </c>
      <c r="H977" t="s">
        <v>10</v>
      </c>
    </row>
    <row r="978" spans="1:8" x14ac:dyDescent="0.45">
      <c r="A978" t="s">
        <v>111</v>
      </c>
      <c r="B978" t="s">
        <v>1302</v>
      </c>
      <c r="C978" t="s">
        <v>1352</v>
      </c>
      <c r="D978" t="s">
        <v>108</v>
      </c>
      <c r="E978" t="s">
        <v>109</v>
      </c>
      <c r="F978">
        <v>18</v>
      </c>
      <c r="G978" t="s">
        <v>196</v>
      </c>
      <c r="H978" t="s">
        <v>103</v>
      </c>
    </row>
    <row r="979" spans="1:8" x14ac:dyDescent="0.45">
      <c r="A979" t="s">
        <v>111</v>
      </c>
      <c r="B979" t="s">
        <v>1302</v>
      </c>
      <c r="C979" t="s">
        <v>1353</v>
      </c>
      <c r="D979" t="s">
        <v>108</v>
      </c>
      <c r="E979" t="s">
        <v>109</v>
      </c>
      <c r="F979">
        <v>20</v>
      </c>
      <c r="G979" t="s">
        <v>123</v>
      </c>
      <c r="H979" t="s">
        <v>10</v>
      </c>
    </row>
    <row r="980" spans="1:8" x14ac:dyDescent="0.45">
      <c r="A980" t="s">
        <v>111</v>
      </c>
      <c r="B980" t="s">
        <v>1302</v>
      </c>
      <c r="C980" t="s">
        <v>1354</v>
      </c>
      <c r="D980" t="s">
        <v>108</v>
      </c>
      <c r="E980" t="s">
        <v>109</v>
      </c>
      <c r="F980">
        <v>20</v>
      </c>
      <c r="G980" t="s">
        <v>56</v>
      </c>
      <c r="H980" t="s">
        <v>10</v>
      </c>
    </row>
    <row r="981" spans="1:8" x14ac:dyDescent="0.45">
      <c r="A981" t="s">
        <v>111</v>
      </c>
      <c r="B981" t="s">
        <v>1302</v>
      </c>
      <c r="C981" t="s">
        <v>1355</v>
      </c>
      <c r="D981" t="s">
        <v>108</v>
      </c>
      <c r="E981" t="s">
        <v>109</v>
      </c>
      <c r="F981">
        <v>20</v>
      </c>
      <c r="G981" t="s">
        <v>51</v>
      </c>
      <c r="H981" t="s">
        <v>10</v>
      </c>
    </row>
    <row r="982" spans="1:8" x14ac:dyDescent="0.45">
      <c r="A982" t="s">
        <v>111</v>
      </c>
      <c r="B982" t="s">
        <v>1302</v>
      </c>
      <c r="C982" t="s">
        <v>1356</v>
      </c>
      <c r="D982" t="s">
        <v>108</v>
      </c>
      <c r="E982" t="s">
        <v>109</v>
      </c>
      <c r="F982">
        <v>18</v>
      </c>
      <c r="G982" t="s">
        <v>51</v>
      </c>
      <c r="H982" t="s">
        <v>10</v>
      </c>
    </row>
    <row r="983" spans="1:8" x14ac:dyDescent="0.45">
      <c r="A983" t="s">
        <v>111</v>
      </c>
      <c r="B983" t="s">
        <v>1302</v>
      </c>
      <c r="C983" t="s">
        <v>212</v>
      </c>
      <c r="D983" t="s">
        <v>108</v>
      </c>
      <c r="E983" t="s">
        <v>109</v>
      </c>
      <c r="F983">
        <v>19</v>
      </c>
      <c r="G983" t="s">
        <v>51</v>
      </c>
      <c r="H983" t="s">
        <v>10</v>
      </c>
    </row>
    <row r="984" spans="1:8" x14ac:dyDescent="0.45">
      <c r="A984" t="s">
        <v>1381</v>
      </c>
      <c r="B984" t="s">
        <v>1445</v>
      </c>
      <c r="C984" t="s">
        <v>1382</v>
      </c>
      <c r="D984" t="s">
        <v>1383</v>
      </c>
      <c r="E984" t="s">
        <v>1384</v>
      </c>
      <c r="F984">
        <v>31</v>
      </c>
      <c r="G984" t="s">
        <v>270</v>
      </c>
      <c r="H984" t="s">
        <v>1385</v>
      </c>
    </row>
    <row r="985" spans="1:8" x14ac:dyDescent="0.45">
      <c r="A985" t="s">
        <v>1381</v>
      </c>
      <c r="B985" t="s">
        <v>1445</v>
      </c>
      <c r="C985" t="s">
        <v>1386</v>
      </c>
      <c r="D985" t="s">
        <v>1387</v>
      </c>
      <c r="E985" t="s">
        <v>1388</v>
      </c>
      <c r="F985">
        <v>30</v>
      </c>
      <c r="G985" t="s">
        <v>30</v>
      </c>
      <c r="H985" t="s">
        <v>1389</v>
      </c>
    </row>
    <row r="986" spans="1:8" x14ac:dyDescent="0.45">
      <c r="A986" t="s">
        <v>1381</v>
      </c>
      <c r="B986" t="s">
        <v>1445</v>
      </c>
      <c r="C986" t="s">
        <v>1390</v>
      </c>
      <c r="D986" t="s">
        <v>1391</v>
      </c>
      <c r="E986" t="s">
        <v>1392</v>
      </c>
      <c r="F986">
        <v>29</v>
      </c>
      <c r="G986" t="s">
        <v>1393</v>
      </c>
      <c r="H986" t="s">
        <v>1394</v>
      </c>
    </row>
    <row r="987" spans="1:8" x14ac:dyDescent="0.45">
      <c r="A987" t="s">
        <v>1381</v>
      </c>
      <c r="B987" t="s">
        <v>1445</v>
      </c>
      <c r="C987" t="s">
        <v>1395</v>
      </c>
      <c r="D987" t="s">
        <v>1396</v>
      </c>
      <c r="E987" t="s">
        <v>1397</v>
      </c>
      <c r="F987">
        <v>31</v>
      </c>
      <c r="G987" t="s">
        <v>99</v>
      </c>
      <c r="H987" t="s">
        <v>1398</v>
      </c>
    </row>
    <row r="988" spans="1:8" x14ac:dyDescent="0.45">
      <c r="A988" t="s">
        <v>1381</v>
      </c>
      <c r="B988" t="s">
        <v>1445</v>
      </c>
      <c r="C988" t="s">
        <v>1399</v>
      </c>
      <c r="D988" t="s">
        <v>1400</v>
      </c>
      <c r="E988" t="s">
        <v>1401</v>
      </c>
      <c r="F988">
        <v>35</v>
      </c>
      <c r="G988" t="s">
        <v>175</v>
      </c>
      <c r="H988" t="s">
        <v>1402</v>
      </c>
    </row>
    <row r="989" spans="1:8" x14ac:dyDescent="0.45">
      <c r="A989" t="s">
        <v>1381</v>
      </c>
      <c r="B989" t="s">
        <v>1445</v>
      </c>
      <c r="C989" t="s">
        <v>1403</v>
      </c>
      <c r="D989" t="s">
        <v>1400</v>
      </c>
      <c r="E989" t="s">
        <v>1401</v>
      </c>
      <c r="F989">
        <v>33</v>
      </c>
      <c r="G989" t="s">
        <v>51</v>
      </c>
      <c r="H989" t="s">
        <v>1244</v>
      </c>
    </row>
    <row r="990" spans="1:8" x14ac:dyDescent="0.45">
      <c r="A990" t="s">
        <v>1381</v>
      </c>
      <c r="B990" t="s">
        <v>1445</v>
      </c>
      <c r="C990" t="s">
        <v>1404</v>
      </c>
      <c r="D990" t="s">
        <v>1405</v>
      </c>
      <c r="E990" t="s">
        <v>1406</v>
      </c>
      <c r="F990">
        <v>29</v>
      </c>
      <c r="G990" t="s">
        <v>9</v>
      </c>
      <c r="H990" t="s">
        <v>1389</v>
      </c>
    </row>
    <row r="991" spans="1:8" x14ac:dyDescent="0.45">
      <c r="A991" t="s">
        <v>1381</v>
      </c>
      <c r="B991" t="s">
        <v>1445</v>
      </c>
      <c r="C991" t="s">
        <v>1407</v>
      </c>
      <c r="D991" t="s">
        <v>1408</v>
      </c>
      <c r="E991" t="s">
        <v>1409</v>
      </c>
      <c r="F991">
        <v>33</v>
      </c>
      <c r="G991" t="s">
        <v>152</v>
      </c>
      <c r="H991" t="s">
        <v>528</v>
      </c>
    </row>
    <row r="992" spans="1:8" x14ac:dyDescent="0.45">
      <c r="A992" t="s">
        <v>1381</v>
      </c>
      <c r="B992" t="s">
        <v>1445</v>
      </c>
      <c r="C992" t="s">
        <v>1410</v>
      </c>
      <c r="D992" t="s">
        <v>1411</v>
      </c>
      <c r="E992" t="s">
        <v>1412</v>
      </c>
      <c r="F992">
        <v>29</v>
      </c>
      <c r="G992" t="s">
        <v>30</v>
      </c>
      <c r="H992" t="s">
        <v>211</v>
      </c>
    </row>
    <row r="993" spans="1:8" x14ac:dyDescent="0.45">
      <c r="A993" t="s">
        <v>1381</v>
      </c>
      <c r="B993" t="s">
        <v>1445</v>
      </c>
      <c r="C993" t="s">
        <v>1413</v>
      </c>
      <c r="D993" t="s">
        <v>1414</v>
      </c>
      <c r="E993" t="s">
        <v>1415</v>
      </c>
      <c r="F993">
        <v>29</v>
      </c>
      <c r="G993" t="s">
        <v>99</v>
      </c>
      <c r="H993" t="s">
        <v>528</v>
      </c>
    </row>
    <row r="994" spans="1:8" x14ac:dyDescent="0.45">
      <c r="A994" t="s">
        <v>1381</v>
      </c>
      <c r="B994" t="s">
        <v>1445</v>
      </c>
      <c r="C994" t="s">
        <v>1416</v>
      </c>
      <c r="D994" t="s">
        <v>1414</v>
      </c>
      <c r="E994" t="s">
        <v>1415</v>
      </c>
      <c r="F994">
        <v>20</v>
      </c>
      <c r="G994" t="s">
        <v>264</v>
      </c>
      <c r="H994" t="s">
        <v>528</v>
      </c>
    </row>
    <row r="995" spans="1:8" x14ac:dyDescent="0.45">
      <c r="A995" t="s">
        <v>1381</v>
      </c>
      <c r="B995" t="s">
        <v>1445</v>
      </c>
      <c r="C995" t="s">
        <v>1417</v>
      </c>
      <c r="D995" t="s">
        <v>1418</v>
      </c>
      <c r="E995" t="s">
        <v>1419</v>
      </c>
      <c r="F995">
        <v>26</v>
      </c>
      <c r="G995" t="s">
        <v>94</v>
      </c>
      <c r="H995" t="s">
        <v>1244</v>
      </c>
    </row>
    <row r="996" spans="1:8" x14ac:dyDescent="0.45">
      <c r="A996" t="s">
        <v>1381</v>
      </c>
      <c r="B996" t="s">
        <v>1445</v>
      </c>
      <c r="C996" t="s">
        <v>1420</v>
      </c>
      <c r="D996" t="s">
        <v>1418</v>
      </c>
      <c r="E996" t="s">
        <v>1419</v>
      </c>
      <c r="F996">
        <v>23</v>
      </c>
      <c r="G996" t="s">
        <v>14</v>
      </c>
      <c r="H996" t="s">
        <v>528</v>
      </c>
    </row>
    <row r="997" spans="1:8" x14ac:dyDescent="0.45">
      <c r="A997" t="s">
        <v>1381</v>
      </c>
      <c r="B997" t="s">
        <v>1445</v>
      </c>
      <c r="C997" t="s">
        <v>1421</v>
      </c>
      <c r="D997" t="s">
        <v>1418</v>
      </c>
      <c r="E997" t="s">
        <v>1419</v>
      </c>
      <c r="F997">
        <v>29</v>
      </c>
      <c r="G997" t="s">
        <v>134</v>
      </c>
      <c r="H997" t="s">
        <v>211</v>
      </c>
    </row>
    <row r="998" spans="1:8" x14ac:dyDescent="0.45">
      <c r="A998" t="s">
        <v>1381</v>
      </c>
      <c r="B998" t="s">
        <v>1445</v>
      </c>
      <c r="C998" t="s">
        <v>1422</v>
      </c>
      <c r="D998" t="s">
        <v>1418</v>
      </c>
      <c r="E998" t="s">
        <v>1419</v>
      </c>
      <c r="F998">
        <v>23</v>
      </c>
      <c r="G998" t="s">
        <v>51</v>
      </c>
      <c r="H998" t="s">
        <v>1423</v>
      </c>
    </row>
    <row r="999" spans="1:8" x14ac:dyDescent="0.45">
      <c r="A999" t="s">
        <v>1381</v>
      </c>
      <c r="B999" t="s">
        <v>1445</v>
      </c>
      <c r="C999" t="s">
        <v>1424</v>
      </c>
      <c r="D999" t="s">
        <v>1425</v>
      </c>
      <c r="E999" t="s">
        <v>1426</v>
      </c>
      <c r="F999">
        <v>31</v>
      </c>
      <c r="G999" t="s">
        <v>1427</v>
      </c>
      <c r="H999" t="s">
        <v>211</v>
      </c>
    </row>
    <row r="1000" spans="1:8" x14ac:dyDescent="0.45">
      <c r="A1000" t="s">
        <v>1381</v>
      </c>
      <c r="B1000" t="s">
        <v>1445</v>
      </c>
      <c r="C1000" t="s">
        <v>1428</v>
      </c>
      <c r="D1000" t="s">
        <v>1425</v>
      </c>
      <c r="E1000" t="s">
        <v>1426</v>
      </c>
      <c r="F1000">
        <v>20</v>
      </c>
      <c r="G1000" t="s">
        <v>264</v>
      </c>
      <c r="H1000" t="s">
        <v>528</v>
      </c>
    </row>
    <row r="1001" spans="1:8" x14ac:dyDescent="0.45">
      <c r="A1001" t="s">
        <v>1381</v>
      </c>
      <c r="B1001" t="s">
        <v>1445</v>
      </c>
      <c r="C1001" t="s">
        <v>1429</v>
      </c>
      <c r="D1001" t="s">
        <v>1430</v>
      </c>
      <c r="E1001" t="s">
        <v>1431</v>
      </c>
      <c r="F1001">
        <v>24</v>
      </c>
      <c r="G1001" t="s">
        <v>196</v>
      </c>
      <c r="H1001" t="s">
        <v>211</v>
      </c>
    </row>
    <row r="1002" spans="1:8" x14ac:dyDescent="0.45">
      <c r="A1002" t="s">
        <v>1381</v>
      </c>
      <c r="B1002" t="s">
        <v>1445</v>
      </c>
      <c r="C1002" t="s">
        <v>1432</v>
      </c>
      <c r="D1002" t="s">
        <v>1433</v>
      </c>
      <c r="E1002" t="s">
        <v>1434</v>
      </c>
      <c r="F1002">
        <v>25</v>
      </c>
      <c r="G1002" t="s">
        <v>30</v>
      </c>
      <c r="H1002" t="s">
        <v>211</v>
      </c>
    </row>
    <row r="1003" spans="1:8" x14ac:dyDescent="0.45">
      <c r="A1003" t="s">
        <v>1381</v>
      </c>
      <c r="B1003" t="s">
        <v>1445</v>
      </c>
      <c r="C1003" t="s">
        <v>1435</v>
      </c>
      <c r="D1003" t="s">
        <v>1436</v>
      </c>
      <c r="E1003" t="s">
        <v>1437</v>
      </c>
      <c r="F1003">
        <v>30</v>
      </c>
      <c r="G1003" t="s">
        <v>535</v>
      </c>
      <c r="H1003" t="s">
        <v>211</v>
      </c>
    </row>
    <row r="1004" spans="1:8" x14ac:dyDescent="0.45">
      <c r="A1004" t="s">
        <v>1381</v>
      </c>
      <c r="B1004" t="s">
        <v>1445</v>
      </c>
      <c r="C1004" t="s">
        <v>1438</v>
      </c>
      <c r="D1004" t="s">
        <v>1436</v>
      </c>
      <c r="E1004" t="s">
        <v>1437</v>
      </c>
      <c r="F1004">
        <v>27</v>
      </c>
      <c r="G1004" t="s">
        <v>51</v>
      </c>
      <c r="H1004" t="s">
        <v>1439</v>
      </c>
    </row>
    <row r="1005" spans="1:8" x14ac:dyDescent="0.45">
      <c r="A1005" t="s">
        <v>1381</v>
      </c>
      <c r="B1005" t="s">
        <v>1445</v>
      </c>
      <c r="C1005" t="s">
        <v>1440</v>
      </c>
      <c r="D1005" t="s">
        <v>1246</v>
      </c>
      <c r="E1005" t="s">
        <v>1247</v>
      </c>
      <c r="F1005">
        <v>22</v>
      </c>
      <c r="G1005" t="s">
        <v>99</v>
      </c>
      <c r="H1005" t="s">
        <v>22</v>
      </c>
    </row>
    <row r="1006" spans="1:8" x14ac:dyDescent="0.45">
      <c r="A1006" t="s">
        <v>1381</v>
      </c>
      <c r="B1006" t="s">
        <v>1445</v>
      </c>
      <c r="C1006" t="s">
        <v>1441</v>
      </c>
      <c r="D1006" t="s">
        <v>657</v>
      </c>
      <c r="E1006" t="s">
        <v>658</v>
      </c>
      <c r="F1006">
        <v>24</v>
      </c>
      <c r="G1006" t="s">
        <v>14</v>
      </c>
      <c r="H1006" t="s">
        <v>211</v>
      </c>
    </row>
    <row r="1007" spans="1:8" x14ac:dyDescent="0.45">
      <c r="A1007" t="s">
        <v>1381</v>
      </c>
      <c r="B1007" t="s">
        <v>1445</v>
      </c>
      <c r="C1007" t="s">
        <v>1442</v>
      </c>
      <c r="D1007" t="s">
        <v>7</v>
      </c>
      <c r="E1007" t="s">
        <v>8</v>
      </c>
      <c r="F1007">
        <v>18</v>
      </c>
      <c r="G1007" t="s">
        <v>99</v>
      </c>
      <c r="H1007" t="s">
        <v>1244</v>
      </c>
    </row>
    <row r="1008" spans="1:8" x14ac:dyDescent="0.45">
      <c r="A1008" t="s">
        <v>1381</v>
      </c>
      <c r="B1008" t="s">
        <v>1445</v>
      </c>
      <c r="C1008" t="s">
        <v>1443</v>
      </c>
      <c r="D1008" t="s">
        <v>160</v>
      </c>
      <c r="E1008" t="s">
        <v>161</v>
      </c>
      <c r="F1008">
        <v>22</v>
      </c>
      <c r="G1008" t="s">
        <v>9</v>
      </c>
      <c r="H1008" t="s">
        <v>1444</v>
      </c>
    </row>
    <row r="1009" spans="1:8" x14ac:dyDescent="0.45">
      <c r="A1009" t="s">
        <v>1381</v>
      </c>
      <c r="B1009" t="s">
        <v>1478</v>
      </c>
      <c r="C1009" t="s">
        <v>1446</v>
      </c>
      <c r="D1009" t="s">
        <v>1447</v>
      </c>
      <c r="E1009" t="s">
        <v>1448</v>
      </c>
      <c r="F1009">
        <v>29</v>
      </c>
      <c r="G1009" t="s">
        <v>9</v>
      </c>
      <c r="H1009" t="s">
        <v>211</v>
      </c>
    </row>
    <row r="1010" spans="1:8" x14ac:dyDescent="0.45">
      <c r="A1010" t="s">
        <v>1381</v>
      </c>
      <c r="B1010" t="s">
        <v>1478</v>
      </c>
      <c r="C1010" t="s">
        <v>1449</v>
      </c>
      <c r="D1010" t="s">
        <v>1450</v>
      </c>
      <c r="E1010" t="s">
        <v>1451</v>
      </c>
      <c r="F1010">
        <v>30</v>
      </c>
      <c r="G1010" t="s">
        <v>14</v>
      </c>
      <c r="H1010" t="s">
        <v>1244</v>
      </c>
    </row>
    <row r="1011" spans="1:8" x14ac:dyDescent="0.45">
      <c r="A1011" t="s">
        <v>1381</v>
      </c>
      <c r="B1011" t="s">
        <v>1478</v>
      </c>
      <c r="C1011" t="s">
        <v>1452</v>
      </c>
      <c r="D1011" t="s">
        <v>1249</v>
      </c>
      <c r="E1011" t="s">
        <v>1250</v>
      </c>
      <c r="F1011">
        <v>19</v>
      </c>
      <c r="G1011" t="s">
        <v>165</v>
      </c>
      <c r="H1011" t="s">
        <v>22</v>
      </c>
    </row>
    <row r="1012" spans="1:8" x14ac:dyDescent="0.45">
      <c r="A1012" t="s">
        <v>1381</v>
      </c>
      <c r="B1012" t="s">
        <v>1478</v>
      </c>
      <c r="C1012" t="s">
        <v>1453</v>
      </c>
      <c r="D1012" t="s">
        <v>668</v>
      </c>
      <c r="E1012" t="s">
        <v>669</v>
      </c>
      <c r="F1012">
        <v>25</v>
      </c>
      <c r="G1012" t="s">
        <v>14</v>
      </c>
      <c r="H1012" t="s">
        <v>103</v>
      </c>
    </row>
    <row r="1013" spans="1:8" x14ac:dyDescent="0.45">
      <c r="A1013" t="s">
        <v>1381</v>
      </c>
      <c r="B1013" t="s">
        <v>1478</v>
      </c>
      <c r="C1013" t="s">
        <v>1454</v>
      </c>
      <c r="D1013" t="s">
        <v>668</v>
      </c>
      <c r="E1013" t="s">
        <v>669</v>
      </c>
      <c r="F1013">
        <v>31</v>
      </c>
      <c r="G1013" t="s">
        <v>51</v>
      </c>
      <c r="H1013" t="s">
        <v>211</v>
      </c>
    </row>
    <row r="1014" spans="1:8" x14ac:dyDescent="0.45">
      <c r="A1014" t="s">
        <v>1381</v>
      </c>
      <c r="B1014" t="s">
        <v>1478</v>
      </c>
      <c r="C1014" t="s">
        <v>1455</v>
      </c>
      <c r="D1014" t="s">
        <v>24</v>
      </c>
      <c r="E1014" t="s">
        <v>25</v>
      </c>
      <c r="F1014">
        <v>22</v>
      </c>
      <c r="G1014" t="s">
        <v>30</v>
      </c>
      <c r="H1014" t="s">
        <v>211</v>
      </c>
    </row>
    <row r="1015" spans="1:8" x14ac:dyDescent="0.45">
      <c r="A1015" t="s">
        <v>1381</v>
      </c>
      <c r="B1015" t="s">
        <v>1478</v>
      </c>
      <c r="C1015" t="s">
        <v>1456</v>
      </c>
      <c r="D1015" t="s">
        <v>28</v>
      </c>
      <c r="E1015" t="s">
        <v>29</v>
      </c>
      <c r="F1015">
        <v>27</v>
      </c>
      <c r="G1015" t="s">
        <v>44</v>
      </c>
      <c r="H1015" t="s">
        <v>211</v>
      </c>
    </row>
    <row r="1016" spans="1:8" x14ac:dyDescent="0.45">
      <c r="A1016" t="s">
        <v>1381</v>
      </c>
      <c r="B1016" t="s">
        <v>1478</v>
      </c>
      <c r="C1016" t="s">
        <v>1457</v>
      </c>
      <c r="D1016" t="s">
        <v>28</v>
      </c>
      <c r="E1016" t="s">
        <v>29</v>
      </c>
      <c r="F1016">
        <v>31</v>
      </c>
      <c r="G1016" t="s">
        <v>44</v>
      </c>
      <c r="H1016" t="s">
        <v>211</v>
      </c>
    </row>
    <row r="1017" spans="1:8" x14ac:dyDescent="0.45">
      <c r="A1017" t="s">
        <v>1381</v>
      </c>
      <c r="B1017" t="s">
        <v>1478</v>
      </c>
      <c r="C1017" t="s">
        <v>1458</v>
      </c>
      <c r="D1017" t="s">
        <v>33</v>
      </c>
      <c r="E1017" t="s">
        <v>34</v>
      </c>
      <c r="F1017">
        <v>23</v>
      </c>
      <c r="G1017" t="s">
        <v>175</v>
      </c>
      <c r="H1017" t="s">
        <v>211</v>
      </c>
    </row>
    <row r="1018" spans="1:8" x14ac:dyDescent="0.45">
      <c r="A1018" t="s">
        <v>1381</v>
      </c>
      <c r="B1018" t="s">
        <v>1478</v>
      </c>
      <c r="C1018" t="s">
        <v>1459</v>
      </c>
      <c r="D1018" t="s">
        <v>42</v>
      </c>
      <c r="E1018" t="s">
        <v>43</v>
      </c>
      <c r="F1018">
        <v>33</v>
      </c>
      <c r="G1018" t="s">
        <v>99</v>
      </c>
      <c r="H1018" t="s">
        <v>211</v>
      </c>
    </row>
    <row r="1019" spans="1:8" x14ac:dyDescent="0.45">
      <c r="A1019" t="s">
        <v>1381</v>
      </c>
      <c r="B1019" t="s">
        <v>1478</v>
      </c>
      <c r="C1019" t="s">
        <v>1460</v>
      </c>
      <c r="D1019" t="s">
        <v>42</v>
      </c>
      <c r="E1019" t="s">
        <v>43</v>
      </c>
      <c r="F1019">
        <v>28</v>
      </c>
      <c r="G1019" t="s">
        <v>99</v>
      </c>
      <c r="H1019" t="s">
        <v>211</v>
      </c>
    </row>
    <row r="1020" spans="1:8" x14ac:dyDescent="0.45">
      <c r="A1020" t="s">
        <v>1381</v>
      </c>
      <c r="B1020" t="s">
        <v>1478</v>
      </c>
      <c r="C1020" t="s">
        <v>1461</v>
      </c>
      <c r="D1020" t="s">
        <v>46</v>
      </c>
      <c r="E1020" t="s">
        <v>47</v>
      </c>
      <c r="F1020">
        <v>31</v>
      </c>
      <c r="G1020" t="s">
        <v>14</v>
      </c>
      <c r="H1020" t="s">
        <v>211</v>
      </c>
    </row>
    <row r="1021" spans="1:8" x14ac:dyDescent="0.45">
      <c r="A1021" t="s">
        <v>1381</v>
      </c>
      <c r="B1021" t="s">
        <v>1478</v>
      </c>
      <c r="C1021" t="s">
        <v>1462</v>
      </c>
      <c r="D1021" t="s">
        <v>54</v>
      </c>
      <c r="E1021" t="s">
        <v>55</v>
      </c>
      <c r="F1021">
        <v>25</v>
      </c>
      <c r="G1021" t="s">
        <v>179</v>
      </c>
      <c r="H1021" t="s">
        <v>211</v>
      </c>
    </row>
    <row r="1022" spans="1:8" x14ac:dyDescent="0.45">
      <c r="A1022" t="s">
        <v>1381</v>
      </c>
      <c r="B1022" t="s">
        <v>1478</v>
      </c>
      <c r="C1022" t="s">
        <v>1463</v>
      </c>
      <c r="D1022" t="s">
        <v>428</v>
      </c>
      <c r="E1022" t="s">
        <v>429</v>
      </c>
      <c r="F1022">
        <v>24</v>
      </c>
      <c r="G1022" t="s">
        <v>99</v>
      </c>
      <c r="H1022" t="s">
        <v>1464</v>
      </c>
    </row>
    <row r="1023" spans="1:8" x14ac:dyDescent="0.45">
      <c r="A1023" t="s">
        <v>1381</v>
      </c>
      <c r="B1023" t="s">
        <v>1478</v>
      </c>
      <c r="C1023" t="s">
        <v>1465</v>
      </c>
      <c r="D1023" t="s">
        <v>739</v>
      </c>
      <c r="E1023" t="s">
        <v>740</v>
      </c>
      <c r="F1023">
        <v>31</v>
      </c>
      <c r="G1023" t="s">
        <v>35</v>
      </c>
      <c r="H1023" t="s">
        <v>211</v>
      </c>
    </row>
    <row r="1024" spans="1:8" x14ac:dyDescent="0.45">
      <c r="A1024" t="s">
        <v>1381</v>
      </c>
      <c r="B1024" t="s">
        <v>1478</v>
      </c>
      <c r="C1024" t="s">
        <v>1466</v>
      </c>
      <c r="D1024" t="s">
        <v>611</v>
      </c>
      <c r="E1024" t="s">
        <v>612</v>
      </c>
      <c r="F1024">
        <v>24</v>
      </c>
      <c r="G1024" t="s">
        <v>134</v>
      </c>
      <c r="H1024" t="s">
        <v>211</v>
      </c>
    </row>
    <row r="1025" spans="1:8" x14ac:dyDescent="0.45">
      <c r="A1025" t="s">
        <v>1381</v>
      </c>
      <c r="B1025" t="s">
        <v>1478</v>
      </c>
      <c r="C1025" t="s">
        <v>1467</v>
      </c>
      <c r="D1025" t="s">
        <v>167</v>
      </c>
      <c r="E1025" t="s">
        <v>168</v>
      </c>
      <c r="F1025">
        <v>24</v>
      </c>
      <c r="G1025" t="s">
        <v>9</v>
      </c>
      <c r="H1025" t="s">
        <v>211</v>
      </c>
    </row>
    <row r="1026" spans="1:8" x14ac:dyDescent="0.45">
      <c r="A1026" t="s">
        <v>1381</v>
      </c>
      <c r="B1026" t="s">
        <v>1478</v>
      </c>
      <c r="C1026" t="s">
        <v>1468</v>
      </c>
      <c r="D1026" t="s">
        <v>619</v>
      </c>
      <c r="E1026" t="s">
        <v>620</v>
      </c>
      <c r="F1026">
        <v>26</v>
      </c>
      <c r="G1026" t="s">
        <v>94</v>
      </c>
      <c r="H1026" t="s">
        <v>211</v>
      </c>
    </row>
    <row r="1027" spans="1:8" x14ac:dyDescent="0.45">
      <c r="A1027" t="s">
        <v>1381</v>
      </c>
      <c r="B1027" t="s">
        <v>1478</v>
      </c>
      <c r="C1027" t="s">
        <v>1469</v>
      </c>
      <c r="D1027" t="s">
        <v>619</v>
      </c>
      <c r="E1027" t="s">
        <v>620</v>
      </c>
      <c r="F1027">
        <v>23</v>
      </c>
      <c r="G1027" t="s">
        <v>14</v>
      </c>
      <c r="H1027" t="s">
        <v>211</v>
      </c>
    </row>
    <row r="1028" spans="1:8" x14ac:dyDescent="0.45">
      <c r="A1028" t="s">
        <v>1381</v>
      </c>
      <c r="B1028" t="s">
        <v>1478</v>
      </c>
      <c r="C1028" t="s">
        <v>1470</v>
      </c>
      <c r="D1028" t="s">
        <v>619</v>
      </c>
      <c r="E1028" t="s">
        <v>620</v>
      </c>
      <c r="F1028">
        <v>23</v>
      </c>
      <c r="G1028" t="s">
        <v>196</v>
      </c>
      <c r="H1028" t="s">
        <v>211</v>
      </c>
    </row>
    <row r="1029" spans="1:8" x14ac:dyDescent="0.45">
      <c r="A1029" t="s">
        <v>1381</v>
      </c>
      <c r="B1029" t="s">
        <v>1478</v>
      </c>
      <c r="C1029" t="s">
        <v>1471</v>
      </c>
      <c r="D1029" t="s">
        <v>78</v>
      </c>
      <c r="E1029" t="s">
        <v>79</v>
      </c>
      <c r="F1029">
        <v>29</v>
      </c>
      <c r="G1029" t="s">
        <v>51</v>
      </c>
      <c r="H1029" t="s">
        <v>1472</v>
      </c>
    </row>
    <row r="1030" spans="1:8" x14ac:dyDescent="0.45">
      <c r="A1030" t="s">
        <v>1381</v>
      </c>
      <c r="B1030" t="s">
        <v>1478</v>
      </c>
      <c r="C1030" t="s">
        <v>1473</v>
      </c>
      <c r="D1030" t="s">
        <v>177</v>
      </c>
      <c r="E1030" t="s">
        <v>178</v>
      </c>
      <c r="F1030">
        <v>19</v>
      </c>
      <c r="G1030" t="s">
        <v>94</v>
      </c>
      <c r="H1030" t="s">
        <v>211</v>
      </c>
    </row>
    <row r="1031" spans="1:8" x14ac:dyDescent="0.45">
      <c r="A1031" t="s">
        <v>1381</v>
      </c>
      <c r="B1031" t="s">
        <v>1478</v>
      </c>
      <c r="C1031" t="s">
        <v>1474</v>
      </c>
      <c r="D1031" t="s">
        <v>761</v>
      </c>
      <c r="E1031" t="s">
        <v>762</v>
      </c>
      <c r="F1031">
        <v>21</v>
      </c>
      <c r="G1031" t="s">
        <v>51</v>
      </c>
      <c r="H1031" t="s">
        <v>211</v>
      </c>
    </row>
    <row r="1032" spans="1:8" x14ac:dyDescent="0.45">
      <c r="A1032" t="s">
        <v>1381</v>
      </c>
      <c r="B1032" t="s">
        <v>1478</v>
      </c>
      <c r="C1032" t="s">
        <v>1475</v>
      </c>
      <c r="D1032" t="s">
        <v>761</v>
      </c>
      <c r="E1032" t="s">
        <v>762</v>
      </c>
      <c r="F1032">
        <v>27</v>
      </c>
      <c r="G1032" t="s">
        <v>165</v>
      </c>
      <c r="H1032" t="s">
        <v>211</v>
      </c>
    </row>
    <row r="1033" spans="1:8" x14ac:dyDescent="0.45">
      <c r="A1033" t="s">
        <v>1381</v>
      </c>
      <c r="B1033" t="s">
        <v>1478</v>
      </c>
      <c r="C1033" t="s">
        <v>1476</v>
      </c>
      <c r="D1033" t="s">
        <v>243</v>
      </c>
      <c r="E1033" t="s">
        <v>244</v>
      </c>
      <c r="F1033">
        <v>17</v>
      </c>
      <c r="G1033" t="s">
        <v>21</v>
      </c>
      <c r="H1033" t="s">
        <v>1477</v>
      </c>
    </row>
    <row r="1034" spans="1:8" x14ac:dyDescent="0.45">
      <c r="A1034" t="s">
        <v>1381</v>
      </c>
      <c r="B1034" t="s">
        <v>1518</v>
      </c>
      <c r="C1034" t="s">
        <v>1479</v>
      </c>
      <c r="D1034" t="s">
        <v>1480</v>
      </c>
      <c r="E1034" t="s">
        <v>1481</v>
      </c>
      <c r="F1034">
        <v>27</v>
      </c>
      <c r="G1034" t="s">
        <v>270</v>
      </c>
      <c r="H1034" t="s">
        <v>211</v>
      </c>
    </row>
    <row r="1035" spans="1:8" x14ac:dyDescent="0.45">
      <c r="A1035" t="s">
        <v>1381</v>
      </c>
      <c r="B1035" t="s">
        <v>1518</v>
      </c>
      <c r="C1035" t="s">
        <v>1482</v>
      </c>
      <c r="D1035" t="s">
        <v>1483</v>
      </c>
      <c r="E1035" t="s">
        <v>1484</v>
      </c>
      <c r="F1035">
        <v>30</v>
      </c>
      <c r="G1035" t="s">
        <v>14</v>
      </c>
      <c r="H1035" t="s">
        <v>211</v>
      </c>
    </row>
    <row r="1036" spans="1:8" x14ac:dyDescent="0.45">
      <c r="A1036" t="s">
        <v>1381</v>
      </c>
      <c r="B1036" t="s">
        <v>1518</v>
      </c>
      <c r="C1036" t="s">
        <v>1485</v>
      </c>
      <c r="D1036" t="s">
        <v>1486</v>
      </c>
      <c r="E1036" t="s">
        <v>1487</v>
      </c>
      <c r="F1036">
        <v>35</v>
      </c>
      <c r="G1036" t="s">
        <v>144</v>
      </c>
      <c r="H1036" t="s">
        <v>211</v>
      </c>
    </row>
    <row r="1037" spans="1:8" x14ac:dyDescent="0.45">
      <c r="A1037" t="s">
        <v>1381</v>
      </c>
      <c r="B1037" t="s">
        <v>1518</v>
      </c>
      <c r="C1037" t="s">
        <v>1488</v>
      </c>
      <c r="D1037" t="s">
        <v>1489</v>
      </c>
      <c r="E1037" t="s">
        <v>1490</v>
      </c>
      <c r="F1037">
        <v>31</v>
      </c>
      <c r="G1037" t="s">
        <v>94</v>
      </c>
      <c r="H1037" t="s">
        <v>211</v>
      </c>
    </row>
    <row r="1038" spans="1:8" x14ac:dyDescent="0.45">
      <c r="A1038" t="s">
        <v>1381</v>
      </c>
      <c r="B1038" t="s">
        <v>1518</v>
      </c>
      <c r="C1038" t="s">
        <v>1491</v>
      </c>
      <c r="D1038" t="s">
        <v>1492</v>
      </c>
      <c r="E1038" t="s">
        <v>1493</v>
      </c>
      <c r="F1038">
        <v>24</v>
      </c>
      <c r="G1038" t="s">
        <v>9</v>
      </c>
      <c r="H1038" t="s">
        <v>211</v>
      </c>
    </row>
    <row r="1039" spans="1:8" x14ac:dyDescent="0.45">
      <c r="A1039" t="s">
        <v>1381</v>
      </c>
      <c r="B1039" t="s">
        <v>1518</v>
      </c>
      <c r="C1039" t="s">
        <v>1494</v>
      </c>
      <c r="D1039" t="s">
        <v>1495</v>
      </c>
      <c r="E1039" t="s">
        <v>1496</v>
      </c>
      <c r="F1039">
        <v>28</v>
      </c>
      <c r="G1039" t="s">
        <v>30</v>
      </c>
      <c r="H1039" t="s">
        <v>211</v>
      </c>
    </row>
    <row r="1040" spans="1:8" x14ac:dyDescent="0.45">
      <c r="A1040" t="s">
        <v>1381</v>
      </c>
      <c r="B1040" t="s">
        <v>1518</v>
      </c>
      <c r="C1040" t="s">
        <v>1497</v>
      </c>
      <c r="D1040" t="s">
        <v>900</v>
      </c>
      <c r="E1040" t="s">
        <v>1498</v>
      </c>
      <c r="F1040">
        <v>26</v>
      </c>
      <c r="G1040" t="s">
        <v>14</v>
      </c>
      <c r="H1040" t="s">
        <v>211</v>
      </c>
    </row>
    <row r="1041" spans="1:8" x14ac:dyDescent="0.45">
      <c r="A1041" t="s">
        <v>1381</v>
      </c>
      <c r="B1041" t="s">
        <v>1518</v>
      </c>
      <c r="C1041" t="s">
        <v>1499</v>
      </c>
      <c r="D1041" t="s">
        <v>900</v>
      </c>
      <c r="E1041" t="s">
        <v>1498</v>
      </c>
      <c r="F1041">
        <v>29</v>
      </c>
      <c r="G1041" t="s">
        <v>535</v>
      </c>
      <c r="H1041" t="s">
        <v>211</v>
      </c>
    </row>
    <row r="1042" spans="1:8" x14ac:dyDescent="0.45">
      <c r="A1042" t="s">
        <v>1381</v>
      </c>
      <c r="B1042" t="s">
        <v>1518</v>
      </c>
      <c r="C1042" t="s">
        <v>1500</v>
      </c>
      <c r="D1042" t="s">
        <v>7</v>
      </c>
      <c r="E1042" t="s">
        <v>8</v>
      </c>
      <c r="F1042">
        <v>31</v>
      </c>
      <c r="G1042" t="s">
        <v>99</v>
      </c>
      <c r="H1042" t="s">
        <v>211</v>
      </c>
    </row>
    <row r="1043" spans="1:8" x14ac:dyDescent="0.45">
      <c r="A1043" t="s">
        <v>1381</v>
      </c>
      <c r="B1043" t="s">
        <v>1518</v>
      </c>
      <c r="C1043" t="s">
        <v>1501</v>
      </c>
      <c r="D1043" t="s">
        <v>664</v>
      </c>
      <c r="E1043" t="s">
        <v>665</v>
      </c>
      <c r="F1043">
        <v>26</v>
      </c>
      <c r="G1043" t="s">
        <v>1502</v>
      </c>
      <c r="H1043" t="s">
        <v>211</v>
      </c>
    </row>
    <row r="1044" spans="1:8" x14ac:dyDescent="0.45">
      <c r="A1044" t="s">
        <v>1381</v>
      </c>
      <c r="B1044" t="s">
        <v>1518</v>
      </c>
      <c r="C1044" t="s">
        <v>1503</v>
      </c>
      <c r="D1044" t="s">
        <v>335</v>
      </c>
      <c r="E1044" t="s">
        <v>336</v>
      </c>
      <c r="F1044">
        <v>24</v>
      </c>
      <c r="G1044" t="s">
        <v>14</v>
      </c>
      <c r="H1044" t="s">
        <v>211</v>
      </c>
    </row>
    <row r="1045" spans="1:8" x14ac:dyDescent="0.45">
      <c r="A1045" t="s">
        <v>1381</v>
      </c>
      <c r="B1045" t="s">
        <v>1518</v>
      </c>
      <c r="C1045" t="s">
        <v>1504</v>
      </c>
      <c r="D1045" t="s">
        <v>335</v>
      </c>
      <c r="E1045" t="s">
        <v>336</v>
      </c>
      <c r="F1045">
        <v>28</v>
      </c>
      <c r="G1045" t="s">
        <v>99</v>
      </c>
      <c r="H1045" t="s">
        <v>211</v>
      </c>
    </row>
    <row r="1046" spans="1:8" x14ac:dyDescent="0.45">
      <c r="A1046" t="s">
        <v>1381</v>
      </c>
      <c r="B1046" t="s">
        <v>1518</v>
      </c>
      <c r="C1046" t="s">
        <v>1505</v>
      </c>
      <c r="D1046" t="s">
        <v>668</v>
      </c>
      <c r="E1046" t="s">
        <v>669</v>
      </c>
      <c r="F1046">
        <v>23</v>
      </c>
      <c r="G1046" t="s">
        <v>51</v>
      </c>
      <c r="H1046" t="s">
        <v>211</v>
      </c>
    </row>
    <row r="1047" spans="1:8" x14ac:dyDescent="0.45">
      <c r="A1047" t="s">
        <v>1381</v>
      </c>
      <c r="B1047" t="s">
        <v>1518</v>
      </c>
      <c r="C1047" t="s">
        <v>1506</v>
      </c>
      <c r="D1047" t="s">
        <v>17</v>
      </c>
      <c r="E1047" t="s">
        <v>18</v>
      </c>
      <c r="F1047">
        <v>20</v>
      </c>
      <c r="G1047" t="s">
        <v>99</v>
      </c>
      <c r="H1047" t="s">
        <v>211</v>
      </c>
    </row>
    <row r="1048" spans="1:8" x14ac:dyDescent="0.45">
      <c r="A1048" t="s">
        <v>1381</v>
      </c>
      <c r="B1048" t="s">
        <v>1518</v>
      </c>
      <c r="C1048" t="s">
        <v>1507</v>
      </c>
      <c r="D1048" t="s">
        <v>338</v>
      </c>
      <c r="E1048" t="s">
        <v>339</v>
      </c>
      <c r="F1048">
        <v>22</v>
      </c>
      <c r="G1048" t="s">
        <v>264</v>
      </c>
      <c r="H1048" t="s">
        <v>211</v>
      </c>
    </row>
    <row r="1049" spans="1:8" x14ac:dyDescent="0.45">
      <c r="A1049" t="s">
        <v>1381</v>
      </c>
      <c r="B1049" t="s">
        <v>1518</v>
      </c>
      <c r="C1049" t="s">
        <v>1508</v>
      </c>
      <c r="D1049" t="s">
        <v>28</v>
      </c>
      <c r="E1049" t="s">
        <v>29</v>
      </c>
      <c r="F1049">
        <v>24</v>
      </c>
      <c r="G1049" t="s">
        <v>9</v>
      </c>
      <c r="H1049" t="s">
        <v>211</v>
      </c>
    </row>
    <row r="1050" spans="1:8" x14ac:dyDescent="0.45">
      <c r="A1050" t="s">
        <v>1381</v>
      </c>
      <c r="B1050" t="s">
        <v>1518</v>
      </c>
      <c r="C1050" t="s">
        <v>1509</v>
      </c>
      <c r="D1050" t="s">
        <v>28</v>
      </c>
      <c r="E1050" t="s">
        <v>29</v>
      </c>
      <c r="F1050">
        <v>22</v>
      </c>
      <c r="G1050" t="s">
        <v>26</v>
      </c>
      <c r="H1050" t="s">
        <v>211</v>
      </c>
    </row>
    <row r="1051" spans="1:8" x14ac:dyDescent="0.45">
      <c r="A1051" t="s">
        <v>1381</v>
      </c>
      <c r="B1051" t="s">
        <v>1518</v>
      </c>
      <c r="C1051" t="s">
        <v>1510</v>
      </c>
      <c r="D1051" t="s">
        <v>33</v>
      </c>
      <c r="E1051" t="s">
        <v>34</v>
      </c>
      <c r="F1051">
        <v>21</v>
      </c>
      <c r="G1051" t="s">
        <v>175</v>
      </c>
      <c r="H1051" t="s">
        <v>211</v>
      </c>
    </row>
    <row r="1052" spans="1:8" x14ac:dyDescent="0.45">
      <c r="A1052" t="s">
        <v>1381</v>
      </c>
      <c r="B1052" t="s">
        <v>1518</v>
      </c>
      <c r="C1052" t="s">
        <v>1511</v>
      </c>
      <c r="D1052" t="s">
        <v>42</v>
      </c>
      <c r="E1052" t="s">
        <v>43</v>
      </c>
      <c r="F1052">
        <v>32</v>
      </c>
      <c r="G1052" t="s">
        <v>535</v>
      </c>
      <c r="H1052" t="s">
        <v>211</v>
      </c>
    </row>
    <row r="1053" spans="1:8" x14ac:dyDescent="0.45">
      <c r="A1053" t="s">
        <v>1381</v>
      </c>
      <c r="B1053" t="s">
        <v>1518</v>
      </c>
      <c r="C1053" t="s">
        <v>1512</v>
      </c>
      <c r="D1053" t="s">
        <v>154</v>
      </c>
      <c r="E1053" t="s">
        <v>155</v>
      </c>
      <c r="F1053">
        <v>33</v>
      </c>
      <c r="G1053" t="s">
        <v>621</v>
      </c>
      <c r="H1053" t="s">
        <v>211</v>
      </c>
    </row>
    <row r="1054" spans="1:8" x14ac:dyDescent="0.45">
      <c r="A1054" t="s">
        <v>1381</v>
      </c>
      <c r="B1054" t="s">
        <v>1518</v>
      </c>
      <c r="C1054" t="s">
        <v>1513</v>
      </c>
      <c r="D1054" t="s">
        <v>433</v>
      </c>
      <c r="E1054" t="s">
        <v>434</v>
      </c>
      <c r="F1054">
        <v>28</v>
      </c>
      <c r="G1054" t="s">
        <v>1514</v>
      </c>
      <c r="H1054" t="s">
        <v>211</v>
      </c>
    </row>
    <row r="1055" spans="1:8" x14ac:dyDescent="0.45">
      <c r="A1055" t="s">
        <v>1381</v>
      </c>
      <c r="B1055" t="s">
        <v>1518</v>
      </c>
      <c r="C1055" t="s">
        <v>1515</v>
      </c>
      <c r="D1055" t="s">
        <v>361</v>
      </c>
      <c r="E1055" t="s">
        <v>362</v>
      </c>
      <c r="F1055">
        <v>22</v>
      </c>
      <c r="G1055" t="s">
        <v>26</v>
      </c>
      <c r="H1055" t="s">
        <v>211</v>
      </c>
    </row>
    <row r="1056" spans="1:8" x14ac:dyDescent="0.45">
      <c r="A1056" t="s">
        <v>1381</v>
      </c>
      <c r="B1056" t="s">
        <v>1518</v>
      </c>
      <c r="C1056" t="s">
        <v>1516</v>
      </c>
      <c r="D1056" t="s">
        <v>361</v>
      </c>
      <c r="E1056" t="s">
        <v>362</v>
      </c>
      <c r="F1056">
        <v>22</v>
      </c>
      <c r="G1056" t="s">
        <v>175</v>
      </c>
      <c r="H1056" t="s">
        <v>211</v>
      </c>
    </row>
    <row r="1057" spans="1:8" x14ac:dyDescent="0.45">
      <c r="A1057" t="s">
        <v>1381</v>
      </c>
      <c r="B1057" t="s">
        <v>1518</v>
      </c>
      <c r="C1057" t="s">
        <v>1517</v>
      </c>
      <c r="D1057" t="s">
        <v>688</v>
      </c>
      <c r="E1057" t="s">
        <v>689</v>
      </c>
      <c r="F1057">
        <v>24</v>
      </c>
      <c r="G1057" t="s">
        <v>131</v>
      </c>
      <c r="H1057" t="s">
        <v>211</v>
      </c>
    </row>
    <row r="1058" spans="1:8" x14ac:dyDescent="0.45">
      <c r="A1058" t="s">
        <v>1381</v>
      </c>
      <c r="B1058" t="s">
        <v>1571</v>
      </c>
      <c r="C1058" t="s">
        <v>1519</v>
      </c>
      <c r="D1058" t="s">
        <v>1520</v>
      </c>
      <c r="E1058" t="s">
        <v>1521</v>
      </c>
      <c r="F1058">
        <v>30</v>
      </c>
      <c r="G1058" t="s">
        <v>270</v>
      </c>
      <c r="H1058" t="s">
        <v>1244</v>
      </c>
    </row>
    <row r="1059" spans="1:8" x14ac:dyDescent="0.45">
      <c r="A1059" t="s">
        <v>1381</v>
      </c>
      <c r="B1059" t="s">
        <v>1571</v>
      </c>
      <c r="C1059" t="s">
        <v>1522</v>
      </c>
      <c r="D1059" t="s">
        <v>1523</v>
      </c>
      <c r="E1059" t="s">
        <v>1524</v>
      </c>
      <c r="F1059">
        <v>34</v>
      </c>
      <c r="G1059" t="s">
        <v>51</v>
      </c>
      <c r="H1059" t="s">
        <v>22</v>
      </c>
    </row>
    <row r="1060" spans="1:8" x14ac:dyDescent="0.45">
      <c r="A1060" t="s">
        <v>1381</v>
      </c>
      <c r="B1060" t="s">
        <v>1571</v>
      </c>
      <c r="C1060" t="s">
        <v>1525</v>
      </c>
      <c r="D1060" t="s">
        <v>1526</v>
      </c>
      <c r="E1060" t="s">
        <v>1527</v>
      </c>
      <c r="F1060">
        <v>29</v>
      </c>
      <c r="G1060" t="s">
        <v>227</v>
      </c>
      <c r="H1060" t="s">
        <v>211</v>
      </c>
    </row>
    <row r="1061" spans="1:8" x14ac:dyDescent="0.45">
      <c r="A1061" t="s">
        <v>1381</v>
      </c>
      <c r="B1061" t="s">
        <v>1571</v>
      </c>
      <c r="C1061" t="s">
        <v>1528</v>
      </c>
      <c r="D1061" t="s">
        <v>1405</v>
      </c>
      <c r="E1061" t="s">
        <v>1406</v>
      </c>
      <c r="F1061">
        <v>28</v>
      </c>
      <c r="G1061" t="s">
        <v>9</v>
      </c>
      <c r="H1061" t="s">
        <v>815</v>
      </c>
    </row>
    <row r="1062" spans="1:8" x14ac:dyDescent="0.45">
      <c r="A1062" t="s">
        <v>1381</v>
      </c>
      <c r="B1062" t="s">
        <v>1571</v>
      </c>
      <c r="C1062" t="s">
        <v>1529</v>
      </c>
      <c r="D1062" t="s">
        <v>1530</v>
      </c>
      <c r="E1062" t="s">
        <v>1531</v>
      </c>
      <c r="F1062">
        <v>21</v>
      </c>
      <c r="G1062" t="s">
        <v>270</v>
      </c>
      <c r="H1062" t="s">
        <v>1532</v>
      </c>
    </row>
    <row r="1063" spans="1:8" x14ac:dyDescent="0.45">
      <c r="A1063" t="s">
        <v>1381</v>
      </c>
      <c r="B1063" t="s">
        <v>1571</v>
      </c>
      <c r="C1063" t="s">
        <v>1533</v>
      </c>
      <c r="D1063" t="s">
        <v>1534</v>
      </c>
      <c r="E1063" t="s">
        <v>1535</v>
      </c>
      <c r="F1063">
        <v>26</v>
      </c>
      <c r="G1063" t="s">
        <v>179</v>
      </c>
      <c r="H1063" t="s">
        <v>211</v>
      </c>
    </row>
    <row r="1064" spans="1:8" x14ac:dyDescent="0.45">
      <c r="A1064" t="s">
        <v>1381</v>
      </c>
      <c r="B1064" t="s">
        <v>1571</v>
      </c>
      <c r="C1064" t="s">
        <v>1536</v>
      </c>
      <c r="D1064" t="s">
        <v>1534</v>
      </c>
      <c r="E1064" t="s">
        <v>1535</v>
      </c>
      <c r="F1064">
        <v>27</v>
      </c>
      <c r="G1064" t="s">
        <v>1130</v>
      </c>
      <c r="H1064" t="s">
        <v>1389</v>
      </c>
    </row>
    <row r="1065" spans="1:8" x14ac:dyDescent="0.45">
      <c r="A1065" t="s">
        <v>1381</v>
      </c>
      <c r="B1065" t="s">
        <v>1571</v>
      </c>
      <c r="C1065" t="s">
        <v>1537</v>
      </c>
      <c r="D1065" t="s">
        <v>1538</v>
      </c>
      <c r="E1065" t="s">
        <v>1539</v>
      </c>
      <c r="F1065">
        <v>28</v>
      </c>
      <c r="G1065" t="s">
        <v>99</v>
      </c>
      <c r="H1065" t="s">
        <v>1540</v>
      </c>
    </row>
    <row r="1066" spans="1:8" x14ac:dyDescent="0.45">
      <c r="A1066" t="s">
        <v>1381</v>
      </c>
      <c r="B1066" t="s">
        <v>1571</v>
      </c>
      <c r="C1066" t="s">
        <v>1541</v>
      </c>
      <c r="D1066" t="s">
        <v>1542</v>
      </c>
      <c r="E1066" t="s">
        <v>1543</v>
      </c>
      <c r="F1066">
        <v>25</v>
      </c>
      <c r="G1066" t="s">
        <v>1502</v>
      </c>
      <c r="H1066" t="s">
        <v>1244</v>
      </c>
    </row>
    <row r="1067" spans="1:8" x14ac:dyDescent="0.45">
      <c r="A1067" t="s">
        <v>1381</v>
      </c>
      <c r="B1067" t="s">
        <v>1571</v>
      </c>
      <c r="C1067" t="s">
        <v>1544</v>
      </c>
      <c r="D1067" t="s">
        <v>1242</v>
      </c>
      <c r="E1067" t="s">
        <v>1243</v>
      </c>
      <c r="F1067">
        <v>29</v>
      </c>
      <c r="G1067" t="s">
        <v>1258</v>
      </c>
      <c r="H1067" t="s">
        <v>1402</v>
      </c>
    </row>
    <row r="1068" spans="1:8" x14ac:dyDescent="0.45">
      <c r="A1068" t="s">
        <v>1381</v>
      </c>
      <c r="B1068" t="s">
        <v>1571</v>
      </c>
      <c r="C1068" t="s">
        <v>1545</v>
      </c>
      <c r="D1068" t="s">
        <v>1546</v>
      </c>
      <c r="E1068" t="s">
        <v>1547</v>
      </c>
      <c r="F1068">
        <v>26</v>
      </c>
      <c r="G1068" t="s">
        <v>1548</v>
      </c>
      <c r="H1068" t="s">
        <v>211</v>
      </c>
    </row>
    <row r="1069" spans="1:8" x14ac:dyDescent="0.45">
      <c r="A1069" t="s">
        <v>1381</v>
      </c>
      <c r="B1069" t="s">
        <v>1571</v>
      </c>
      <c r="C1069" t="s">
        <v>1549</v>
      </c>
      <c r="D1069" t="s">
        <v>1550</v>
      </c>
      <c r="E1069" t="s">
        <v>1551</v>
      </c>
      <c r="F1069">
        <v>26</v>
      </c>
      <c r="G1069" t="s">
        <v>14</v>
      </c>
      <c r="H1069" t="s">
        <v>22</v>
      </c>
    </row>
    <row r="1070" spans="1:8" x14ac:dyDescent="0.45">
      <c r="A1070" t="s">
        <v>1381</v>
      </c>
      <c r="B1070" t="s">
        <v>1571</v>
      </c>
      <c r="C1070" t="s">
        <v>1552</v>
      </c>
      <c r="D1070" t="s">
        <v>1550</v>
      </c>
      <c r="E1070" t="s">
        <v>1551</v>
      </c>
      <c r="F1070">
        <v>26</v>
      </c>
      <c r="G1070" t="s">
        <v>270</v>
      </c>
      <c r="H1070" t="s">
        <v>38</v>
      </c>
    </row>
    <row r="1071" spans="1:8" x14ac:dyDescent="0.45">
      <c r="A1071" t="s">
        <v>1381</v>
      </c>
      <c r="B1071" t="s">
        <v>1571</v>
      </c>
      <c r="C1071" t="s">
        <v>1553</v>
      </c>
      <c r="D1071" t="s">
        <v>1554</v>
      </c>
      <c r="E1071" t="s">
        <v>1555</v>
      </c>
      <c r="F1071">
        <v>32</v>
      </c>
      <c r="G1071" t="s">
        <v>14</v>
      </c>
      <c r="H1071" t="s">
        <v>528</v>
      </c>
    </row>
    <row r="1072" spans="1:8" x14ac:dyDescent="0.45">
      <c r="A1072" t="s">
        <v>1381</v>
      </c>
      <c r="B1072" t="s">
        <v>1571</v>
      </c>
      <c r="C1072" t="s">
        <v>1556</v>
      </c>
      <c r="D1072" t="s">
        <v>1557</v>
      </c>
      <c r="E1072" t="s">
        <v>1558</v>
      </c>
      <c r="F1072">
        <v>30</v>
      </c>
      <c r="G1072" t="s">
        <v>14</v>
      </c>
      <c r="H1072" t="s">
        <v>1559</v>
      </c>
    </row>
    <row r="1073" spans="1:8" x14ac:dyDescent="0.45">
      <c r="A1073" t="s">
        <v>1381</v>
      </c>
      <c r="B1073" t="s">
        <v>1571</v>
      </c>
      <c r="C1073" t="s">
        <v>1560</v>
      </c>
      <c r="D1073" t="s">
        <v>590</v>
      </c>
      <c r="E1073" t="s">
        <v>591</v>
      </c>
      <c r="F1073">
        <v>22</v>
      </c>
      <c r="G1073" t="s">
        <v>270</v>
      </c>
      <c r="H1073" t="s">
        <v>528</v>
      </c>
    </row>
    <row r="1074" spans="1:8" x14ac:dyDescent="0.45">
      <c r="A1074" t="s">
        <v>1381</v>
      </c>
      <c r="B1074" t="s">
        <v>1571</v>
      </c>
      <c r="C1074" t="s">
        <v>1561</v>
      </c>
      <c r="D1074" t="s">
        <v>1562</v>
      </c>
      <c r="E1074" t="s">
        <v>1563</v>
      </c>
      <c r="F1074">
        <v>23</v>
      </c>
      <c r="G1074" t="s">
        <v>152</v>
      </c>
      <c r="H1074" t="s">
        <v>528</v>
      </c>
    </row>
    <row r="1075" spans="1:8" x14ac:dyDescent="0.45">
      <c r="A1075" t="s">
        <v>1381</v>
      </c>
      <c r="B1075" t="s">
        <v>1571</v>
      </c>
      <c r="C1075" t="s">
        <v>1564</v>
      </c>
      <c r="D1075" t="s">
        <v>894</v>
      </c>
      <c r="E1075" t="s">
        <v>1565</v>
      </c>
      <c r="F1075">
        <v>31</v>
      </c>
      <c r="G1075" t="s">
        <v>196</v>
      </c>
      <c r="H1075" t="s">
        <v>10</v>
      </c>
    </row>
    <row r="1076" spans="1:8" x14ac:dyDescent="0.45">
      <c r="A1076" t="s">
        <v>1381</v>
      </c>
      <c r="B1076" t="s">
        <v>1571</v>
      </c>
      <c r="C1076" t="s">
        <v>1566</v>
      </c>
      <c r="D1076" t="s">
        <v>657</v>
      </c>
      <c r="E1076" t="s">
        <v>658</v>
      </c>
      <c r="F1076">
        <v>30</v>
      </c>
      <c r="G1076" t="s">
        <v>9</v>
      </c>
      <c r="H1076" t="s">
        <v>1244</v>
      </c>
    </row>
    <row r="1077" spans="1:8" x14ac:dyDescent="0.45">
      <c r="A1077" t="s">
        <v>1381</v>
      </c>
      <c r="B1077" t="s">
        <v>1571</v>
      </c>
      <c r="C1077" t="s">
        <v>1567</v>
      </c>
      <c r="D1077" t="s">
        <v>1568</v>
      </c>
      <c r="E1077" t="s">
        <v>1569</v>
      </c>
      <c r="F1077">
        <v>27</v>
      </c>
      <c r="G1077" t="s">
        <v>30</v>
      </c>
      <c r="H1077" t="s">
        <v>38</v>
      </c>
    </row>
    <row r="1078" spans="1:8" x14ac:dyDescent="0.45">
      <c r="A1078" t="s">
        <v>1381</v>
      </c>
      <c r="B1078" t="s">
        <v>1571</v>
      </c>
      <c r="C1078" t="s">
        <v>1570</v>
      </c>
      <c r="D1078" t="s">
        <v>261</v>
      </c>
      <c r="E1078" t="s">
        <v>262</v>
      </c>
      <c r="F1078">
        <v>23</v>
      </c>
      <c r="G1078" t="s">
        <v>51</v>
      </c>
      <c r="H1078" t="s">
        <v>1423</v>
      </c>
    </row>
    <row r="1079" spans="1:8" x14ac:dyDescent="0.45">
      <c r="A1079" t="s">
        <v>1381</v>
      </c>
      <c r="B1079" t="s">
        <v>1572</v>
      </c>
      <c r="C1079" t="s">
        <v>1573</v>
      </c>
      <c r="D1079" t="s">
        <v>1574</v>
      </c>
      <c r="E1079" t="s">
        <v>1575</v>
      </c>
      <c r="F1079">
        <v>24</v>
      </c>
      <c r="G1079" t="s">
        <v>44</v>
      </c>
      <c r="H1079" t="s">
        <v>1244</v>
      </c>
    </row>
    <row r="1080" spans="1:8" x14ac:dyDescent="0.45">
      <c r="A1080" t="s">
        <v>1381</v>
      </c>
      <c r="B1080" t="s">
        <v>1572</v>
      </c>
      <c r="C1080" t="s">
        <v>1576</v>
      </c>
      <c r="D1080" t="s">
        <v>1523</v>
      </c>
      <c r="E1080" t="s">
        <v>1524</v>
      </c>
      <c r="F1080">
        <v>27</v>
      </c>
      <c r="G1080" t="s">
        <v>14</v>
      </c>
      <c r="H1080" t="s">
        <v>1244</v>
      </c>
    </row>
    <row r="1081" spans="1:8" x14ac:dyDescent="0.45">
      <c r="A1081" t="s">
        <v>1381</v>
      </c>
      <c r="B1081" t="s">
        <v>1572</v>
      </c>
      <c r="C1081" t="s">
        <v>1577</v>
      </c>
      <c r="D1081" t="s">
        <v>1405</v>
      </c>
      <c r="E1081" t="s">
        <v>1406</v>
      </c>
      <c r="F1081">
        <v>32</v>
      </c>
      <c r="G1081" t="s">
        <v>99</v>
      </c>
      <c r="H1081" t="s">
        <v>211</v>
      </c>
    </row>
    <row r="1082" spans="1:8" x14ac:dyDescent="0.45">
      <c r="A1082" t="s">
        <v>1381</v>
      </c>
      <c r="B1082" t="s">
        <v>1572</v>
      </c>
      <c r="C1082" t="s">
        <v>1578</v>
      </c>
      <c r="D1082" t="s">
        <v>1579</v>
      </c>
      <c r="E1082" t="s">
        <v>1580</v>
      </c>
      <c r="F1082">
        <v>32</v>
      </c>
      <c r="G1082" t="s">
        <v>152</v>
      </c>
      <c r="H1082" t="s">
        <v>211</v>
      </c>
    </row>
    <row r="1083" spans="1:8" x14ac:dyDescent="0.45">
      <c r="A1083" t="s">
        <v>1381</v>
      </c>
      <c r="B1083" t="s">
        <v>1572</v>
      </c>
      <c r="C1083" t="s">
        <v>1581</v>
      </c>
      <c r="D1083" t="s">
        <v>1582</v>
      </c>
      <c r="E1083" t="s">
        <v>1583</v>
      </c>
      <c r="F1083">
        <v>29</v>
      </c>
      <c r="G1083" t="s">
        <v>1584</v>
      </c>
      <c r="H1083" t="s">
        <v>211</v>
      </c>
    </row>
    <row r="1084" spans="1:8" x14ac:dyDescent="0.45">
      <c r="A1084" t="s">
        <v>1381</v>
      </c>
      <c r="B1084" t="s">
        <v>1572</v>
      </c>
      <c r="C1084" t="s">
        <v>1585</v>
      </c>
      <c r="D1084" t="s">
        <v>1582</v>
      </c>
      <c r="E1084" t="s">
        <v>1583</v>
      </c>
      <c r="F1084">
        <v>24</v>
      </c>
      <c r="G1084" t="s">
        <v>26</v>
      </c>
      <c r="H1084" t="s">
        <v>517</v>
      </c>
    </row>
    <row r="1085" spans="1:8" x14ac:dyDescent="0.45">
      <c r="A1085" t="s">
        <v>1381</v>
      </c>
      <c r="B1085" t="s">
        <v>1572</v>
      </c>
      <c r="C1085" t="s">
        <v>1586</v>
      </c>
      <c r="D1085" t="s">
        <v>1587</v>
      </c>
      <c r="E1085" t="s">
        <v>1588</v>
      </c>
      <c r="F1085">
        <v>27</v>
      </c>
      <c r="G1085" t="s">
        <v>636</v>
      </c>
      <c r="H1085" t="s">
        <v>517</v>
      </c>
    </row>
    <row r="1086" spans="1:8" x14ac:dyDescent="0.45">
      <c r="A1086" t="s">
        <v>1381</v>
      </c>
      <c r="B1086" t="s">
        <v>1572</v>
      </c>
      <c r="C1086" t="s">
        <v>1589</v>
      </c>
      <c r="D1086" t="s">
        <v>1587</v>
      </c>
      <c r="E1086" t="s">
        <v>1588</v>
      </c>
      <c r="F1086">
        <v>33</v>
      </c>
      <c r="G1086" t="s">
        <v>144</v>
      </c>
      <c r="H1086" t="s">
        <v>38</v>
      </c>
    </row>
    <row r="1087" spans="1:8" x14ac:dyDescent="0.45">
      <c r="A1087" t="s">
        <v>1381</v>
      </c>
      <c r="B1087" t="s">
        <v>1572</v>
      </c>
      <c r="C1087" t="s">
        <v>1590</v>
      </c>
      <c r="D1087" t="s">
        <v>1591</v>
      </c>
      <c r="E1087" t="s">
        <v>1592</v>
      </c>
      <c r="F1087">
        <v>32</v>
      </c>
      <c r="G1087" t="s">
        <v>264</v>
      </c>
      <c r="H1087" t="s">
        <v>1593</v>
      </c>
    </row>
    <row r="1088" spans="1:8" x14ac:dyDescent="0.45">
      <c r="A1088" t="s">
        <v>1381</v>
      </c>
      <c r="B1088" t="s">
        <v>1572</v>
      </c>
      <c r="C1088" t="s">
        <v>1594</v>
      </c>
      <c r="D1088" t="s">
        <v>1534</v>
      </c>
      <c r="E1088" t="s">
        <v>1535</v>
      </c>
      <c r="F1088">
        <v>29</v>
      </c>
      <c r="G1088" t="s">
        <v>9</v>
      </c>
      <c r="H1088" t="s">
        <v>1398</v>
      </c>
    </row>
    <row r="1089" spans="1:8" x14ac:dyDescent="0.45">
      <c r="A1089" t="s">
        <v>1381</v>
      </c>
      <c r="B1089" t="s">
        <v>1572</v>
      </c>
      <c r="C1089" t="s">
        <v>1595</v>
      </c>
      <c r="D1089" t="s">
        <v>1596</v>
      </c>
      <c r="E1089" t="s">
        <v>1597</v>
      </c>
      <c r="F1089">
        <v>21</v>
      </c>
      <c r="G1089" t="s">
        <v>44</v>
      </c>
      <c r="H1089" t="s">
        <v>211</v>
      </c>
    </row>
    <row r="1090" spans="1:8" x14ac:dyDescent="0.45">
      <c r="A1090" t="s">
        <v>1381</v>
      </c>
      <c r="B1090" t="s">
        <v>1572</v>
      </c>
      <c r="C1090" t="s">
        <v>1598</v>
      </c>
      <c r="D1090" t="s">
        <v>1599</v>
      </c>
      <c r="E1090" t="s">
        <v>1600</v>
      </c>
      <c r="F1090">
        <v>34</v>
      </c>
      <c r="G1090" t="s">
        <v>14</v>
      </c>
      <c r="H1090" t="s">
        <v>211</v>
      </c>
    </row>
    <row r="1091" spans="1:8" x14ac:dyDescent="0.45">
      <c r="A1091" t="s">
        <v>1381</v>
      </c>
      <c r="B1091" t="s">
        <v>1572</v>
      </c>
      <c r="C1091" t="s">
        <v>1601</v>
      </c>
      <c r="D1091" t="s">
        <v>1602</v>
      </c>
      <c r="E1091" t="s">
        <v>1603</v>
      </c>
      <c r="F1091">
        <v>31</v>
      </c>
      <c r="G1091" t="s">
        <v>9</v>
      </c>
      <c r="H1091" t="s">
        <v>528</v>
      </c>
    </row>
    <row r="1092" spans="1:8" x14ac:dyDescent="0.45">
      <c r="A1092" t="s">
        <v>1381</v>
      </c>
      <c r="B1092" t="s">
        <v>1572</v>
      </c>
      <c r="C1092" t="s">
        <v>1604</v>
      </c>
      <c r="D1092" t="s">
        <v>1602</v>
      </c>
      <c r="E1092" t="s">
        <v>1603</v>
      </c>
      <c r="F1092">
        <v>30</v>
      </c>
      <c r="G1092" t="s">
        <v>264</v>
      </c>
      <c r="H1092" t="s">
        <v>1605</v>
      </c>
    </row>
    <row r="1093" spans="1:8" x14ac:dyDescent="0.45">
      <c r="A1093" t="s">
        <v>1381</v>
      </c>
      <c r="B1093" t="s">
        <v>1572</v>
      </c>
      <c r="C1093" t="s">
        <v>1606</v>
      </c>
      <c r="D1093" t="s">
        <v>1607</v>
      </c>
      <c r="E1093" t="s">
        <v>1608</v>
      </c>
      <c r="F1093">
        <v>26</v>
      </c>
      <c r="G1093" t="s">
        <v>14</v>
      </c>
      <c r="H1093" t="s">
        <v>1244</v>
      </c>
    </row>
    <row r="1094" spans="1:8" x14ac:dyDescent="0.45">
      <c r="A1094" t="s">
        <v>1381</v>
      </c>
      <c r="B1094" t="s">
        <v>1572</v>
      </c>
      <c r="C1094" t="s">
        <v>1609</v>
      </c>
      <c r="D1094" t="s">
        <v>1610</v>
      </c>
      <c r="E1094" t="s">
        <v>1611</v>
      </c>
      <c r="F1094">
        <v>18</v>
      </c>
      <c r="G1094" t="s">
        <v>264</v>
      </c>
      <c r="H1094" t="s">
        <v>211</v>
      </c>
    </row>
    <row r="1095" spans="1:8" x14ac:dyDescent="0.45">
      <c r="A1095" t="s">
        <v>1381</v>
      </c>
      <c r="B1095" t="s">
        <v>1572</v>
      </c>
      <c r="C1095" t="s">
        <v>1612</v>
      </c>
      <c r="D1095" t="s">
        <v>1562</v>
      </c>
      <c r="E1095" t="s">
        <v>1563</v>
      </c>
      <c r="F1095">
        <v>20</v>
      </c>
      <c r="G1095" t="s">
        <v>72</v>
      </c>
      <c r="H1095" t="s">
        <v>103</v>
      </c>
    </row>
    <row r="1096" spans="1:8" x14ac:dyDescent="0.45">
      <c r="A1096" t="s">
        <v>1381</v>
      </c>
      <c r="B1096" t="s">
        <v>1572</v>
      </c>
      <c r="C1096" t="s">
        <v>1613</v>
      </c>
      <c r="D1096" t="s">
        <v>1562</v>
      </c>
      <c r="E1096" t="s">
        <v>1563</v>
      </c>
      <c r="F1096">
        <v>21</v>
      </c>
      <c r="G1096" t="s">
        <v>175</v>
      </c>
      <c r="H1096" t="s">
        <v>211</v>
      </c>
    </row>
    <row r="1097" spans="1:8" x14ac:dyDescent="0.45">
      <c r="A1097" t="s">
        <v>1381</v>
      </c>
      <c r="B1097" t="s">
        <v>1572</v>
      </c>
      <c r="C1097" t="s">
        <v>1614</v>
      </c>
      <c r="D1097" t="s">
        <v>1615</v>
      </c>
      <c r="E1097" t="s">
        <v>1616</v>
      </c>
      <c r="F1097">
        <v>20</v>
      </c>
      <c r="G1097" t="s">
        <v>14</v>
      </c>
      <c r="H1097" t="s">
        <v>211</v>
      </c>
    </row>
    <row r="1098" spans="1:8" x14ac:dyDescent="0.45">
      <c r="A1098" t="s">
        <v>1381</v>
      </c>
      <c r="B1098" t="s">
        <v>1572</v>
      </c>
      <c r="C1098" t="s">
        <v>1617</v>
      </c>
      <c r="D1098" t="s">
        <v>1618</v>
      </c>
      <c r="E1098" t="s">
        <v>1619</v>
      </c>
      <c r="F1098">
        <v>22</v>
      </c>
      <c r="G1098" t="s">
        <v>14</v>
      </c>
      <c r="H1098" t="s">
        <v>22</v>
      </c>
    </row>
    <row r="1099" spans="1:8" x14ac:dyDescent="0.45">
      <c r="A1099" t="s">
        <v>1381</v>
      </c>
      <c r="B1099" t="s">
        <v>1572</v>
      </c>
      <c r="C1099" t="s">
        <v>1620</v>
      </c>
      <c r="D1099" t="s">
        <v>1621</v>
      </c>
      <c r="E1099" t="s">
        <v>1622</v>
      </c>
      <c r="F1099">
        <v>18</v>
      </c>
      <c r="G1099" t="s">
        <v>30</v>
      </c>
      <c r="H1099" t="s">
        <v>211</v>
      </c>
    </row>
    <row r="1100" spans="1:8" x14ac:dyDescent="0.45">
      <c r="A1100" t="s">
        <v>1381</v>
      </c>
      <c r="B1100" t="s">
        <v>1572</v>
      </c>
      <c r="C1100" t="s">
        <v>1623</v>
      </c>
      <c r="D1100" t="s">
        <v>1624</v>
      </c>
      <c r="E1100" t="s">
        <v>1625</v>
      </c>
      <c r="F1100">
        <v>30</v>
      </c>
      <c r="G1100" t="s">
        <v>51</v>
      </c>
      <c r="H1100" t="s">
        <v>517</v>
      </c>
    </row>
    <row r="1101" spans="1:8" x14ac:dyDescent="0.45">
      <c r="A1101" t="s">
        <v>1381</v>
      </c>
      <c r="B1101" t="s">
        <v>1572</v>
      </c>
      <c r="C1101" t="s">
        <v>1626</v>
      </c>
      <c r="D1101" t="s">
        <v>1627</v>
      </c>
      <c r="E1101" t="s">
        <v>1628</v>
      </c>
      <c r="F1101">
        <v>22</v>
      </c>
      <c r="G1101" t="s">
        <v>35</v>
      </c>
      <c r="H1101" t="s">
        <v>211</v>
      </c>
    </row>
    <row r="1102" spans="1:8" x14ac:dyDescent="0.45">
      <c r="A1102" t="s">
        <v>1381</v>
      </c>
      <c r="B1102" t="s">
        <v>1572</v>
      </c>
      <c r="C1102" t="s">
        <v>1629</v>
      </c>
      <c r="D1102" t="s">
        <v>17</v>
      </c>
      <c r="E1102" t="s">
        <v>18</v>
      </c>
      <c r="F1102">
        <v>22</v>
      </c>
      <c r="G1102" t="s">
        <v>30</v>
      </c>
      <c r="H1102" t="s">
        <v>211</v>
      </c>
    </row>
    <row r="1103" spans="1:8" x14ac:dyDescent="0.45">
      <c r="A1103" t="s">
        <v>1381</v>
      </c>
      <c r="B1103" t="s">
        <v>1572</v>
      </c>
      <c r="C1103" t="s">
        <v>1630</v>
      </c>
      <c r="D1103" t="s">
        <v>28</v>
      </c>
      <c r="E1103" t="s">
        <v>29</v>
      </c>
      <c r="F1103">
        <v>22</v>
      </c>
      <c r="G1103" t="s">
        <v>9</v>
      </c>
      <c r="H1103" t="s">
        <v>211</v>
      </c>
    </row>
    <row r="1104" spans="1:8" x14ac:dyDescent="0.45">
      <c r="A1104" t="s">
        <v>1381</v>
      </c>
      <c r="B1104" t="s">
        <v>1572</v>
      </c>
      <c r="C1104" t="s">
        <v>1631</v>
      </c>
      <c r="D1104" t="s">
        <v>42</v>
      </c>
      <c r="E1104" t="s">
        <v>43</v>
      </c>
      <c r="F1104">
        <v>19</v>
      </c>
      <c r="G1104" t="s">
        <v>99</v>
      </c>
      <c r="H1104" t="s">
        <v>211</v>
      </c>
    </row>
    <row r="1105" spans="1:8" x14ac:dyDescent="0.45">
      <c r="A1105" t="s">
        <v>1381</v>
      </c>
      <c r="B1105" t="s">
        <v>1572</v>
      </c>
      <c r="C1105" t="s">
        <v>1632</v>
      </c>
      <c r="D1105" t="s">
        <v>154</v>
      </c>
      <c r="E1105" t="s">
        <v>155</v>
      </c>
      <c r="F1105">
        <v>22</v>
      </c>
      <c r="G1105" t="s">
        <v>134</v>
      </c>
      <c r="H1105" t="s">
        <v>1464</v>
      </c>
    </row>
    <row r="1106" spans="1:8" x14ac:dyDescent="0.45">
      <c r="A1106" t="s">
        <v>1381</v>
      </c>
      <c r="B1106" t="s">
        <v>1572</v>
      </c>
      <c r="C1106" t="s">
        <v>1633</v>
      </c>
      <c r="D1106" t="s">
        <v>442</v>
      </c>
      <c r="E1106" t="s">
        <v>443</v>
      </c>
      <c r="F1106">
        <v>18</v>
      </c>
      <c r="G1106" t="s">
        <v>621</v>
      </c>
      <c r="H1106" t="s">
        <v>211</v>
      </c>
    </row>
    <row r="1107" spans="1:8" x14ac:dyDescent="0.45">
      <c r="A1107" t="s">
        <v>1381</v>
      </c>
      <c r="B1107" t="s">
        <v>1572</v>
      </c>
      <c r="C1107" t="s">
        <v>1634</v>
      </c>
      <c r="D1107" t="s">
        <v>184</v>
      </c>
      <c r="E1107" t="s">
        <v>185</v>
      </c>
      <c r="F1107">
        <v>16</v>
      </c>
      <c r="G1107" t="s">
        <v>37</v>
      </c>
      <c r="H1107" t="s">
        <v>211</v>
      </c>
    </row>
    <row r="1108" spans="1:8" x14ac:dyDescent="0.45">
      <c r="A1108" t="s">
        <v>1381</v>
      </c>
      <c r="B1108" t="s">
        <v>1572</v>
      </c>
      <c r="C1108" t="s">
        <v>1635</v>
      </c>
      <c r="D1108" t="s">
        <v>452</v>
      </c>
      <c r="E1108" t="s">
        <v>453</v>
      </c>
      <c r="F1108">
        <v>18</v>
      </c>
      <c r="G1108" t="s">
        <v>270</v>
      </c>
      <c r="H1108" t="s">
        <v>1394</v>
      </c>
    </row>
    <row r="1109" spans="1:8" x14ac:dyDescent="0.45">
      <c r="A1109" t="s">
        <v>1381</v>
      </c>
      <c r="B1109" t="s">
        <v>1636</v>
      </c>
      <c r="C1109" t="s">
        <v>1637</v>
      </c>
      <c r="D1109" t="s">
        <v>1638</v>
      </c>
      <c r="E1109" t="s">
        <v>1639</v>
      </c>
      <c r="F1109">
        <v>27</v>
      </c>
      <c r="G1109" t="s">
        <v>1640</v>
      </c>
      <c r="H1109" t="s">
        <v>1244</v>
      </c>
    </row>
    <row r="1110" spans="1:8" x14ac:dyDescent="0.45">
      <c r="A1110" t="s">
        <v>1381</v>
      </c>
      <c r="B1110" t="s">
        <v>1636</v>
      </c>
      <c r="C1110" t="s">
        <v>1641</v>
      </c>
      <c r="D1110" t="s">
        <v>1638</v>
      </c>
      <c r="E1110" t="s">
        <v>1639</v>
      </c>
      <c r="F1110">
        <v>29</v>
      </c>
      <c r="G1110" t="s">
        <v>1642</v>
      </c>
      <c r="H1110" t="s">
        <v>211</v>
      </c>
    </row>
    <row r="1111" spans="1:8" x14ac:dyDescent="0.45">
      <c r="A1111" t="s">
        <v>1381</v>
      </c>
      <c r="B1111" t="s">
        <v>1636</v>
      </c>
      <c r="C1111" t="s">
        <v>1643</v>
      </c>
      <c r="D1111" t="s">
        <v>1644</v>
      </c>
      <c r="E1111" t="s">
        <v>1645</v>
      </c>
      <c r="F1111">
        <v>29</v>
      </c>
      <c r="G1111" t="s">
        <v>1646</v>
      </c>
      <c r="H1111" t="s">
        <v>211</v>
      </c>
    </row>
    <row r="1112" spans="1:8" x14ac:dyDescent="0.45">
      <c r="A1112" t="s">
        <v>1381</v>
      </c>
      <c r="B1112" t="s">
        <v>1636</v>
      </c>
      <c r="C1112" t="s">
        <v>1647</v>
      </c>
      <c r="D1112" t="s">
        <v>1140</v>
      </c>
      <c r="E1112" t="s">
        <v>1648</v>
      </c>
      <c r="F1112">
        <v>28</v>
      </c>
      <c r="G1112" t="s">
        <v>99</v>
      </c>
      <c r="H1112" t="s">
        <v>1532</v>
      </c>
    </row>
    <row r="1113" spans="1:8" x14ac:dyDescent="0.45">
      <c r="A1113" t="s">
        <v>1381</v>
      </c>
      <c r="B1113" t="s">
        <v>1636</v>
      </c>
      <c r="C1113" t="s">
        <v>1649</v>
      </c>
      <c r="D1113" t="s">
        <v>1495</v>
      </c>
      <c r="E1113" t="s">
        <v>1496</v>
      </c>
      <c r="F1113">
        <v>39</v>
      </c>
      <c r="G1113" t="s">
        <v>1650</v>
      </c>
      <c r="H1113" t="s">
        <v>211</v>
      </c>
    </row>
    <row r="1114" spans="1:8" x14ac:dyDescent="0.45">
      <c r="A1114" t="s">
        <v>1381</v>
      </c>
      <c r="B1114" t="s">
        <v>1636</v>
      </c>
      <c r="C1114" t="s">
        <v>1651</v>
      </c>
      <c r="D1114" t="s">
        <v>657</v>
      </c>
      <c r="E1114" t="s">
        <v>658</v>
      </c>
      <c r="F1114">
        <v>28</v>
      </c>
      <c r="G1114" t="s">
        <v>1652</v>
      </c>
      <c r="H1114" t="s">
        <v>1653</v>
      </c>
    </row>
    <row r="1115" spans="1:8" x14ac:dyDescent="0.45">
      <c r="A1115" t="s">
        <v>1381</v>
      </c>
      <c r="B1115" t="s">
        <v>1636</v>
      </c>
      <c r="C1115" t="s">
        <v>1654</v>
      </c>
      <c r="D1115" t="s">
        <v>657</v>
      </c>
      <c r="E1115" t="s">
        <v>658</v>
      </c>
      <c r="F1115">
        <v>26</v>
      </c>
      <c r="G1115" t="s">
        <v>1655</v>
      </c>
      <c r="H1115" t="s">
        <v>38</v>
      </c>
    </row>
    <row r="1116" spans="1:8" x14ac:dyDescent="0.45">
      <c r="A1116" t="s">
        <v>1381</v>
      </c>
      <c r="B1116" t="s">
        <v>1636</v>
      </c>
      <c r="C1116" t="s">
        <v>1656</v>
      </c>
      <c r="D1116" t="s">
        <v>1657</v>
      </c>
      <c r="E1116" t="s">
        <v>1658</v>
      </c>
      <c r="F1116">
        <v>27</v>
      </c>
      <c r="G1116" t="s">
        <v>51</v>
      </c>
      <c r="H1116" t="s">
        <v>211</v>
      </c>
    </row>
    <row r="1117" spans="1:8" x14ac:dyDescent="0.45">
      <c r="A1117" t="s">
        <v>1381</v>
      </c>
      <c r="B1117" t="s">
        <v>1636</v>
      </c>
      <c r="C1117" t="s">
        <v>1659</v>
      </c>
      <c r="D1117" t="s">
        <v>1447</v>
      </c>
      <c r="E1117" t="s">
        <v>1448</v>
      </c>
      <c r="F1117">
        <v>21</v>
      </c>
      <c r="G1117" t="s">
        <v>1660</v>
      </c>
      <c r="H1117" t="s">
        <v>528</v>
      </c>
    </row>
    <row r="1118" spans="1:8" x14ac:dyDescent="0.45">
      <c r="A1118" t="s">
        <v>1381</v>
      </c>
      <c r="B1118" t="s">
        <v>1636</v>
      </c>
      <c r="C1118" t="s">
        <v>1661</v>
      </c>
      <c r="D1118" t="s">
        <v>1450</v>
      </c>
      <c r="E1118" t="s">
        <v>1451</v>
      </c>
      <c r="F1118">
        <v>33</v>
      </c>
      <c r="G1118" t="s">
        <v>1662</v>
      </c>
      <c r="H1118" t="s">
        <v>10</v>
      </c>
    </row>
    <row r="1119" spans="1:8" x14ac:dyDescent="0.45">
      <c r="A1119" t="s">
        <v>1381</v>
      </c>
      <c r="B1119" t="s">
        <v>1636</v>
      </c>
      <c r="C1119" t="s">
        <v>1663</v>
      </c>
      <c r="D1119" t="s">
        <v>1249</v>
      </c>
      <c r="E1119" t="s">
        <v>1250</v>
      </c>
      <c r="F1119">
        <v>29</v>
      </c>
      <c r="G1119" t="s">
        <v>1664</v>
      </c>
      <c r="H1119" t="s">
        <v>211</v>
      </c>
    </row>
    <row r="1120" spans="1:8" x14ac:dyDescent="0.45">
      <c r="A1120" t="s">
        <v>1381</v>
      </c>
      <c r="B1120" t="s">
        <v>1636</v>
      </c>
      <c r="C1120" t="s">
        <v>1665</v>
      </c>
      <c r="D1120" t="s">
        <v>660</v>
      </c>
      <c r="E1120" t="s">
        <v>661</v>
      </c>
      <c r="F1120">
        <v>37</v>
      </c>
      <c r="G1120" t="s">
        <v>9</v>
      </c>
      <c r="H1120" t="s">
        <v>358</v>
      </c>
    </row>
    <row r="1121" spans="1:8" x14ac:dyDescent="0.45">
      <c r="A1121" t="s">
        <v>1381</v>
      </c>
      <c r="B1121" t="s">
        <v>1636</v>
      </c>
      <c r="C1121" t="s">
        <v>1666</v>
      </c>
      <c r="D1121" t="s">
        <v>660</v>
      </c>
      <c r="E1121" t="s">
        <v>661</v>
      </c>
      <c r="F1121">
        <v>28</v>
      </c>
      <c r="G1121" t="s">
        <v>1664</v>
      </c>
      <c r="H1121" t="s">
        <v>211</v>
      </c>
    </row>
    <row r="1122" spans="1:8" x14ac:dyDescent="0.45">
      <c r="A1122" t="s">
        <v>1381</v>
      </c>
      <c r="B1122" t="s">
        <v>1636</v>
      </c>
      <c r="C1122" t="s">
        <v>1667</v>
      </c>
      <c r="D1122" t="s">
        <v>664</v>
      </c>
      <c r="E1122" t="s">
        <v>665</v>
      </c>
      <c r="F1122">
        <v>31</v>
      </c>
      <c r="G1122" t="s">
        <v>1652</v>
      </c>
      <c r="H1122" t="s">
        <v>211</v>
      </c>
    </row>
    <row r="1123" spans="1:8" x14ac:dyDescent="0.45">
      <c r="A1123" t="s">
        <v>1381</v>
      </c>
      <c r="B1123" t="s">
        <v>1636</v>
      </c>
      <c r="C1123" t="s">
        <v>1668</v>
      </c>
      <c r="D1123" t="s">
        <v>1627</v>
      </c>
      <c r="E1123" t="s">
        <v>1628</v>
      </c>
      <c r="F1123">
        <v>26</v>
      </c>
      <c r="G1123" t="s">
        <v>51</v>
      </c>
      <c r="H1123" t="s">
        <v>211</v>
      </c>
    </row>
    <row r="1124" spans="1:8" x14ac:dyDescent="0.45">
      <c r="A1124" t="s">
        <v>1381</v>
      </c>
      <c r="B1124" t="s">
        <v>1636</v>
      </c>
      <c r="C1124" t="s">
        <v>1669</v>
      </c>
      <c r="D1124" t="s">
        <v>1627</v>
      </c>
      <c r="E1124" t="s">
        <v>1628</v>
      </c>
      <c r="F1124">
        <v>27</v>
      </c>
      <c r="G1124" t="s">
        <v>1640</v>
      </c>
      <c r="H1124" t="s">
        <v>211</v>
      </c>
    </row>
    <row r="1125" spans="1:8" x14ac:dyDescent="0.45">
      <c r="A1125" t="s">
        <v>1381</v>
      </c>
      <c r="B1125" t="s">
        <v>1636</v>
      </c>
      <c r="C1125" t="s">
        <v>1670</v>
      </c>
      <c r="D1125" t="s">
        <v>335</v>
      </c>
      <c r="E1125" t="s">
        <v>336</v>
      </c>
      <c r="F1125">
        <v>30</v>
      </c>
      <c r="G1125" t="s">
        <v>1652</v>
      </c>
      <c r="H1125" t="s">
        <v>528</v>
      </c>
    </row>
    <row r="1126" spans="1:8" x14ac:dyDescent="0.45">
      <c r="A1126" t="s">
        <v>1381</v>
      </c>
      <c r="B1126" t="s">
        <v>1636</v>
      </c>
      <c r="C1126" t="s">
        <v>1671</v>
      </c>
      <c r="D1126" t="s">
        <v>338</v>
      </c>
      <c r="E1126" t="s">
        <v>339</v>
      </c>
      <c r="F1126">
        <v>27</v>
      </c>
      <c r="G1126" t="s">
        <v>1672</v>
      </c>
      <c r="H1126" t="s">
        <v>211</v>
      </c>
    </row>
    <row r="1127" spans="1:8" x14ac:dyDescent="0.45">
      <c r="A1127" t="s">
        <v>1381</v>
      </c>
      <c r="B1127" t="s">
        <v>1636</v>
      </c>
      <c r="C1127" t="s">
        <v>1673</v>
      </c>
      <c r="D1127" t="s">
        <v>28</v>
      </c>
      <c r="E1127" t="s">
        <v>29</v>
      </c>
      <c r="F1127">
        <v>30</v>
      </c>
      <c r="G1127" t="s">
        <v>9</v>
      </c>
      <c r="H1127" t="s">
        <v>211</v>
      </c>
    </row>
    <row r="1128" spans="1:8" x14ac:dyDescent="0.45">
      <c r="A1128" t="s">
        <v>1381</v>
      </c>
      <c r="B1128" t="s">
        <v>1636</v>
      </c>
      <c r="C1128" t="s">
        <v>1674</v>
      </c>
      <c r="D1128" t="s">
        <v>42</v>
      </c>
      <c r="E1128" t="s">
        <v>43</v>
      </c>
      <c r="F1128">
        <v>26</v>
      </c>
      <c r="G1128" t="s">
        <v>1675</v>
      </c>
      <c r="H1128" t="s">
        <v>211</v>
      </c>
    </row>
    <row r="1129" spans="1:8" x14ac:dyDescent="0.45">
      <c r="A1129" t="s">
        <v>1381</v>
      </c>
      <c r="B1129" t="s">
        <v>1636</v>
      </c>
      <c r="C1129" t="s">
        <v>1676</v>
      </c>
      <c r="D1129" t="s">
        <v>346</v>
      </c>
      <c r="E1129" t="s">
        <v>347</v>
      </c>
      <c r="F1129">
        <v>22</v>
      </c>
      <c r="G1129" t="s">
        <v>1655</v>
      </c>
      <c r="H1129" t="s">
        <v>1677</v>
      </c>
    </row>
    <row r="1130" spans="1:8" x14ac:dyDescent="0.45">
      <c r="A1130" t="s">
        <v>1381</v>
      </c>
      <c r="B1130" t="s">
        <v>1636</v>
      </c>
      <c r="C1130" t="s">
        <v>1678</v>
      </c>
      <c r="D1130" t="s">
        <v>423</v>
      </c>
      <c r="E1130" t="s">
        <v>424</v>
      </c>
      <c r="F1130">
        <v>24</v>
      </c>
      <c r="G1130" t="s">
        <v>1640</v>
      </c>
      <c r="H1130" t="s">
        <v>211</v>
      </c>
    </row>
    <row r="1131" spans="1:8" x14ac:dyDescent="0.45">
      <c r="A1131" t="s">
        <v>1381</v>
      </c>
      <c r="B1131" t="s">
        <v>1636</v>
      </c>
      <c r="C1131" t="s">
        <v>1679</v>
      </c>
      <c r="D1131" t="s">
        <v>526</v>
      </c>
      <c r="E1131" t="s">
        <v>527</v>
      </c>
      <c r="F1131">
        <v>20</v>
      </c>
      <c r="G1131" t="s">
        <v>1680</v>
      </c>
      <c r="H1131" t="s">
        <v>10</v>
      </c>
    </row>
    <row r="1132" spans="1:8" x14ac:dyDescent="0.45">
      <c r="A1132" t="s">
        <v>1381</v>
      </c>
      <c r="B1132" t="s">
        <v>1636</v>
      </c>
      <c r="C1132" t="s">
        <v>1681</v>
      </c>
      <c r="D1132" t="s">
        <v>157</v>
      </c>
      <c r="E1132" t="s">
        <v>158</v>
      </c>
      <c r="F1132">
        <v>20</v>
      </c>
      <c r="G1132" t="s">
        <v>1682</v>
      </c>
      <c r="H1132" t="s">
        <v>211</v>
      </c>
    </row>
    <row r="1133" spans="1:8" x14ac:dyDescent="0.45">
      <c r="A1133" t="s">
        <v>1381</v>
      </c>
      <c r="B1133" t="s">
        <v>1636</v>
      </c>
      <c r="C1133" t="s">
        <v>1683</v>
      </c>
      <c r="D1133" t="s">
        <v>885</v>
      </c>
      <c r="E1133" t="s">
        <v>886</v>
      </c>
      <c r="F1133">
        <v>22</v>
      </c>
      <c r="G1133" t="s">
        <v>9</v>
      </c>
      <c r="H1133" t="s">
        <v>211</v>
      </c>
    </row>
    <row r="1134" spans="1:8" x14ac:dyDescent="0.45">
      <c r="A1134" t="s">
        <v>1381</v>
      </c>
      <c r="B1134" t="s">
        <v>1636</v>
      </c>
      <c r="C1134" t="s">
        <v>1684</v>
      </c>
      <c r="D1134" t="s">
        <v>181</v>
      </c>
      <c r="E1134" t="s">
        <v>182</v>
      </c>
      <c r="F1134">
        <v>23</v>
      </c>
      <c r="G1134" t="s">
        <v>1680</v>
      </c>
      <c r="H1134" t="s">
        <v>1653</v>
      </c>
    </row>
    <row r="1135" spans="1:8" x14ac:dyDescent="0.45">
      <c r="A1135" t="s">
        <v>1381</v>
      </c>
      <c r="B1135" t="s">
        <v>1685</v>
      </c>
      <c r="C1135" t="s">
        <v>1686</v>
      </c>
      <c r="D1135" t="s">
        <v>1607</v>
      </c>
      <c r="E1135" t="s">
        <v>1608</v>
      </c>
      <c r="F1135">
        <v>27</v>
      </c>
      <c r="G1135" t="s">
        <v>40</v>
      </c>
      <c r="H1135" t="s">
        <v>211</v>
      </c>
    </row>
    <row r="1136" spans="1:8" x14ac:dyDescent="0.45">
      <c r="A1136" t="s">
        <v>1381</v>
      </c>
      <c r="B1136" t="s">
        <v>1685</v>
      </c>
      <c r="C1136" t="s">
        <v>1687</v>
      </c>
      <c r="D1136" t="s">
        <v>1688</v>
      </c>
      <c r="E1136" t="s">
        <v>1689</v>
      </c>
      <c r="F1136">
        <v>33</v>
      </c>
      <c r="G1136" t="s">
        <v>1690</v>
      </c>
      <c r="H1136" t="s">
        <v>211</v>
      </c>
    </row>
    <row r="1137" spans="1:8" x14ac:dyDescent="0.45">
      <c r="A1137" t="s">
        <v>1381</v>
      </c>
      <c r="B1137" t="s">
        <v>1685</v>
      </c>
      <c r="C1137" t="s">
        <v>1691</v>
      </c>
      <c r="D1137" t="s">
        <v>1692</v>
      </c>
      <c r="E1137" t="s">
        <v>1693</v>
      </c>
      <c r="F1137">
        <v>26</v>
      </c>
      <c r="G1137" t="s">
        <v>152</v>
      </c>
      <c r="H1137" t="s">
        <v>211</v>
      </c>
    </row>
    <row r="1138" spans="1:8" x14ac:dyDescent="0.45">
      <c r="A1138" t="s">
        <v>1381</v>
      </c>
      <c r="B1138" t="s">
        <v>1685</v>
      </c>
      <c r="C1138" t="s">
        <v>1694</v>
      </c>
      <c r="D1138" t="s">
        <v>1447</v>
      </c>
      <c r="E1138" t="s">
        <v>1448</v>
      </c>
      <c r="F1138">
        <v>25</v>
      </c>
      <c r="G1138" t="s">
        <v>51</v>
      </c>
      <c r="H1138" t="s">
        <v>211</v>
      </c>
    </row>
    <row r="1139" spans="1:8" x14ac:dyDescent="0.45">
      <c r="A1139" t="s">
        <v>1381</v>
      </c>
      <c r="B1139" t="s">
        <v>1685</v>
      </c>
      <c r="C1139" t="s">
        <v>1695</v>
      </c>
      <c r="D1139" t="s">
        <v>1450</v>
      </c>
      <c r="E1139" t="s">
        <v>1451</v>
      </c>
      <c r="F1139">
        <v>30</v>
      </c>
      <c r="G1139" t="s">
        <v>35</v>
      </c>
      <c r="H1139" t="s">
        <v>211</v>
      </c>
    </row>
    <row r="1140" spans="1:8" x14ac:dyDescent="0.45">
      <c r="A1140" t="s">
        <v>1381</v>
      </c>
      <c r="B1140" t="s">
        <v>1685</v>
      </c>
      <c r="C1140" t="s">
        <v>1696</v>
      </c>
      <c r="D1140" t="s">
        <v>1450</v>
      </c>
      <c r="E1140" t="s">
        <v>1451</v>
      </c>
      <c r="F1140">
        <v>27</v>
      </c>
      <c r="G1140" t="s">
        <v>99</v>
      </c>
      <c r="H1140" t="s">
        <v>1697</v>
      </c>
    </row>
    <row r="1141" spans="1:8" x14ac:dyDescent="0.45">
      <c r="A1141" t="s">
        <v>1381</v>
      </c>
      <c r="B1141" t="s">
        <v>1685</v>
      </c>
      <c r="C1141" t="s">
        <v>1698</v>
      </c>
      <c r="D1141" t="s">
        <v>1249</v>
      </c>
      <c r="E1141" t="s">
        <v>1250</v>
      </c>
      <c r="F1141">
        <v>29</v>
      </c>
      <c r="G1141" t="s">
        <v>14</v>
      </c>
      <c r="H1141" t="s">
        <v>149</v>
      </c>
    </row>
    <row r="1142" spans="1:8" x14ac:dyDescent="0.45">
      <c r="A1142" t="s">
        <v>1381</v>
      </c>
      <c r="B1142" t="s">
        <v>1685</v>
      </c>
      <c r="C1142" t="s">
        <v>1699</v>
      </c>
      <c r="D1142" t="s">
        <v>1249</v>
      </c>
      <c r="E1142" t="s">
        <v>1250</v>
      </c>
      <c r="F1142">
        <v>24</v>
      </c>
      <c r="G1142" t="s">
        <v>60</v>
      </c>
      <c r="H1142" t="s">
        <v>211</v>
      </c>
    </row>
    <row r="1143" spans="1:8" x14ac:dyDescent="0.45">
      <c r="A1143" t="s">
        <v>1381</v>
      </c>
      <c r="B1143" t="s">
        <v>1685</v>
      </c>
      <c r="C1143" t="s">
        <v>1700</v>
      </c>
      <c r="D1143" t="s">
        <v>664</v>
      </c>
      <c r="E1143" t="s">
        <v>665</v>
      </c>
      <c r="F1143">
        <v>25</v>
      </c>
      <c r="G1143" t="s">
        <v>14</v>
      </c>
      <c r="H1143" t="s">
        <v>741</v>
      </c>
    </row>
    <row r="1144" spans="1:8" x14ac:dyDescent="0.45">
      <c r="A1144" t="s">
        <v>1381</v>
      </c>
      <c r="B1144" t="s">
        <v>1685</v>
      </c>
      <c r="C1144" t="s">
        <v>1701</v>
      </c>
      <c r="D1144" t="s">
        <v>664</v>
      </c>
      <c r="E1144" t="s">
        <v>665</v>
      </c>
      <c r="F1144">
        <v>29</v>
      </c>
      <c r="G1144" t="s">
        <v>14</v>
      </c>
      <c r="H1144" t="s">
        <v>10</v>
      </c>
    </row>
    <row r="1145" spans="1:8" x14ac:dyDescent="0.45">
      <c r="A1145" t="s">
        <v>1381</v>
      </c>
      <c r="B1145" t="s">
        <v>1685</v>
      </c>
      <c r="C1145" t="s">
        <v>1702</v>
      </c>
      <c r="D1145" t="s">
        <v>664</v>
      </c>
      <c r="E1145" t="s">
        <v>665</v>
      </c>
      <c r="F1145">
        <v>34</v>
      </c>
      <c r="G1145" t="s">
        <v>40</v>
      </c>
      <c r="H1145" t="s">
        <v>211</v>
      </c>
    </row>
    <row r="1146" spans="1:8" x14ac:dyDescent="0.45">
      <c r="A1146" t="s">
        <v>1381</v>
      </c>
      <c r="B1146" t="s">
        <v>1685</v>
      </c>
      <c r="C1146" t="s">
        <v>1703</v>
      </c>
      <c r="D1146" t="s">
        <v>12</v>
      </c>
      <c r="E1146" t="s">
        <v>13</v>
      </c>
      <c r="F1146">
        <v>25</v>
      </c>
      <c r="G1146" t="s">
        <v>26</v>
      </c>
      <c r="H1146" t="s">
        <v>68</v>
      </c>
    </row>
    <row r="1147" spans="1:8" x14ac:dyDescent="0.45">
      <c r="A1147" t="s">
        <v>1381</v>
      </c>
      <c r="B1147" t="s">
        <v>1685</v>
      </c>
      <c r="C1147" t="s">
        <v>1704</v>
      </c>
      <c r="D1147" t="s">
        <v>668</v>
      </c>
      <c r="E1147" t="s">
        <v>669</v>
      </c>
      <c r="F1147">
        <v>22</v>
      </c>
      <c r="G1147" t="s">
        <v>99</v>
      </c>
      <c r="H1147" t="s">
        <v>211</v>
      </c>
    </row>
    <row r="1148" spans="1:8" x14ac:dyDescent="0.45">
      <c r="A1148" t="s">
        <v>1381</v>
      </c>
      <c r="B1148" t="s">
        <v>1685</v>
      </c>
      <c r="C1148" t="s">
        <v>1705</v>
      </c>
      <c r="D1148" t="s">
        <v>668</v>
      </c>
      <c r="E1148" t="s">
        <v>669</v>
      </c>
      <c r="F1148">
        <v>27</v>
      </c>
      <c r="G1148" t="s">
        <v>123</v>
      </c>
      <c r="H1148" t="s">
        <v>38</v>
      </c>
    </row>
    <row r="1149" spans="1:8" x14ac:dyDescent="0.45">
      <c r="A1149" t="s">
        <v>1381</v>
      </c>
      <c r="B1149" t="s">
        <v>1685</v>
      </c>
      <c r="C1149" t="s">
        <v>1706</v>
      </c>
      <c r="D1149" t="s">
        <v>17</v>
      </c>
      <c r="E1149" t="s">
        <v>18</v>
      </c>
      <c r="F1149">
        <v>25</v>
      </c>
      <c r="G1149" t="s">
        <v>9</v>
      </c>
      <c r="H1149" t="s">
        <v>211</v>
      </c>
    </row>
    <row r="1150" spans="1:8" x14ac:dyDescent="0.45">
      <c r="A1150" t="s">
        <v>1381</v>
      </c>
      <c r="B1150" t="s">
        <v>1685</v>
      </c>
      <c r="C1150" t="s">
        <v>1707</v>
      </c>
      <c r="D1150" t="s">
        <v>46</v>
      </c>
      <c r="E1150" t="s">
        <v>47</v>
      </c>
      <c r="F1150">
        <v>28</v>
      </c>
      <c r="G1150" t="s">
        <v>134</v>
      </c>
      <c r="H1150" t="s">
        <v>211</v>
      </c>
    </row>
    <row r="1151" spans="1:8" x14ac:dyDescent="0.45">
      <c r="A1151" t="s">
        <v>1381</v>
      </c>
      <c r="B1151" t="s">
        <v>1685</v>
      </c>
      <c r="C1151" t="s">
        <v>1708</v>
      </c>
      <c r="D1151" t="s">
        <v>49</v>
      </c>
      <c r="E1151" t="s">
        <v>50</v>
      </c>
      <c r="F1151">
        <v>29</v>
      </c>
      <c r="G1151" t="s">
        <v>535</v>
      </c>
      <c r="H1151" t="s">
        <v>38</v>
      </c>
    </row>
    <row r="1152" spans="1:8" x14ac:dyDescent="0.45">
      <c r="A1152" t="s">
        <v>1381</v>
      </c>
      <c r="B1152" t="s">
        <v>1685</v>
      </c>
      <c r="C1152" t="s">
        <v>1709</v>
      </c>
      <c r="D1152" t="s">
        <v>266</v>
      </c>
      <c r="E1152" t="s">
        <v>267</v>
      </c>
      <c r="F1152">
        <v>21</v>
      </c>
      <c r="G1152" t="s">
        <v>179</v>
      </c>
      <c r="H1152" t="s">
        <v>211</v>
      </c>
    </row>
    <row r="1153" spans="1:8" x14ac:dyDescent="0.45">
      <c r="A1153" t="s">
        <v>1381</v>
      </c>
      <c r="B1153" t="s">
        <v>1685</v>
      </c>
      <c r="C1153" t="s">
        <v>1710</v>
      </c>
      <c r="D1153" t="s">
        <v>1711</v>
      </c>
      <c r="E1153" t="s">
        <v>1712</v>
      </c>
      <c r="F1153">
        <v>34</v>
      </c>
      <c r="G1153" t="s">
        <v>9</v>
      </c>
      <c r="H1153" t="s">
        <v>38</v>
      </c>
    </row>
    <row r="1154" spans="1:8" x14ac:dyDescent="0.45">
      <c r="A1154" t="s">
        <v>1381</v>
      </c>
      <c r="B1154" t="s">
        <v>1685</v>
      </c>
      <c r="C1154" t="s">
        <v>1713</v>
      </c>
      <c r="D1154" t="s">
        <v>350</v>
      </c>
      <c r="E1154" t="s">
        <v>351</v>
      </c>
      <c r="F1154">
        <v>31</v>
      </c>
      <c r="G1154" t="s">
        <v>144</v>
      </c>
      <c r="H1154" t="s">
        <v>528</v>
      </c>
    </row>
    <row r="1155" spans="1:8" x14ac:dyDescent="0.45">
      <c r="A1155" t="s">
        <v>1381</v>
      </c>
      <c r="B1155" t="s">
        <v>1685</v>
      </c>
      <c r="C1155" t="s">
        <v>1714</v>
      </c>
      <c r="D1155" t="s">
        <v>428</v>
      </c>
      <c r="E1155" t="s">
        <v>429</v>
      </c>
      <c r="F1155">
        <v>21</v>
      </c>
      <c r="G1155" t="s">
        <v>30</v>
      </c>
      <c r="H1155" t="s">
        <v>211</v>
      </c>
    </row>
    <row r="1156" spans="1:8" x14ac:dyDescent="0.45">
      <c r="A1156" t="s">
        <v>1381</v>
      </c>
      <c r="B1156" t="s">
        <v>1715</v>
      </c>
      <c r="C1156" t="s">
        <v>1716</v>
      </c>
      <c r="D1156" t="s">
        <v>249</v>
      </c>
      <c r="E1156" t="s">
        <v>250</v>
      </c>
      <c r="F1156">
        <v>24</v>
      </c>
      <c r="G1156" t="s">
        <v>196</v>
      </c>
      <c r="H1156" t="s">
        <v>211</v>
      </c>
    </row>
    <row r="1157" spans="1:8" x14ac:dyDescent="0.45">
      <c r="A1157" t="s">
        <v>1381</v>
      </c>
      <c r="B1157" t="s">
        <v>1715</v>
      </c>
      <c r="C1157" t="s">
        <v>1717</v>
      </c>
      <c r="D1157" t="s">
        <v>668</v>
      </c>
      <c r="E1157" t="s">
        <v>669</v>
      </c>
      <c r="F1157">
        <v>29</v>
      </c>
      <c r="G1157" t="s">
        <v>51</v>
      </c>
      <c r="H1157" t="s">
        <v>38</v>
      </c>
    </row>
    <row r="1158" spans="1:8" x14ac:dyDescent="0.45">
      <c r="A1158" t="s">
        <v>1381</v>
      </c>
      <c r="B1158" t="s">
        <v>1715</v>
      </c>
      <c r="C1158" t="s">
        <v>1718</v>
      </c>
      <c r="D1158" t="s">
        <v>28</v>
      </c>
      <c r="E1158" t="s">
        <v>29</v>
      </c>
      <c r="F1158">
        <v>29</v>
      </c>
      <c r="G1158" t="s">
        <v>14</v>
      </c>
      <c r="H1158" t="s">
        <v>38</v>
      </c>
    </row>
    <row r="1159" spans="1:8" x14ac:dyDescent="0.45">
      <c r="A1159" t="s">
        <v>1381</v>
      </c>
      <c r="B1159" t="s">
        <v>1715</v>
      </c>
      <c r="C1159" t="s">
        <v>1719</v>
      </c>
      <c r="D1159" t="s">
        <v>33</v>
      </c>
      <c r="E1159" t="s">
        <v>34</v>
      </c>
      <c r="F1159">
        <v>32</v>
      </c>
      <c r="G1159" t="s">
        <v>9</v>
      </c>
      <c r="H1159" t="s">
        <v>211</v>
      </c>
    </row>
    <row r="1160" spans="1:8" x14ac:dyDescent="0.45">
      <c r="A1160" t="s">
        <v>1381</v>
      </c>
      <c r="B1160" t="s">
        <v>1715</v>
      </c>
      <c r="C1160" t="s">
        <v>1720</v>
      </c>
      <c r="D1160" t="s">
        <v>33</v>
      </c>
      <c r="E1160" t="s">
        <v>34</v>
      </c>
      <c r="F1160">
        <v>24</v>
      </c>
      <c r="G1160" t="s">
        <v>72</v>
      </c>
      <c r="H1160" t="s">
        <v>211</v>
      </c>
    </row>
    <row r="1161" spans="1:8" x14ac:dyDescent="0.45">
      <c r="A1161" t="s">
        <v>1381</v>
      </c>
      <c r="B1161" t="s">
        <v>1715</v>
      </c>
      <c r="C1161" t="s">
        <v>1721</v>
      </c>
      <c r="D1161" t="s">
        <v>33</v>
      </c>
      <c r="E1161" t="s">
        <v>34</v>
      </c>
      <c r="F1161">
        <v>29</v>
      </c>
      <c r="G1161" t="s">
        <v>99</v>
      </c>
      <c r="H1161" t="s">
        <v>211</v>
      </c>
    </row>
    <row r="1162" spans="1:8" x14ac:dyDescent="0.45">
      <c r="A1162" t="s">
        <v>1381</v>
      </c>
      <c r="B1162" t="s">
        <v>1715</v>
      </c>
      <c r="C1162" t="s">
        <v>1722</v>
      </c>
      <c r="D1162" t="s">
        <v>258</v>
      </c>
      <c r="E1162" t="s">
        <v>259</v>
      </c>
      <c r="F1162">
        <v>26</v>
      </c>
      <c r="G1162" t="s">
        <v>9</v>
      </c>
      <c r="H1162" t="s">
        <v>211</v>
      </c>
    </row>
    <row r="1163" spans="1:8" x14ac:dyDescent="0.45">
      <c r="A1163" t="s">
        <v>1381</v>
      </c>
      <c r="B1163" t="s">
        <v>1715</v>
      </c>
      <c r="C1163" t="s">
        <v>1723</v>
      </c>
      <c r="D1163" t="s">
        <v>46</v>
      </c>
      <c r="E1163" t="s">
        <v>47</v>
      </c>
      <c r="F1163">
        <v>31</v>
      </c>
      <c r="G1163" t="s">
        <v>94</v>
      </c>
      <c r="H1163" t="s">
        <v>211</v>
      </c>
    </row>
    <row r="1164" spans="1:8" x14ac:dyDescent="0.45">
      <c r="A1164" t="s">
        <v>1381</v>
      </c>
      <c r="B1164" t="s">
        <v>1715</v>
      </c>
      <c r="C1164" t="s">
        <v>1724</v>
      </c>
      <c r="D1164" t="s">
        <v>54</v>
      </c>
      <c r="E1164" t="s">
        <v>55</v>
      </c>
      <c r="F1164">
        <v>33</v>
      </c>
      <c r="G1164" t="s">
        <v>14</v>
      </c>
      <c r="H1164" t="s">
        <v>211</v>
      </c>
    </row>
    <row r="1165" spans="1:8" x14ac:dyDescent="0.45">
      <c r="A1165" t="s">
        <v>1381</v>
      </c>
      <c r="B1165" t="s">
        <v>1715</v>
      </c>
      <c r="C1165" t="s">
        <v>1725</v>
      </c>
      <c r="D1165" t="s">
        <v>58</v>
      </c>
      <c r="E1165" t="s">
        <v>59</v>
      </c>
      <c r="F1165">
        <v>31</v>
      </c>
      <c r="G1165" t="s">
        <v>270</v>
      </c>
      <c r="H1165" t="s">
        <v>211</v>
      </c>
    </row>
    <row r="1166" spans="1:8" x14ac:dyDescent="0.45">
      <c r="A1166" t="s">
        <v>1381</v>
      </c>
      <c r="B1166" t="s">
        <v>1715</v>
      </c>
      <c r="C1166" t="s">
        <v>1726</v>
      </c>
      <c r="D1166" t="s">
        <v>526</v>
      </c>
      <c r="E1166" t="s">
        <v>527</v>
      </c>
      <c r="F1166">
        <v>25</v>
      </c>
      <c r="G1166" t="s">
        <v>179</v>
      </c>
      <c r="H1166" t="s">
        <v>211</v>
      </c>
    </row>
    <row r="1167" spans="1:8" x14ac:dyDescent="0.45">
      <c r="A1167" t="s">
        <v>1381</v>
      </c>
      <c r="B1167" t="s">
        <v>1715</v>
      </c>
      <c r="C1167" t="s">
        <v>1727</v>
      </c>
      <c r="D1167" t="s">
        <v>160</v>
      </c>
      <c r="E1167" t="s">
        <v>161</v>
      </c>
      <c r="F1167">
        <v>27</v>
      </c>
      <c r="G1167" t="s">
        <v>30</v>
      </c>
      <c r="H1167" t="s">
        <v>211</v>
      </c>
    </row>
    <row r="1168" spans="1:8" x14ac:dyDescent="0.45">
      <c r="A1168" t="s">
        <v>1381</v>
      </c>
      <c r="B1168" t="s">
        <v>1715</v>
      </c>
      <c r="C1168" t="s">
        <v>1728</v>
      </c>
      <c r="D1168" t="s">
        <v>65</v>
      </c>
      <c r="E1168" t="s">
        <v>66</v>
      </c>
      <c r="F1168">
        <v>28</v>
      </c>
      <c r="G1168" t="s">
        <v>14</v>
      </c>
      <c r="H1168" t="s">
        <v>1532</v>
      </c>
    </row>
    <row r="1169" spans="1:8" x14ac:dyDescent="0.45">
      <c r="A1169" t="s">
        <v>1381</v>
      </c>
      <c r="B1169" t="s">
        <v>1715</v>
      </c>
      <c r="C1169" t="s">
        <v>1729</v>
      </c>
      <c r="D1169" t="s">
        <v>65</v>
      </c>
      <c r="E1169" t="s">
        <v>66</v>
      </c>
      <c r="F1169">
        <v>29</v>
      </c>
      <c r="G1169" t="s">
        <v>51</v>
      </c>
      <c r="H1169" t="s">
        <v>211</v>
      </c>
    </row>
    <row r="1170" spans="1:8" x14ac:dyDescent="0.45">
      <c r="A1170" t="s">
        <v>1381</v>
      </c>
      <c r="B1170" t="s">
        <v>1715</v>
      </c>
      <c r="C1170" t="s">
        <v>1730</v>
      </c>
      <c r="D1170" t="s">
        <v>70</v>
      </c>
      <c r="E1170" t="s">
        <v>71</v>
      </c>
      <c r="F1170">
        <v>26</v>
      </c>
      <c r="G1170" t="s">
        <v>175</v>
      </c>
      <c r="H1170" t="s">
        <v>211</v>
      </c>
    </row>
    <row r="1171" spans="1:8" x14ac:dyDescent="0.45">
      <c r="A1171" t="s">
        <v>1381</v>
      </c>
      <c r="B1171" t="s">
        <v>1715</v>
      </c>
      <c r="C1171" t="s">
        <v>1731</v>
      </c>
      <c r="D1171" t="s">
        <v>70</v>
      </c>
      <c r="E1171" t="s">
        <v>71</v>
      </c>
      <c r="F1171">
        <v>30</v>
      </c>
      <c r="G1171" t="s">
        <v>44</v>
      </c>
      <c r="H1171" t="s">
        <v>211</v>
      </c>
    </row>
    <row r="1172" spans="1:8" x14ac:dyDescent="0.45">
      <c r="A1172" t="s">
        <v>1381</v>
      </c>
      <c r="B1172" t="s">
        <v>1715</v>
      </c>
      <c r="C1172" t="s">
        <v>1732</v>
      </c>
      <c r="D1172" t="s">
        <v>1733</v>
      </c>
      <c r="E1172" t="s">
        <v>1734</v>
      </c>
      <c r="F1172">
        <v>28</v>
      </c>
      <c r="G1172" t="s">
        <v>134</v>
      </c>
      <c r="H1172" t="s">
        <v>211</v>
      </c>
    </row>
    <row r="1173" spans="1:8" x14ac:dyDescent="0.45">
      <c r="A1173" t="s">
        <v>1381</v>
      </c>
      <c r="B1173" t="s">
        <v>1715</v>
      </c>
      <c r="C1173" t="s">
        <v>1735</v>
      </c>
      <c r="D1173" t="s">
        <v>615</v>
      </c>
      <c r="E1173" t="s">
        <v>616</v>
      </c>
      <c r="F1173">
        <v>29</v>
      </c>
      <c r="G1173" t="s">
        <v>99</v>
      </c>
      <c r="H1173" t="s">
        <v>211</v>
      </c>
    </row>
    <row r="1174" spans="1:8" x14ac:dyDescent="0.45">
      <c r="A1174" t="s">
        <v>1381</v>
      </c>
      <c r="B1174" t="s">
        <v>1715</v>
      </c>
      <c r="C1174" t="s">
        <v>1736</v>
      </c>
      <c r="D1174" t="s">
        <v>619</v>
      </c>
      <c r="E1174" t="s">
        <v>620</v>
      </c>
      <c r="F1174">
        <v>27</v>
      </c>
      <c r="G1174" t="s">
        <v>636</v>
      </c>
      <c r="H1174" t="s">
        <v>211</v>
      </c>
    </row>
    <row r="1175" spans="1:8" x14ac:dyDescent="0.45">
      <c r="A1175" t="s">
        <v>1381</v>
      </c>
      <c r="B1175" t="s">
        <v>1715</v>
      </c>
      <c r="C1175" t="s">
        <v>1737</v>
      </c>
      <c r="D1175" t="s">
        <v>1738</v>
      </c>
      <c r="E1175" t="s">
        <v>1739</v>
      </c>
      <c r="F1175">
        <v>25</v>
      </c>
      <c r="G1175" t="s">
        <v>1740</v>
      </c>
      <c r="H1175" t="s">
        <v>211</v>
      </c>
    </row>
    <row r="1176" spans="1:8" x14ac:dyDescent="0.45">
      <c r="A1176" t="s">
        <v>1381</v>
      </c>
      <c r="B1176" t="s">
        <v>1715</v>
      </c>
      <c r="C1176" t="s">
        <v>1741</v>
      </c>
      <c r="D1176" t="s">
        <v>1315</v>
      </c>
      <c r="E1176" t="s">
        <v>1316</v>
      </c>
      <c r="F1176">
        <v>23</v>
      </c>
      <c r="G1176" t="s">
        <v>44</v>
      </c>
      <c r="H1176" t="s">
        <v>38</v>
      </c>
    </row>
    <row r="1177" spans="1:8" x14ac:dyDescent="0.45">
      <c r="A1177" t="s">
        <v>1381</v>
      </c>
      <c r="B1177" t="s">
        <v>1715</v>
      </c>
      <c r="C1177" t="s">
        <v>1742</v>
      </c>
      <c r="D1177" t="s">
        <v>446</v>
      </c>
      <c r="E1177" t="s">
        <v>447</v>
      </c>
      <c r="F1177">
        <v>34</v>
      </c>
      <c r="G1177" t="s">
        <v>1743</v>
      </c>
      <c r="H1177" t="s">
        <v>211</v>
      </c>
    </row>
    <row r="1178" spans="1:8" x14ac:dyDescent="0.45">
      <c r="A1178" t="s">
        <v>1381</v>
      </c>
      <c r="B1178" t="s">
        <v>1715</v>
      </c>
      <c r="C1178" t="s">
        <v>1744</v>
      </c>
      <c r="D1178" t="s">
        <v>181</v>
      </c>
      <c r="E1178" t="s">
        <v>182</v>
      </c>
      <c r="F1178">
        <v>26</v>
      </c>
      <c r="G1178" t="s">
        <v>636</v>
      </c>
      <c r="H1178" t="s">
        <v>1244</v>
      </c>
    </row>
    <row r="1179" spans="1:8" x14ac:dyDescent="0.45">
      <c r="A1179" t="s">
        <v>1381</v>
      </c>
      <c r="B1179" t="s">
        <v>1715</v>
      </c>
      <c r="C1179" t="s">
        <v>1745</v>
      </c>
      <c r="D1179" t="s">
        <v>1184</v>
      </c>
      <c r="E1179" t="s">
        <v>1185</v>
      </c>
      <c r="F1179">
        <v>22</v>
      </c>
      <c r="G1179" t="s">
        <v>99</v>
      </c>
      <c r="H1179" t="s">
        <v>211</v>
      </c>
    </row>
    <row r="1180" spans="1:8" x14ac:dyDescent="0.45">
      <c r="A1180" t="s">
        <v>1381</v>
      </c>
      <c r="B1180" t="s">
        <v>1776</v>
      </c>
      <c r="C1180" t="s">
        <v>1746</v>
      </c>
      <c r="D1180" t="s">
        <v>1747</v>
      </c>
      <c r="E1180" t="s">
        <v>1748</v>
      </c>
      <c r="F1180">
        <v>26</v>
      </c>
      <c r="G1180" t="s">
        <v>51</v>
      </c>
      <c r="H1180" t="s">
        <v>211</v>
      </c>
    </row>
    <row r="1181" spans="1:8" x14ac:dyDescent="0.45">
      <c r="A1181" t="s">
        <v>1381</v>
      </c>
      <c r="B1181" t="s">
        <v>1776</v>
      </c>
      <c r="C1181" t="s">
        <v>920</v>
      </c>
      <c r="D1181" t="s">
        <v>1749</v>
      </c>
      <c r="E1181" t="s">
        <v>1750</v>
      </c>
      <c r="F1181">
        <v>31</v>
      </c>
      <c r="G1181" t="s">
        <v>26</v>
      </c>
      <c r="H1181" t="s">
        <v>211</v>
      </c>
    </row>
    <row r="1182" spans="1:8" x14ac:dyDescent="0.45">
      <c r="A1182" t="s">
        <v>1381</v>
      </c>
      <c r="B1182" t="s">
        <v>1776</v>
      </c>
      <c r="C1182" t="s">
        <v>1751</v>
      </c>
      <c r="D1182" t="s">
        <v>1657</v>
      </c>
      <c r="E1182" t="s">
        <v>1658</v>
      </c>
      <c r="F1182">
        <v>29</v>
      </c>
      <c r="G1182" t="s">
        <v>270</v>
      </c>
      <c r="H1182" t="s">
        <v>1752</v>
      </c>
    </row>
    <row r="1183" spans="1:8" x14ac:dyDescent="0.45">
      <c r="A1183" t="s">
        <v>1381</v>
      </c>
      <c r="B1183" t="s">
        <v>1776</v>
      </c>
      <c r="C1183" t="s">
        <v>1753</v>
      </c>
      <c r="D1183" t="s">
        <v>1450</v>
      </c>
      <c r="E1183" t="s">
        <v>1451</v>
      </c>
      <c r="F1183">
        <v>27</v>
      </c>
      <c r="G1183" t="s">
        <v>99</v>
      </c>
      <c r="H1183" t="s">
        <v>211</v>
      </c>
    </row>
    <row r="1184" spans="1:8" x14ac:dyDescent="0.45">
      <c r="A1184" t="s">
        <v>1381</v>
      </c>
      <c r="B1184" t="s">
        <v>1776</v>
      </c>
      <c r="C1184" t="s">
        <v>1754</v>
      </c>
      <c r="D1184" t="s">
        <v>249</v>
      </c>
      <c r="E1184" t="s">
        <v>250</v>
      </c>
      <c r="F1184">
        <v>29</v>
      </c>
      <c r="G1184" t="s">
        <v>44</v>
      </c>
      <c r="H1184" t="s">
        <v>211</v>
      </c>
    </row>
    <row r="1185" spans="1:8" x14ac:dyDescent="0.45">
      <c r="A1185" t="s">
        <v>1381</v>
      </c>
      <c r="B1185" t="s">
        <v>1776</v>
      </c>
      <c r="C1185" t="s">
        <v>1755</v>
      </c>
      <c r="D1185" t="s">
        <v>1627</v>
      </c>
      <c r="E1185" t="s">
        <v>1628</v>
      </c>
      <c r="F1185">
        <v>31</v>
      </c>
      <c r="G1185" t="s">
        <v>1756</v>
      </c>
      <c r="H1185" t="s">
        <v>211</v>
      </c>
    </row>
    <row r="1186" spans="1:8" x14ac:dyDescent="0.45">
      <c r="A1186" t="s">
        <v>1381</v>
      </c>
      <c r="B1186" t="s">
        <v>1776</v>
      </c>
      <c r="C1186" t="s">
        <v>1757</v>
      </c>
      <c r="D1186" t="s">
        <v>12</v>
      </c>
      <c r="E1186" t="s">
        <v>13</v>
      </c>
      <c r="F1186">
        <v>28</v>
      </c>
      <c r="G1186" t="s">
        <v>14</v>
      </c>
      <c r="H1186" t="s">
        <v>211</v>
      </c>
    </row>
    <row r="1187" spans="1:8" x14ac:dyDescent="0.45">
      <c r="A1187" t="s">
        <v>1381</v>
      </c>
      <c r="B1187" t="s">
        <v>1776</v>
      </c>
      <c r="C1187" t="s">
        <v>1758</v>
      </c>
      <c r="D1187" t="s">
        <v>12</v>
      </c>
      <c r="E1187" t="s">
        <v>13</v>
      </c>
      <c r="F1187">
        <v>30</v>
      </c>
      <c r="G1187" t="s">
        <v>179</v>
      </c>
      <c r="H1187" t="s">
        <v>22</v>
      </c>
    </row>
    <row r="1188" spans="1:8" x14ac:dyDescent="0.45">
      <c r="A1188" t="s">
        <v>1381</v>
      </c>
      <c r="B1188" t="s">
        <v>1776</v>
      </c>
      <c r="C1188" t="s">
        <v>1759</v>
      </c>
      <c r="D1188" t="s">
        <v>668</v>
      </c>
      <c r="E1188" t="s">
        <v>669</v>
      </c>
      <c r="F1188">
        <v>22</v>
      </c>
      <c r="G1188" t="s">
        <v>37</v>
      </c>
      <c r="H1188" t="s">
        <v>211</v>
      </c>
    </row>
    <row r="1189" spans="1:8" x14ac:dyDescent="0.45">
      <c r="A1189" t="s">
        <v>1381</v>
      </c>
      <c r="B1189" t="s">
        <v>1776</v>
      </c>
      <c r="C1189" t="s">
        <v>1760</v>
      </c>
      <c r="D1189" t="s">
        <v>668</v>
      </c>
      <c r="E1189" t="s">
        <v>669</v>
      </c>
      <c r="F1189">
        <v>23</v>
      </c>
      <c r="G1189" t="s">
        <v>99</v>
      </c>
      <c r="H1189" t="s">
        <v>31</v>
      </c>
    </row>
    <row r="1190" spans="1:8" x14ac:dyDescent="0.45">
      <c r="A1190" t="s">
        <v>1381</v>
      </c>
      <c r="B1190" t="s">
        <v>1776</v>
      </c>
      <c r="C1190" t="s">
        <v>1668</v>
      </c>
      <c r="D1190" t="s">
        <v>668</v>
      </c>
      <c r="E1190" t="s">
        <v>669</v>
      </c>
      <c r="F1190">
        <v>27</v>
      </c>
      <c r="G1190" t="s">
        <v>51</v>
      </c>
      <c r="H1190" t="s">
        <v>211</v>
      </c>
    </row>
    <row r="1191" spans="1:8" x14ac:dyDescent="0.45">
      <c r="A1191" t="s">
        <v>1381</v>
      </c>
      <c r="B1191" t="s">
        <v>1776</v>
      </c>
      <c r="C1191" t="s">
        <v>1761</v>
      </c>
      <c r="D1191" t="s">
        <v>28</v>
      </c>
      <c r="E1191" t="s">
        <v>29</v>
      </c>
      <c r="F1191">
        <v>25</v>
      </c>
      <c r="G1191" t="s">
        <v>14</v>
      </c>
      <c r="H1191" t="s">
        <v>211</v>
      </c>
    </row>
    <row r="1192" spans="1:8" x14ac:dyDescent="0.45">
      <c r="A1192" t="s">
        <v>1381</v>
      </c>
      <c r="B1192" t="s">
        <v>1776</v>
      </c>
      <c r="C1192" t="s">
        <v>1762</v>
      </c>
      <c r="D1192" t="s">
        <v>42</v>
      </c>
      <c r="E1192" t="s">
        <v>43</v>
      </c>
      <c r="F1192">
        <v>31</v>
      </c>
      <c r="G1192" t="s">
        <v>9</v>
      </c>
      <c r="H1192" t="s">
        <v>211</v>
      </c>
    </row>
    <row r="1193" spans="1:8" x14ac:dyDescent="0.45">
      <c r="A1193" t="s">
        <v>1381</v>
      </c>
      <c r="B1193" t="s">
        <v>1776</v>
      </c>
      <c r="C1193" t="s">
        <v>1763</v>
      </c>
      <c r="D1193" t="s">
        <v>42</v>
      </c>
      <c r="E1193" t="s">
        <v>43</v>
      </c>
      <c r="F1193">
        <v>26</v>
      </c>
      <c r="G1193" t="s">
        <v>44</v>
      </c>
      <c r="H1193" t="s">
        <v>211</v>
      </c>
    </row>
    <row r="1194" spans="1:8" x14ac:dyDescent="0.45">
      <c r="A1194" t="s">
        <v>1381</v>
      </c>
      <c r="B1194" t="s">
        <v>1776</v>
      </c>
      <c r="C1194" t="s">
        <v>1764</v>
      </c>
      <c r="D1194" t="s">
        <v>681</v>
      </c>
      <c r="E1194" t="s">
        <v>682</v>
      </c>
      <c r="F1194">
        <v>39</v>
      </c>
      <c r="G1194" t="s">
        <v>9</v>
      </c>
      <c r="H1194" t="s">
        <v>211</v>
      </c>
    </row>
    <row r="1195" spans="1:8" x14ac:dyDescent="0.45">
      <c r="A1195" t="s">
        <v>1381</v>
      </c>
      <c r="B1195" t="s">
        <v>1776</v>
      </c>
      <c r="C1195" t="s">
        <v>1765</v>
      </c>
      <c r="D1195" t="s">
        <v>54</v>
      </c>
      <c r="E1195" t="s">
        <v>55</v>
      </c>
      <c r="F1195">
        <v>23</v>
      </c>
      <c r="G1195" t="s">
        <v>134</v>
      </c>
      <c r="H1195" t="s">
        <v>211</v>
      </c>
    </row>
    <row r="1196" spans="1:8" x14ac:dyDescent="0.45">
      <c r="A1196" t="s">
        <v>1381</v>
      </c>
      <c r="B1196" t="s">
        <v>1776</v>
      </c>
      <c r="C1196" t="s">
        <v>1766</v>
      </c>
      <c r="D1196" t="s">
        <v>54</v>
      </c>
      <c r="E1196" t="s">
        <v>55</v>
      </c>
      <c r="F1196">
        <v>23</v>
      </c>
      <c r="G1196" t="s">
        <v>51</v>
      </c>
      <c r="H1196" t="s">
        <v>1389</v>
      </c>
    </row>
    <row r="1197" spans="1:8" x14ac:dyDescent="0.45">
      <c r="A1197" t="s">
        <v>1381</v>
      </c>
      <c r="B1197" t="s">
        <v>1776</v>
      </c>
      <c r="C1197" t="s">
        <v>1767</v>
      </c>
      <c r="D1197" t="s">
        <v>350</v>
      </c>
      <c r="E1197" t="s">
        <v>351</v>
      </c>
      <c r="F1197">
        <v>23</v>
      </c>
      <c r="G1197" t="s">
        <v>99</v>
      </c>
      <c r="H1197" t="s">
        <v>1768</v>
      </c>
    </row>
    <row r="1198" spans="1:8" x14ac:dyDescent="0.45">
      <c r="A1198" t="s">
        <v>1381</v>
      </c>
      <c r="B1198" t="s">
        <v>1776</v>
      </c>
      <c r="C1198" t="s">
        <v>1769</v>
      </c>
      <c r="D1198" t="s">
        <v>160</v>
      </c>
      <c r="E1198" t="s">
        <v>161</v>
      </c>
      <c r="F1198">
        <v>23</v>
      </c>
      <c r="G1198" t="s">
        <v>94</v>
      </c>
      <c r="H1198" t="s">
        <v>211</v>
      </c>
    </row>
    <row r="1199" spans="1:8" x14ac:dyDescent="0.45">
      <c r="A1199" t="s">
        <v>1381</v>
      </c>
      <c r="B1199" t="s">
        <v>1776</v>
      </c>
      <c r="C1199" t="s">
        <v>1770</v>
      </c>
      <c r="D1199" t="s">
        <v>65</v>
      </c>
      <c r="E1199" t="s">
        <v>66</v>
      </c>
      <c r="F1199">
        <v>31</v>
      </c>
      <c r="G1199" t="s">
        <v>196</v>
      </c>
      <c r="H1199" t="s">
        <v>211</v>
      </c>
    </row>
    <row r="1200" spans="1:8" x14ac:dyDescent="0.45">
      <c r="A1200" t="s">
        <v>1381</v>
      </c>
      <c r="B1200" t="s">
        <v>1776</v>
      </c>
      <c r="C1200" t="s">
        <v>1771</v>
      </c>
      <c r="D1200" t="s">
        <v>615</v>
      </c>
      <c r="E1200" t="s">
        <v>616</v>
      </c>
      <c r="F1200">
        <v>23</v>
      </c>
      <c r="G1200" t="s">
        <v>60</v>
      </c>
      <c r="H1200" t="s">
        <v>211</v>
      </c>
    </row>
    <row r="1201" spans="1:8" x14ac:dyDescent="0.45">
      <c r="A1201" t="s">
        <v>1381</v>
      </c>
      <c r="B1201" t="s">
        <v>1776</v>
      </c>
      <c r="C1201" t="s">
        <v>1772</v>
      </c>
      <c r="D1201" t="s">
        <v>946</v>
      </c>
      <c r="E1201" t="s">
        <v>947</v>
      </c>
      <c r="F1201">
        <v>25</v>
      </c>
      <c r="G1201" t="s">
        <v>134</v>
      </c>
      <c r="H1201" t="s">
        <v>211</v>
      </c>
    </row>
    <row r="1202" spans="1:8" x14ac:dyDescent="0.45">
      <c r="A1202" t="s">
        <v>1381</v>
      </c>
      <c r="B1202" t="s">
        <v>1776</v>
      </c>
      <c r="C1202" t="s">
        <v>1773</v>
      </c>
      <c r="D1202" t="s">
        <v>275</v>
      </c>
      <c r="E1202" t="s">
        <v>276</v>
      </c>
      <c r="F1202">
        <v>32</v>
      </c>
      <c r="G1202" t="s">
        <v>94</v>
      </c>
      <c r="H1202" t="s">
        <v>211</v>
      </c>
    </row>
    <row r="1203" spans="1:8" x14ac:dyDescent="0.45">
      <c r="A1203" t="s">
        <v>1381</v>
      </c>
      <c r="B1203" t="s">
        <v>1776</v>
      </c>
      <c r="C1203" t="s">
        <v>1774</v>
      </c>
      <c r="D1203" t="s">
        <v>761</v>
      </c>
      <c r="E1203" t="s">
        <v>762</v>
      </c>
      <c r="F1203">
        <v>20</v>
      </c>
      <c r="G1203" t="s">
        <v>30</v>
      </c>
      <c r="H1203" t="s">
        <v>211</v>
      </c>
    </row>
    <row r="1204" spans="1:8" x14ac:dyDescent="0.45">
      <c r="A1204" t="s">
        <v>1381</v>
      </c>
      <c r="B1204" t="s">
        <v>1776</v>
      </c>
      <c r="C1204" t="s">
        <v>1775</v>
      </c>
      <c r="D1204" t="s">
        <v>449</v>
      </c>
      <c r="E1204" t="s">
        <v>450</v>
      </c>
      <c r="F1204">
        <v>23</v>
      </c>
      <c r="G1204" t="s">
        <v>270</v>
      </c>
      <c r="H1204" t="s">
        <v>211</v>
      </c>
    </row>
    <row r="1205" spans="1:8" x14ac:dyDescent="0.45">
      <c r="A1205" t="s">
        <v>1381</v>
      </c>
      <c r="B1205" t="s">
        <v>1809</v>
      </c>
      <c r="C1205" t="s">
        <v>1777</v>
      </c>
      <c r="D1205" t="s">
        <v>1778</v>
      </c>
      <c r="E1205" t="s">
        <v>1779</v>
      </c>
      <c r="F1205">
        <v>31</v>
      </c>
      <c r="G1205" t="s">
        <v>30</v>
      </c>
      <c r="H1205" t="s">
        <v>211</v>
      </c>
    </row>
    <row r="1206" spans="1:8" x14ac:dyDescent="0.45">
      <c r="A1206" t="s">
        <v>1381</v>
      </c>
      <c r="B1206" t="s">
        <v>1809</v>
      </c>
      <c r="C1206" t="s">
        <v>1780</v>
      </c>
      <c r="D1206" t="s">
        <v>1246</v>
      </c>
      <c r="E1206" t="s">
        <v>1247</v>
      </c>
      <c r="F1206">
        <v>23</v>
      </c>
      <c r="G1206" t="s">
        <v>175</v>
      </c>
      <c r="H1206" t="s">
        <v>211</v>
      </c>
    </row>
    <row r="1207" spans="1:8" x14ac:dyDescent="0.45">
      <c r="A1207" t="s">
        <v>1381</v>
      </c>
      <c r="B1207" t="s">
        <v>1809</v>
      </c>
      <c r="C1207" t="s">
        <v>1781</v>
      </c>
      <c r="D1207" t="s">
        <v>1782</v>
      </c>
      <c r="E1207" t="s">
        <v>1783</v>
      </c>
      <c r="F1207">
        <v>29</v>
      </c>
      <c r="G1207" t="s">
        <v>676</v>
      </c>
      <c r="H1207" t="s">
        <v>1784</v>
      </c>
    </row>
    <row r="1208" spans="1:8" x14ac:dyDescent="0.45">
      <c r="A1208" t="s">
        <v>1381</v>
      </c>
      <c r="B1208" t="s">
        <v>1809</v>
      </c>
      <c r="C1208" t="s">
        <v>1785</v>
      </c>
      <c r="D1208" t="s">
        <v>1568</v>
      </c>
      <c r="E1208" t="s">
        <v>1569</v>
      </c>
      <c r="F1208">
        <v>26</v>
      </c>
      <c r="G1208" t="s">
        <v>264</v>
      </c>
      <c r="H1208" t="s">
        <v>211</v>
      </c>
    </row>
    <row r="1209" spans="1:8" x14ac:dyDescent="0.45">
      <c r="A1209" t="s">
        <v>1381</v>
      </c>
      <c r="B1209" t="s">
        <v>1809</v>
      </c>
      <c r="C1209" t="s">
        <v>1786</v>
      </c>
      <c r="D1209" t="s">
        <v>1249</v>
      </c>
      <c r="E1209" t="s">
        <v>1250</v>
      </c>
      <c r="F1209">
        <v>28</v>
      </c>
      <c r="G1209" t="s">
        <v>9</v>
      </c>
      <c r="H1209" t="s">
        <v>211</v>
      </c>
    </row>
    <row r="1210" spans="1:8" x14ac:dyDescent="0.45">
      <c r="A1210" t="s">
        <v>1381</v>
      </c>
      <c r="B1210" t="s">
        <v>1809</v>
      </c>
      <c r="C1210" t="s">
        <v>1787</v>
      </c>
      <c r="D1210" t="s">
        <v>660</v>
      </c>
      <c r="E1210" t="s">
        <v>661</v>
      </c>
      <c r="F1210">
        <v>25</v>
      </c>
      <c r="G1210" t="s">
        <v>30</v>
      </c>
      <c r="H1210" t="s">
        <v>1788</v>
      </c>
    </row>
    <row r="1211" spans="1:8" x14ac:dyDescent="0.45">
      <c r="A1211" t="s">
        <v>1381</v>
      </c>
      <c r="B1211" t="s">
        <v>1809</v>
      </c>
      <c r="C1211" t="s">
        <v>1789</v>
      </c>
      <c r="D1211" t="s">
        <v>1627</v>
      </c>
      <c r="E1211" t="s">
        <v>1628</v>
      </c>
      <c r="F1211">
        <v>25</v>
      </c>
      <c r="G1211" t="s">
        <v>1025</v>
      </c>
      <c r="H1211" t="s">
        <v>22</v>
      </c>
    </row>
    <row r="1212" spans="1:8" x14ac:dyDescent="0.45">
      <c r="A1212" t="s">
        <v>1381</v>
      </c>
      <c r="B1212" t="s">
        <v>1809</v>
      </c>
      <c r="C1212" t="s">
        <v>1790</v>
      </c>
      <c r="D1212" t="s">
        <v>1627</v>
      </c>
      <c r="E1212" t="s">
        <v>1628</v>
      </c>
      <c r="F1212">
        <v>26</v>
      </c>
      <c r="G1212" t="s">
        <v>1025</v>
      </c>
      <c r="H1212" t="s">
        <v>1423</v>
      </c>
    </row>
    <row r="1213" spans="1:8" x14ac:dyDescent="0.45">
      <c r="A1213" t="s">
        <v>1381</v>
      </c>
      <c r="B1213" t="s">
        <v>1809</v>
      </c>
      <c r="C1213" t="s">
        <v>1791</v>
      </c>
      <c r="D1213" t="s">
        <v>335</v>
      </c>
      <c r="E1213" t="s">
        <v>336</v>
      </c>
      <c r="F1213">
        <v>33</v>
      </c>
      <c r="G1213" t="s">
        <v>134</v>
      </c>
      <c r="H1213" t="s">
        <v>22</v>
      </c>
    </row>
    <row r="1214" spans="1:8" x14ac:dyDescent="0.45">
      <c r="A1214" t="s">
        <v>1381</v>
      </c>
      <c r="B1214" t="s">
        <v>1809</v>
      </c>
      <c r="C1214" t="s">
        <v>1792</v>
      </c>
      <c r="D1214" t="s">
        <v>335</v>
      </c>
      <c r="E1214" t="s">
        <v>336</v>
      </c>
      <c r="F1214">
        <v>21</v>
      </c>
      <c r="G1214" t="s">
        <v>99</v>
      </c>
      <c r="H1214" t="s">
        <v>1532</v>
      </c>
    </row>
    <row r="1215" spans="1:8" x14ac:dyDescent="0.45">
      <c r="A1215" t="s">
        <v>1381</v>
      </c>
      <c r="B1215" t="s">
        <v>1809</v>
      </c>
      <c r="C1215" t="s">
        <v>1793</v>
      </c>
      <c r="D1215" t="s">
        <v>12</v>
      </c>
      <c r="E1215" t="s">
        <v>13</v>
      </c>
      <c r="F1215">
        <v>32</v>
      </c>
      <c r="G1215" t="s">
        <v>51</v>
      </c>
      <c r="H1215" t="s">
        <v>211</v>
      </c>
    </row>
    <row r="1216" spans="1:8" x14ac:dyDescent="0.45">
      <c r="A1216" t="s">
        <v>1381</v>
      </c>
      <c r="B1216" t="s">
        <v>1809</v>
      </c>
      <c r="C1216" t="s">
        <v>1794</v>
      </c>
      <c r="D1216" t="s">
        <v>12</v>
      </c>
      <c r="E1216" t="s">
        <v>13</v>
      </c>
      <c r="F1216">
        <v>24</v>
      </c>
      <c r="G1216" t="s">
        <v>51</v>
      </c>
      <c r="H1216" t="s">
        <v>1697</v>
      </c>
    </row>
    <row r="1217" spans="1:8" x14ac:dyDescent="0.45">
      <c r="A1217" t="s">
        <v>1381</v>
      </c>
      <c r="B1217" t="s">
        <v>1809</v>
      </c>
      <c r="C1217" t="s">
        <v>1795</v>
      </c>
      <c r="D1217" t="s">
        <v>668</v>
      </c>
      <c r="E1217" t="s">
        <v>669</v>
      </c>
      <c r="F1217">
        <v>23</v>
      </c>
      <c r="G1217" t="s">
        <v>94</v>
      </c>
      <c r="H1217" t="s">
        <v>22</v>
      </c>
    </row>
    <row r="1218" spans="1:8" x14ac:dyDescent="0.45">
      <c r="A1218" t="s">
        <v>1381</v>
      </c>
      <c r="B1218" t="s">
        <v>1809</v>
      </c>
      <c r="C1218" t="s">
        <v>1796</v>
      </c>
      <c r="D1218" t="s">
        <v>668</v>
      </c>
      <c r="E1218" t="s">
        <v>669</v>
      </c>
      <c r="F1218">
        <v>21</v>
      </c>
      <c r="G1218" t="s">
        <v>14</v>
      </c>
      <c r="H1218" t="s">
        <v>211</v>
      </c>
    </row>
    <row r="1219" spans="1:8" x14ac:dyDescent="0.45">
      <c r="A1219" t="s">
        <v>1381</v>
      </c>
      <c r="B1219" t="s">
        <v>1809</v>
      </c>
      <c r="C1219" t="s">
        <v>1797</v>
      </c>
      <c r="D1219" t="s">
        <v>338</v>
      </c>
      <c r="E1219" t="s">
        <v>339</v>
      </c>
      <c r="F1219">
        <v>33</v>
      </c>
      <c r="G1219" t="s">
        <v>1258</v>
      </c>
      <c r="H1219" t="s">
        <v>1798</v>
      </c>
    </row>
    <row r="1220" spans="1:8" x14ac:dyDescent="0.45">
      <c r="A1220" t="s">
        <v>1381</v>
      </c>
      <c r="B1220" t="s">
        <v>1809</v>
      </c>
      <c r="C1220" t="s">
        <v>1799</v>
      </c>
      <c r="D1220" t="s">
        <v>24</v>
      </c>
      <c r="E1220" t="s">
        <v>25</v>
      </c>
      <c r="F1220">
        <v>29</v>
      </c>
      <c r="G1220" t="s">
        <v>14</v>
      </c>
      <c r="H1220" t="s">
        <v>211</v>
      </c>
    </row>
    <row r="1221" spans="1:8" x14ac:dyDescent="0.45">
      <c r="A1221" t="s">
        <v>1381</v>
      </c>
      <c r="B1221" t="s">
        <v>1809</v>
      </c>
      <c r="C1221" t="s">
        <v>1800</v>
      </c>
      <c r="D1221" t="s">
        <v>24</v>
      </c>
      <c r="E1221" t="s">
        <v>25</v>
      </c>
      <c r="F1221">
        <v>26</v>
      </c>
      <c r="G1221" t="s">
        <v>14</v>
      </c>
      <c r="H1221" t="s">
        <v>22</v>
      </c>
    </row>
    <row r="1222" spans="1:8" x14ac:dyDescent="0.45">
      <c r="A1222" t="s">
        <v>1381</v>
      </c>
      <c r="B1222" t="s">
        <v>1809</v>
      </c>
      <c r="C1222" t="s">
        <v>1801</v>
      </c>
      <c r="D1222" t="s">
        <v>42</v>
      </c>
      <c r="E1222" t="s">
        <v>43</v>
      </c>
      <c r="F1222">
        <v>21</v>
      </c>
      <c r="G1222" t="s">
        <v>21</v>
      </c>
      <c r="H1222" t="s">
        <v>10</v>
      </c>
    </row>
    <row r="1223" spans="1:8" x14ac:dyDescent="0.45">
      <c r="A1223" t="s">
        <v>1381</v>
      </c>
      <c r="B1223" t="s">
        <v>1809</v>
      </c>
      <c r="C1223" t="s">
        <v>1802</v>
      </c>
      <c r="D1223" t="s">
        <v>681</v>
      </c>
      <c r="E1223" t="s">
        <v>682</v>
      </c>
      <c r="F1223">
        <v>31</v>
      </c>
      <c r="G1223" t="s">
        <v>175</v>
      </c>
      <c r="H1223" t="s">
        <v>211</v>
      </c>
    </row>
    <row r="1224" spans="1:8" x14ac:dyDescent="0.45">
      <c r="A1224" t="s">
        <v>1381</v>
      </c>
      <c r="B1224" t="s">
        <v>1809</v>
      </c>
      <c r="C1224" t="s">
        <v>1803</v>
      </c>
      <c r="D1224" t="s">
        <v>1804</v>
      </c>
      <c r="E1224" t="s">
        <v>1805</v>
      </c>
      <c r="F1224">
        <v>31</v>
      </c>
      <c r="G1224" t="s">
        <v>14</v>
      </c>
      <c r="H1224" t="s">
        <v>1423</v>
      </c>
    </row>
    <row r="1225" spans="1:8" x14ac:dyDescent="0.45">
      <c r="A1225" t="s">
        <v>1381</v>
      </c>
      <c r="B1225" t="s">
        <v>1809</v>
      </c>
      <c r="C1225" t="s">
        <v>1806</v>
      </c>
      <c r="D1225" t="s">
        <v>266</v>
      </c>
      <c r="E1225" t="s">
        <v>267</v>
      </c>
      <c r="F1225">
        <v>27</v>
      </c>
      <c r="G1225" t="s">
        <v>94</v>
      </c>
      <c r="H1225" t="s">
        <v>38</v>
      </c>
    </row>
    <row r="1226" spans="1:8" x14ac:dyDescent="0.45">
      <c r="A1226" t="s">
        <v>1381</v>
      </c>
      <c r="B1226" t="s">
        <v>1809</v>
      </c>
      <c r="C1226" t="s">
        <v>1807</v>
      </c>
      <c r="D1226" t="s">
        <v>1738</v>
      </c>
      <c r="E1226" t="s">
        <v>1739</v>
      </c>
      <c r="F1226">
        <v>27</v>
      </c>
      <c r="G1226" t="s">
        <v>9</v>
      </c>
      <c r="H1226" t="s">
        <v>211</v>
      </c>
    </row>
    <row r="1227" spans="1:8" x14ac:dyDescent="0.45">
      <c r="A1227" t="s">
        <v>1381</v>
      </c>
      <c r="B1227" t="s">
        <v>1809</v>
      </c>
      <c r="C1227" t="s">
        <v>1808</v>
      </c>
      <c r="D1227" t="s">
        <v>755</v>
      </c>
      <c r="E1227" t="s">
        <v>756</v>
      </c>
      <c r="F1227">
        <v>24</v>
      </c>
      <c r="G1227" t="s">
        <v>51</v>
      </c>
      <c r="H1227" t="s">
        <v>211</v>
      </c>
    </row>
    <row r="1228" spans="1:8" x14ac:dyDescent="0.45">
      <c r="A1228" t="s">
        <v>1381</v>
      </c>
      <c r="B1228" t="s">
        <v>1810</v>
      </c>
      <c r="C1228" t="s">
        <v>1811</v>
      </c>
      <c r="D1228" t="s">
        <v>1812</v>
      </c>
      <c r="E1228" t="s">
        <v>1813</v>
      </c>
      <c r="F1228">
        <v>29</v>
      </c>
      <c r="G1228" t="s">
        <v>134</v>
      </c>
      <c r="H1228" t="s">
        <v>149</v>
      </c>
    </row>
    <row r="1229" spans="1:8" x14ac:dyDescent="0.45">
      <c r="A1229" t="s">
        <v>1381</v>
      </c>
      <c r="B1229" t="s">
        <v>1810</v>
      </c>
      <c r="C1229" t="s">
        <v>1814</v>
      </c>
      <c r="D1229" t="s">
        <v>1812</v>
      </c>
      <c r="E1229" t="s">
        <v>1813</v>
      </c>
      <c r="F1229">
        <v>30</v>
      </c>
      <c r="G1229" t="s">
        <v>30</v>
      </c>
      <c r="H1229" t="s">
        <v>211</v>
      </c>
    </row>
    <row r="1230" spans="1:8" x14ac:dyDescent="0.45">
      <c r="A1230" t="s">
        <v>1381</v>
      </c>
      <c r="B1230" t="s">
        <v>1810</v>
      </c>
      <c r="C1230" t="s">
        <v>1815</v>
      </c>
      <c r="D1230" t="s">
        <v>249</v>
      </c>
      <c r="E1230" t="s">
        <v>250</v>
      </c>
      <c r="F1230">
        <v>26</v>
      </c>
      <c r="G1230" t="s">
        <v>14</v>
      </c>
      <c r="H1230" t="s">
        <v>1532</v>
      </c>
    </row>
    <row r="1231" spans="1:8" x14ac:dyDescent="0.45">
      <c r="A1231" t="s">
        <v>1381</v>
      </c>
      <c r="B1231" t="s">
        <v>1810</v>
      </c>
      <c r="C1231" t="s">
        <v>1816</v>
      </c>
      <c r="D1231" t="s">
        <v>668</v>
      </c>
      <c r="E1231" t="s">
        <v>669</v>
      </c>
      <c r="F1231">
        <v>32</v>
      </c>
      <c r="G1231" t="s">
        <v>99</v>
      </c>
      <c r="H1231" t="s">
        <v>1244</v>
      </c>
    </row>
    <row r="1232" spans="1:8" x14ac:dyDescent="0.45">
      <c r="A1232" t="s">
        <v>1381</v>
      </c>
      <c r="B1232" t="s">
        <v>1810</v>
      </c>
      <c r="C1232" t="s">
        <v>1817</v>
      </c>
      <c r="D1232" t="s">
        <v>668</v>
      </c>
      <c r="E1232" t="s">
        <v>669</v>
      </c>
      <c r="F1232">
        <v>34</v>
      </c>
      <c r="G1232" t="s">
        <v>51</v>
      </c>
      <c r="H1232" t="s">
        <v>149</v>
      </c>
    </row>
    <row r="1233" spans="1:8" x14ac:dyDescent="0.45">
      <c r="A1233" t="s">
        <v>1381</v>
      </c>
      <c r="B1233" t="s">
        <v>1810</v>
      </c>
      <c r="C1233" t="s">
        <v>1818</v>
      </c>
      <c r="D1233" t="s">
        <v>338</v>
      </c>
      <c r="E1233" t="s">
        <v>339</v>
      </c>
      <c r="F1233">
        <v>31</v>
      </c>
      <c r="G1233" t="s">
        <v>152</v>
      </c>
      <c r="H1233" t="s">
        <v>211</v>
      </c>
    </row>
    <row r="1234" spans="1:8" x14ac:dyDescent="0.45">
      <c r="A1234" t="s">
        <v>1381</v>
      </c>
      <c r="B1234" t="s">
        <v>1810</v>
      </c>
      <c r="C1234" t="s">
        <v>1522</v>
      </c>
      <c r="D1234" t="s">
        <v>338</v>
      </c>
      <c r="E1234" t="s">
        <v>339</v>
      </c>
      <c r="F1234">
        <v>23</v>
      </c>
      <c r="G1234" t="s">
        <v>51</v>
      </c>
      <c r="H1234" t="s">
        <v>149</v>
      </c>
    </row>
    <row r="1235" spans="1:8" x14ac:dyDescent="0.45">
      <c r="A1235" t="s">
        <v>1381</v>
      </c>
      <c r="B1235" t="s">
        <v>1810</v>
      </c>
      <c r="C1235" t="s">
        <v>1819</v>
      </c>
      <c r="D1235" t="s">
        <v>24</v>
      </c>
      <c r="E1235" t="s">
        <v>25</v>
      </c>
      <c r="F1235">
        <v>26</v>
      </c>
      <c r="G1235" t="s">
        <v>99</v>
      </c>
      <c r="H1235" t="s">
        <v>211</v>
      </c>
    </row>
    <row r="1236" spans="1:8" x14ac:dyDescent="0.45">
      <c r="A1236" t="s">
        <v>1381</v>
      </c>
      <c r="B1236" t="s">
        <v>1810</v>
      </c>
      <c r="C1236" t="s">
        <v>1820</v>
      </c>
      <c r="D1236" t="s">
        <v>28</v>
      </c>
      <c r="E1236" t="s">
        <v>29</v>
      </c>
      <c r="F1236">
        <v>28</v>
      </c>
      <c r="G1236" t="s">
        <v>264</v>
      </c>
      <c r="H1236" t="s">
        <v>31</v>
      </c>
    </row>
    <row r="1237" spans="1:8" x14ac:dyDescent="0.45">
      <c r="A1237" t="s">
        <v>1381</v>
      </c>
      <c r="B1237" t="s">
        <v>1810</v>
      </c>
      <c r="C1237" t="s">
        <v>1821</v>
      </c>
      <c r="D1237" t="s">
        <v>28</v>
      </c>
      <c r="E1237" t="s">
        <v>29</v>
      </c>
      <c r="F1237">
        <v>39</v>
      </c>
      <c r="G1237" t="s">
        <v>51</v>
      </c>
      <c r="H1237" t="s">
        <v>211</v>
      </c>
    </row>
    <row r="1238" spans="1:8" x14ac:dyDescent="0.45">
      <c r="A1238" t="s">
        <v>1381</v>
      </c>
      <c r="B1238" t="s">
        <v>1810</v>
      </c>
      <c r="C1238" t="s">
        <v>1822</v>
      </c>
      <c r="D1238" t="s">
        <v>42</v>
      </c>
      <c r="E1238" t="s">
        <v>43</v>
      </c>
      <c r="F1238">
        <v>25</v>
      </c>
      <c r="G1238" t="s">
        <v>14</v>
      </c>
      <c r="H1238" t="s">
        <v>68</v>
      </c>
    </row>
    <row r="1239" spans="1:8" x14ac:dyDescent="0.45">
      <c r="A1239" t="s">
        <v>1381</v>
      </c>
      <c r="B1239" t="s">
        <v>1810</v>
      </c>
      <c r="C1239" t="s">
        <v>1823</v>
      </c>
      <c r="D1239" t="s">
        <v>258</v>
      </c>
      <c r="E1239" t="s">
        <v>259</v>
      </c>
      <c r="F1239">
        <v>29</v>
      </c>
      <c r="G1239" t="s">
        <v>30</v>
      </c>
      <c r="H1239" t="s">
        <v>211</v>
      </c>
    </row>
    <row r="1240" spans="1:8" x14ac:dyDescent="0.45">
      <c r="A1240" t="s">
        <v>1381</v>
      </c>
      <c r="B1240" t="s">
        <v>1810</v>
      </c>
      <c r="C1240" t="s">
        <v>1824</v>
      </c>
      <c r="D1240" t="s">
        <v>46</v>
      </c>
      <c r="E1240" t="s">
        <v>47</v>
      </c>
      <c r="F1240">
        <v>22</v>
      </c>
      <c r="G1240" t="s">
        <v>9</v>
      </c>
      <c r="H1240" t="s">
        <v>1532</v>
      </c>
    </row>
    <row r="1241" spans="1:8" x14ac:dyDescent="0.45">
      <c r="A1241" t="s">
        <v>1381</v>
      </c>
      <c r="B1241" t="s">
        <v>1810</v>
      </c>
      <c r="C1241" t="s">
        <v>1825</v>
      </c>
      <c r="D1241" t="s">
        <v>49</v>
      </c>
      <c r="E1241" t="s">
        <v>50</v>
      </c>
      <c r="F1241">
        <v>33</v>
      </c>
      <c r="G1241" t="s">
        <v>1427</v>
      </c>
      <c r="H1241" t="s">
        <v>211</v>
      </c>
    </row>
    <row r="1242" spans="1:8" x14ac:dyDescent="0.45">
      <c r="A1242" t="s">
        <v>1381</v>
      </c>
      <c r="B1242" t="s">
        <v>1810</v>
      </c>
      <c r="C1242" t="s">
        <v>1826</v>
      </c>
      <c r="D1242" t="s">
        <v>522</v>
      </c>
      <c r="E1242" t="s">
        <v>523</v>
      </c>
      <c r="F1242">
        <v>34</v>
      </c>
      <c r="G1242" t="s">
        <v>14</v>
      </c>
      <c r="H1242" t="s">
        <v>211</v>
      </c>
    </row>
    <row r="1243" spans="1:8" x14ac:dyDescent="0.45">
      <c r="A1243" t="s">
        <v>1381</v>
      </c>
      <c r="B1243" t="s">
        <v>1810</v>
      </c>
      <c r="C1243" t="s">
        <v>1827</v>
      </c>
      <c r="D1243" t="s">
        <v>423</v>
      </c>
      <c r="E1243" t="s">
        <v>424</v>
      </c>
      <c r="F1243">
        <v>25</v>
      </c>
      <c r="G1243" t="s">
        <v>9</v>
      </c>
      <c r="H1243" t="s">
        <v>211</v>
      </c>
    </row>
    <row r="1244" spans="1:8" x14ac:dyDescent="0.45">
      <c r="A1244" t="s">
        <v>1381</v>
      </c>
      <c r="B1244" t="s">
        <v>1810</v>
      </c>
      <c r="C1244" t="s">
        <v>1828</v>
      </c>
      <c r="D1244" t="s">
        <v>526</v>
      </c>
      <c r="E1244" t="s">
        <v>527</v>
      </c>
      <c r="F1244">
        <v>25</v>
      </c>
      <c r="G1244" t="s">
        <v>621</v>
      </c>
      <c r="H1244" t="s">
        <v>211</v>
      </c>
    </row>
    <row r="1245" spans="1:8" x14ac:dyDescent="0.45">
      <c r="A1245" t="s">
        <v>1381</v>
      </c>
      <c r="B1245" t="s">
        <v>1810</v>
      </c>
      <c r="C1245" t="s">
        <v>1829</v>
      </c>
      <c r="D1245" t="s">
        <v>350</v>
      </c>
      <c r="E1245" t="s">
        <v>351</v>
      </c>
      <c r="F1245">
        <v>33</v>
      </c>
      <c r="G1245" t="s">
        <v>99</v>
      </c>
      <c r="H1245" t="s">
        <v>211</v>
      </c>
    </row>
    <row r="1246" spans="1:8" x14ac:dyDescent="0.45">
      <c r="A1246" t="s">
        <v>1381</v>
      </c>
      <c r="B1246" t="s">
        <v>1810</v>
      </c>
      <c r="C1246" t="s">
        <v>1830</v>
      </c>
      <c r="D1246" t="s">
        <v>946</v>
      </c>
      <c r="E1246" t="s">
        <v>947</v>
      </c>
      <c r="F1246">
        <v>27</v>
      </c>
      <c r="G1246" t="s">
        <v>14</v>
      </c>
      <c r="H1246" t="s">
        <v>149</v>
      </c>
    </row>
    <row r="1247" spans="1:8" x14ac:dyDescent="0.45">
      <c r="A1247" t="s">
        <v>1381</v>
      </c>
      <c r="B1247" t="s">
        <v>1810</v>
      </c>
      <c r="C1247" t="s">
        <v>1831</v>
      </c>
      <c r="D1247" t="s">
        <v>74</v>
      </c>
      <c r="E1247" t="s">
        <v>75</v>
      </c>
      <c r="F1247">
        <v>22</v>
      </c>
      <c r="G1247" t="s">
        <v>30</v>
      </c>
      <c r="H1247" t="s">
        <v>211</v>
      </c>
    </row>
    <row r="1248" spans="1:8" x14ac:dyDescent="0.45">
      <c r="A1248" t="s">
        <v>1381</v>
      </c>
      <c r="B1248" t="s">
        <v>1810</v>
      </c>
      <c r="C1248" t="s">
        <v>1832</v>
      </c>
      <c r="D1248" t="s">
        <v>278</v>
      </c>
      <c r="E1248" t="s">
        <v>279</v>
      </c>
      <c r="F1248">
        <v>23</v>
      </c>
      <c r="G1248" t="s">
        <v>99</v>
      </c>
      <c r="H1248" t="s">
        <v>1798</v>
      </c>
    </row>
    <row r="1249" spans="1:8" x14ac:dyDescent="0.45">
      <c r="A1249" t="s">
        <v>1381</v>
      </c>
      <c r="B1249" t="s">
        <v>1810</v>
      </c>
      <c r="C1249" t="s">
        <v>1833</v>
      </c>
      <c r="D1249" t="s">
        <v>1016</v>
      </c>
      <c r="E1249" t="s">
        <v>1017</v>
      </c>
      <c r="F1249">
        <v>21</v>
      </c>
      <c r="G1249" t="s">
        <v>99</v>
      </c>
      <c r="H1249" t="s">
        <v>211</v>
      </c>
    </row>
    <row r="1250" spans="1:8" x14ac:dyDescent="0.45">
      <c r="A1250" t="s">
        <v>1381</v>
      </c>
      <c r="B1250" t="s">
        <v>1810</v>
      </c>
      <c r="C1250" t="s">
        <v>1834</v>
      </c>
      <c r="D1250" t="s">
        <v>1738</v>
      </c>
      <c r="E1250" t="s">
        <v>1739</v>
      </c>
      <c r="F1250">
        <v>31</v>
      </c>
      <c r="G1250" t="s">
        <v>72</v>
      </c>
      <c r="H1250" t="s">
        <v>211</v>
      </c>
    </row>
    <row r="1251" spans="1:8" x14ac:dyDescent="0.45">
      <c r="A1251" t="s">
        <v>1381</v>
      </c>
      <c r="B1251" t="s">
        <v>1810</v>
      </c>
      <c r="C1251" t="s">
        <v>1835</v>
      </c>
      <c r="D1251" t="s">
        <v>177</v>
      </c>
      <c r="E1251" t="s">
        <v>178</v>
      </c>
      <c r="F1251">
        <v>25</v>
      </c>
      <c r="G1251" t="s">
        <v>9</v>
      </c>
      <c r="H1251" t="s">
        <v>1532</v>
      </c>
    </row>
    <row r="1252" spans="1:8" x14ac:dyDescent="0.45">
      <c r="A1252" t="s">
        <v>1381</v>
      </c>
      <c r="B1252" t="s">
        <v>1836</v>
      </c>
      <c r="C1252" t="s">
        <v>1837</v>
      </c>
      <c r="D1252" t="s">
        <v>17</v>
      </c>
      <c r="E1252" t="s">
        <v>18</v>
      </c>
      <c r="F1252">
        <v>31</v>
      </c>
      <c r="G1252" t="s">
        <v>37</v>
      </c>
      <c r="H1252" t="s">
        <v>211</v>
      </c>
    </row>
    <row r="1253" spans="1:8" x14ac:dyDescent="0.45">
      <c r="A1253" t="s">
        <v>1381</v>
      </c>
      <c r="B1253" t="s">
        <v>1836</v>
      </c>
      <c r="C1253" t="s">
        <v>1838</v>
      </c>
      <c r="D1253" t="s">
        <v>338</v>
      </c>
      <c r="E1253" t="s">
        <v>339</v>
      </c>
      <c r="F1253">
        <v>26</v>
      </c>
      <c r="G1253" t="s">
        <v>264</v>
      </c>
      <c r="H1253" t="s">
        <v>211</v>
      </c>
    </row>
    <row r="1254" spans="1:8" x14ac:dyDescent="0.45">
      <c r="A1254" t="s">
        <v>1381</v>
      </c>
      <c r="B1254" t="s">
        <v>1836</v>
      </c>
      <c r="C1254" t="s">
        <v>1839</v>
      </c>
      <c r="D1254" t="s">
        <v>24</v>
      </c>
      <c r="E1254" t="s">
        <v>25</v>
      </c>
      <c r="F1254">
        <v>31</v>
      </c>
      <c r="G1254" t="s">
        <v>14</v>
      </c>
      <c r="H1254" t="s">
        <v>211</v>
      </c>
    </row>
    <row r="1255" spans="1:8" x14ac:dyDescent="0.45">
      <c r="A1255" t="s">
        <v>1381</v>
      </c>
      <c r="B1255" t="s">
        <v>1836</v>
      </c>
      <c r="C1255" t="s">
        <v>1840</v>
      </c>
      <c r="D1255" t="s">
        <v>24</v>
      </c>
      <c r="E1255" t="s">
        <v>25</v>
      </c>
      <c r="F1255">
        <v>27</v>
      </c>
      <c r="G1255" t="s">
        <v>35</v>
      </c>
      <c r="H1255" t="s">
        <v>1841</v>
      </c>
    </row>
    <row r="1256" spans="1:8" x14ac:dyDescent="0.45">
      <c r="A1256" t="s">
        <v>1381</v>
      </c>
      <c r="B1256" t="s">
        <v>1836</v>
      </c>
      <c r="C1256" t="s">
        <v>1842</v>
      </c>
      <c r="D1256" t="s">
        <v>24</v>
      </c>
      <c r="E1256" t="s">
        <v>25</v>
      </c>
      <c r="F1256">
        <v>29</v>
      </c>
      <c r="G1256" t="s">
        <v>40</v>
      </c>
      <c r="H1256" t="s">
        <v>1843</v>
      </c>
    </row>
    <row r="1257" spans="1:8" x14ac:dyDescent="0.45">
      <c r="A1257" t="s">
        <v>1381</v>
      </c>
      <c r="B1257" t="s">
        <v>1836</v>
      </c>
      <c r="C1257" t="s">
        <v>1844</v>
      </c>
      <c r="D1257" t="s">
        <v>33</v>
      </c>
      <c r="E1257" t="s">
        <v>34</v>
      </c>
      <c r="F1257">
        <v>26</v>
      </c>
      <c r="G1257" t="s">
        <v>51</v>
      </c>
      <c r="H1257" t="s">
        <v>211</v>
      </c>
    </row>
    <row r="1258" spans="1:8" x14ac:dyDescent="0.45">
      <c r="A1258" t="s">
        <v>1381</v>
      </c>
      <c r="B1258" t="s">
        <v>1836</v>
      </c>
      <c r="C1258" t="s">
        <v>1845</v>
      </c>
      <c r="D1258" t="s">
        <v>42</v>
      </c>
      <c r="E1258" t="s">
        <v>43</v>
      </c>
      <c r="F1258">
        <v>30</v>
      </c>
      <c r="G1258" t="s">
        <v>99</v>
      </c>
      <c r="H1258" t="s">
        <v>211</v>
      </c>
    </row>
    <row r="1259" spans="1:8" x14ac:dyDescent="0.45">
      <c r="A1259" t="s">
        <v>1381</v>
      </c>
      <c r="B1259" t="s">
        <v>1836</v>
      </c>
      <c r="C1259" t="s">
        <v>1846</v>
      </c>
      <c r="D1259" t="s">
        <v>42</v>
      </c>
      <c r="E1259" t="s">
        <v>43</v>
      </c>
      <c r="F1259">
        <v>28</v>
      </c>
      <c r="G1259" t="s">
        <v>196</v>
      </c>
      <c r="H1259" t="s">
        <v>211</v>
      </c>
    </row>
    <row r="1260" spans="1:8" x14ac:dyDescent="0.45">
      <c r="A1260" t="s">
        <v>1381</v>
      </c>
      <c r="B1260" t="s">
        <v>1836</v>
      </c>
      <c r="C1260" t="s">
        <v>1847</v>
      </c>
      <c r="D1260" t="s">
        <v>681</v>
      </c>
      <c r="E1260" t="s">
        <v>682</v>
      </c>
      <c r="F1260">
        <v>28</v>
      </c>
      <c r="G1260" t="s">
        <v>99</v>
      </c>
      <c r="H1260" t="s">
        <v>1677</v>
      </c>
    </row>
    <row r="1261" spans="1:8" x14ac:dyDescent="0.45">
      <c r="A1261" t="s">
        <v>1381</v>
      </c>
      <c r="B1261" t="s">
        <v>1836</v>
      </c>
      <c r="C1261" t="s">
        <v>1848</v>
      </c>
      <c r="D1261" t="s">
        <v>806</v>
      </c>
      <c r="E1261" t="s">
        <v>807</v>
      </c>
      <c r="F1261">
        <v>27</v>
      </c>
      <c r="G1261" t="s">
        <v>30</v>
      </c>
      <c r="H1261" t="s">
        <v>211</v>
      </c>
    </row>
    <row r="1262" spans="1:8" x14ac:dyDescent="0.45">
      <c r="A1262" t="s">
        <v>1381</v>
      </c>
      <c r="B1262" t="s">
        <v>1836</v>
      </c>
      <c r="C1262" t="s">
        <v>1849</v>
      </c>
      <c r="D1262" t="s">
        <v>871</v>
      </c>
      <c r="E1262" t="s">
        <v>872</v>
      </c>
      <c r="F1262">
        <v>25</v>
      </c>
      <c r="G1262" t="s">
        <v>14</v>
      </c>
      <c r="H1262" t="s">
        <v>211</v>
      </c>
    </row>
    <row r="1263" spans="1:8" x14ac:dyDescent="0.45">
      <c r="A1263" t="s">
        <v>1381</v>
      </c>
      <c r="B1263" t="s">
        <v>1836</v>
      </c>
      <c r="C1263" t="s">
        <v>1850</v>
      </c>
      <c r="D1263" t="s">
        <v>266</v>
      </c>
      <c r="E1263" t="s">
        <v>267</v>
      </c>
      <c r="F1263">
        <v>24</v>
      </c>
      <c r="G1263" t="s">
        <v>9</v>
      </c>
      <c r="H1263" t="s">
        <v>211</v>
      </c>
    </row>
    <row r="1264" spans="1:8" x14ac:dyDescent="0.45">
      <c r="A1264" t="s">
        <v>1381</v>
      </c>
      <c r="B1264" t="s">
        <v>1836</v>
      </c>
      <c r="C1264" t="s">
        <v>1851</v>
      </c>
      <c r="D1264" t="s">
        <v>266</v>
      </c>
      <c r="E1264" t="s">
        <v>267</v>
      </c>
      <c r="F1264">
        <v>25</v>
      </c>
      <c r="G1264" t="s">
        <v>51</v>
      </c>
      <c r="H1264" t="s">
        <v>211</v>
      </c>
    </row>
    <row r="1265" spans="1:8" x14ac:dyDescent="0.45">
      <c r="A1265" t="s">
        <v>1381</v>
      </c>
      <c r="B1265" t="s">
        <v>1836</v>
      </c>
      <c r="C1265" t="s">
        <v>1852</v>
      </c>
      <c r="D1265" t="s">
        <v>54</v>
      </c>
      <c r="E1265" t="s">
        <v>55</v>
      </c>
      <c r="F1265">
        <v>29</v>
      </c>
      <c r="G1265" t="s">
        <v>35</v>
      </c>
      <c r="H1265" t="s">
        <v>211</v>
      </c>
    </row>
    <row r="1266" spans="1:8" x14ac:dyDescent="0.45">
      <c r="A1266" t="s">
        <v>1381</v>
      </c>
      <c r="B1266" t="s">
        <v>1836</v>
      </c>
      <c r="C1266" t="s">
        <v>1853</v>
      </c>
      <c r="D1266" t="s">
        <v>1854</v>
      </c>
      <c r="E1266" t="s">
        <v>1855</v>
      </c>
      <c r="F1266">
        <v>25</v>
      </c>
      <c r="G1266" t="s">
        <v>72</v>
      </c>
      <c r="H1266" t="s">
        <v>211</v>
      </c>
    </row>
    <row r="1267" spans="1:8" x14ac:dyDescent="0.45">
      <c r="A1267" t="s">
        <v>1381</v>
      </c>
      <c r="B1267" t="s">
        <v>1836</v>
      </c>
      <c r="C1267" t="s">
        <v>1856</v>
      </c>
      <c r="D1267" t="s">
        <v>526</v>
      </c>
      <c r="E1267" t="s">
        <v>527</v>
      </c>
      <c r="F1267">
        <v>24</v>
      </c>
      <c r="G1267" t="s">
        <v>179</v>
      </c>
      <c r="H1267" t="s">
        <v>211</v>
      </c>
    </row>
    <row r="1268" spans="1:8" x14ac:dyDescent="0.45">
      <c r="A1268" t="s">
        <v>1381</v>
      </c>
      <c r="B1268" t="s">
        <v>1836</v>
      </c>
      <c r="C1268" t="s">
        <v>1857</v>
      </c>
      <c r="D1268" t="s">
        <v>62</v>
      </c>
      <c r="E1268" t="s">
        <v>63</v>
      </c>
      <c r="F1268">
        <v>29</v>
      </c>
      <c r="G1268" t="s">
        <v>21</v>
      </c>
      <c r="H1268" t="s">
        <v>211</v>
      </c>
    </row>
    <row r="1269" spans="1:8" x14ac:dyDescent="0.45">
      <c r="A1269" t="s">
        <v>1381</v>
      </c>
      <c r="B1269" t="s">
        <v>1836</v>
      </c>
      <c r="C1269" t="s">
        <v>1858</v>
      </c>
      <c r="D1269" t="s">
        <v>160</v>
      </c>
      <c r="E1269" t="s">
        <v>161</v>
      </c>
      <c r="F1269">
        <v>37</v>
      </c>
      <c r="G1269" t="s">
        <v>9</v>
      </c>
      <c r="H1269" t="s">
        <v>211</v>
      </c>
    </row>
    <row r="1270" spans="1:8" x14ac:dyDescent="0.45">
      <c r="A1270" t="s">
        <v>1381</v>
      </c>
      <c r="B1270" t="s">
        <v>1836</v>
      </c>
      <c r="C1270" t="s">
        <v>1859</v>
      </c>
      <c r="D1270" t="s">
        <v>436</v>
      </c>
      <c r="E1270" t="s">
        <v>437</v>
      </c>
      <c r="F1270">
        <v>27</v>
      </c>
      <c r="G1270" t="s">
        <v>1860</v>
      </c>
      <c r="H1270" t="s">
        <v>1861</v>
      </c>
    </row>
    <row r="1271" spans="1:8" x14ac:dyDescent="0.45">
      <c r="A1271" t="s">
        <v>1381</v>
      </c>
      <c r="B1271" t="s">
        <v>1836</v>
      </c>
      <c r="C1271" t="s">
        <v>1862</v>
      </c>
      <c r="D1271" t="s">
        <v>74</v>
      </c>
      <c r="E1271" t="s">
        <v>75</v>
      </c>
      <c r="F1271">
        <v>21</v>
      </c>
      <c r="G1271" t="s">
        <v>51</v>
      </c>
      <c r="H1271" t="s">
        <v>211</v>
      </c>
    </row>
    <row r="1272" spans="1:8" x14ac:dyDescent="0.45">
      <c r="A1272" t="s">
        <v>1381</v>
      </c>
      <c r="B1272" t="s">
        <v>1836</v>
      </c>
      <c r="C1272" t="s">
        <v>1863</v>
      </c>
      <c r="D1272" t="s">
        <v>81</v>
      </c>
      <c r="E1272" t="s">
        <v>82</v>
      </c>
      <c r="F1272">
        <v>23</v>
      </c>
      <c r="G1272" t="s">
        <v>26</v>
      </c>
      <c r="H1272" t="s">
        <v>211</v>
      </c>
    </row>
    <row r="1273" spans="1:8" x14ac:dyDescent="0.45">
      <c r="A1273" t="s">
        <v>1381</v>
      </c>
      <c r="B1273" t="s">
        <v>1836</v>
      </c>
      <c r="C1273" t="s">
        <v>1864</v>
      </c>
      <c r="D1273" t="s">
        <v>81</v>
      </c>
      <c r="E1273" t="s">
        <v>82</v>
      </c>
      <c r="F1273">
        <v>23</v>
      </c>
      <c r="G1273" t="s">
        <v>44</v>
      </c>
      <c r="H1273" t="s">
        <v>1423</v>
      </c>
    </row>
    <row r="1274" spans="1:8" x14ac:dyDescent="0.45">
      <c r="A1274" t="s">
        <v>1381</v>
      </c>
      <c r="B1274" t="s">
        <v>1836</v>
      </c>
      <c r="C1274" t="s">
        <v>1865</v>
      </c>
      <c r="D1274" t="s">
        <v>371</v>
      </c>
      <c r="E1274" t="s">
        <v>372</v>
      </c>
      <c r="F1274">
        <v>29</v>
      </c>
      <c r="G1274" t="s">
        <v>14</v>
      </c>
      <c r="H1274" t="s">
        <v>211</v>
      </c>
    </row>
    <row r="1275" spans="1:8" x14ac:dyDescent="0.45">
      <c r="A1275" t="s">
        <v>1381</v>
      </c>
      <c r="B1275" t="s">
        <v>1836</v>
      </c>
      <c r="C1275" t="s">
        <v>1866</v>
      </c>
      <c r="D1275" t="s">
        <v>449</v>
      </c>
      <c r="E1275" t="s">
        <v>450</v>
      </c>
      <c r="F1275">
        <v>23</v>
      </c>
      <c r="G1275" t="s">
        <v>179</v>
      </c>
      <c r="H1275" t="s">
        <v>211</v>
      </c>
    </row>
    <row r="1276" spans="1:8" x14ac:dyDescent="0.45">
      <c r="A1276" t="s">
        <v>1381</v>
      </c>
      <c r="B1276" t="s">
        <v>1836</v>
      </c>
      <c r="C1276" t="s">
        <v>1867</v>
      </c>
      <c r="D1276" t="s">
        <v>1868</v>
      </c>
      <c r="E1276" t="s">
        <v>1869</v>
      </c>
      <c r="F1276">
        <v>18</v>
      </c>
      <c r="G1276" t="s">
        <v>175</v>
      </c>
      <c r="H1276" t="s">
        <v>1798</v>
      </c>
    </row>
    <row r="1277" spans="1:8" x14ac:dyDescent="0.45">
      <c r="A1277" t="s">
        <v>1381</v>
      </c>
      <c r="B1277" t="s">
        <v>1836</v>
      </c>
      <c r="C1277" t="s">
        <v>1870</v>
      </c>
      <c r="D1277" t="s">
        <v>93</v>
      </c>
      <c r="E1277" t="s">
        <v>24</v>
      </c>
      <c r="F1277">
        <v>23</v>
      </c>
      <c r="G1277" t="s">
        <v>56</v>
      </c>
      <c r="H1277" t="s">
        <v>211</v>
      </c>
    </row>
    <row r="1278" spans="1:8" x14ac:dyDescent="0.45">
      <c r="A1278" t="s">
        <v>1381</v>
      </c>
      <c r="B1278" t="s">
        <v>1902</v>
      </c>
      <c r="C1278" t="s">
        <v>1871</v>
      </c>
      <c r="D1278" t="s">
        <v>657</v>
      </c>
      <c r="E1278" t="s">
        <v>658</v>
      </c>
      <c r="F1278">
        <v>28</v>
      </c>
      <c r="G1278" t="s">
        <v>37</v>
      </c>
      <c r="H1278" t="s">
        <v>211</v>
      </c>
    </row>
    <row r="1279" spans="1:8" x14ac:dyDescent="0.45">
      <c r="A1279" t="s">
        <v>1381</v>
      </c>
      <c r="B1279" t="s">
        <v>1902</v>
      </c>
      <c r="C1279" t="s">
        <v>1872</v>
      </c>
      <c r="D1279" t="s">
        <v>1568</v>
      </c>
      <c r="E1279" t="s">
        <v>1569</v>
      </c>
      <c r="F1279">
        <v>33</v>
      </c>
      <c r="G1279" t="s">
        <v>264</v>
      </c>
      <c r="H1279" t="s">
        <v>211</v>
      </c>
    </row>
    <row r="1280" spans="1:8" x14ac:dyDescent="0.45">
      <c r="A1280" t="s">
        <v>1381</v>
      </c>
      <c r="B1280" t="s">
        <v>1902</v>
      </c>
      <c r="C1280" t="s">
        <v>1873</v>
      </c>
      <c r="D1280" t="s">
        <v>1624</v>
      </c>
      <c r="E1280" t="s">
        <v>1625</v>
      </c>
      <c r="F1280">
        <v>30</v>
      </c>
      <c r="G1280" t="s">
        <v>9</v>
      </c>
      <c r="H1280" t="s">
        <v>211</v>
      </c>
    </row>
    <row r="1281" spans="1:8" x14ac:dyDescent="0.45">
      <c r="A1281" t="s">
        <v>1381</v>
      </c>
      <c r="B1281" t="s">
        <v>1902</v>
      </c>
      <c r="C1281" t="s">
        <v>1874</v>
      </c>
      <c r="D1281" t="s">
        <v>1624</v>
      </c>
      <c r="E1281" t="s">
        <v>1625</v>
      </c>
      <c r="F1281">
        <v>26</v>
      </c>
      <c r="G1281" t="s">
        <v>40</v>
      </c>
      <c r="H1281" t="s">
        <v>1875</v>
      </c>
    </row>
    <row r="1282" spans="1:8" x14ac:dyDescent="0.45">
      <c r="A1282" t="s">
        <v>1381</v>
      </c>
      <c r="B1282" t="s">
        <v>1902</v>
      </c>
      <c r="C1282" t="s">
        <v>1876</v>
      </c>
      <c r="D1282" t="s">
        <v>660</v>
      </c>
      <c r="E1282" t="s">
        <v>661</v>
      </c>
      <c r="F1282">
        <v>34</v>
      </c>
      <c r="G1282" t="s">
        <v>1877</v>
      </c>
      <c r="H1282" t="s">
        <v>211</v>
      </c>
    </row>
    <row r="1283" spans="1:8" x14ac:dyDescent="0.45">
      <c r="A1283" t="s">
        <v>1381</v>
      </c>
      <c r="B1283" t="s">
        <v>1902</v>
      </c>
      <c r="C1283" t="s">
        <v>1878</v>
      </c>
      <c r="D1283" t="s">
        <v>1627</v>
      </c>
      <c r="E1283" t="s">
        <v>1628</v>
      </c>
      <c r="F1283">
        <v>29</v>
      </c>
      <c r="G1283" t="s">
        <v>14</v>
      </c>
      <c r="H1283" t="s">
        <v>1398</v>
      </c>
    </row>
    <row r="1284" spans="1:8" x14ac:dyDescent="0.45">
      <c r="A1284" t="s">
        <v>1381</v>
      </c>
      <c r="B1284" t="s">
        <v>1902</v>
      </c>
      <c r="C1284" t="s">
        <v>1879</v>
      </c>
      <c r="D1284" t="s">
        <v>1627</v>
      </c>
      <c r="E1284" t="s">
        <v>1628</v>
      </c>
      <c r="F1284">
        <v>29</v>
      </c>
      <c r="G1284" t="s">
        <v>99</v>
      </c>
      <c r="H1284" t="s">
        <v>1559</v>
      </c>
    </row>
    <row r="1285" spans="1:8" x14ac:dyDescent="0.45">
      <c r="A1285" t="s">
        <v>1381</v>
      </c>
      <c r="B1285" t="s">
        <v>1902</v>
      </c>
      <c r="C1285" t="s">
        <v>1880</v>
      </c>
      <c r="D1285" t="s">
        <v>335</v>
      </c>
      <c r="E1285" t="s">
        <v>336</v>
      </c>
      <c r="F1285">
        <v>29</v>
      </c>
      <c r="G1285" t="s">
        <v>94</v>
      </c>
      <c r="H1285" t="s">
        <v>211</v>
      </c>
    </row>
    <row r="1286" spans="1:8" x14ac:dyDescent="0.45">
      <c r="A1286" t="s">
        <v>1381</v>
      </c>
      <c r="B1286" t="s">
        <v>1902</v>
      </c>
      <c r="C1286" t="s">
        <v>1881</v>
      </c>
      <c r="D1286" t="s">
        <v>335</v>
      </c>
      <c r="E1286" t="s">
        <v>336</v>
      </c>
      <c r="F1286">
        <v>27</v>
      </c>
      <c r="G1286" t="s">
        <v>14</v>
      </c>
      <c r="H1286" t="s">
        <v>1532</v>
      </c>
    </row>
    <row r="1287" spans="1:8" x14ac:dyDescent="0.45">
      <c r="A1287" t="s">
        <v>1381</v>
      </c>
      <c r="B1287" t="s">
        <v>1902</v>
      </c>
      <c r="C1287" t="s">
        <v>1882</v>
      </c>
      <c r="D1287" t="s">
        <v>335</v>
      </c>
      <c r="E1287" t="s">
        <v>336</v>
      </c>
      <c r="F1287">
        <v>22</v>
      </c>
      <c r="G1287" t="s">
        <v>51</v>
      </c>
      <c r="H1287" t="s">
        <v>211</v>
      </c>
    </row>
    <row r="1288" spans="1:8" x14ac:dyDescent="0.45">
      <c r="A1288" t="s">
        <v>1381</v>
      </c>
      <c r="B1288" t="s">
        <v>1902</v>
      </c>
      <c r="C1288" t="s">
        <v>1883</v>
      </c>
      <c r="D1288" t="s">
        <v>12</v>
      </c>
      <c r="E1288" t="s">
        <v>13</v>
      </c>
      <c r="F1288">
        <v>27</v>
      </c>
      <c r="G1288" t="s">
        <v>37</v>
      </c>
      <c r="H1288" t="s">
        <v>211</v>
      </c>
    </row>
    <row r="1289" spans="1:8" x14ac:dyDescent="0.45">
      <c r="A1289" t="s">
        <v>1381</v>
      </c>
      <c r="B1289" t="s">
        <v>1902</v>
      </c>
      <c r="C1289" t="s">
        <v>1884</v>
      </c>
      <c r="D1289" t="s">
        <v>668</v>
      </c>
      <c r="E1289" t="s">
        <v>669</v>
      </c>
      <c r="F1289">
        <v>28</v>
      </c>
      <c r="G1289" t="s">
        <v>99</v>
      </c>
      <c r="H1289" t="s">
        <v>1423</v>
      </c>
    </row>
    <row r="1290" spans="1:8" x14ac:dyDescent="0.45">
      <c r="A1290" t="s">
        <v>1381</v>
      </c>
      <c r="B1290" t="s">
        <v>1902</v>
      </c>
      <c r="C1290" t="s">
        <v>1885</v>
      </c>
      <c r="D1290" t="s">
        <v>17</v>
      </c>
      <c r="E1290" t="s">
        <v>18</v>
      </c>
      <c r="F1290">
        <v>29</v>
      </c>
      <c r="G1290" t="s">
        <v>44</v>
      </c>
      <c r="H1290" t="s">
        <v>1532</v>
      </c>
    </row>
    <row r="1291" spans="1:8" x14ac:dyDescent="0.45">
      <c r="A1291" t="s">
        <v>1381</v>
      </c>
      <c r="B1291" t="s">
        <v>1902</v>
      </c>
      <c r="C1291" t="s">
        <v>1886</v>
      </c>
      <c r="D1291" t="s">
        <v>17</v>
      </c>
      <c r="E1291" t="s">
        <v>18</v>
      </c>
      <c r="F1291">
        <v>30</v>
      </c>
      <c r="G1291" t="s">
        <v>51</v>
      </c>
      <c r="H1291" t="s">
        <v>211</v>
      </c>
    </row>
    <row r="1292" spans="1:8" x14ac:dyDescent="0.45">
      <c r="A1292" t="s">
        <v>1381</v>
      </c>
      <c r="B1292" t="s">
        <v>1902</v>
      </c>
      <c r="C1292" t="s">
        <v>1887</v>
      </c>
      <c r="D1292" t="s">
        <v>338</v>
      </c>
      <c r="E1292" t="s">
        <v>339</v>
      </c>
      <c r="F1292">
        <v>24</v>
      </c>
      <c r="G1292" t="s">
        <v>9</v>
      </c>
      <c r="H1292" t="s">
        <v>211</v>
      </c>
    </row>
    <row r="1293" spans="1:8" x14ac:dyDescent="0.45">
      <c r="A1293" t="s">
        <v>1381</v>
      </c>
      <c r="B1293" t="s">
        <v>1902</v>
      </c>
      <c r="C1293" t="s">
        <v>1888</v>
      </c>
      <c r="D1293" t="s">
        <v>338</v>
      </c>
      <c r="E1293" t="s">
        <v>339</v>
      </c>
      <c r="F1293">
        <v>24</v>
      </c>
      <c r="G1293" t="s">
        <v>44</v>
      </c>
      <c r="H1293" t="s">
        <v>211</v>
      </c>
    </row>
    <row r="1294" spans="1:8" x14ac:dyDescent="0.45">
      <c r="A1294" t="s">
        <v>1381</v>
      </c>
      <c r="B1294" t="s">
        <v>1902</v>
      </c>
      <c r="C1294" t="s">
        <v>1889</v>
      </c>
      <c r="D1294" t="s">
        <v>338</v>
      </c>
      <c r="E1294" t="s">
        <v>339</v>
      </c>
      <c r="F1294">
        <v>36</v>
      </c>
      <c r="G1294" t="s">
        <v>51</v>
      </c>
      <c r="H1294" t="s">
        <v>211</v>
      </c>
    </row>
    <row r="1295" spans="1:8" x14ac:dyDescent="0.45">
      <c r="A1295" t="s">
        <v>1381</v>
      </c>
      <c r="B1295" t="s">
        <v>1902</v>
      </c>
      <c r="C1295" t="s">
        <v>1890</v>
      </c>
      <c r="D1295" t="s">
        <v>24</v>
      </c>
      <c r="E1295" t="s">
        <v>25</v>
      </c>
      <c r="F1295">
        <v>24</v>
      </c>
      <c r="G1295" t="s">
        <v>152</v>
      </c>
      <c r="H1295" t="s">
        <v>211</v>
      </c>
    </row>
    <row r="1296" spans="1:8" x14ac:dyDescent="0.45">
      <c r="A1296" t="s">
        <v>1381</v>
      </c>
      <c r="B1296" t="s">
        <v>1902</v>
      </c>
      <c r="C1296" t="s">
        <v>1891</v>
      </c>
      <c r="D1296" t="s">
        <v>33</v>
      </c>
      <c r="E1296" t="s">
        <v>34</v>
      </c>
      <c r="F1296">
        <v>32</v>
      </c>
      <c r="G1296" t="s">
        <v>535</v>
      </c>
      <c r="H1296" t="s">
        <v>211</v>
      </c>
    </row>
    <row r="1297" spans="1:8" x14ac:dyDescent="0.45">
      <c r="A1297" t="s">
        <v>1381</v>
      </c>
      <c r="B1297" t="s">
        <v>1902</v>
      </c>
      <c r="C1297" t="s">
        <v>1892</v>
      </c>
      <c r="D1297" t="s">
        <v>42</v>
      </c>
      <c r="E1297" t="s">
        <v>43</v>
      </c>
      <c r="F1297">
        <v>32</v>
      </c>
      <c r="G1297" t="s">
        <v>14</v>
      </c>
      <c r="H1297" t="s">
        <v>662</v>
      </c>
    </row>
    <row r="1298" spans="1:8" x14ac:dyDescent="0.45">
      <c r="A1298" t="s">
        <v>1381</v>
      </c>
      <c r="B1298" t="s">
        <v>1902</v>
      </c>
      <c r="C1298" t="s">
        <v>1893</v>
      </c>
      <c r="D1298" t="s">
        <v>42</v>
      </c>
      <c r="E1298" t="s">
        <v>43</v>
      </c>
      <c r="F1298">
        <v>25</v>
      </c>
      <c r="G1298" t="s">
        <v>99</v>
      </c>
      <c r="H1298" t="s">
        <v>1894</v>
      </c>
    </row>
    <row r="1299" spans="1:8" x14ac:dyDescent="0.45">
      <c r="A1299" t="s">
        <v>1381</v>
      </c>
      <c r="B1299" t="s">
        <v>1902</v>
      </c>
      <c r="C1299" t="s">
        <v>1895</v>
      </c>
      <c r="D1299" t="s">
        <v>46</v>
      </c>
      <c r="E1299" t="s">
        <v>47</v>
      </c>
      <c r="F1299">
        <v>27</v>
      </c>
      <c r="G1299" t="s">
        <v>535</v>
      </c>
      <c r="H1299" t="s">
        <v>211</v>
      </c>
    </row>
    <row r="1300" spans="1:8" x14ac:dyDescent="0.45">
      <c r="A1300" t="s">
        <v>1381</v>
      </c>
      <c r="B1300" t="s">
        <v>1902</v>
      </c>
      <c r="C1300" t="s">
        <v>1896</v>
      </c>
      <c r="D1300" t="s">
        <v>46</v>
      </c>
      <c r="E1300" t="s">
        <v>47</v>
      </c>
      <c r="F1300">
        <v>23</v>
      </c>
      <c r="G1300" t="s">
        <v>40</v>
      </c>
      <c r="H1300" t="s">
        <v>211</v>
      </c>
    </row>
    <row r="1301" spans="1:8" x14ac:dyDescent="0.45">
      <c r="A1301" t="s">
        <v>1381</v>
      </c>
      <c r="B1301" t="s">
        <v>1902</v>
      </c>
      <c r="C1301" t="s">
        <v>1897</v>
      </c>
      <c r="D1301" t="s">
        <v>871</v>
      </c>
      <c r="E1301" t="s">
        <v>872</v>
      </c>
      <c r="F1301">
        <v>26</v>
      </c>
      <c r="G1301" t="s">
        <v>26</v>
      </c>
      <c r="H1301" t="s">
        <v>211</v>
      </c>
    </row>
    <row r="1302" spans="1:8" x14ac:dyDescent="0.45">
      <c r="A1302" t="s">
        <v>1381</v>
      </c>
      <c r="B1302" t="s">
        <v>1902</v>
      </c>
      <c r="C1302" t="s">
        <v>1898</v>
      </c>
      <c r="D1302" t="s">
        <v>54</v>
      </c>
      <c r="E1302" t="s">
        <v>55</v>
      </c>
      <c r="F1302">
        <v>32</v>
      </c>
      <c r="G1302" t="s">
        <v>35</v>
      </c>
      <c r="H1302" t="s">
        <v>211</v>
      </c>
    </row>
    <row r="1303" spans="1:8" x14ac:dyDescent="0.45">
      <c r="A1303" t="s">
        <v>1381</v>
      </c>
      <c r="B1303" t="s">
        <v>1902</v>
      </c>
      <c r="C1303" t="s">
        <v>1899</v>
      </c>
      <c r="D1303" t="s">
        <v>346</v>
      </c>
      <c r="E1303" t="s">
        <v>347</v>
      </c>
      <c r="F1303">
        <v>22</v>
      </c>
      <c r="G1303" t="s">
        <v>99</v>
      </c>
      <c r="H1303" t="s">
        <v>211</v>
      </c>
    </row>
    <row r="1304" spans="1:8" x14ac:dyDescent="0.45">
      <c r="A1304" t="s">
        <v>1381</v>
      </c>
      <c r="B1304" t="s">
        <v>1902</v>
      </c>
      <c r="C1304" t="s">
        <v>1900</v>
      </c>
      <c r="D1304" t="s">
        <v>957</v>
      </c>
      <c r="E1304" t="s">
        <v>958</v>
      </c>
      <c r="F1304">
        <v>19</v>
      </c>
      <c r="G1304" t="s">
        <v>37</v>
      </c>
      <c r="H1304" t="s">
        <v>211</v>
      </c>
    </row>
    <row r="1305" spans="1:8" x14ac:dyDescent="0.45">
      <c r="A1305" t="s">
        <v>1381</v>
      </c>
      <c r="B1305" t="s">
        <v>1902</v>
      </c>
      <c r="C1305" t="s">
        <v>1901</v>
      </c>
      <c r="D1305" t="s">
        <v>957</v>
      </c>
      <c r="E1305" t="s">
        <v>958</v>
      </c>
      <c r="F1305">
        <v>21</v>
      </c>
      <c r="G1305" t="s">
        <v>264</v>
      </c>
      <c r="H1305" t="s">
        <v>211</v>
      </c>
    </row>
    <row r="1306" spans="1:8" x14ac:dyDescent="0.45">
      <c r="A1306" t="s">
        <v>1381</v>
      </c>
      <c r="B1306" t="s">
        <v>1903</v>
      </c>
      <c r="C1306" t="s">
        <v>1904</v>
      </c>
      <c r="D1306" t="s">
        <v>657</v>
      </c>
      <c r="E1306" t="s">
        <v>658</v>
      </c>
      <c r="F1306">
        <v>20</v>
      </c>
      <c r="G1306" t="s">
        <v>144</v>
      </c>
      <c r="H1306" t="s">
        <v>1843</v>
      </c>
    </row>
    <row r="1307" spans="1:8" x14ac:dyDescent="0.45">
      <c r="A1307" t="s">
        <v>1381</v>
      </c>
      <c r="B1307" t="s">
        <v>1903</v>
      </c>
      <c r="C1307" t="s">
        <v>1905</v>
      </c>
      <c r="D1307" t="s">
        <v>660</v>
      </c>
      <c r="E1307" t="s">
        <v>661</v>
      </c>
      <c r="F1307">
        <v>24</v>
      </c>
      <c r="G1307" t="s">
        <v>134</v>
      </c>
      <c r="H1307" t="s">
        <v>211</v>
      </c>
    </row>
    <row r="1308" spans="1:8" x14ac:dyDescent="0.45">
      <c r="A1308" t="s">
        <v>1381</v>
      </c>
      <c r="B1308" t="s">
        <v>1903</v>
      </c>
      <c r="C1308" t="s">
        <v>1906</v>
      </c>
      <c r="D1308" t="s">
        <v>664</v>
      </c>
      <c r="E1308" t="s">
        <v>665</v>
      </c>
      <c r="F1308">
        <v>30</v>
      </c>
      <c r="G1308" t="s">
        <v>99</v>
      </c>
      <c r="H1308" t="s">
        <v>38</v>
      </c>
    </row>
    <row r="1309" spans="1:8" x14ac:dyDescent="0.45">
      <c r="A1309" t="s">
        <v>1381</v>
      </c>
      <c r="B1309" t="s">
        <v>1903</v>
      </c>
      <c r="C1309" t="s">
        <v>1907</v>
      </c>
      <c r="D1309" t="s">
        <v>17</v>
      </c>
      <c r="E1309" t="s">
        <v>18</v>
      </c>
      <c r="F1309">
        <v>34</v>
      </c>
      <c r="G1309" t="s">
        <v>51</v>
      </c>
      <c r="H1309" t="s">
        <v>211</v>
      </c>
    </row>
    <row r="1310" spans="1:8" x14ac:dyDescent="0.45">
      <c r="A1310" t="s">
        <v>1381</v>
      </c>
      <c r="B1310" t="s">
        <v>1903</v>
      </c>
      <c r="C1310" t="s">
        <v>1908</v>
      </c>
      <c r="D1310" t="s">
        <v>338</v>
      </c>
      <c r="E1310" t="s">
        <v>339</v>
      </c>
      <c r="F1310">
        <v>20</v>
      </c>
      <c r="G1310" t="s">
        <v>51</v>
      </c>
      <c r="H1310" t="s">
        <v>211</v>
      </c>
    </row>
    <row r="1311" spans="1:8" x14ac:dyDescent="0.45">
      <c r="A1311" t="s">
        <v>1381</v>
      </c>
      <c r="B1311" t="s">
        <v>1903</v>
      </c>
      <c r="C1311" t="s">
        <v>1909</v>
      </c>
      <c r="D1311" t="s">
        <v>24</v>
      </c>
      <c r="E1311" t="s">
        <v>25</v>
      </c>
      <c r="F1311">
        <v>24</v>
      </c>
      <c r="G1311" t="s">
        <v>264</v>
      </c>
      <c r="H1311" t="s">
        <v>1464</v>
      </c>
    </row>
    <row r="1312" spans="1:8" x14ac:dyDescent="0.45">
      <c r="A1312" t="s">
        <v>1381</v>
      </c>
      <c r="B1312" t="s">
        <v>1903</v>
      </c>
      <c r="C1312" t="s">
        <v>1910</v>
      </c>
      <c r="D1312" t="s">
        <v>42</v>
      </c>
      <c r="E1312" t="s">
        <v>43</v>
      </c>
      <c r="F1312">
        <v>20</v>
      </c>
      <c r="G1312" t="s">
        <v>30</v>
      </c>
      <c r="H1312" t="s">
        <v>1911</v>
      </c>
    </row>
    <row r="1313" spans="1:8" x14ac:dyDescent="0.45">
      <c r="A1313" t="s">
        <v>1381</v>
      </c>
      <c r="B1313" t="s">
        <v>1903</v>
      </c>
      <c r="C1313" t="s">
        <v>1912</v>
      </c>
      <c r="D1313" t="s">
        <v>42</v>
      </c>
      <c r="E1313" t="s">
        <v>43</v>
      </c>
      <c r="F1313">
        <v>22</v>
      </c>
      <c r="G1313" t="s">
        <v>56</v>
      </c>
      <c r="H1313" t="s">
        <v>211</v>
      </c>
    </row>
    <row r="1314" spans="1:8" x14ac:dyDescent="0.45">
      <c r="A1314" t="s">
        <v>1381</v>
      </c>
      <c r="B1314" t="s">
        <v>1903</v>
      </c>
      <c r="C1314" t="s">
        <v>1913</v>
      </c>
      <c r="D1314" t="s">
        <v>261</v>
      </c>
      <c r="E1314" t="s">
        <v>262</v>
      </c>
      <c r="F1314">
        <v>33</v>
      </c>
      <c r="G1314" t="s">
        <v>72</v>
      </c>
      <c r="H1314" t="s">
        <v>211</v>
      </c>
    </row>
    <row r="1315" spans="1:8" x14ac:dyDescent="0.45">
      <c r="A1315" t="s">
        <v>1381</v>
      </c>
      <c r="B1315" t="s">
        <v>1903</v>
      </c>
      <c r="C1315" t="s">
        <v>1914</v>
      </c>
      <c r="D1315" t="s">
        <v>154</v>
      </c>
      <c r="E1315" t="s">
        <v>155</v>
      </c>
      <c r="F1315">
        <v>25</v>
      </c>
      <c r="G1315" t="s">
        <v>35</v>
      </c>
      <c r="H1315" t="s">
        <v>1915</v>
      </c>
    </row>
    <row r="1316" spans="1:8" x14ac:dyDescent="0.45">
      <c r="A1316" t="s">
        <v>1381</v>
      </c>
      <c r="B1316" t="s">
        <v>1903</v>
      </c>
      <c r="C1316" t="s">
        <v>1916</v>
      </c>
      <c r="D1316" t="s">
        <v>875</v>
      </c>
      <c r="E1316" t="s">
        <v>876</v>
      </c>
      <c r="F1316">
        <v>33</v>
      </c>
      <c r="G1316" t="s">
        <v>1917</v>
      </c>
      <c r="H1316" t="s">
        <v>211</v>
      </c>
    </row>
    <row r="1317" spans="1:8" x14ac:dyDescent="0.45">
      <c r="A1317" t="s">
        <v>1381</v>
      </c>
      <c r="B1317" t="s">
        <v>1903</v>
      </c>
      <c r="C1317" t="s">
        <v>1918</v>
      </c>
      <c r="D1317" t="s">
        <v>423</v>
      </c>
      <c r="E1317" t="s">
        <v>424</v>
      </c>
      <c r="F1317">
        <v>25</v>
      </c>
      <c r="G1317" t="s">
        <v>37</v>
      </c>
      <c r="H1317" t="s">
        <v>211</v>
      </c>
    </row>
    <row r="1318" spans="1:8" x14ac:dyDescent="0.45">
      <c r="A1318" t="s">
        <v>1381</v>
      </c>
      <c r="B1318" t="s">
        <v>1903</v>
      </c>
      <c r="C1318" t="s">
        <v>1919</v>
      </c>
      <c r="D1318" t="s">
        <v>350</v>
      </c>
      <c r="E1318" t="s">
        <v>351</v>
      </c>
      <c r="F1318">
        <v>27</v>
      </c>
      <c r="G1318" t="s">
        <v>196</v>
      </c>
      <c r="H1318" t="s">
        <v>211</v>
      </c>
    </row>
    <row r="1319" spans="1:8" x14ac:dyDescent="0.45">
      <c r="A1319" t="s">
        <v>1381</v>
      </c>
      <c r="B1319" t="s">
        <v>1903</v>
      </c>
      <c r="C1319" t="s">
        <v>1920</v>
      </c>
      <c r="D1319" t="s">
        <v>739</v>
      </c>
      <c r="E1319" t="s">
        <v>740</v>
      </c>
      <c r="F1319">
        <v>24</v>
      </c>
      <c r="G1319" t="s">
        <v>9</v>
      </c>
      <c r="H1319" t="s">
        <v>1915</v>
      </c>
    </row>
    <row r="1320" spans="1:8" x14ac:dyDescent="0.45">
      <c r="A1320" t="s">
        <v>1381</v>
      </c>
      <c r="B1320" t="s">
        <v>1903</v>
      </c>
      <c r="C1320" t="s">
        <v>1921</v>
      </c>
      <c r="D1320" t="s">
        <v>167</v>
      </c>
      <c r="E1320" t="s">
        <v>168</v>
      </c>
      <c r="F1320">
        <v>27</v>
      </c>
      <c r="G1320" t="s">
        <v>94</v>
      </c>
      <c r="H1320" t="s">
        <v>211</v>
      </c>
    </row>
    <row r="1321" spans="1:8" x14ac:dyDescent="0.45">
      <c r="A1321" t="s">
        <v>1381</v>
      </c>
      <c r="B1321" t="s">
        <v>1903</v>
      </c>
      <c r="C1321" t="s">
        <v>1922</v>
      </c>
      <c r="D1321" t="s">
        <v>619</v>
      </c>
      <c r="E1321" t="s">
        <v>620</v>
      </c>
      <c r="F1321">
        <v>37</v>
      </c>
      <c r="G1321" t="s">
        <v>60</v>
      </c>
      <c r="H1321" t="s">
        <v>211</v>
      </c>
    </row>
    <row r="1322" spans="1:8" x14ac:dyDescent="0.45">
      <c r="A1322" t="s">
        <v>1381</v>
      </c>
      <c r="B1322" t="s">
        <v>1903</v>
      </c>
      <c r="C1322" t="s">
        <v>1923</v>
      </c>
      <c r="D1322" t="s">
        <v>74</v>
      </c>
      <c r="E1322" t="s">
        <v>75</v>
      </c>
      <c r="F1322">
        <v>29</v>
      </c>
      <c r="G1322" t="s">
        <v>35</v>
      </c>
      <c r="H1322" t="s">
        <v>1423</v>
      </c>
    </row>
    <row r="1323" spans="1:8" x14ac:dyDescent="0.45">
      <c r="A1323" t="s">
        <v>1381</v>
      </c>
      <c r="B1323" t="s">
        <v>1903</v>
      </c>
      <c r="C1323" t="s">
        <v>1924</v>
      </c>
      <c r="D1323" t="s">
        <v>278</v>
      </c>
      <c r="E1323" t="s">
        <v>279</v>
      </c>
      <c r="F1323">
        <v>26</v>
      </c>
      <c r="G1323" t="s">
        <v>14</v>
      </c>
      <c r="H1323" t="s">
        <v>38</v>
      </c>
    </row>
    <row r="1324" spans="1:8" x14ac:dyDescent="0.45">
      <c r="A1324" t="s">
        <v>1381</v>
      </c>
      <c r="B1324" t="s">
        <v>1903</v>
      </c>
      <c r="C1324" t="s">
        <v>1925</v>
      </c>
      <c r="D1324" t="s">
        <v>81</v>
      </c>
      <c r="E1324" t="s">
        <v>82</v>
      </c>
      <c r="F1324">
        <v>30</v>
      </c>
      <c r="G1324" t="s">
        <v>264</v>
      </c>
      <c r="H1324" t="s">
        <v>1677</v>
      </c>
    </row>
    <row r="1325" spans="1:8" x14ac:dyDescent="0.45">
      <c r="A1325" t="s">
        <v>1381</v>
      </c>
      <c r="B1325" t="s">
        <v>1903</v>
      </c>
      <c r="C1325" t="s">
        <v>1926</v>
      </c>
      <c r="D1325" t="s">
        <v>442</v>
      </c>
      <c r="E1325" t="s">
        <v>443</v>
      </c>
      <c r="F1325">
        <v>29</v>
      </c>
      <c r="G1325" t="s">
        <v>26</v>
      </c>
      <c r="H1325" t="s">
        <v>211</v>
      </c>
    </row>
    <row r="1326" spans="1:8" x14ac:dyDescent="0.45">
      <c r="A1326" t="s">
        <v>1381</v>
      </c>
      <c r="B1326" t="s">
        <v>1903</v>
      </c>
      <c r="C1326" t="s">
        <v>222</v>
      </c>
      <c r="D1326" t="s">
        <v>442</v>
      </c>
      <c r="E1326" t="s">
        <v>443</v>
      </c>
      <c r="F1326">
        <v>23</v>
      </c>
      <c r="G1326" t="s">
        <v>37</v>
      </c>
      <c r="H1326" t="s">
        <v>211</v>
      </c>
    </row>
    <row r="1327" spans="1:8" x14ac:dyDescent="0.45">
      <c r="A1327" t="s">
        <v>1381</v>
      </c>
      <c r="B1327" t="s">
        <v>1903</v>
      </c>
      <c r="C1327" t="s">
        <v>1927</v>
      </c>
      <c r="D1327" t="s">
        <v>442</v>
      </c>
      <c r="E1327" t="s">
        <v>443</v>
      </c>
      <c r="F1327">
        <v>28</v>
      </c>
      <c r="G1327" t="s">
        <v>144</v>
      </c>
      <c r="H1327" t="s">
        <v>211</v>
      </c>
    </row>
    <row r="1328" spans="1:8" x14ac:dyDescent="0.45">
      <c r="A1328" t="s">
        <v>1381</v>
      </c>
      <c r="B1328" t="s">
        <v>1903</v>
      </c>
      <c r="C1328" t="s">
        <v>1928</v>
      </c>
      <c r="D1328" t="s">
        <v>177</v>
      </c>
      <c r="E1328" t="s">
        <v>178</v>
      </c>
      <c r="F1328">
        <v>24</v>
      </c>
      <c r="G1328" t="s">
        <v>134</v>
      </c>
      <c r="H1328" t="s">
        <v>211</v>
      </c>
    </row>
    <row r="1329" spans="1:8" x14ac:dyDescent="0.45">
      <c r="A1329" t="s">
        <v>1381</v>
      </c>
      <c r="B1329" t="s">
        <v>1903</v>
      </c>
      <c r="C1329" t="s">
        <v>1929</v>
      </c>
      <c r="D1329" t="s">
        <v>177</v>
      </c>
      <c r="E1329" t="s">
        <v>178</v>
      </c>
      <c r="F1329">
        <v>25</v>
      </c>
      <c r="G1329" t="s">
        <v>99</v>
      </c>
      <c r="H1329" t="s">
        <v>741</v>
      </c>
    </row>
    <row r="1330" spans="1:8" x14ac:dyDescent="0.45">
      <c r="A1330" t="s">
        <v>1381</v>
      </c>
      <c r="B1330" t="s">
        <v>1903</v>
      </c>
      <c r="C1330" t="s">
        <v>1930</v>
      </c>
      <c r="D1330" t="s">
        <v>761</v>
      </c>
      <c r="E1330" t="s">
        <v>762</v>
      </c>
      <c r="F1330">
        <v>36</v>
      </c>
      <c r="G1330" t="s">
        <v>9</v>
      </c>
      <c r="H1330" t="s">
        <v>211</v>
      </c>
    </row>
    <row r="1331" spans="1:8" x14ac:dyDescent="0.45">
      <c r="A1331" t="s">
        <v>1381</v>
      </c>
      <c r="B1331" t="s">
        <v>1903</v>
      </c>
      <c r="C1331" t="s">
        <v>1931</v>
      </c>
      <c r="D1331" t="s">
        <v>1184</v>
      </c>
      <c r="E1331" t="s">
        <v>1185</v>
      </c>
      <c r="F1331">
        <v>20</v>
      </c>
      <c r="G1331" t="s">
        <v>51</v>
      </c>
      <c r="H1331" t="s">
        <v>103</v>
      </c>
    </row>
    <row r="1332" spans="1:8" x14ac:dyDescent="0.45">
      <c r="A1332" t="s">
        <v>1381</v>
      </c>
      <c r="B1332" t="s">
        <v>1964</v>
      </c>
      <c r="C1332" t="s">
        <v>1932</v>
      </c>
      <c r="D1332" t="s">
        <v>1450</v>
      </c>
      <c r="E1332" t="s">
        <v>1451</v>
      </c>
      <c r="F1332">
        <v>29</v>
      </c>
      <c r="G1332" t="s">
        <v>1933</v>
      </c>
      <c r="H1332" t="s">
        <v>211</v>
      </c>
    </row>
    <row r="1333" spans="1:8" x14ac:dyDescent="0.45">
      <c r="A1333" t="s">
        <v>1381</v>
      </c>
      <c r="B1333" t="s">
        <v>1964</v>
      </c>
      <c r="C1333" t="s">
        <v>1934</v>
      </c>
      <c r="D1333" t="s">
        <v>1624</v>
      </c>
      <c r="E1333" t="s">
        <v>1625</v>
      </c>
      <c r="F1333">
        <v>26</v>
      </c>
      <c r="G1333" t="s">
        <v>1640</v>
      </c>
      <c r="H1333" t="s">
        <v>38</v>
      </c>
    </row>
    <row r="1334" spans="1:8" x14ac:dyDescent="0.45">
      <c r="A1334" t="s">
        <v>1381</v>
      </c>
      <c r="B1334" t="s">
        <v>1964</v>
      </c>
      <c r="C1334" t="s">
        <v>1935</v>
      </c>
      <c r="D1334" t="s">
        <v>1627</v>
      </c>
      <c r="E1334" t="s">
        <v>1628</v>
      </c>
      <c r="F1334">
        <v>27</v>
      </c>
      <c r="G1334" t="s">
        <v>1664</v>
      </c>
      <c r="H1334" t="s">
        <v>211</v>
      </c>
    </row>
    <row r="1335" spans="1:8" x14ac:dyDescent="0.45">
      <c r="A1335" t="s">
        <v>1381</v>
      </c>
      <c r="B1335" t="s">
        <v>1964</v>
      </c>
      <c r="C1335" t="s">
        <v>1936</v>
      </c>
      <c r="D1335" t="s">
        <v>12</v>
      </c>
      <c r="E1335" t="s">
        <v>13</v>
      </c>
      <c r="F1335">
        <v>26</v>
      </c>
      <c r="G1335" t="s">
        <v>51</v>
      </c>
      <c r="H1335" t="s">
        <v>38</v>
      </c>
    </row>
    <row r="1336" spans="1:8" x14ac:dyDescent="0.45">
      <c r="A1336" t="s">
        <v>1381</v>
      </c>
      <c r="B1336" t="s">
        <v>1964</v>
      </c>
      <c r="C1336" t="s">
        <v>1937</v>
      </c>
      <c r="D1336" t="s">
        <v>17</v>
      </c>
      <c r="E1336" t="s">
        <v>18</v>
      </c>
      <c r="F1336">
        <v>33</v>
      </c>
      <c r="G1336" t="s">
        <v>1652</v>
      </c>
      <c r="H1336" t="s">
        <v>38</v>
      </c>
    </row>
    <row r="1337" spans="1:8" x14ac:dyDescent="0.45">
      <c r="A1337" t="s">
        <v>1381</v>
      </c>
      <c r="B1337" t="s">
        <v>1964</v>
      </c>
      <c r="C1337" t="s">
        <v>1938</v>
      </c>
      <c r="D1337" t="s">
        <v>338</v>
      </c>
      <c r="E1337" t="s">
        <v>339</v>
      </c>
      <c r="F1337">
        <v>36</v>
      </c>
      <c r="G1337" t="s">
        <v>9</v>
      </c>
      <c r="H1337" t="s">
        <v>211</v>
      </c>
    </row>
    <row r="1338" spans="1:8" x14ac:dyDescent="0.45">
      <c r="A1338" t="s">
        <v>1381</v>
      </c>
      <c r="B1338" t="s">
        <v>1964</v>
      </c>
      <c r="C1338" t="s">
        <v>1939</v>
      </c>
      <c r="D1338" t="s">
        <v>338</v>
      </c>
      <c r="E1338" t="s">
        <v>339</v>
      </c>
      <c r="F1338">
        <v>31</v>
      </c>
      <c r="G1338" t="s">
        <v>1650</v>
      </c>
      <c r="H1338" t="s">
        <v>211</v>
      </c>
    </row>
    <row r="1339" spans="1:8" x14ac:dyDescent="0.45">
      <c r="A1339" t="s">
        <v>1381</v>
      </c>
      <c r="B1339" t="s">
        <v>1964</v>
      </c>
      <c r="C1339" t="s">
        <v>1940</v>
      </c>
      <c r="D1339" t="s">
        <v>24</v>
      </c>
      <c r="E1339" t="s">
        <v>25</v>
      </c>
      <c r="F1339">
        <v>32</v>
      </c>
      <c r="G1339" t="s">
        <v>1640</v>
      </c>
      <c r="H1339" t="s">
        <v>211</v>
      </c>
    </row>
    <row r="1340" spans="1:8" x14ac:dyDescent="0.45">
      <c r="A1340" t="s">
        <v>1381</v>
      </c>
      <c r="B1340" t="s">
        <v>1964</v>
      </c>
      <c r="C1340" t="s">
        <v>1941</v>
      </c>
      <c r="D1340" t="s">
        <v>28</v>
      </c>
      <c r="E1340" t="s">
        <v>29</v>
      </c>
      <c r="F1340">
        <v>28</v>
      </c>
      <c r="G1340" t="s">
        <v>1664</v>
      </c>
      <c r="H1340" t="s">
        <v>1423</v>
      </c>
    </row>
    <row r="1341" spans="1:8" x14ac:dyDescent="0.45">
      <c r="A1341" t="s">
        <v>1381</v>
      </c>
      <c r="B1341" t="s">
        <v>1964</v>
      </c>
      <c r="C1341" t="s">
        <v>1942</v>
      </c>
      <c r="D1341" t="s">
        <v>28</v>
      </c>
      <c r="E1341" t="s">
        <v>29</v>
      </c>
      <c r="F1341">
        <v>33</v>
      </c>
      <c r="G1341" t="s">
        <v>51</v>
      </c>
      <c r="H1341" t="s">
        <v>211</v>
      </c>
    </row>
    <row r="1342" spans="1:8" x14ac:dyDescent="0.45">
      <c r="A1342" t="s">
        <v>1381</v>
      </c>
      <c r="B1342" t="s">
        <v>1964</v>
      </c>
      <c r="C1342" t="s">
        <v>1943</v>
      </c>
      <c r="D1342" t="s">
        <v>42</v>
      </c>
      <c r="E1342" t="s">
        <v>43</v>
      </c>
      <c r="F1342">
        <v>27</v>
      </c>
      <c r="G1342" t="s">
        <v>9</v>
      </c>
      <c r="H1342" t="s">
        <v>211</v>
      </c>
    </row>
    <row r="1343" spans="1:8" x14ac:dyDescent="0.45">
      <c r="A1343" t="s">
        <v>1381</v>
      </c>
      <c r="B1343" t="s">
        <v>1964</v>
      </c>
      <c r="C1343" t="s">
        <v>1944</v>
      </c>
      <c r="D1343" t="s">
        <v>154</v>
      </c>
      <c r="E1343" t="s">
        <v>155</v>
      </c>
      <c r="F1343">
        <v>25</v>
      </c>
      <c r="G1343" t="s">
        <v>1660</v>
      </c>
      <c r="H1343" t="s">
        <v>211</v>
      </c>
    </row>
    <row r="1344" spans="1:8" x14ac:dyDescent="0.45">
      <c r="A1344" t="s">
        <v>1381</v>
      </c>
      <c r="B1344" t="s">
        <v>1964</v>
      </c>
      <c r="C1344" t="s">
        <v>1945</v>
      </c>
      <c r="D1344" t="s">
        <v>1946</v>
      </c>
      <c r="E1344" t="s">
        <v>1947</v>
      </c>
      <c r="F1344">
        <v>34</v>
      </c>
      <c r="G1344" t="s">
        <v>1948</v>
      </c>
      <c r="H1344" t="s">
        <v>211</v>
      </c>
    </row>
    <row r="1345" spans="1:8" x14ac:dyDescent="0.45">
      <c r="A1345" t="s">
        <v>1381</v>
      </c>
      <c r="B1345" t="s">
        <v>1964</v>
      </c>
      <c r="C1345" t="s">
        <v>1949</v>
      </c>
      <c r="D1345" t="s">
        <v>49</v>
      </c>
      <c r="E1345" t="s">
        <v>50</v>
      </c>
      <c r="F1345">
        <v>28</v>
      </c>
      <c r="G1345" t="s">
        <v>1652</v>
      </c>
      <c r="H1345" t="s">
        <v>211</v>
      </c>
    </row>
    <row r="1346" spans="1:8" x14ac:dyDescent="0.45">
      <c r="A1346" t="s">
        <v>1381</v>
      </c>
      <c r="B1346" t="s">
        <v>1964</v>
      </c>
      <c r="C1346" t="s">
        <v>1950</v>
      </c>
      <c r="D1346" t="s">
        <v>266</v>
      </c>
      <c r="E1346" t="s">
        <v>267</v>
      </c>
      <c r="F1346">
        <v>24</v>
      </c>
      <c r="G1346" t="s">
        <v>9</v>
      </c>
      <c r="H1346" t="s">
        <v>211</v>
      </c>
    </row>
    <row r="1347" spans="1:8" x14ac:dyDescent="0.45">
      <c r="A1347" t="s">
        <v>1381</v>
      </c>
      <c r="B1347" t="s">
        <v>1964</v>
      </c>
      <c r="C1347" t="s">
        <v>1951</v>
      </c>
      <c r="D1347" t="s">
        <v>423</v>
      </c>
      <c r="E1347" t="s">
        <v>424</v>
      </c>
      <c r="F1347">
        <v>29</v>
      </c>
      <c r="G1347" t="s">
        <v>51</v>
      </c>
      <c r="H1347" t="s">
        <v>1402</v>
      </c>
    </row>
    <row r="1348" spans="1:8" x14ac:dyDescent="0.45">
      <c r="A1348" t="s">
        <v>1381</v>
      </c>
      <c r="B1348" t="s">
        <v>1964</v>
      </c>
      <c r="C1348" t="s">
        <v>1952</v>
      </c>
      <c r="D1348" t="s">
        <v>423</v>
      </c>
      <c r="E1348" t="s">
        <v>424</v>
      </c>
      <c r="F1348">
        <v>31</v>
      </c>
      <c r="G1348" t="s">
        <v>1652</v>
      </c>
      <c r="H1348" t="s">
        <v>211</v>
      </c>
    </row>
    <row r="1349" spans="1:8" x14ac:dyDescent="0.45">
      <c r="A1349" t="s">
        <v>1381</v>
      </c>
      <c r="B1349" t="s">
        <v>1964</v>
      </c>
      <c r="C1349" t="s">
        <v>1953</v>
      </c>
      <c r="D1349" t="s">
        <v>526</v>
      </c>
      <c r="E1349" t="s">
        <v>527</v>
      </c>
      <c r="F1349">
        <v>26</v>
      </c>
      <c r="G1349" t="s">
        <v>1652</v>
      </c>
      <c r="H1349" t="s">
        <v>211</v>
      </c>
    </row>
    <row r="1350" spans="1:8" x14ac:dyDescent="0.45">
      <c r="A1350" t="s">
        <v>1381</v>
      </c>
      <c r="B1350" t="s">
        <v>1964</v>
      </c>
      <c r="C1350" t="s">
        <v>1954</v>
      </c>
      <c r="D1350" t="s">
        <v>350</v>
      </c>
      <c r="E1350" t="s">
        <v>351</v>
      </c>
      <c r="F1350">
        <v>26</v>
      </c>
      <c r="G1350" t="s">
        <v>1655</v>
      </c>
      <c r="H1350" t="s">
        <v>211</v>
      </c>
    </row>
    <row r="1351" spans="1:8" x14ac:dyDescent="0.45">
      <c r="A1351" t="s">
        <v>1381</v>
      </c>
      <c r="B1351" t="s">
        <v>1964</v>
      </c>
      <c r="C1351" t="s">
        <v>1955</v>
      </c>
      <c r="D1351" t="s">
        <v>70</v>
      </c>
      <c r="E1351" t="s">
        <v>71</v>
      </c>
      <c r="F1351">
        <v>27</v>
      </c>
      <c r="G1351" t="s">
        <v>1652</v>
      </c>
      <c r="H1351" t="s">
        <v>1956</v>
      </c>
    </row>
    <row r="1352" spans="1:8" x14ac:dyDescent="0.45">
      <c r="A1352" t="s">
        <v>1381</v>
      </c>
      <c r="B1352" t="s">
        <v>1964</v>
      </c>
      <c r="C1352" t="s">
        <v>1957</v>
      </c>
      <c r="D1352" t="s">
        <v>611</v>
      </c>
      <c r="E1352" t="s">
        <v>612</v>
      </c>
      <c r="F1352">
        <v>19</v>
      </c>
      <c r="G1352" t="s">
        <v>1660</v>
      </c>
      <c r="H1352" t="s">
        <v>211</v>
      </c>
    </row>
    <row r="1353" spans="1:8" x14ac:dyDescent="0.45">
      <c r="A1353" t="s">
        <v>1381</v>
      </c>
      <c r="B1353" t="s">
        <v>1964</v>
      </c>
      <c r="C1353" t="s">
        <v>1958</v>
      </c>
      <c r="D1353" t="s">
        <v>615</v>
      </c>
      <c r="E1353" t="s">
        <v>616</v>
      </c>
      <c r="F1353">
        <v>23</v>
      </c>
      <c r="G1353" t="s">
        <v>1664</v>
      </c>
      <c r="H1353" t="s">
        <v>211</v>
      </c>
    </row>
    <row r="1354" spans="1:8" x14ac:dyDescent="0.45">
      <c r="A1354" t="s">
        <v>1381</v>
      </c>
      <c r="B1354" t="s">
        <v>1964</v>
      </c>
      <c r="C1354" t="s">
        <v>1959</v>
      </c>
      <c r="D1354" t="s">
        <v>78</v>
      </c>
      <c r="E1354" t="s">
        <v>79</v>
      </c>
      <c r="F1354">
        <v>27</v>
      </c>
      <c r="G1354" t="s">
        <v>1960</v>
      </c>
      <c r="H1354" t="s">
        <v>211</v>
      </c>
    </row>
    <row r="1355" spans="1:8" x14ac:dyDescent="0.45">
      <c r="A1355" t="s">
        <v>1381</v>
      </c>
      <c r="B1355" t="s">
        <v>1964</v>
      </c>
      <c r="C1355" t="s">
        <v>1961</v>
      </c>
      <c r="D1355" t="s">
        <v>78</v>
      </c>
      <c r="E1355" t="s">
        <v>79</v>
      </c>
      <c r="F1355">
        <v>22</v>
      </c>
      <c r="G1355" t="s">
        <v>1655</v>
      </c>
      <c r="H1355" t="s">
        <v>211</v>
      </c>
    </row>
    <row r="1356" spans="1:8" x14ac:dyDescent="0.45">
      <c r="A1356" t="s">
        <v>1381</v>
      </c>
      <c r="B1356" t="s">
        <v>1964</v>
      </c>
      <c r="C1356" t="s">
        <v>1962</v>
      </c>
      <c r="D1356" t="s">
        <v>81</v>
      </c>
      <c r="E1356" t="s">
        <v>82</v>
      </c>
      <c r="F1356">
        <v>32</v>
      </c>
      <c r="G1356" t="s">
        <v>1963</v>
      </c>
      <c r="H1356" t="s">
        <v>211</v>
      </c>
    </row>
    <row r="1357" spans="1:8" x14ac:dyDescent="0.45">
      <c r="A1357" t="s">
        <v>1381</v>
      </c>
      <c r="B1357" t="s">
        <v>2003</v>
      </c>
      <c r="C1357" t="s">
        <v>1965</v>
      </c>
      <c r="D1357" t="s">
        <v>1966</v>
      </c>
      <c r="E1357" t="s">
        <v>1967</v>
      </c>
      <c r="F1357">
        <v>35</v>
      </c>
      <c r="G1357" t="s">
        <v>30</v>
      </c>
      <c r="H1357" t="s">
        <v>211</v>
      </c>
    </row>
    <row r="1358" spans="1:8" x14ac:dyDescent="0.45">
      <c r="A1358" t="s">
        <v>1381</v>
      </c>
      <c r="B1358" t="s">
        <v>2003</v>
      </c>
      <c r="C1358" t="s">
        <v>1968</v>
      </c>
      <c r="D1358" t="s">
        <v>1554</v>
      </c>
      <c r="E1358" t="s">
        <v>1555</v>
      </c>
      <c r="F1358">
        <v>26</v>
      </c>
      <c r="G1358" t="s">
        <v>44</v>
      </c>
      <c r="H1358" t="s">
        <v>1389</v>
      </c>
    </row>
    <row r="1359" spans="1:8" x14ac:dyDescent="0.45">
      <c r="A1359" t="s">
        <v>1381</v>
      </c>
      <c r="B1359" t="s">
        <v>2003</v>
      </c>
      <c r="C1359" t="s">
        <v>1969</v>
      </c>
      <c r="D1359" t="s">
        <v>1970</v>
      </c>
      <c r="E1359" t="s">
        <v>1971</v>
      </c>
      <c r="F1359">
        <v>25</v>
      </c>
      <c r="G1359" t="s">
        <v>196</v>
      </c>
      <c r="H1359" t="s">
        <v>211</v>
      </c>
    </row>
    <row r="1360" spans="1:8" x14ac:dyDescent="0.45">
      <c r="A1360" t="s">
        <v>1381</v>
      </c>
      <c r="B1360" t="s">
        <v>2003</v>
      </c>
      <c r="C1360" t="s">
        <v>1972</v>
      </c>
      <c r="D1360" t="s">
        <v>894</v>
      </c>
      <c r="E1360" t="s">
        <v>1565</v>
      </c>
      <c r="F1360">
        <v>25</v>
      </c>
      <c r="G1360" t="s">
        <v>51</v>
      </c>
      <c r="H1360" t="s">
        <v>1973</v>
      </c>
    </row>
    <row r="1361" spans="1:8" x14ac:dyDescent="0.45">
      <c r="A1361" t="s">
        <v>1381</v>
      </c>
      <c r="B1361" t="s">
        <v>2003</v>
      </c>
      <c r="C1361" t="s">
        <v>1974</v>
      </c>
      <c r="D1361" t="s">
        <v>1975</v>
      </c>
      <c r="E1361" t="s">
        <v>1976</v>
      </c>
      <c r="F1361">
        <v>31</v>
      </c>
      <c r="G1361" t="s">
        <v>99</v>
      </c>
      <c r="H1361" t="s">
        <v>211</v>
      </c>
    </row>
    <row r="1362" spans="1:8" x14ac:dyDescent="0.45">
      <c r="A1362" t="s">
        <v>1381</v>
      </c>
      <c r="B1362" t="s">
        <v>2003</v>
      </c>
      <c r="C1362" t="s">
        <v>1977</v>
      </c>
      <c r="D1362" t="s">
        <v>1688</v>
      </c>
      <c r="E1362" t="s">
        <v>1689</v>
      </c>
      <c r="F1362">
        <v>21</v>
      </c>
      <c r="G1362" t="s">
        <v>51</v>
      </c>
      <c r="H1362" t="s">
        <v>1472</v>
      </c>
    </row>
    <row r="1363" spans="1:8" x14ac:dyDescent="0.45">
      <c r="A1363" t="s">
        <v>1381</v>
      </c>
      <c r="B1363" t="s">
        <v>2003</v>
      </c>
      <c r="C1363" t="s">
        <v>1978</v>
      </c>
      <c r="D1363" t="s">
        <v>1979</v>
      </c>
      <c r="E1363" t="s">
        <v>1980</v>
      </c>
      <c r="F1363">
        <v>35</v>
      </c>
      <c r="G1363" t="s">
        <v>179</v>
      </c>
      <c r="H1363" t="s">
        <v>211</v>
      </c>
    </row>
    <row r="1364" spans="1:8" x14ac:dyDescent="0.45">
      <c r="A1364" t="s">
        <v>1381</v>
      </c>
      <c r="B1364" t="s">
        <v>2003</v>
      </c>
      <c r="C1364" t="s">
        <v>1981</v>
      </c>
      <c r="D1364" t="s">
        <v>1140</v>
      </c>
      <c r="E1364" t="s">
        <v>1648</v>
      </c>
      <c r="F1364">
        <v>27</v>
      </c>
      <c r="G1364" t="s">
        <v>35</v>
      </c>
      <c r="H1364" t="s">
        <v>211</v>
      </c>
    </row>
    <row r="1365" spans="1:8" x14ac:dyDescent="0.45">
      <c r="A1365" t="s">
        <v>1381</v>
      </c>
      <c r="B1365" t="s">
        <v>2003</v>
      </c>
      <c r="C1365" t="s">
        <v>1982</v>
      </c>
      <c r="D1365" t="s">
        <v>1495</v>
      </c>
      <c r="E1365" t="s">
        <v>1496</v>
      </c>
      <c r="F1365">
        <v>29</v>
      </c>
      <c r="G1365" t="s">
        <v>9</v>
      </c>
      <c r="H1365" t="s">
        <v>1983</v>
      </c>
    </row>
    <row r="1366" spans="1:8" x14ac:dyDescent="0.45">
      <c r="A1366" t="s">
        <v>1381</v>
      </c>
      <c r="B1366" t="s">
        <v>2003</v>
      </c>
      <c r="C1366" t="s">
        <v>1984</v>
      </c>
      <c r="D1366" t="s">
        <v>1495</v>
      </c>
      <c r="E1366" t="s">
        <v>1496</v>
      </c>
      <c r="F1366">
        <v>24</v>
      </c>
      <c r="G1366" t="s">
        <v>26</v>
      </c>
      <c r="H1366" t="s">
        <v>211</v>
      </c>
    </row>
    <row r="1367" spans="1:8" x14ac:dyDescent="0.45">
      <c r="A1367" t="s">
        <v>1381</v>
      </c>
      <c r="B1367" t="s">
        <v>2003</v>
      </c>
      <c r="C1367" t="s">
        <v>1985</v>
      </c>
      <c r="D1367" t="s">
        <v>1986</v>
      </c>
      <c r="E1367" t="s">
        <v>1987</v>
      </c>
      <c r="F1367">
        <v>26</v>
      </c>
      <c r="G1367" t="s">
        <v>9</v>
      </c>
      <c r="H1367" t="s">
        <v>211</v>
      </c>
    </row>
    <row r="1368" spans="1:8" x14ac:dyDescent="0.45">
      <c r="A1368" t="s">
        <v>1381</v>
      </c>
      <c r="B1368" t="s">
        <v>2003</v>
      </c>
      <c r="C1368" t="s">
        <v>1988</v>
      </c>
      <c r="D1368" t="s">
        <v>1986</v>
      </c>
      <c r="E1368" t="s">
        <v>1987</v>
      </c>
      <c r="F1368">
        <v>24</v>
      </c>
      <c r="G1368" t="s">
        <v>270</v>
      </c>
      <c r="H1368" t="s">
        <v>211</v>
      </c>
    </row>
    <row r="1369" spans="1:8" x14ac:dyDescent="0.45">
      <c r="A1369" t="s">
        <v>1381</v>
      </c>
      <c r="B1369" t="s">
        <v>2003</v>
      </c>
      <c r="C1369" t="s">
        <v>1989</v>
      </c>
      <c r="D1369" t="s">
        <v>1990</v>
      </c>
      <c r="E1369" t="s">
        <v>1991</v>
      </c>
      <c r="F1369">
        <v>24</v>
      </c>
      <c r="G1369" t="s">
        <v>14</v>
      </c>
      <c r="H1369" t="s">
        <v>1244</v>
      </c>
    </row>
    <row r="1370" spans="1:8" x14ac:dyDescent="0.45">
      <c r="A1370" t="s">
        <v>1381</v>
      </c>
      <c r="B1370" t="s">
        <v>2003</v>
      </c>
      <c r="C1370" t="s">
        <v>1992</v>
      </c>
      <c r="D1370" t="s">
        <v>1621</v>
      </c>
      <c r="E1370" t="s">
        <v>1622</v>
      </c>
      <c r="F1370">
        <v>29</v>
      </c>
      <c r="G1370" t="s">
        <v>60</v>
      </c>
      <c r="H1370" t="s">
        <v>211</v>
      </c>
    </row>
    <row r="1371" spans="1:8" x14ac:dyDescent="0.45">
      <c r="A1371" t="s">
        <v>1381</v>
      </c>
      <c r="B1371" t="s">
        <v>2003</v>
      </c>
      <c r="C1371" t="s">
        <v>1993</v>
      </c>
      <c r="D1371" t="s">
        <v>1249</v>
      </c>
      <c r="E1371" t="s">
        <v>1250</v>
      </c>
      <c r="F1371">
        <v>19</v>
      </c>
      <c r="G1371" t="s">
        <v>44</v>
      </c>
      <c r="H1371" t="s">
        <v>211</v>
      </c>
    </row>
    <row r="1372" spans="1:8" x14ac:dyDescent="0.45">
      <c r="A1372" t="s">
        <v>1381</v>
      </c>
      <c r="B1372" t="s">
        <v>2003</v>
      </c>
      <c r="C1372" t="s">
        <v>1994</v>
      </c>
      <c r="D1372" t="s">
        <v>900</v>
      </c>
      <c r="E1372" t="s">
        <v>1498</v>
      </c>
      <c r="F1372">
        <v>24</v>
      </c>
      <c r="G1372" t="s">
        <v>134</v>
      </c>
      <c r="H1372" t="s">
        <v>211</v>
      </c>
    </row>
    <row r="1373" spans="1:8" x14ac:dyDescent="0.45">
      <c r="A1373" t="s">
        <v>1381</v>
      </c>
      <c r="B1373" t="s">
        <v>2003</v>
      </c>
      <c r="C1373" t="s">
        <v>1995</v>
      </c>
      <c r="D1373" t="s">
        <v>249</v>
      </c>
      <c r="E1373" t="s">
        <v>250</v>
      </c>
      <c r="F1373">
        <v>24</v>
      </c>
      <c r="G1373" t="s">
        <v>99</v>
      </c>
      <c r="H1373" t="s">
        <v>211</v>
      </c>
    </row>
    <row r="1374" spans="1:8" x14ac:dyDescent="0.45">
      <c r="A1374" t="s">
        <v>1381</v>
      </c>
      <c r="B1374" t="s">
        <v>2003</v>
      </c>
      <c r="C1374" t="s">
        <v>1996</v>
      </c>
      <c r="D1374" t="s">
        <v>249</v>
      </c>
      <c r="E1374" t="s">
        <v>250</v>
      </c>
      <c r="F1374">
        <v>22</v>
      </c>
      <c r="G1374" t="s">
        <v>99</v>
      </c>
      <c r="H1374" t="s">
        <v>211</v>
      </c>
    </row>
    <row r="1375" spans="1:8" x14ac:dyDescent="0.45">
      <c r="A1375" t="s">
        <v>1381</v>
      </c>
      <c r="B1375" t="s">
        <v>2003</v>
      </c>
      <c r="C1375" t="s">
        <v>1997</v>
      </c>
      <c r="D1375" t="s">
        <v>249</v>
      </c>
      <c r="E1375" t="s">
        <v>250</v>
      </c>
      <c r="F1375">
        <v>25</v>
      </c>
      <c r="G1375" t="s">
        <v>144</v>
      </c>
      <c r="H1375" t="s">
        <v>211</v>
      </c>
    </row>
    <row r="1376" spans="1:8" x14ac:dyDescent="0.45">
      <c r="A1376" t="s">
        <v>1381</v>
      </c>
      <c r="B1376" t="s">
        <v>2003</v>
      </c>
      <c r="C1376" t="s">
        <v>1998</v>
      </c>
      <c r="D1376" t="s">
        <v>1627</v>
      </c>
      <c r="E1376" t="s">
        <v>1628</v>
      </c>
      <c r="F1376">
        <v>26</v>
      </c>
      <c r="G1376" t="s">
        <v>37</v>
      </c>
      <c r="H1376" t="s">
        <v>211</v>
      </c>
    </row>
    <row r="1377" spans="1:8" x14ac:dyDescent="0.45">
      <c r="A1377" t="s">
        <v>1381</v>
      </c>
      <c r="B1377" t="s">
        <v>2003</v>
      </c>
      <c r="C1377" t="s">
        <v>1999</v>
      </c>
      <c r="D1377" t="s">
        <v>335</v>
      </c>
      <c r="E1377" t="s">
        <v>336</v>
      </c>
      <c r="F1377">
        <v>23</v>
      </c>
      <c r="G1377" t="s">
        <v>94</v>
      </c>
      <c r="H1377" t="s">
        <v>211</v>
      </c>
    </row>
    <row r="1378" spans="1:8" x14ac:dyDescent="0.45">
      <c r="A1378" t="s">
        <v>1381</v>
      </c>
      <c r="B1378" t="s">
        <v>2003</v>
      </c>
      <c r="C1378" t="s">
        <v>2000</v>
      </c>
      <c r="D1378" t="s">
        <v>12</v>
      </c>
      <c r="E1378" t="s">
        <v>13</v>
      </c>
      <c r="F1378">
        <v>29</v>
      </c>
      <c r="G1378" t="s">
        <v>134</v>
      </c>
      <c r="H1378" t="s">
        <v>211</v>
      </c>
    </row>
    <row r="1379" spans="1:8" x14ac:dyDescent="0.45">
      <c r="A1379" t="s">
        <v>1381</v>
      </c>
      <c r="B1379" t="s">
        <v>2003</v>
      </c>
      <c r="C1379" t="s">
        <v>2001</v>
      </c>
      <c r="D1379" t="s">
        <v>739</v>
      </c>
      <c r="E1379" t="s">
        <v>740</v>
      </c>
      <c r="F1379">
        <v>28</v>
      </c>
      <c r="G1379" t="s">
        <v>94</v>
      </c>
      <c r="H1379" t="s">
        <v>211</v>
      </c>
    </row>
    <row r="1380" spans="1:8" x14ac:dyDescent="0.45">
      <c r="A1380" t="s">
        <v>1381</v>
      </c>
      <c r="B1380" t="s">
        <v>2003</v>
      </c>
      <c r="C1380" t="s">
        <v>2002</v>
      </c>
      <c r="D1380" t="s">
        <v>1733</v>
      </c>
      <c r="E1380" t="s">
        <v>1734</v>
      </c>
      <c r="F1380">
        <v>19</v>
      </c>
      <c r="G1380" t="s">
        <v>30</v>
      </c>
      <c r="H1380" t="s">
        <v>211</v>
      </c>
    </row>
    <row r="1381" spans="1:8" x14ac:dyDescent="0.45">
      <c r="A1381" t="s">
        <v>1381</v>
      </c>
      <c r="B1381" t="s">
        <v>2033</v>
      </c>
      <c r="C1381" t="s">
        <v>2004</v>
      </c>
      <c r="D1381" t="s">
        <v>1688</v>
      </c>
      <c r="E1381" t="s">
        <v>1689</v>
      </c>
      <c r="F1381">
        <v>31</v>
      </c>
      <c r="G1381" t="s">
        <v>1655</v>
      </c>
      <c r="H1381" t="s">
        <v>211</v>
      </c>
    </row>
    <row r="1382" spans="1:8" x14ac:dyDescent="0.45">
      <c r="A1382" t="s">
        <v>1381</v>
      </c>
      <c r="B1382" t="s">
        <v>2033</v>
      </c>
      <c r="C1382" t="s">
        <v>2005</v>
      </c>
      <c r="D1382" t="s">
        <v>664</v>
      </c>
      <c r="E1382" t="s">
        <v>665</v>
      </c>
      <c r="F1382">
        <v>34</v>
      </c>
      <c r="G1382" t="s">
        <v>1650</v>
      </c>
      <c r="H1382" t="s">
        <v>358</v>
      </c>
    </row>
    <row r="1383" spans="1:8" x14ac:dyDescent="0.45">
      <c r="A1383" t="s">
        <v>1381</v>
      </c>
      <c r="B1383" t="s">
        <v>2033</v>
      </c>
      <c r="C1383" t="s">
        <v>2006</v>
      </c>
      <c r="D1383" t="s">
        <v>335</v>
      </c>
      <c r="E1383" t="s">
        <v>336</v>
      </c>
      <c r="F1383">
        <v>26</v>
      </c>
      <c r="G1383" t="s">
        <v>1660</v>
      </c>
      <c r="H1383" t="s">
        <v>22</v>
      </c>
    </row>
    <row r="1384" spans="1:8" x14ac:dyDescent="0.45">
      <c r="A1384" t="s">
        <v>1381</v>
      </c>
      <c r="B1384" t="s">
        <v>2033</v>
      </c>
      <c r="C1384" t="s">
        <v>1424</v>
      </c>
      <c r="D1384" t="s">
        <v>338</v>
      </c>
      <c r="E1384" t="s">
        <v>339</v>
      </c>
      <c r="F1384">
        <v>31</v>
      </c>
      <c r="G1384" t="s">
        <v>1660</v>
      </c>
      <c r="H1384" t="s">
        <v>211</v>
      </c>
    </row>
    <row r="1385" spans="1:8" x14ac:dyDescent="0.45">
      <c r="A1385" t="s">
        <v>1381</v>
      </c>
      <c r="B1385" t="s">
        <v>2033</v>
      </c>
      <c r="C1385" t="s">
        <v>2007</v>
      </c>
      <c r="D1385" t="s">
        <v>42</v>
      </c>
      <c r="E1385" t="s">
        <v>43</v>
      </c>
      <c r="F1385">
        <v>28</v>
      </c>
      <c r="G1385" t="s">
        <v>1652</v>
      </c>
      <c r="H1385" t="s">
        <v>2008</v>
      </c>
    </row>
    <row r="1386" spans="1:8" x14ac:dyDescent="0.45">
      <c r="A1386" t="s">
        <v>1381</v>
      </c>
      <c r="B1386" t="s">
        <v>2033</v>
      </c>
      <c r="C1386" t="s">
        <v>2009</v>
      </c>
      <c r="D1386" t="s">
        <v>42</v>
      </c>
      <c r="E1386" t="s">
        <v>43</v>
      </c>
      <c r="F1386">
        <v>31</v>
      </c>
      <c r="G1386" t="s">
        <v>9</v>
      </c>
      <c r="H1386" t="s">
        <v>211</v>
      </c>
    </row>
    <row r="1387" spans="1:8" x14ac:dyDescent="0.45">
      <c r="A1387" t="s">
        <v>1381</v>
      </c>
      <c r="B1387" t="s">
        <v>2033</v>
      </c>
      <c r="C1387" t="s">
        <v>2010</v>
      </c>
      <c r="D1387" t="s">
        <v>42</v>
      </c>
      <c r="E1387" t="s">
        <v>43</v>
      </c>
      <c r="F1387">
        <v>29</v>
      </c>
      <c r="G1387" t="s">
        <v>1655</v>
      </c>
      <c r="H1387" t="s">
        <v>211</v>
      </c>
    </row>
    <row r="1388" spans="1:8" x14ac:dyDescent="0.45">
      <c r="A1388" t="s">
        <v>1381</v>
      </c>
      <c r="B1388" t="s">
        <v>2033</v>
      </c>
      <c r="C1388" t="s">
        <v>1839</v>
      </c>
      <c r="D1388" t="s">
        <v>258</v>
      </c>
      <c r="E1388" t="s">
        <v>259</v>
      </c>
      <c r="F1388">
        <v>30</v>
      </c>
      <c r="G1388" t="s">
        <v>1652</v>
      </c>
      <c r="H1388" t="s">
        <v>211</v>
      </c>
    </row>
    <row r="1389" spans="1:8" x14ac:dyDescent="0.45">
      <c r="A1389" t="s">
        <v>1381</v>
      </c>
      <c r="B1389" t="s">
        <v>2033</v>
      </c>
      <c r="C1389" t="s">
        <v>1649</v>
      </c>
      <c r="D1389" t="s">
        <v>261</v>
      </c>
      <c r="E1389" t="s">
        <v>262</v>
      </c>
      <c r="F1389">
        <v>24</v>
      </c>
      <c r="G1389" t="s">
        <v>1948</v>
      </c>
      <c r="H1389" t="s">
        <v>211</v>
      </c>
    </row>
    <row r="1390" spans="1:8" x14ac:dyDescent="0.45">
      <c r="A1390" t="s">
        <v>1381</v>
      </c>
      <c r="B1390" t="s">
        <v>2033</v>
      </c>
      <c r="C1390" t="s">
        <v>2011</v>
      </c>
      <c r="D1390" t="s">
        <v>46</v>
      </c>
      <c r="E1390" t="s">
        <v>47</v>
      </c>
      <c r="F1390">
        <v>26</v>
      </c>
      <c r="G1390" t="s">
        <v>1640</v>
      </c>
      <c r="H1390" t="s">
        <v>2012</v>
      </c>
    </row>
    <row r="1391" spans="1:8" x14ac:dyDescent="0.45">
      <c r="A1391" t="s">
        <v>1381</v>
      </c>
      <c r="B1391" t="s">
        <v>2033</v>
      </c>
      <c r="C1391" t="s">
        <v>2013</v>
      </c>
      <c r="D1391" t="s">
        <v>46</v>
      </c>
      <c r="E1391" t="s">
        <v>47</v>
      </c>
      <c r="F1391">
        <v>29</v>
      </c>
      <c r="G1391" t="s">
        <v>1640</v>
      </c>
      <c r="H1391" t="s">
        <v>211</v>
      </c>
    </row>
    <row r="1392" spans="1:8" x14ac:dyDescent="0.45">
      <c r="A1392" t="s">
        <v>1381</v>
      </c>
      <c r="B1392" t="s">
        <v>2033</v>
      </c>
      <c r="C1392" t="s">
        <v>2014</v>
      </c>
      <c r="D1392" t="s">
        <v>54</v>
      </c>
      <c r="E1392" t="s">
        <v>55</v>
      </c>
      <c r="F1392">
        <v>31</v>
      </c>
      <c r="G1392" t="s">
        <v>1652</v>
      </c>
      <c r="H1392" t="s">
        <v>211</v>
      </c>
    </row>
    <row r="1393" spans="1:8" x14ac:dyDescent="0.45">
      <c r="A1393" t="s">
        <v>1381</v>
      </c>
      <c r="B1393" t="s">
        <v>2033</v>
      </c>
      <c r="C1393" t="s">
        <v>2015</v>
      </c>
      <c r="D1393" t="s">
        <v>54</v>
      </c>
      <c r="E1393" t="s">
        <v>55</v>
      </c>
      <c r="F1393">
        <v>34</v>
      </c>
      <c r="G1393" t="s">
        <v>9</v>
      </c>
      <c r="H1393" t="s">
        <v>211</v>
      </c>
    </row>
    <row r="1394" spans="1:8" x14ac:dyDescent="0.45">
      <c r="A1394" t="s">
        <v>1381</v>
      </c>
      <c r="B1394" t="s">
        <v>2033</v>
      </c>
      <c r="C1394" t="s">
        <v>2016</v>
      </c>
      <c r="D1394" t="s">
        <v>1711</v>
      </c>
      <c r="E1394" t="s">
        <v>1712</v>
      </c>
      <c r="F1394">
        <v>23</v>
      </c>
      <c r="G1394" t="s">
        <v>51</v>
      </c>
      <c r="H1394" t="s">
        <v>528</v>
      </c>
    </row>
    <row r="1395" spans="1:8" x14ac:dyDescent="0.45">
      <c r="A1395" t="s">
        <v>1381</v>
      </c>
      <c r="B1395" t="s">
        <v>2033</v>
      </c>
      <c r="C1395" t="s">
        <v>2017</v>
      </c>
      <c r="D1395" t="s">
        <v>346</v>
      </c>
      <c r="E1395" t="s">
        <v>347</v>
      </c>
      <c r="F1395">
        <v>27</v>
      </c>
      <c r="G1395" t="s">
        <v>1650</v>
      </c>
      <c r="H1395" t="s">
        <v>211</v>
      </c>
    </row>
    <row r="1396" spans="1:8" x14ac:dyDescent="0.45">
      <c r="A1396" t="s">
        <v>1381</v>
      </c>
      <c r="B1396" t="s">
        <v>2033</v>
      </c>
      <c r="C1396" t="s">
        <v>2018</v>
      </c>
      <c r="D1396" t="s">
        <v>1854</v>
      </c>
      <c r="E1396" t="s">
        <v>1855</v>
      </c>
      <c r="F1396">
        <v>25</v>
      </c>
      <c r="G1396" t="s">
        <v>1650</v>
      </c>
      <c r="H1396" t="s">
        <v>211</v>
      </c>
    </row>
    <row r="1397" spans="1:8" x14ac:dyDescent="0.45">
      <c r="A1397" t="s">
        <v>1381</v>
      </c>
      <c r="B1397" t="s">
        <v>2033</v>
      </c>
      <c r="C1397" t="s">
        <v>2019</v>
      </c>
      <c r="D1397" t="s">
        <v>530</v>
      </c>
      <c r="E1397" t="s">
        <v>531</v>
      </c>
      <c r="F1397">
        <v>23</v>
      </c>
      <c r="G1397" t="s">
        <v>1655</v>
      </c>
      <c r="H1397" t="s">
        <v>211</v>
      </c>
    </row>
    <row r="1398" spans="1:8" x14ac:dyDescent="0.45">
      <c r="A1398" t="s">
        <v>1381</v>
      </c>
      <c r="B1398" t="s">
        <v>2033</v>
      </c>
      <c r="C1398" t="s">
        <v>2020</v>
      </c>
      <c r="D1398" t="s">
        <v>157</v>
      </c>
      <c r="E1398" t="s">
        <v>158</v>
      </c>
      <c r="F1398">
        <v>23</v>
      </c>
      <c r="G1398" t="s">
        <v>1652</v>
      </c>
      <c r="H1398" t="s">
        <v>211</v>
      </c>
    </row>
    <row r="1399" spans="1:8" x14ac:dyDescent="0.45">
      <c r="A1399" t="s">
        <v>1381</v>
      </c>
      <c r="B1399" t="s">
        <v>2033</v>
      </c>
      <c r="C1399" t="s">
        <v>2021</v>
      </c>
      <c r="D1399" t="s">
        <v>157</v>
      </c>
      <c r="E1399" t="s">
        <v>158</v>
      </c>
      <c r="F1399">
        <v>21</v>
      </c>
      <c r="G1399" t="s">
        <v>1680</v>
      </c>
      <c r="H1399" t="s">
        <v>1532</v>
      </c>
    </row>
    <row r="1400" spans="1:8" x14ac:dyDescent="0.45">
      <c r="A1400" t="s">
        <v>1381</v>
      </c>
      <c r="B1400" t="s">
        <v>2033</v>
      </c>
      <c r="C1400" t="s">
        <v>2022</v>
      </c>
      <c r="D1400" t="s">
        <v>350</v>
      </c>
      <c r="E1400" t="s">
        <v>351</v>
      </c>
      <c r="F1400">
        <v>29</v>
      </c>
      <c r="G1400" t="s">
        <v>1640</v>
      </c>
      <c r="H1400" t="s">
        <v>211</v>
      </c>
    </row>
    <row r="1401" spans="1:8" x14ac:dyDescent="0.45">
      <c r="A1401" t="s">
        <v>1381</v>
      </c>
      <c r="B1401" t="s">
        <v>2033</v>
      </c>
      <c r="C1401" t="s">
        <v>1485</v>
      </c>
      <c r="D1401" t="s">
        <v>1070</v>
      </c>
      <c r="E1401" t="s">
        <v>1071</v>
      </c>
      <c r="F1401">
        <v>31</v>
      </c>
      <c r="G1401" t="s">
        <v>1660</v>
      </c>
      <c r="H1401" t="s">
        <v>211</v>
      </c>
    </row>
    <row r="1402" spans="1:8" x14ac:dyDescent="0.45">
      <c r="A1402" t="s">
        <v>1381</v>
      </c>
      <c r="B1402" t="s">
        <v>2033</v>
      </c>
      <c r="C1402" t="s">
        <v>2023</v>
      </c>
      <c r="D1402" t="s">
        <v>433</v>
      </c>
      <c r="E1402" t="s">
        <v>434</v>
      </c>
      <c r="F1402">
        <v>25</v>
      </c>
      <c r="G1402" t="s">
        <v>1660</v>
      </c>
      <c r="H1402" t="s">
        <v>211</v>
      </c>
    </row>
    <row r="1403" spans="1:8" x14ac:dyDescent="0.45">
      <c r="A1403" t="s">
        <v>1381</v>
      </c>
      <c r="B1403" t="s">
        <v>2033</v>
      </c>
      <c r="C1403" t="s">
        <v>2024</v>
      </c>
      <c r="D1403" t="s">
        <v>611</v>
      </c>
      <c r="E1403" t="s">
        <v>612</v>
      </c>
      <c r="F1403">
        <v>31</v>
      </c>
      <c r="G1403" t="s">
        <v>1664</v>
      </c>
      <c r="H1403" t="s">
        <v>211</v>
      </c>
    </row>
    <row r="1404" spans="1:8" x14ac:dyDescent="0.45">
      <c r="A1404" t="s">
        <v>1381</v>
      </c>
      <c r="B1404" t="s">
        <v>2033</v>
      </c>
      <c r="C1404" t="s">
        <v>2025</v>
      </c>
      <c r="D1404" t="s">
        <v>615</v>
      </c>
      <c r="E1404" t="s">
        <v>616</v>
      </c>
      <c r="F1404">
        <v>23</v>
      </c>
      <c r="G1404" t="s">
        <v>1664</v>
      </c>
      <c r="H1404" t="s">
        <v>211</v>
      </c>
    </row>
    <row r="1405" spans="1:8" x14ac:dyDescent="0.45">
      <c r="A1405" t="s">
        <v>1381</v>
      </c>
      <c r="B1405" t="s">
        <v>2033</v>
      </c>
      <c r="C1405" t="s">
        <v>2026</v>
      </c>
      <c r="D1405" t="s">
        <v>365</v>
      </c>
      <c r="E1405" t="s">
        <v>366</v>
      </c>
      <c r="F1405">
        <v>24</v>
      </c>
      <c r="G1405" t="s">
        <v>1660</v>
      </c>
      <c r="H1405" t="s">
        <v>2027</v>
      </c>
    </row>
    <row r="1406" spans="1:8" x14ac:dyDescent="0.45">
      <c r="A1406" t="s">
        <v>1381</v>
      </c>
      <c r="B1406" t="s">
        <v>2033</v>
      </c>
      <c r="C1406" t="s">
        <v>2028</v>
      </c>
      <c r="D1406" t="s">
        <v>371</v>
      </c>
      <c r="E1406" t="s">
        <v>372</v>
      </c>
      <c r="F1406">
        <v>24</v>
      </c>
      <c r="G1406" t="s">
        <v>1640</v>
      </c>
      <c r="H1406" t="s">
        <v>2029</v>
      </c>
    </row>
    <row r="1407" spans="1:8" x14ac:dyDescent="0.45">
      <c r="A1407" t="s">
        <v>1381</v>
      </c>
      <c r="B1407" t="s">
        <v>2033</v>
      </c>
      <c r="C1407" t="s">
        <v>2030</v>
      </c>
      <c r="D1407" t="s">
        <v>2031</v>
      </c>
      <c r="E1407" t="s">
        <v>2032</v>
      </c>
      <c r="F1407">
        <v>24</v>
      </c>
      <c r="G1407" t="s">
        <v>1664</v>
      </c>
      <c r="H1407" t="s">
        <v>211</v>
      </c>
    </row>
    <row r="1408" spans="1:8" x14ac:dyDescent="0.45">
      <c r="A1408" t="s">
        <v>1381</v>
      </c>
      <c r="B1408" t="s">
        <v>2034</v>
      </c>
      <c r="C1408" t="s">
        <v>2035</v>
      </c>
      <c r="D1408" t="s">
        <v>2036</v>
      </c>
      <c r="E1408" t="s">
        <v>2037</v>
      </c>
      <c r="F1408">
        <v>25</v>
      </c>
      <c r="G1408" t="s">
        <v>21</v>
      </c>
      <c r="H1408" t="s">
        <v>1244</v>
      </c>
    </row>
    <row r="1409" spans="1:8" x14ac:dyDescent="0.45">
      <c r="A1409" t="s">
        <v>1381</v>
      </c>
      <c r="B1409" t="s">
        <v>2034</v>
      </c>
      <c r="C1409" t="s">
        <v>2038</v>
      </c>
      <c r="D1409" t="s">
        <v>1538</v>
      </c>
      <c r="E1409" t="s">
        <v>1539</v>
      </c>
      <c r="F1409">
        <v>33</v>
      </c>
      <c r="G1409" t="s">
        <v>37</v>
      </c>
      <c r="H1409" t="s">
        <v>1402</v>
      </c>
    </row>
    <row r="1410" spans="1:8" x14ac:dyDescent="0.45">
      <c r="A1410" t="s">
        <v>1381</v>
      </c>
      <c r="B1410" t="s">
        <v>2034</v>
      </c>
      <c r="C1410" t="s">
        <v>2039</v>
      </c>
      <c r="D1410" t="s">
        <v>2040</v>
      </c>
      <c r="E1410" t="s">
        <v>2041</v>
      </c>
      <c r="F1410">
        <v>29</v>
      </c>
      <c r="G1410" t="s">
        <v>26</v>
      </c>
      <c r="H1410" t="s">
        <v>1423</v>
      </c>
    </row>
    <row r="1411" spans="1:8" x14ac:dyDescent="0.45">
      <c r="A1411" t="s">
        <v>1381</v>
      </c>
      <c r="B1411" t="s">
        <v>2034</v>
      </c>
      <c r="C1411" t="s">
        <v>2042</v>
      </c>
      <c r="D1411" t="s">
        <v>2043</v>
      </c>
      <c r="E1411" t="s">
        <v>2044</v>
      </c>
      <c r="F1411">
        <v>25</v>
      </c>
      <c r="G1411" t="s">
        <v>270</v>
      </c>
      <c r="H1411" t="s">
        <v>2008</v>
      </c>
    </row>
    <row r="1412" spans="1:8" x14ac:dyDescent="0.45">
      <c r="A1412" t="s">
        <v>1381</v>
      </c>
      <c r="B1412" t="s">
        <v>2034</v>
      </c>
      <c r="C1412" t="s">
        <v>2045</v>
      </c>
      <c r="D1412" t="s">
        <v>2046</v>
      </c>
      <c r="E1412" t="s">
        <v>2047</v>
      </c>
      <c r="F1412">
        <v>35</v>
      </c>
      <c r="G1412" t="s">
        <v>535</v>
      </c>
      <c r="H1412" t="s">
        <v>211</v>
      </c>
    </row>
    <row r="1413" spans="1:8" x14ac:dyDescent="0.45">
      <c r="A1413" t="s">
        <v>1381</v>
      </c>
      <c r="B1413" t="s">
        <v>2034</v>
      </c>
      <c r="C1413" t="s">
        <v>2048</v>
      </c>
      <c r="D1413" t="s">
        <v>1610</v>
      </c>
      <c r="E1413" t="s">
        <v>1611</v>
      </c>
      <c r="F1413">
        <v>22</v>
      </c>
      <c r="G1413" t="s">
        <v>14</v>
      </c>
      <c r="H1413" t="s">
        <v>1244</v>
      </c>
    </row>
    <row r="1414" spans="1:8" x14ac:dyDescent="0.45">
      <c r="A1414" t="s">
        <v>1381</v>
      </c>
      <c r="B1414" t="s">
        <v>2034</v>
      </c>
      <c r="C1414" t="s">
        <v>200</v>
      </c>
      <c r="D1414" t="s">
        <v>1562</v>
      </c>
      <c r="E1414" t="s">
        <v>1563</v>
      </c>
      <c r="F1414">
        <v>33</v>
      </c>
      <c r="G1414" t="s">
        <v>636</v>
      </c>
      <c r="H1414" t="s">
        <v>38</v>
      </c>
    </row>
    <row r="1415" spans="1:8" x14ac:dyDescent="0.45">
      <c r="A1415" t="s">
        <v>1381</v>
      </c>
      <c r="B1415" t="s">
        <v>2034</v>
      </c>
      <c r="C1415" t="s">
        <v>2049</v>
      </c>
      <c r="D1415" t="s">
        <v>2050</v>
      </c>
      <c r="E1415" t="s">
        <v>2051</v>
      </c>
      <c r="F1415">
        <v>29</v>
      </c>
      <c r="G1415" t="s">
        <v>99</v>
      </c>
      <c r="H1415" t="s">
        <v>1605</v>
      </c>
    </row>
    <row r="1416" spans="1:8" x14ac:dyDescent="0.45">
      <c r="A1416" t="s">
        <v>1381</v>
      </c>
      <c r="B1416" t="s">
        <v>2034</v>
      </c>
      <c r="C1416" t="s">
        <v>2052</v>
      </c>
      <c r="D1416" t="s">
        <v>1970</v>
      </c>
      <c r="E1416" t="s">
        <v>1971</v>
      </c>
      <c r="F1416">
        <v>29</v>
      </c>
      <c r="G1416" t="s">
        <v>30</v>
      </c>
      <c r="H1416" t="s">
        <v>38</v>
      </c>
    </row>
    <row r="1417" spans="1:8" x14ac:dyDescent="0.45">
      <c r="A1417" t="s">
        <v>1381</v>
      </c>
      <c r="B1417" t="s">
        <v>2034</v>
      </c>
      <c r="C1417" t="s">
        <v>2053</v>
      </c>
      <c r="D1417" t="s">
        <v>894</v>
      </c>
      <c r="E1417" t="s">
        <v>1565</v>
      </c>
      <c r="F1417">
        <v>28</v>
      </c>
      <c r="G1417" t="s">
        <v>14</v>
      </c>
      <c r="H1417" t="s">
        <v>528</v>
      </c>
    </row>
    <row r="1418" spans="1:8" x14ac:dyDescent="0.45">
      <c r="A1418" t="s">
        <v>1381</v>
      </c>
      <c r="B1418" t="s">
        <v>2034</v>
      </c>
      <c r="C1418" t="s">
        <v>2054</v>
      </c>
      <c r="D1418" t="s">
        <v>1644</v>
      </c>
      <c r="E1418" t="s">
        <v>1645</v>
      </c>
      <c r="F1418">
        <v>29</v>
      </c>
      <c r="G1418" t="s">
        <v>621</v>
      </c>
      <c r="H1418" t="s">
        <v>38</v>
      </c>
    </row>
    <row r="1419" spans="1:8" x14ac:dyDescent="0.45">
      <c r="A1419" t="s">
        <v>1381</v>
      </c>
      <c r="B1419" t="s">
        <v>2034</v>
      </c>
      <c r="C1419" t="s">
        <v>2055</v>
      </c>
      <c r="D1419" t="s">
        <v>2056</v>
      </c>
      <c r="E1419" t="s">
        <v>2057</v>
      </c>
      <c r="F1419">
        <v>33</v>
      </c>
      <c r="G1419" t="s">
        <v>99</v>
      </c>
      <c r="H1419" t="s">
        <v>528</v>
      </c>
    </row>
    <row r="1420" spans="1:8" x14ac:dyDescent="0.45">
      <c r="A1420" t="s">
        <v>1381</v>
      </c>
      <c r="B1420" t="s">
        <v>2034</v>
      </c>
      <c r="C1420" t="s">
        <v>2058</v>
      </c>
      <c r="D1420" t="s">
        <v>2059</v>
      </c>
      <c r="E1420" t="s">
        <v>2060</v>
      </c>
      <c r="F1420">
        <v>30</v>
      </c>
      <c r="G1420" t="s">
        <v>9</v>
      </c>
      <c r="H1420" t="s">
        <v>2008</v>
      </c>
    </row>
    <row r="1421" spans="1:8" x14ac:dyDescent="0.45">
      <c r="A1421" t="s">
        <v>1381</v>
      </c>
      <c r="B1421" t="s">
        <v>2034</v>
      </c>
      <c r="C1421" t="s">
        <v>2061</v>
      </c>
      <c r="D1421" t="s">
        <v>2062</v>
      </c>
      <c r="E1421" t="s">
        <v>2063</v>
      </c>
      <c r="F1421">
        <v>24</v>
      </c>
      <c r="G1421" t="s">
        <v>21</v>
      </c>
      <c r="H1421" t="s">
        <v>2008</v>
      </c>
    </row>
    <row r="1422" spans="1:8" x14ac:dyDescent="0.45">
      <c r="A1422" t="s">
        <v>1381</v>
      </c>
      <c r="B1422" t="s">
        <v>2034</v>
      </c>
      <c r="C1422" t="s">
        <v>2064</v>
      </c>
      <c r="D1422" t="s">
        <v>2065</v>
      </c>
      <c r="E1422" t="s">
        <v>2066</v>
      </c>
      <c r="F1422">
        <v>27</v>
      </c>
      <c r="G1422" t="s">
        <v>99</v>
      </c>
      <c r="H1422" t="s">
        <v>211</v>
      </c>
    </row>
    <row r="1423" spans="1:8" x14ac:dyDescent="0.45">
      <c r="A1423" t="s">
        <v>1381</v>
      </c>
      <c r="B1423" t="s">
        <v>2034</v>
      </c>
      <c r="C1423" t="s">
        <v>2067</v>
      </c>
      <c r="D1423" t="s">
        <v>1782</v>
      </c>
      <c r="E1423" t="s">
        <v>1783</v>
      </c>
      <c r="F1423">
        <v>28</v>
      </c>
      <c r="G1423" t="s">
        <v>99</v>
      </c>
      <c r="H1423" t="s">
        <v>1244</v>
      </c>
    </row>
    <row r="1424" spans="1:8" x14ac:dyDescent="0.45">
      <c r="A1424" t="s">
        <v>1381</v>
      </c>
      <c r="B1424" t="s">
        <v>2034</v>
      </c>
      <c r="C1424" t="s">
        <v>2068</v>
      </c>
      <c r="D1424" t="s">
        <v>1495</v>
      </c>
      <c r="E1424" t="s">
        <v>1496</v>
      </c>
      <c r="F1424">
        <v>26</v>
      </c>
      <c r="G1424" t="s">
        <v>40</v>
      </c>
      <c r="H1424" t="s">
        <v>211</v>
      </c>
    </row>
    <row r="1425" spans="1:8" x14ac:dyDescent="0.45">
      <c r="A1425" t="s">
        <v>1381</v>
      </c>
      <c r="B1425" t="s">
        <v>2034</v>
      </c>
      <c r="C1425" t="s">
        <v>2069</v>
      </c>
      <c r="D1425" t="s">
        <v>1618</v>
      </c>
      <c r="E1425" t="s">
        <v>1619</v>
      </c>
      <c r="F1425">
        <v>27</v>
      </c>
      <c r="G1425" t="s">
        <v>60</v>
      </c>
      <c r="H1425" t="s">
        <v>211</v>
      </c>
    </row>
    <row r="1426" spans="1:8" x14ac:dyDescent="0.45">
      <c r="A1426" t="s">
        <v>1381</v>
      </c>
      <c r="B1426" t="s">
        <v>2034</v>
      </c>
      <c r="C1426" t="s">
        <v>2070</v>
      </c>
      <c r="D1426" t="s">
        <v>657</v>
      </c>
      <c r="E1426" t="s">
        <v>658</v>
      </c>
      <c r="F1426">
        <v>24</v>
      </c>
      <c r="G1426" t="s">
        <v>51</v>
      </c>
      <c r="H1426" t="s">
        <v>211</v>
      </c>
    </row>
    <row r="1427" spans="1:8" x14ac:dyDescent="0.45">
      <c r="A1427" t="s">
        <v>1381</v>
      </c>
      <c r="B1427" t="s">
        <v>2034</v>
      </c>
      <c r="C1427" t="s">
        <v>2071</v>
      </c>
      <c r="D1427" t="s">
        <v>1447</v>
      </c>
      <c r="E1427" t="s">
        <v>1448</v>
      </c>
      <c r="F1427">
        <v>28</v>
      </c>
      <c r="G1427" t="s">
        <v>2072</v>
      </c>
      <c r="H1427" t="s">
        <v>10</v>
      </c>
    </row>
    <row r="1428" spans="1:8" x14ac:dyDescent="0.45">
      <c r="A1428" t="s">
        <v>1381</v>
      </c>
      <c r="B1428" t="s">
        <v>2034</v>
      </c>
      <c r="C1428" t="s">
        <v>2073</v>
      </c>
      <c r="D1428" t="s">
        <v>900</v>
      </c>
      <c r="E1428" t="s">
        <v>1498</v>
      </c>
      <c r="F1428">
        <v>27</v>
      </c>
      <c r="G1428" t="s">
        <v>44</v>
      </c>
      <c r="H1428" t="s">
        <v>38</v>
      </c>
    </row>
    <row r="1429" spans="1:8" x14ac:dyDescent="0.45">
      <c r="A1429" t="s">
        <v>1381</v>
      </c>
      <c r="B1429" t="s">
        <v>2034</v>
      </c>
      <c r="C1429" t="s">
        <v>2074</v>
      </c>
      <c r="D1429" t="s">
        <v>1624</v>
      </c>
      <c r="E1429" t="s">
        <v>1625</v>
      </c>
      <c r="F1429">
        <v>23</v>
      </c>
      <c r="G1429" t="s">
        <v>40</v>
      </c>
      <c r="H1429" t="s">
        <v>211</v>
      </c>
    </row>
    <row r="1430" spans="1:8" x14ac:dyDescent="0.45">
      <c r="A1430" t="s">
        <v>1381</v>
      </c>
      <c r="B1430" t="s">
        <v>2034</v>
      </c>
      <c r="C1430" t="s">
        <v>2075</v>
      </c>
      <c r="D1430" t="s">
        <v>1812</v>
      </c>
      <c r="E1430" t="s">
        <v>1813</v>
      </c>
      <c r="F1430">
        <v>24</v>
      </c>
      <c r="G1430" t="s">
        <v>134</v>
      </c>
      <c r="H1430" t="s">
        <v>38</v>
      </c>
    </row>
    <row r="1431" spans="1:8" x14ac:dyDescent="0.45">
      <c r="A1431" t="s">
        <v>1381</v>
      </c>
      <c r="B1431" t="s">
        <v>2034</v>
      </c>
      <c r="C1431" t="s">
        <v>2076</v>
      </c>
      <c r="D1431" t="s">
        <v>664</v>
      </c>
      <c r="E1431" t="s">
        <v>665</v>
      </c>
      <c r="F1431">
        <v>29</v>
      </c>
      <c r="G1431" t="s">
        <v>9</v>
      </c>
      <c r="H1431" t="s">
        <v>1423</v>
      </c>
    </row>
    <row r="1432" spans="1:8" x14ac:dyDescent="0.45">
      <c r="A1432" t="s">
        <v>1381</v>
      </c>
      <c r="B1432" t="s">
        <v>2034</v>
      </c>
      <c r="C1432" t="s">
        <v>2077</v>
      </c>
      <c r="D1432" t="s">
        <v>249</v>
      </c>
      <c r="E1432" t="s">
        <v>250</v>
      </c>
      <c r="F1432">
        <v>26</v>
      </c>
      <c r="G1432" t="s">
        <v>179</v>
      </c>
      <c r="H1432" t="s">
        <v>517</v>
      </c>
    </row>
    <row r="1433" spans="1:8" x14ac:dyDescent="0.45">
      <c r="A1433" t="s">
        <v>1381</v>
      </c>
      <c r="B1433" t="s">
        <v>2034</v>
      </c>
      <c r="C1433" t="s">
        <v>2078</v>
      </c>
      <c r="D1433" t="s">
        <v>1627</v>
      </c>
      <c r="E1433" t="s">
        <v>1628</v>
      </c>
      <c r="F1433">
        <v>25</v>
      </c>
      <c r="G1433" t="s">
        <v>44</v>
      </c>
      <c r="H1433" t="s">
        <v>2008</v>
      </c>
    </row>
    <row r="1434" spans="1:8" x14ac:dyDescent="0.45">
      <c r="A1434" t="s">
        <v>1381</v>
      </c>
      <c r="B1434" t="s">
        <v>2034</v>
      </c>
      <c r="C1434" t="s">
        <v>2079</v>
      </c>
      <c r="D1434" t="s">
        <v>12</v>
      </c>
      <c r="E1434" t="s">
        <v>13</v>
      </c>
      <c r="F1434">
        <v>27</v>
      </c>
      <c r="G1434" t="s">
        <v>94</v>
      </c>
      <c r="H1434" t="s">
        <v>1472</v>
      </c>
    </row>
    <row r="1435" spans="1:8" x14ac:dyDescent="0.45">
      <c r="A1435" t="s">
        <v>1381</v>
      </c>
      <c r="B1435" t="s">
        <v>2080</v>
      </c>
      <c r="C1435" t="s">
        <v>2081</v>
      </c>
      <c r="D1435" t="s">
        <v>2082</v>
      </c>
      <c r="E1435" t="s">
        <v>2083</v>
      </c>
      <c r="F1435">
        <v>24</v>
      </c>
      <c r="G1435" t="s">
        <v>270</v>
      </c>
      <c r="H1435" t="s">
        <v>1532</v>
      </c>
    </row>
    <row r="1436" spans="1:8" x14ac:dyDescent="0.45">
      <c r="A1436" t="s">
        <v>1381</v>
      </c>
      <c r="B1436" t="s">
        <v>2080</v>
      </c>
      <c r="C1436" t="s">
        <v>2084</v>
      </c>
      <c r="D1436" t="s">
        <v>1550</v>
      </c>
      <c r="E1436" t="s">
        <v>1551</v>
      </c>
      <c r="F1436">
        <v>24</v>
      </c>
      <c r="G1436" t="s">
        <v>2085</v>
      </c>
      <c r="H1436" t="s">
        <v>211</v>
      </c>
    </row>
    <row r="1437" spans="1:8" x14ac:dyDescent="0.45">
      <c r="A1437" t="s">
        <v>1381</v>
      </c>
      <c r="B1437" t="s">
        <v>2080</v>
      </c>
      <c r="C1437" t="s">
        <v>2086</v>
      </c>
      <c r="D1437" t="s">
        <v>540</v>
      </c>
      <c r="E1437" t="s">
        <v>2087</v>
      </c>
      <c r="F1437">
        <v>30</v>
      </c>
      <c r="G1437" t="s">
        <v>14</v>
      </c>
      <c r="H1437" t="s">
        <v>528</v>
      </c>
    </row>
    <row r="1438" spans="1:8" x14ac:dyDescent="0.45">
      <c r="A1438" t="s">
        <v>1381</v>
      </c>
      <c r="B1438" t="s">
        <v>2080</v>
      </c>
      <c r="C1438" t="s">
        <v>2088</v>
      </c>
      <c r="D1438" t="s">
        <v>2089</v>
      </c>
      <c r="E1438" t="s">
        <v>2090</v>
      </c>
      <c r="F1438">
        <v>32</v>
      </c>
      <c r="G1438" t="s">
        <v>9</v>
      </c>
      <c r="H1438" t="s">
        <v>517</v>
      </c>
    </row>
    <row r="1439" spans="1:8" x14ac:dyDescent="0.45">
      <c r="A1439" t="s">
        <v>1381</v>
      </c>
      <c r="B1439" t="s">
        <v>2080</v>
      </c>
      <c r="C1439" t="s">
        <v>2091</v>
      </c>
      <c r="D1439" t="s">
        <v>2092</v>
      </c>
      <c r="E1439" t="s">
        <v>2093</v>
      </c>
      <c r="F1439">
        <v>26</v>
      </c>
      <c r="G1439" t="s">
        <v>621</v>
      </c>
      <c r="H1439" t="s">
        <v>211</v>
      </c>
    </row>
    <row r="1440" spans="1:8" x14ac:dyDescent="0.45">
      <c r="A1440" t="s">
        <v>1381</v>
      </c>
      <c r="B1440" t="s">
        <v>2080</v>
      </c>
      <c r="C1440" t="s">
        <v>2094</v>
      </c>
      <c r="D1440" t="s">
        <v>1644</v>
      </c>
      <c r="E1440" t="s">
        <v>1645</v>
      </c>
      <c r="F1440">
        <v>24</v>
      </c>
      <c r="G1440" t="s">
        <v>51</v>
      </c>
      <c r="H1440" t="s">
        <v>22</v>
      </c>
    </row>
    <row r="1441" spans="1:8" x14ac:dyDescent="0.45">
      <c r="A1441" t="s">
        <v>1381</v>
      </c>
      <c r="B1441" t="s">
        <v>2080</v>
      </c>
      <c r="C1441" t="s">
        <v>2095</v>
      </c>
      <c r="D1441" t="s">
        <v>2059</v>
      </c>
      <c r="E1441" t="s">
        <v>2060</v>
      </c>
      <c r="F1441">
        <v>27</v>
      </c>
      <c r="G1441" t="s">
        <v>44</v>
      </c>
      <c r="H1441" t="s">
        <v>1532</v>
      </c>
    </row>
    <row r="1442" spans="1:8" x14ac:dyDescent="0.45">
      <c r="A1442" t="s">
        <v>1381</v>
      </c>
      <c r="B1442" t="s">
        <v>2080</v>
      </c>
      <c r="C1442" t="s">
        <v>2096</v>
      </c>
      <c r="D1442" t="s">
        <v>1450</v>
      </c>
      <c r="E1442" t="s">
        <v>1451</v>
      </c>
      <c r="F1442">
        <v>32</v>
      </c>
      <c r="G1442" t="s">
        <v>2097</v>
      </c>
      <c r="H1442" t="s">
        <v>1605</v>
      </c>
    </row>
    <row r="1443" spans="1:8" x14ac:dyDescent="0.45">
      <c r="A1443" t="s">
        <v>1381</v>
      </c>
      <c r="B1443" t="s">
        <v>2080</v>
      </c>
      <c r="C1443" t="s">
        <v>2098</v>
      </c>
      <c r="D1443" t="s">
        <v>1624</v>
      </c>
      <c r="E1443" t="s">
        <v>1625</v>
      </c>
      <c r="F1443">
        <v>30</v>
      </c>
      <c r="G1443" t="s">
        <v>9</v>
      </c>
      <c r="H1443" t="s">
        <v>211</v>
      </c>
    </row>
    <row r="1444" spans="1:8" x14ac:dyDescent="0.45">
      <c r="A1444" t="s">
        <v>1381</v>
      </c>
      <c r="B1444" t="s">
        <v>2080</v>
      </c>
      <c r="C1444" t="s">
        <v>2099</v>
      </c>
      <c r="D1444" t="s">
        <v>660</v>
      </c>
      <c r="E1444" t="s">
        <v>661</v>
      </c>
      <c r="F1444">
        <v>24</v>
      </c>
      <c r="G1444" t="s">
        <v>14</v>
      </c>
      <c r="H1444" t="s">
        <v>15</v>
      </c>
    </row>
    <row r="1445" spans="1:8" x14ac:dyDescent="0.45">
      <c r="A1445" t="s">
        <v>1381</v>
      </c>
      <c r="B1445" t="s">
        <v>2080</v>
      </c>
      <c r="C1445" t="s">
        <v>2100</v>
      </c>
      <c r="D1445" t="s">
        <v>1812</v>
      </c>
      <c r="E1445" t="s">
        <v>1813</v>
      </c>
      <c r="F1445">
        <v>30</v>
      </c>
      <c r="G1445" t="s">
        <v>123</v>
      </c>
      <c r="H1445" t="s">
        <v>2101</v>
      </c>
    </row>
    <row r="1446" spans="1:8" x14ac:dyDescent="0.45">
      <c r="A1446" t="s">
        <v>1381</v>
      </c>
      <c r="B1446" t="s">
        <v>2080</v>
      </c>
      <c r="C1446" t="s">
        <v>2102</v>
      </c>
      <c r="D1446" t="s">
        <v>1627</v>
      </c>
      <c r="E1446" t="s">
        <v>1628</v>
      </c>
      <c r="F1446">
        <v>28</v>
      </c>
      <c r="G1446" t="s">
        <v>134</v>
      </c>
      <c r="H1446" t="s">
        <v>2103</v>
      </c>
    </row>
    <row r="1447" spans="1:8" x14ac:dyDescent="0.45">
      <c r="A1447" t="s">
        <v>1381</v>
      </c>
      <c r="B1447" t="s">
        <v>2080</v>
      </c>
      <c r="C1447" t="s">
        <v>2104</v>
      </c>
      <c r="D1447" t="s">
        <v>1627</v>
      </c>
      <c r="E1447" t="s">
        <v>1628</v>
      </c>
      <c r="F1447">
        <v>24</v>
      </c>
      <c r="G1447" t="s">
        <v>270</v>
      </c>
      <c r="H1447" t="s">
        <v>211</v>
      </c>
    </row>
    <row r="1448" spans="1:8" x14ac:dyDescent="0.45">
      <c r="A1448" t="s">
        <v>1381</v>
      </c>
      <c r="B1448" t="s">
        <v>2080</v>
      </c>
      <c r="C1448" t="s">
        <v>2105</v>
      </c>
      <c r="D1448" t="s">
        <v>17</v>
      </c>
      <c r="E1448" t="s">
        <v>18</v>
      </c>
      <c r="F1448">
        <v>27</v>
      </c>
      <c r="G1448" t="s">
        <v>1860</v>
      </c>
      <c r="H1448" t="s">
        <v>211</v>
      </c>
    </row>
    <row r="1449" spans="1:8" x14ac:dyDescent="0.45">
      <c r="A1449" t="s">
        <v>1381</v>
      </c>
      <c r="B1449" t="s">
        <v>2080</v>
      </c>
      <c r="C1449" t="s">
        <v>2106</v>
      </c>
      <c r="D1449" t="s">
        <v>28</v>
      </c>
      <c r="E1449" t="s">
        <v>29</v>
      </c>
      <c r="F1449">
        <v>24</v>
      </c>
      <c r="G1449" t="s">
        <v>14</v>
      </c>
      <c r="H1449" t="s">
        <v>1244</v>
      </c>
    </row>
    <row r="1450" spans="1:8" x14ac:dyDescent="0.45">
      <c r="A1450" t="s">
        <v>1381</v>
      </c>
      <c r="B1450" t="s">
        <v>2080</v>
      </c>
      <c r="C1450" t="s">
        <v>2016</v>
      </c>
      <c r="D1450" t="s">
        <v>28</v>
      </c>
      <c r="E1450" t="s">
        <v>29</v>
      </c>
      <c r="F1450">
        <v>24</v>
      </c>
      <c r="G1450" t="s">
        <v>51</v>
      </c>
      <c r="H1450" t="s">
        <v>528</v>
      </c>
    </row>
    <row r="1451" spans="1:8" x14ac:dyDescent="0.45">
      <c r="A1451" t="s">
        <v>1381</v>
      </c>
      <c r="B1451" t="s">
        <v>2080</v>
      </c>
      <c r="C1451" t="s">
        <v>2107</v>
      </c>
      <c r="D1451" t="s">
        <v>875</v>
      </c>
      <c r="E1451" t="s">
        <v>876</v>
      </c>
      <c r="F1451">
        <v>28</v>
      </c>
      <c r="G1451" t="s">
        <v>72</v>
      </c>
      <c r="H1451" t="s">
        <v>1244</v>
      </c>
    </row>
    <row r="1452" spans="1:8" x14ac:dyDescent="0.45">
      <c r="A1452" t="s">
        <v>1381</v>
      </c>
      <c r="B1452" t="s">
        <v>2080</v>
      </c>
      <c r="C1452" t="s">
        <v>2108</v>
      </c>
      <c r="D1452" t="s">
        <v>1125</v>
      </c>
      <c r="E1452" t="s">
        <v>1126</v>
      </c>
      <c r="F1452">
        <v>18</v>
      </c>
      <c r="G1452" t="s">
        <v>60</v>
      </c>
      <c r="H1452" t="s">
        <v>103</v>
      </c>
    </row>
    <row r="1453" spans="1:8" x14ac:dyDescent="0.45">
      <c r="A1453" t="s">
        <v>1381</v>
      </c>
      <c r="B1453" t="s">
        <v>2080</v>
      </c>
      <c r="C1453" t="s">
        <v>2109</v>
      </c>
      <c r="D1453" t="s">
        <v>54</v>
      </c>
      <c r="E1453" t="s">
        <v>55</v>
      </c>
      <c r="F1453">
        <v>23</v>
      </c>
      <c r="G1453" t="s">
        <v>99</v>
      </c>
      <c r="H1453" t="s">
        <v>1423</v>
      </c>
    </row>
    <row r="1454" spans="1:8" x14ac:dyDescent="0.45">
      <c r="A1454" t="s">
        <v>1381</v>
      </c>
      <c r="B1454" t="s">
        <v>2080</v>
      </c>
      <c r="C1454" t="s">
        <v>2110</v>
      </c>
      <c r="D1454" t="s">
        <v>1010</v>
      </c>
      <c r="E1454" t="s">
        <v>1011</v>
      </c>
      <c r="F1454">
        <v>21</v>
      </c>
      <c r="G1454" t="s">
        <v>26</v>
      </c>
      <c r="H1454" t="s">
        <v>211</v>
      </c>
    </row>
    <row r="1455" spans="1:8" x14ac:dyDescent="0.45">
      <c r="A1455" t="s">
        <v>1381</v>
      </c>
      <c r="B1455" t="s">
        <v>2080</v>
      </c>
      <c r="C1455" t="s">
        <v>2111</v>
      </c>
      <c r="D1455" t="s">
        <v>1010</v>
      </c>
      <c r="E1455" t="s">
        <v>1011</v>
      </c>
      <c r="F1455">
        <v>21</v>
      </c>
      <c r="G1455" t="s">
        <v>144</v>
      </c>
      <c r="H1455" t="s">
        <v>211</v>
      </c>
    </row>
    <row r="1456" spans="1:8" x14ac:dyDescent="0.45">
      <c r="A1456" t="s">
        <v>1381</v>
      </c>
      <c r="B1456" t="s">
        <v>2080</v>
      </c>
      <c r="C1456" t="s">
        <v>2112</v>
      </c>
      <c r="D1456" t="s">
        <v>350</v>
      </c>
      <c r="E1456" t="s">
        <v>351</v>
      </c>
      <c r="F1456">
        <v>22</v>
      </c>
      <c r="G1456" t="s">
        <v>72</v>
      </c>
      <c r="H1456" t="s">
        <v>1532</v>
      </c>
    </row>
    <row r="1457" spans="1:8" x14ac:dyDescent="0.45">
      <c r="A1457" t="s">
        <v>1381</v>
      </c>
      <c r="B1457" t="s">
        <v>2080</v>
      </c>
      <c r="C1457" t="s">
        <v>2113</v>
      </c>
      <c r="D1457" t="s">
        <v>62</v>
      </c>
      <c r="E1457" t="s">
        <v>63</v>
      </c>
      <c r="F1457">
        <v>23</v>
      </c>
      <c r="G1457" t="s">
        <v>94</v>
      </c>
      <c r="H1457" t="s">
        <v>211</v>
      </c>
    </row>
    <row r="1458" spans="1:8" x14ac:dyDescent="0.45">
      <c r="A1458" t="s">
        <v>1381</v>
      </c>
      <c r="B1458" t="s">
        <v>2080</v>
      </c>
      <c r="C1458" t="s">
        <v>2114</v>
      </c>
      <c r="D1458" t="s">
        <v>885</v>
      </c>
      <c r="E1458" t="s">
        <v>886</v>
      </c>
      <c r="F1458">
        <v>23</v>
      </c>
      <c r="G1458" t="s">
        <v>9</v>
      </c>
      <c r="H1458" t="s">
        <v>211</v>
      </c>
    </row>
    <row r="1459" spans="1:8" x14ac:dyDescent="0.45">
      <c r="A1459" t="s">
        <v>1381</v>
      </c>
      <c r="B1459" t="s">
        <v>2080</v>
      </c>
      <c r="C1459" t="s">
        <v>2115</v>
      </c>
      <c r="D1459" t="s">
        <v>615</v>
      </c>
      <c r="E1459" t="s">
        <v>616</v>
      </c>
      <c r="F1459">
        <v>22</v>
      </c>
      <c r="G1459" t="s">
        <v>30</v>
      </c>
      <c r="H1459" t="s">
        <v>211</v>
      </c>
    </row>
    <row r="1460" spans="1:8" x14ac:dyDescent="0.45">
      <c r="A1460" t="s">
        <v>1381</v>
      </c>
      <c r="B1460" t="s">
        <v>2080</v>
      </c>
      <c r="C1460" t="s">
        <v>2116</v>
      </c>
      <c r="D1460" t="s">
        <v>758</v>
      </c>
      <c r="E1460" t="s">
        <v>759</v>
      </c>
      <c r="F1460">
        <v>20</v>
      </c>
      <c r="G1460" t="s">
        <v>9</v>
      </c>
      <c r="H1460" t="s">
        <v>2117</v>
      </c>
    </row>
    <row r="1461" spans="1:8" x14ac:dyDescent="0.45">
      <c r="A1461" t="s">
        <v>1381</v>
      </c>
      <c r="B1461" t="s">
        <v>2080</v>
      </c>
      <c r="C1461" t="s">
        <v>2118</v>
      </c>
      <c r="D1461" t="s">
        <v>688</v>
      </c>
      <c r="E1461" t="s">
        <v>689</v>
      </c>
      <c r="F1461">
        <v>19</v>
      </c>
      <c r="G1461" t="s">
        <v>196</v>
      </c>
      <c r="H1461" t="s">
        <v>1244</v>
      </c>
    </row>
    <row r="1462" spans="1:8" x14ac:dyDescent="0.45">
      <c r="A1462" t="s">
        <v>1381</v>
      </c>
      <c r="B1462" t="s">
        <v>2119</v>
      </c>
      <c r="C1462" t="s">
        <v>2120</v>
      </c>
      <c r="D1462" t="s">
        <v>2050</v>
      </c>
      <c r="E1462" t="s">
        <v>2051</v>
      </c>
      <c r="F1462">
        <v>24</v>
      </c>
      <c r="G1462" t="s">
        <v>14</v>
      </c>
      <c r="H1462" t="s">
        <v>211</v>
      </c>
    </row>
    <row r="1463" spans="1:8" x14ac:dyDescent="0.45">
      <c r="A1463" t="s">
        <v>1381</v>
      </c>
      <c r="B1463" t="s">
        <v>2119</v>
      </c>
      <c r="C1463" t="s">
        <v>2121</v>
      </c>
      <c r="D1463" t="s">
        <v>2050</v>
      </c>
      <c r="E1463" t="s">
        <v>2051</v>
      </c>
      <c r="F1463">
        <v>32</v>
      </c>
      <c r="G1463" t="s">
        <v>37</v>
      </c>
      <c r="H1463" t="s">
        <v>211</v>
      </c>
    </row>
    <row r="1464" spans="1:8" x14ac:dyDescent="0.45">
      <c r="A1464" t="s">
        <v>1381</v>
      </c>
      <c r="B1464" t="s">
        <v>2119</v>
      </c>
      <c r="C1464" t="s">
        <v>2122</v>
      </c>
      <c r="D1464" t="s">
        <v>2123</v>
      </c>
      <c r="E1464" t="s">
        <v>2124</v>
      </c>
      <c r="F1464">
        <v>30</v>
      </c>
      <c r="G1464" t="s">
        <v>1025</v>
      </c>
      <c r="H1464" t="s">
        <v>1244</v>
      </c>
    </row>
    <row r="1465" spans="1:8" x14ac:dyDescent="0.45">
      <c r="A1465" t="s">
        <v>1381</v>
      </c>
      <c r="B1465" t="s">
        <v>2119</v>
      </c>
      <c r="C1465" t="s">
        <v>2125</v>
      </c>
      <c r="D1465" t="s">
        <v>2126</v>
      </c>
      <c r="E1465" t="s">
        <v>2127</v>
      </c>
      <c r="F1465">
        <v>29</v>
      </c>
      <c r="G1465" t="s">
        <v>165</v>
      </c>
      <c r="H1465" t="s">
        <v>211</v>
      </c>
    </row>
    <row r="1466" spans="1:8" x14ac:dyDescent="0.45">
      <c r="A1466" t="s">
        <v>1381</v>
      </c>
      <c r="B1466" t="s">
        <v>2119</v>
      </c>
      <c r="C1466" t="s">
        <v>2128</v>
      </c>
      <c r="D1466" t="s">
        <v>2056</v>
      </c>
      <c r="E1466" t="s">
        <v>2057</v>
      </c>
      <c r="F1466">
        <v>35</v>
      </c>
      <c r="G1466" t="s">
        <v>14</v>
      </c>
      <c r="H1466" t="s">
        <v>211</v>
      </c>
    </row>
    <row r="1467" spans="1:8" x14ac:dyDescent="0.45">
      <c r="A1467" t="s">
        <v>1381</v>
      </c>
      <c r="B1467" t="s">
        <v>2119</v>
      </c>
      <c r="C1467" t="s">
        <v>2129</v>
      </c>
      <c r="D1467" t="s">
        <v>2130</v>
      </c>
      <c r="E1467" t="s">
        <v>2131</v>
      </c>
      <c r="F1467">
        <v>33</v>
      </c>
      <c r="G1467" t="s">
        <v>99</v>
      </c>
      <c r="H1467" t="s">
        <v>211</v>
      </c>
    </row>
    <row r="1468" spans="1:8" x14ac:dyDescent="0.45">
      <c r="A1468" t="s">
        <v>1381</v>
      </c>
      <c r="B1468" t="s">
        <v>2119</v>
      </c>
      <c r="C1468" t="s">
        <v>2132</v>
      </c>
      <c r="D1468" t="s">
        <v>2065</v>
      </c>
      <c r="E1468" t="s">
        <v>2066</v>
      </c>
      <c r="F1468">
        <v>29</v>
      </c>
      <c r="G1468" t="s">
        <v>9</v>
      </c>
      <c r="H1468" t="s">
        <v>38</v>
      </c>
    </row>
    <row r="1469" spans="1:8" x14ac:dyDescent="0.45">
      <c r="A1469" t="s">
        <v>1381</v>
      </c>
      <c r="B1469" t="s">
        <v>2119</v>
      </c>
      <c r="C1469" t="s">
        <v>2133</v>
      </c>
      <c r="D1469" t="s">
        <v>1140</v>
      </c>
      <c r="E1469" t="s">
        <v>1648</v>
      </c>
      <c r="F1469">
        <v>32</v>
      </c>
      <c r="G1469" t="s">
        <v>9</v>
      </c>
      <c r="H1469" t="s">
        <v>211</v>
      </c>
    </row>
    <row r="1470" spans="1:8" x14ac:dyDescent="0.45">
      <c r="A1470" t="s">
        <v>1381</v>
      </c>
      <c r="B1470" t="s">
        <v>2119</v>
      </c>
      <c r="C1470" t="s">
        <v>2134</v>
      </c>
      <c r="D1470" t="s">
        <v>1782</v>
      </c>
      <c r="E1470" t="s">
        <v>1783</v>
      </c>
      <c r="F1470">
        <v>27</v>
      </c>
      <c r="G1470" t="s">
        <v>51</v>
      </c>
      <c r="H1470" t="s">
        <v>211</v>
      </c>
    </row>
    <row r="1471" spans="1:8" x14ac:dyDescent="0.45">
      <c r="A1471" t="s">
        <v>1381</v>
      </c>
      <c r="B1471" t="s">
        <v>2119</v>
      </c>
      <c r="C1471" t="s">
        <v>1651</v>
      </c>
      <c r="D1471" t="s">
        <v>1495</v>
      </c>
      <c r="E1471" t="s">
        <v>1496</v>
      </c>
      <c r="F1471">
        <v>29</v>
      </c>
      <c r="G1471" t="s">
        <v>1427</v>
      </c>
      <c r="H1471" t="s">
        <v>1653</v>
      </c>
    </row>
    <row r="1472" spans="1:8" x14ac:dyDescent="0.45">
      <c r="A1472" t="s">
        <v>1381</v>
      </c>
      <c r="B1472" t="s">
        <v>2119</v>
      </c>
      <c r="C1472" t="s">
        <v>2135</v>
      </c>
      <c r="D1472" t="s">
        <v>1621</v>
      </c>
      <c r="E1472" t="s">
        <v>1622</v>
      </c>
      <c r="F1472">
        <v>25</v>
      </c>
      <c r="G1472" t="s">
        <v>621</v>
      </c>
      <c r="H1472" t="s">
        <v>211</v>
      </c>
    </row>
    <row r="1473" spans="1:8" x14ac:dyDescent="0.45">
      <c r="A1473" t="s">
        <v>1381</v>
      </c>
      <c r="B1473" t="s">
        <v>2119</v>
      </c>
      <c r="C1473" t="s">
        <v>2136</v>
      </c>
      <c r="D1473" t="s">
        <v>1249</v>
      </c>
      <c r="E1473" t="s">
        <v>1250</v>
      </c>
      <c r="F1473">
        <v>23</v>
      </c>
      <c r="G1473" t="s">
        <v>676</v>
      </c>
      <c r="H1473" t="s">
        <v>38</v>
      </c>
    </row>
    <row r="1474" spans="1:8" x14ac:dyDescent="0.45">
      <c r="A1474" t="s">
        <v>1381</v>
      </c>
      <c r="B1474" t="s">
        <v>2119</v>
      </c>
      <c r="C1474" t="s">
        <v>2137</v>
      </c>
      <c r="D1474" t="s">
        <v>900</v>
      </c>
      <c r="E1474" t="s">
        <v>1498</v>
      </c>
      <c r="F1474">
        <v>29</v>
      </c>
      <c r="G1474" t="s">
        <v>196</v>
      </c>
      <c r="H1474" t="s">
        <v>211</v>
      </c>
    </row>
    <row r="1475" spans="1:8" x14ac:dyDescent="0.45">
      <c r="A1475" t="s">
        <v>1381</v>
      </c>
      <c r="B1475" t="s">
        <v>2119</v>
      </c>
      <c r="C1475" t="s">
        <v>2138</v>
      </c>
      <c r="D1475" t="s">
        <v>900</v>
      </c>
      <c r="E1475" t="s">
        <v>1498</v>
      </c>
      <c r="F1475">
        <v>26</v>
      </c>
      <c r="G1475" t="s">
        <v>40</v>
      </c>
      <c r="H1475" t="s">
        <v>211</v>
      </c>
    </row>
    <row r="1476" spans="1:8" x14ac:dyDescent="0.45">
      <c r="A1476" t="s">
        <v>1381</v>
      </c>
      <c r="B1476" t="s">
        <v>2119</v>
      </c>
      <c r="C1476" t="s">
        <v>2139</v>
      </c>
      <c r="D1476" t="s">
        <v>1624</v>
      </c>
      <c r="E1476" t="s">
        <v>1625</v>
      </c>
      <c r="F1476">
        <v>24</v>
      </c>
      <c r="G1476" t="s">
        <v>44</v>
      </c>
      <c r="H1476" t="s">
        <v>517</v>
      </c>
    </row>
    <row r="1477" spans="1:8" x14ac:dyDescent="0.45">
      <c r="A1477" t="s">
        <v>1381</v>
      </c>
      <c r="B1477" t="s">
        <v>2119</v>
      </c>
      <c r="C1477" t="s">
        <v>2140</v>
      </c>
      <c r="D1477" t="s">
        <v>660</v>
      </c>
      <c r="E1477" t="s">
        <v>661</v>
      </c>
      <c r="F1477">
        <v>33</v>
      </c>
      <c r="G1477" t="s">
        <v>99</v>
      </c>
      <c r="H1477" t="s">
        <v>1244</v>
      </c>
    </row>
    <row r="1478" spans="1:8" x14ac:dyDescent="0.45">
      <c r="A1478" t="s">
        <v>1381</v>
      </c>
      <c r="B1478" t="s">
        <v>2119</v>
      </c>
      <c r="C1478" t="s">
        <v>2141</v>
      </c>
      <c r="D1478" t="s">
        <v>660</v>
      </c>
      <c r="E1478" t="s">
        <v>661</v>
      </c>
      <c r="F1478">
        <v>24</v>
      </c>
      <c r="G1478" t="s">
        <v>165</v>
      </c>
      <c r="H1478" t="s">
        <v>1464</v>
      </c>
    </row>
    <row r="1479" spans="1:8" x14ac:dyDescent="0.45">
      <c r="A1479" t="s">
        <v>1381</v>
      </c>
      <c r="B1479" t="s">
        <v>2119</v>
      </c>
      <c r="C1479" t="s">
        <v>2142</v>
      </c>
      <c r="D1479" t="s">
        <v>1812</v>
      </c>
      <c r="E1479" t="s">
        <v>1813</v>
      </c>
      <c r="F1479">
        <v>28</v>
      </c>
      <c r="G1479" t="s">
        <v>94</v>
      </c>
      <c r="H1479" t="s">
        <v>211</v>
      </c>
    </row>
    <row r="1480" spans="1:8" x14ac:dyDescent="0.45">
      <c r="A1480" t="s">
        <v>1381</v>
      </c>
      <c r="B1480" t="s">
        <v>2119</v>
      </c>
      <c r="C1480" t="s">
        <v>2143</v>
      </c>
      <c r="D1480" t="s">
        <v>7</v>
      </c>
      <c r="E1480" t="s">
        <v>8</v>
      </c>
      <c r="F1480">
        <v>28</v>
      </c>
      <c r="G1480" t="s">
        <v>134</v>
      </c>
      <c r="H1480" t="s">
        <v>1677</v>
      </c>
    </row>
    <row r="1481" spans="1:8" x14ac:dyDescent="0.45">
      <c r="A1481" t="s">
        <v>1381</v>
      </c>
      <c r="B1481" t="s">
        <v>2119</v>
      </c>
      <c r="C1481" t="s">
        <v>2144</v>
      </c>
      <c r="D1481" t="s">
        <v>7</v>
      </c>
      <c r="E1481" t="s">
        <v>8</v>
      </c>
      <c r="F1481">
        <v>22</v>
      </c>
      <c r="G1481" t="s">
        <v>44</v>
      </c>
      <c r="H1481" t="s">
        <v>1841</v>
      </c>
    </row>
    <row r="1482" spans="1:8" x14ac:dyDescent="0.45">
      <c r="A1482" t="s">
        <v>1381</v>
      </c>
      <c r="B1482" t="s">
        <v>2119</v>
      </c>
      <c r="C1482" t="s">
        <v>2145</v>
      </c>
      <c r="D1482" t="s">
        <v>664</v>
      </c>
      <c r="E1482" t="s">
        <v>665</v>
      </c>
      <c r="F1482">
        <v>30</v>
      </c>
      <c r="G1482" t="s">
        <v>134</v>
      </c>
      <c r="H1482" t="s">
        <v>211</v>
      </c>
    </row>
    <row r="1483" spans="1:8" x14ac:dyDescent="0.45">
      <c r="A1483" t="s">
        <v>1381</v>
      </c>
      <c r="B1483" t="s">
        <v>2119</v>
      </c>
      <c r="C1483" t="s">
        <v>2146</v>
      </c>
      <c r="D1483" t="s">
        <v>1627</v>
      </c>
      <c r="E1483" t="s">
        <v>1628</v>
      </c>
      <c r="F1483">
        <v>23</v>
      </c>
      <c r="G1483" t="s">
        <v>152</v>
      </c>
      <c r="H1483" t="s">
        <v>52</v>
      </c>
    </row>
    <row r="1484" spans="1:8" x14ac:dyDescent="0.45">
      <c r="A1484" t="s">
        <v>1381</v>
      </c>
      <c r="B1484" t="s">
        <v>2119</v>
      </c>
      <c r="C1484" t="s">
        <v>2147</v>
      </c>
      <c r="D1484" t="s">
        <v>668</v>
      </c>
      <c r="E1484" t="s">
        <v>669</v>
      </c>
      <c r="F1484">
        <v>29</v>
      </c>
      <c r="G1484" t="s">
        <v>535</v>
      </c>
      <c r="H1484" t="s">
        <v>211</v>
      </c>
    </row>
    <row r="1485" spans="1:8" x14ac:dyDescent="0.45">
      <c r="A1485" t="s">
        <v>1381</v>
      </c>
      <c r="B1485" t="s">
        <v>2119</v>
      </c>
      <c r="C1485" t="s">
        <v>2148</v>
      </c>
      <c r="D1485" t="s">
        <v>338</v>
      </c>
      <c r="E1485" t="s">
        <v>339</v>
      </c>
      <c r="F1485">
        <v>18</v>
      </c>
      <c r="G1485" t="s">
        <v>270</v>
      </c>
      <c r="H1485" t="s">
        <v>211</v>
      </c>
    </row>
    <row r="1486" spans="1:8" x14ac:dyDescent="0.45">
      <c r="A1486" t="s">
        <v>1381</v>
      </c>
      <c r="B1486" t="s">
        <v>2119</v>
      </c>
      <c r="C1486" t="s">
        <v>2149</v>
      </c>
      <c r="D1486" t="s">
        <v>526</v>
      </c>
      <c r="E1486" t="s">
        <v>527</v>
      </c>
      <c r="F1486">
        <v>25</v>
      </c>
      <c r="G1486" t="s">
        <v>144</v>
      </c>
      <c r="H1486" t="s">
        <v>211</v>
      </c>
    </row>
    <row r="1487" spans="1:8" x14ac:dyDescent="0.45">
      <c r="A1487" t="s">
        <v>1381</v>
      </c>
      <c r="B1487" t="s">
        <v>2180</v>
      </c>
      <c r="C1487" t="s">
        <v>2150</v>
      </c>
      <c r="D1487" t="s">
        <v>2062</v>
      </c>
      <c r="E1487" t="s">
        <v>2063</v>
      </c>
      <c r="F1487">
        <v>28</v>
      </c>
      <c r="G1487" t="s">
        <v>51</v>
      </c>
      <c r="H1487" t="s">
        <v>2151</v>
      </c>
    </row>
    <row r="1488" spans="1:8" x14ac:dyDescent="0.45">
      <c r="A1488" t="s">
        <v>1381</v>
      </c>
      <c r="B1488" t="s">
        <v>2180</v>
      </c>
      <c r="C1488" t="s">
        <v>2152</v>
      </c>
      <c r="D1488" t="s">
        <v>668</v>
      </c>
      <c r="E1488" t="s">
        <v>669</v>
      </c>
      <c r="F1488">
        <v>29</v>
      </c>
      <c r="G1488" t="s">
        <v>94</v>
      </c>
      <c r="H1488" t="s">
        <v>22</v>
      </c>
    </row>
    <row r="1489" spans="1:8" x14ac:dyDescent="0.45">
      <c r="A1489" t="s">
        <v>1381</v>
      </c>
      <c r="B1489" t="s">
        <v>2180</v>
      </c>
      <c r="C1489" t="s">
        <v>2153</v>
      </c>
      <c r="D1489" t="s">
        <v>668</v>
      </c>
      <c r="E1489" t="s">
        <v>669</v>
      </c>
      <c r="F1489">
        <v>35</v>
      </c>
      <c r="G1489" t="s">
        <v>51</v>
      </c>
      <c r="H1489" t="s">
        <v>211</v>
      </c>
    </row>
    <row r="1490" spans="1:8" x14ac:dyDescent="0.45">
      <c r="A1490" t="s">
        <v>1381</v>
      </c>
      <c r="B1490" t="s">
        <v>2180</v>
      </c>
      <c r="C1490" t="s">
        <v>2154</v>
      </c>
      <c r="D1490" t="s">
        <v>338</v>
      </c>
      <c r="E1490" t="s">
        <v>339</v>
      </c>
      <c r="F1490">
        <v>28</v>
      </c>
      <c r="G1490" t="s">
        <v>9</v>
      </c>
      <c r="H1490" t="s">
        <v>38</v>
      </c>
    </row>
    <row r="1491" spans="1:8" x14ac:dyDescent="0.45">
      <c r="A1491" t="s">
        <v>1381</v>
      </c>
      <c r="B1491" t="s">
        <v>2180</v>
      </c>
      <c r="C1491" t="s">
        <v>2155</v>
      </c>
      <c r="D1491" t="s">
        <v>338</v>
      </c>
      <c r="E1491" t="s">
        <v>339</v>
      </c>
      <c r="F1491">
        <v>28</v>
      </c>
      <c r="G1491" t="s">
        <v>26</v>
      </c>
      <c r="H1491" t="s">
        <v>1605</v>
      </c>
    </row>
    <row r="1492" spans="1:8" x14ac:dyDescent="0.45">
      <c r="A1492" t="s">
        <v>1381</v>
      </c>
      <c r="B1492" t="s">
        <v>2180</v>
      </c>
      <c r="C1492" t="s">
        <v>2156</v>
      </c>
      <c r="D1492" t="s">
        <v>24</v>
      </c>
      <c r="E1492" t="s">
        <v>25</v>
      </c>
      <c r="F1492">
        <v>28</v>
      </c>
      <c r="G1492" t="s">
        <v>51</v>
      </c>
      <c r="H1492" t="s">
        <v>2157</v>
      </c>
    </row>
    <row r="1493" spans="1:8" x14ac:dyDescent="0.45">
      <c r="A1493" t="s">
        <v>1381</v>
      </c>
      <c r="B1493" t="s">
        <v>2180</v>
      </c>
      <c r="C1493" t="s">
        <v>2158</v>
      </c>
      <c r="D1493" t="s">
        <v>28</v>
      </c>
      <c r="E1493" t="s">
        <v>29</v>
      </c>
      <c r="F1493">
        <v>31</v>
      </c>
      <c r="G1493" t="s">
        <v>14</v>
      </c>
      <c r="H1493" t="s">
        <v>211</v>
      </c>
    </row>
    <row r="1494" spans="1:8" x14ac:dyDescent="0.45">
      <c r="A1494" t="s">
        <v>1381</v>
      </c>
      <c r="B1494" t="s">
        <v>2180</v>
      </c>
      <c r="C1494" t="s">
        <v>2159</v>
      </c>
      <c r="D1494" t="s">
        <v>28</v>
      </c>
      <c r="E1494" t="s">
        <v>29</v>
      </c>
      <c r="F1494">
        <v>28</v>
      </c>
      <c r="G1494" t="s">
        <v>30</v>
      </c>
      <c r="H1494" t="s">
        <v>211</v>
      </c>
    </row>
    <row r="1495" spans="1:8" x14ac:dyDescent="0.45">
      <c r="A1495" t="s">
        <v>1381</v>
      </c>
      <c r="B1495" t="s">
        <v>2180</v>
      </c>
      <c r="C1495" t="s">
        <v>2160</v>
      </c>
      <c r="D1495" t="s">
        <v>42</v>
      </c>
      <c r="E1495" t="s">
        <v>43</v>
      </c>
      <c r="F1495">
        <v>22</v>
      </c>
      <c r="G1495" t="s">
        <v>99</v>
      </c>
      <c r="H1495" t="s">
        <v>358</v>
      </c>
    </row>
    <row r="1496" spans="1:8" x14ac:dyDescent="0.45">
      <c r="A1496" t="s">
        <v>1381</v>
      </c>
      <c r="B1496" t="s">
        <v>2180</v>
      </c>
      <c r="C1496" t="s">
        <v>2161</v>
      </c>
      <c r="D1496" t="s">
        <v>871</v>
      </c>
      <c r="E1496" t="s">
        <v>872</v>
      </c>
      <c r="F1496">
        <v>29</v>
      </c>
      <c r="G1496" t="s">
        <v>144</v>
      </c>
      <c r="H1496" t="s">
        <v>211</v>
      </c>
    </row>
    <row r="1497" spans="1:8" x14ac:dyDescent="0.45">
      <c r="A1497" t="s">
        <v>1381</v>
      </c>
      <c r="B1497" t="s">
        <v>2180</v>
      </c>
      <c r="C1497" t="s">
        <v>2162</v>
      </c>
      <c r="D1497" t="s">
        <v>157</v>
      </c>
      <c r="E1497" t="s">
        <v>158</v>
      </c>
      <c r="F1497">
        <v>33</v>
      </c>
      <c r="G1497" t="s">
        <v>99</v>
      </c>
      <c r="H1497" t="s">
        <v>211</v>
      </c>
    </row>
    <row r="1498" spans="1:8" x14ac:dyDescent="0.45">
      <c r="A1498" t="s">
        <v>1381</v>
      </c>
      <c r="B1498" t="s">
        <v>2180</v>
      </c>
      <c r="C1498" t="s">
        <v>2163</v>
      </c>
      <c r="D1498" t="s">
        <v>62</v>
      </c>
      <c r="E1498" t="s">
        <v>63</v>
      </c>
      <c r="F1498">
        <v>30</v>
      </c>
      <c r="G1498" t="s">
        <v>56</v>
      </c>
      <c r="H1498" t="s">
        <v>211</v>
      </c>
    </row>
    <row r="1499" spans="1:8" x14ac:dyDescent="0.45">
      <c r="A1499" t="s">
        <v>1381</v>
      </c>
      <c r="B1499" t="s">
        <v>2180</v>
      </c>
      <c r="C1499" t="s">
        <v>2164</v>
      </c>
      <c r="D1499" t="s">
        <v>167</v>
      </c>
      <c r="E1499" t="s">
        <v>168</v>
      </c>
      <c r="F1499">
        <v>30</v>
      </c>
      <c r="G1499" t="s">
        <v>40</v>
      </c>
      <c r="H1499" t="s">
        <v>211</v>
      </c>
    </row>
    <row r="1500" spans="1:8" x14ac:dyDescent="0.45">
      <c r="A1500" t="s">
        <v>1381</v>
      </c>
      <c r="B1500" t="s">
        <v>2180</v>
      </c>
      <c r="C1500" t="s">
        <v>2165</v>
      </c>
      <c r="D1500" t="s">
        <v>436</v>
      </c>
      <c r="E1500" t="s">
        <v>437</v>
      </c>
      <c r="F1500">
        <v>27</v>
      </c>
      <c r="G1500" t="s">
        <v>26</v>
      </c>
      <c r="H1500" t="s">
        <v>211</v>
      </c>
    </row>
    <row r="1501" spans="1:8" x14ac:dyDescent="0.45">
      <c r="A1501" t="s">
        <v>1381</v>
      </c>
      <c r="B1501" t="s">
        <v>2180</v>
      </c>
      <c r="C1501" t="s">
        <v>2166</v>
      </c>
      <c r="D1501" t="s">
        <v>170</v>
      </c>
      <c r="E1501" t="s">
        <v>171</v>
      </c>
      <c r="F1501">
        <v>28</v>
      </c>
      <c r="G1501" t="s">
        <v>535</v>
      </c>
      <c r="H1501" t="s">
        <v>211</v>
      </c>
    </row>
    <row r="1502" spans="1:8" x14ac:dyDescent="0.45">
      <c r="A1502" t="s">
        <v>1381</v>
      </c>
      <c r="B1502" t="s">
        <v>2180</v>
      </c>
      <c r="C1502" t="s">
        <v>2167</v>
      </c>
      <c r="D1502" t="s">
        <v>170</v>
      </c>
      <c r="E1502" t="s">
        <v>171</v>
      </c>
      <c r="F1502">
        <v>31</v>
      </c>
      <c r="G1502" t="s">
        <v>26</v>
      </c>
      <c r="H1502" t="s">
        <v>211</v>
      </c>
    </row>
    <row r="1503" spans="1:8" x14ac:dyDescent="0.45">
      <c r="A1503" t="s">
        <v>1381</v>
      </c>
      <c r="B1503" t="s">
        <v>2180</v>
      </c>
      <c r="C1503" t="s">
        <v>2168</v>
      </c>
      <c r="D1503" t="s">
        <v>170</v>
      </c>
      <c r="E1503" t="s">
        <v>171</v>
      </c>
      <c r="F1503">
        <v>26</v>
      </c>
      <c r="G1503" t="s">
        <v>44</v>
      </c>
      <c r="H1503" t="s">
        <v>211</v>
      </c>
    </row>
    <row r="1504" spans="1:8" x14ac:dyDescent="0.45">
      <c r="A1504" t="s">
        <v>1381</v>
      </c>
      <c r="B1504" t="s">
        <v>2180</v>
      </c>
      <c r="C1504" t="s">
        <v>2169</v>
      </c>
      <c r="D1504" t="s">
        <v>615</v>
      </c>
      <c r="E1504" t="s">
        <v>616</v>
      </c>
      <c r="F1504">
        <v>26</v>
      </c>
      <c r="G1504" t="s">
        <v>56</v>
      </c>
      <c r="H1504" t="s">
        <v>211</v>
      </c>
    </row>
    <row r="1505" spans="1:8" x14ac:dyDescent="0.45">
      <c r="A1505" t="s">
        <v>1381</v>
      </c>
      <c r="B1505" t="s">
        <v>2180</v>
      </c>
      <c r="C1505" t="s">
        <v>2170</v>
      </c>
      <c r="D1505" t="s">
        <v>946</v>
      </c>
      <c r="E1505" t="s">
        <v>947</v>
      </c>
      <c r="F1505">
        <v>30</v>
      </c>
      <c r="G1505" t="s">
        <v>14</v>
      </c>
      <c r="H1505" t="s">
        <v>38</v>
      </c>
    </row>
    <row r="1506" spans="1:8" x14ac:dyDescent="0.45">
      <c r="A1506" t="s">
        <v>1381</v>
      </c>
      <c r="B1506" t="s">
        <v>2180</v>
      </c>
      <c r="C1506" t="s">
        <v>2171</v>
      </c>
      <c r="D1506" t="s">
        <v>74</v>
      </c>
      <c r="E1506" t="s">
        <v>75</v>
      </c>
      <c r="F1506">
        <v>28</v>
      </c>
      <c r="G1506" t="s">
        <v>14</v>
      </c>
      <c r="H1506" t="s">
        <v>2172</v>
      </c>
    </row>
    <row r="1507" spans="1:8" x14ac:dyDescent="0.45">
      <c r="A1507" t="s">
        <v>1381</v>
      </c>
      <c r="B1507" t="s">
        <v>2180</v>
      </c>
      <c r="C1507" t="s">
        <v>2173</v>
      </c>
      <c r="D1507" t="s">
        <v>275</v>
      </c>
      <c r="E1507" t="s">
        <v>276</v>
      </c>
      <c r="F1507">
        <v>28</v>
      </c>
      <c r="G1507" t="s">
        <v>131</v>
      </c>
      <c r="H1507" t="s">
        <v>2174</v>
      </c>
    </row>
    <row r="1508" spans="1:8" x14ac:dyDescent="0.45">
      <c r="A1508" t="s">
        <v>1381</v>
      </c>
      <c r="B1508" t="s">
        <v>2180</v>
      </c>
      <c r="C1508" t="s">
        <v>2175</v>
      </c>
      <c r="D1508" t="s">
        <v>755</v>
      </c>
      <c r="E1508" t="s">
        <v>756</v>
      </c>
      <c r="F1508">
        <v>27</v>
      </c>
      <c r="G1508" t="s">
        <v>9</v>
      </c>
      <c r="H1508" t="s">
        <v>211</v>
      </c>
    </row>
    <row r="1509" spans="1:8" x14ac:dyDescent="0.45">
      <c r="A1509" t="s">
        <v>1381</v>
      </c>
      <c r="B1509" t="s">
        <v>2180</v>
      </c>
      <c r="C1509" t="s">
        <v>2176</v>
      </c>
      <c r="D1509" t="s">
        <v>761</v>
      </c>
      <c r="E1509" t="s">
        <v>762</v>
      </c>
      <c r="F1509">
        <v>22</v>
      </c>
      <c r="G1509" t="s">
        <v>99</v>
      </c>
      <c r="H1509" t="s">
        <v>211</v>
      </c>
    </row>
    <row r="1510" spans="1:8" x14ac:dyDescent="0.45">
      <c r="A1510" t="s">
        <v>1381</v>
      </c>
      <c r="B1510" t="s">
        <v>2180</v>
      </c>
      <c r="C1510" t="s">
        <v>2177</v>
      </c>
      <c r="D1510" t="s">
        <v>761</v>
      </c>
      <c r="E1510" t="s">
        <v>762</v>
      </c>
      <c r="F1510">
        <v>21</v>
      </c>
      <c r="G1510" t="s">
        <v>30</v>
      </c>
      <c r="H1510" t="s">
        <v>1559</v>
      </c>
    </row>
    <row r="1511" spans="1:8" x14ac:dyDescent="0.45">
      <c r="A1511" t="s">
        <v>1381</v>
      </c>
      <c r="B1511" t="s">
        <v>2180</v>
      </c>
      <c r="C1511" t="s">
        <v>2178</v>
      </c>
      <c r="D1511" t="s">
        <v>371</v>
      </c>
      <c r="E1511" t="s">
        <v>372</v>
      </c>
      <c r="F1511">
        <v>23</v>
      </c>
      <c r="G1511" t="s">
        <v>94</v>
      </c>
      <c r="H1511" t="s">
        <v>15</v>
      </c>
    </row>
    <row r="1512" spans="1:8" x14ac:dyDescent="0.45">
      <c r="A1512" t="s">
        <v>1381</v>
      </c>
      <c r="B1512" t="s">
        <v>2180</v>
      </c>
      <c r="C1512" t="s">
        <v>2179</v>
      </c>
      <c r="D1512" t="s">
        <v>446</v>
      </c>
      <c r="E1512" t="s">
        <v>447</v>
      </c>
      <c r="F1512">
        <v>21</v>
      </c>
      <c r="G1512" t="s">
        <v>14</v>
      </c>
      <c r="H1512" t="s">
        <v>211</v>
      </c>
    </row>
    <row r="1513" spans="1:8" x14ac:dyDescent="0.45">
      <c r="A1513" t="s">
        <v>1381</v>
      </c>
      <c r="B1513" t="s">
        <v>2207</v>
      </c>
      <c r="C1513" t="s">
        <v>2181</v>
      </c>
      <c r="D1513" t="s">
        <v>1970</v>
      </c>
      <c r="E1513" t="s">
        <v>1971</v>
      </c>
      <c r="F1513">
        <v>31</v>
      </c>
      <c r="G1513" t="s">
        <v>51</v>
      </c>
      <c r="H1513" t="s">
        <v>38</v>
      </c>
    </row>
    <row r="1514" spans="1:8" x14ac:dyDescent="0.45">
      <c r="A1514" t="s">
        <v>1381</v>
      </c>
      <c r="B1514" t="s">
        <v>2207</v>
      </c>
      <c r="C1514" t="s">
        <v>2182</v>
      </c>
      <c r="D1514" t="s">
        <v>2065</v>
      </c>
      <c r="E1514" t="s">
        <v>2066</v>
      </c>
      <c r="F1514">
        <v>34</v>
      </c>
      <c r="G1514" t="s">
        <v>9</v>
      </c>
      <c r="H1514" t="s">
        <v>211</v>
      </c>
    </row>
    <row r="1515" spans="1:8" x14ac:dyDescent="0.45">
      <c r="A1515" t="s">
        <v>1381</v>
      </c>
      <c r="B1515" t="s">
        <v>2207</v>
      </c>
      <c r="C1515" t="s">
        <v>2183</v>
      </c>
      <c r="D1515" t="s">
        <v>1657</v>
      </c>
      <c r="E1515" t="s">
        <v>1658</v>
      </c>
      <c r="F1515">
        <v>30</v>
      </c>
      <c r="G1515" t="s">
        <v>51</v>
      </c>
      <c r="H1515" t="s">
        <v>38</v>
      </c>
    </row>
    <row r="1516" spans="1:8" x14ac:dyDescent="0.45">
      <c r="A1516" t="s">
        <v>1381</v>
      </c>
      <c r="B1516" t="s">
        <v>2207</v>
      </c>
      <c r="C1516" t="s">
        <v>2184</v>
      </c>
      <c r="D1516" t="s">
        <v>660</v>
      </c>
      <c r="E1516" t="s">
        <v>661</v>
      </c>
      <c r="F1516">
        <v>28</v>
      </c>
      <c r="G1516" t="s">
        <v>99</v>
      </c>
      <c r="H1516" t="s">
        <v>211</v>
      </c>
    </row>
    <row r="1517" spans="1:8" x14ac:dyDescent="0.45">
      <c r="A1517" t="s">
        <v>1381</v>
      </c>
      <c r="B1517" t="s">
        <v>2207</v>
      </c>
      <c r="C1517" t="s">
        <v>2185</v>
      </c>
      <c r="D1517" t="s">
        <v>1627</v>
      </c>
      <c r="E1517" t="s">
        <v>1628</v>
      </c>
      <c r="F1517">
        <v>32</v>
      </c>
      <c r="G1517" t="s">
        <v>270</v>
      </c>
      <c r="H1517" t="s">
        <v>211</v>
      </c>
    </row>
    <row r="1518" spans="1:8" x14ac:dyDescent="0.45">
      <c r="A1518" t="s">
        <v>1381</v>
      </c>
      <c r="B1518" t="s">
        <v>2207</v>
      </c>
      <c r="C1518" t="s">
        <v>2186</v>
      </c>
      <c r="D1518" t="s">
        <v>12</v>
      </c>
      <c r="E1518" t="s">
        <v>13</v>
      </c>
      <c r="F1518">
        <v>29</v>
      </c>
      <c r="G1518" t="s">
        <v>9</v>
      </c>
      <c r="H1518" t="s">
        <v>211</v>
      </c>
    </row>
    <row r="1519" spans="1:8" x14ac:dyDescent="0.45">
      <c r="A1519" t="s">
        <v>1381</v>
      </c>
      <c r="B1519" t="s">
        <v>2207</v>
      </c>
      <c r="C1519" t="s">
        <v>2187</v>
      </c>
      <c r="D1519" t="s">
        <v>17</v>
      </c>
      <c r="E1519" t="s">
        <v>18</v>
      </c>
      <c r="F1519">
        <v>31</v>
      </c>
      <c r="G1519" t="s">
        <v>40</v>
      </c>
      <c r="H1519" t="s">
        <v>211</v>
      </c>
    </row>
    <row r="1520" spans="1:8" x14ac:dyDescent="0.45">
      <c r="A1520" t="s">
        <v>1381</v>
      </c>
      <c r="B1520" t="s">
        <v>2207</v>
      </c>
      <c r="C1520" t="s">
        <v>2188</v>
      </c>
      <c r="D1520" t="s">
        <v>17</v>
      </c>
      <c r="E1520" t="s">
        <v>18</v>
      </c>
      <c r="F1520">
        <v>32</v>
      </c>
      <c r="G1520" t="s">
        <v>40</v>
      </c>
      <c r="H1520" t="s">
        <v>38</v>
      </c>
    </row>
    <row r="1521" spans="1:8" x14ac:dyDescent="0.45">
      <c r="A1521" t="s">
        <v>1381</v>
      </c>
      <c r="B1521" t="s">
        <v>2207</v>
      </c>
      <c r="C1521" t="s">
        <v>2189</v>
      </c>
      <c r="D1521" t="s">
        <v>338</v>
      </c>
      <c r="E1521" t="s">
        <v>339</v>
      </c>
      <c r="F1521">
        <v>28</v>
      </c>
      <c r="G1521" t="s">
        <v>152</v>
      </c>
      <c r="H1521" t="s">
        <v>149</v>
      </c>
    </row>
    <row r="1522" spans="1:8" x14ac:dyDescent="0.45">
      <c r="A1522" t="s">
        <v>1381</v>
      </c>
      <c r="B1522" t="s">
        <v>2207</v>
      </c>
      <c r="C1522" t="s">
        <v>2190</v>
      </c>
      <c r="D1522" t="s">
        <v>24</v>
      </c>
      <c r="E1522" t="s">
        <v>25</v>
      </c>
      <c r="F1522">
        <v>32</v>
      </c>
      <c r="G1522" t="s">
        <v>26</v>
      </c>
      <c r="H1522" t="s">
        <v>211</v>
      </c>
    </row>
    <row r="1523" spans="1:8" x14ac:dyDescent="0.45">
      <c r="A1523" t="s">
        <v>1381</v>
      </c>
      <c r="B1523" t="s">
        <v>2207</v>
      </c>
      <c r="C1523" t="s">
        <v>2191</v>
      </c>
      <c r="D1523" t="s">
        <v>24</v>
      </c>
      <c r="E1523" t="s">
        <v>25</v>
      </c>
      <c r="F1523">
        <v>31</v>
      </c>
      <c r="G1523" t="s">
        <v>2192</v>
      </c>
      <c r="H1523" t="s">
        <v>211</v>
      </c>
    </row>
    <row r="1524" spans="1:8" x14ac:dyDescent="0.45">
      <c r="A1524" t="s">
        <v>1381</v>
      </c>
      <c r="B1524" t="s">
        <v>2207</v>
      </c>
      <c r="C1524" t="s">
        <v>2193</v>
      </c>
      <c r="D1524" t="s">
        <v>42</v>
      </c>
      <c r="E1524" t="s">
        <v>43</v>
      </c>
      <c r="F1524">
        <v>31</v>
      </c>
      <c r="G1524" t="s">
        <v>2072</v>
      </c>
      <c r="H1524" t="s">
        <v>211</v>
      </c>
    </row>
    <row r="1525" spans="1:8" x14ac:dyDescent="0.45">
      <c r="A1525" t="s">
        <v>1381</v>
      </c>
      <c r="B1525" t="s">
        <v>2207</v>
      </c>
      <c r="C1525" t="s">
        <v>2194</v>
      </c>
      <c r="D1525" t="s">
        <v>261</v>
      </c>
      <c r="E1525" t="s">
        <v>262</v>
      </c>
      <c r="F1525">
        <v>31</v>
      </c>
      <c r="G1525" t="s">
        <v>99</v>
      </c>
      <c r="H1525" t="s">
        <v>38</v>
      </c>
    </row>
    <row r="1526" spans="1:8" x14ac:dyDescent="0.45">
      <c r="A1526" t="s">
        <v>1381</v>
      </c>
      <c r="B1526" t="s">
        <v>2207</v>
      </c>
      <c r="C1526" t="s">
        <v>2195</v>
      </c>
      <c r="D1526" t="s">
        <v>54</v>
      </c>
      <c r="E1526" t="s">
        <v>55</v>
      </c>
      <c r="F1526">
        <v>25</v>
      </c>
      <c r="G1526" t="s">
        <v>270</v>
      </c>
      <c r="H1526" t="s">
        <v>38</v>
      </c>
    </row>
    <row r="1527" spans="1:8" x14ac:dyDescent="0.45">
      <c r="A1527" t="s">
        <v>1381</v>
      </c>
      <c r="B1527" t="s">
        <v>2207</v>
      </c>
      <c r="C1527" t="s">
        <v>2196</v>
      </c>
      <c r="D1527" t="s">
        <v>346</v>
      </c>
      <c r="E1527" t="s">
        <v>347</v>
      </c>
      <c r="F1527">
        <v>32</v>
      </c>
      <c r="G1527" t="s">
        <v>30</v>
      </c>
      <c r="H1527" t="s">
        <v>38</v>
      </c>
    </row>
    <row r="1528" spans="1:8" x14ac:dyDescent="0.45">
      <c r="A1528" t="s">
        <v>1381</v>
      </c>
      <c r="B1528" t="s">
        <v>2207</v>
      </c>
      <c r="C1528" t="s">
        <v>2197</v>
      </c>
      <c r="D1528" t="s">
        <v>423</v>
      </c>
      <c r="E1528" t="s">
        <v>424</v>
      </c>
      <c r="F1528">
        <v>34</v>
      </c>
      <c r="G1528" t="s">
        <v>134</v>
      </c>
      <c r="H1528" t="s">
        <v>211</v>
      </c>
    </row>
    <row r="1529" spans="1:8" x14ac:dyDescent="0.45">
      <c r="A1529" t="s">
        <v>1381</v>
      </c>
      <c r="B1529" t="s">
        <v>2207</v>
      </c>
      <c r="C1529" t="s">
        <v>2198</v>
      </c>
      <c r="D1529" t="s">
        <v>530</v>
      </c>
      <c r="E1529" t="s">
        <v>531</v>
      </c>
      <c r="F1529">
        <v>28</v>
      </c>
      <c r="G1529" t="s">
        <v>14</v>
      </c>
      <c r="H1529" t="s">
        <v>358</v>
      </c>
    </row>
    <row r="1530" spans="1:8" x14ac:dyDescent="0.45">
      <c r="A1530" t="s">
        <v>1381</v>
      </c>
      <c r="B1530" t="s">
        <v>2207</v>
      </c>
      <c r="C1530" t="s">
        <v>2199</v>
      </c>
      <c r="D1530" t="s">
        <v>1010</v>
      </c>
      <c r="E1530" t="s">
        <v>1011</v>
      </c>
      <c r="F1530">
        <v>26</v>
      </c>
      <c r="G1530" t="s">
        <v>99</v>
      </c>
      <c r="H1530" t="s">
        <v>211</v>
      </c>
    </row>
    <row r="1531" spans="1:8" x14ac:dyDescent="0.45">
      <c r="A1531" t="s">
        <v>1381</v>
      </c>
      <c r="B1531" t="s">
        <v>2207</v>
      </c>
      <c r="C1531" t="s">
        <v>2200</v>
      </c>
      <c r="D1531" t="s">
        <v>881</v>
      </c>
      <c r="E1531" t="s">
        <v>882</v>
      </c>
      <c r="F1531">
        <v>28</v>
      </c>
      <c r="G1531" t="s">
        <v>270</v>
      </c>
      <c r="H1531" t="s">
        <v>211</v>
      </c>
    </row>
    <row r="1532" spans="1:8" x14ac:dyDescent="0.45">
      <c r="A1532" t="s">
        <v>1381</v>
      </c>
      <c r="B1532" t="s">
        <v>2207</v>
      </c>
      <c r="C1532" t="s">
        <v>2201</v>
      </c>
      <c r="D1532" t="s">
        <v>62</v>
      </c>
      <c r="E1532" t="s">
        <v>63</v>
      </c>
      <c r="F1532">
        <v>25</v>
      </c>
      <c r="G1532" t="s">
        <v>44</v>
      </c>
      <c r="H1532" t="s">
        <v>211</v>
      </c>
    </row>
    <row r="1533" spans="1:8" x14ac:dyDescent="0.45">
      <c r="A1533" t="s">
        <v>1381</v>
      </c>
      <c r="B1533" t="s">
        <v>2207</v>
      </c>
      <c r="C1533" t="s">
        <v>2202</v>
      </c>
      <c r="D1533" t="s">
        <v>354</v>
      </c>
      <c r="E1533" t="s">
        <v>355</v>
      </c>
      <c r="F1533">
        <v>28</v>
      </c>
      <c r="G1533" t="s">
        <v>134</v>
      </c>
      <c r="H1533" t="s">
        <v>149</v>
      </c>
    </row>
    <row r="1534" spans="1:8" x14ac:dyDescent="0.45">
      <c r="A1534" t="s">
        <v>1381</v>
      </c>
      <c r="B1534" t="s">
        <v>2207</v>
      </c>
      <c r="C1534" t="s">
        <v>2203</v>
      </c>
      <c r="D1534" t="s">
        <v>70</v>
      </c>
      <c r="E1534" t="s">
        <v>71</v>
      </c>
      <c r="F1534">
        <v>25</v>
      </c>
      <c r="G1534" t="s">
        <v>179</v>
      </c>
      <c r="H1534" t="s">
        <v>211</v>
      </c>
    </row>
    <row r="1535" spans="1:8" x14ac:dyDescent="0.45">
      <c r="A1535" t="s">
        <v>1381</v>
      </c>
      <c r="B1535" t="s">
        <v>2207</v>
      </c>
      <c r="C1535" t="s">
        <v>2204</v>
      </c>
      <c r="D1535" t="s">
        <v>167</v>
      </c>
      <c r="E1535" t="s">
        <v>168</v>
      </c>
      <c r="F1535">
        <v>25</v>
      </c>
      <c r="G1535" t="s">
        <v>9</v>
      </c>
      <c r="H1535" t="s">
        <v>38</v>
      </c>
    </row>
    <row r="1536" spans="1:8" x14ac:dyDescent="0.45">
      <c r="A1536" t="s">
        <v>1381</v>
      </c>
      <c r="B1536" t="s">
        <v>2207</v>
      </c>
      <c r="C1536" t="s">
        <v>2205</v>
      </c>
      <c r="D1536" t="s">
        <v>275</v>
      </c>
      <c r="E1536" t="s">
        <v>276</v>
      </c>
      <c r="F1536">
        <v>26</v>
      </c>
      <c r="G1536" t="s">
        <v>14</v>
      </c>
      <c r="H1536" t="s">
        <v>211</v>
      </c>
    </row>
    <row r="1537" spans="1:8" x14ac:dyDescent="0.45">
      <c r="A1537" t="s">
        <v>1381</v>
      </c>
      <c r="B1537" t="s">
        <v>2207</v>
      </c>
      <c r="C1537" t="s">
        <v>2206</v>
      </c>
      <c r="D1537" t="s">
        <v>368</v>
      </c>
      <c r="E1537" t="s">
        <v>369</v>
      </c>
      <c r="F1537">
        <v>24</v>
      </c>
      <c r="G1537" t="s">
        <v>1025</v>
      </c>
      <c r="H1537" t="s">
        <v>211</v>
      </c>
    </row>
    <row r="1538" spans="1:8" x14ac:dyDescent="0.45">
      <c r="A1538" t="s">
        <v>1381</v>
      </c>
      <c r="B1538" t="s">
        <v>2208</v>
      </c>
      <c r="C1538" t="s">
        <v>2209</v>
      </c>
      <c r="D1538" t="s">
        <v>660</v>
      </c>
      <c r="E1538" t="s">
        <v>661</v>
      </c>
      <c r="F1538">
        <v>24</v>
      </c>
      <c r="G1538" t="s">
        <v>99</v>
      </c>
      <c r="H1538" t="s">
        <v>211</v>
      </c>
    </row>
    <row r="1539" spans="1:8" x14ac:dyDescent="0.45">
      <c r="A1539" t="s">
        <v>1381</v>
      </c>
      <c r="B1539" t="s">
        <v>2208</v>
      </c>
      <c r="C1539" t="s">
        <v>2210</v>
      </c>
      <c r="D1539" t="s">
        <v>664</v>
      </c>
      <c r="E1539" t="s">
        <v>665</v>
      </c>
      <c r="F1539">
        <v>22</v>
      </c>
      <c r="G1539" t="s">
        <v>51</v>
      </c>
      <c r="H1539" t="s">
        <v>38</v>
      </c>
    </row>
    <row r="1540" spans="1:8" x14ac:dyDescent="0.45">
      <c r="A1540" t="s">
        <v>1381</v>
      </c>
      <c r="B1540" t="s">
        <v>2208</v>
      </c>
      <c r="C1540" t="s">
        <v>2211</v>
      </c>
      <c r="D1540" t="s">
        <v>338</v>
      </c>
      <c r="E1540" t="s">
        <v>339</v>
      </c>
      <c r="F1540">
        <v>34</v>
      </c>
      <c r="G1540" t="s">
        <v>9</v>
      </c>
      <c r="H1540" t="s">
        <v>211</v>
      </c>
    </row>
    <row r="1541" spans="1:8" x14ac:dyDescent="0.45">
      <c r="A1541" t="s">
        <v>1381</v>
      </c>
      <c r="B1541" t="s">
        <v>2208</v>
      </c>
      <c r="C1541" t="s">
        <v>2212</v>
      </c>
      <c r="D1541" t="s">
        <v>42</v>
      </c>
      <c r="E1541" t="s">
        <v>43</v>
      </c>
      <c r="F1541">
        <v>32</v>
      </c>
      <c r="G1541" t="s">
        <v>1258</v>
      </c>
      <c r="H1541" t="s">
        <v>38</v>
      </c>
    </row>
    <row r="1542" spans="1:8" x14ac:dyDescent="0.45">
      <c r="A1542" t="s">
        <v>1381</v>
      </c>
      <c r="B1542" t="s">
        <v>2208</v>
      </c>
      <c r="C1542" t="s">
        <v>2213</v>
      </c>
      <c r="D1542" t="s">
        <v>261</v>
      </c>
      <c r="E1542" t="s">
        <v>262</v>
      </c>
      <c r="F1542">
        <v>21</v>
      </c>
      <c r="G1542" t="s">
        <v>51</v>
      </c>
      <c r="H1542" t="s">
        <v>15</v>
      </c>
    </row>
    <row r="1543" spans="1:8" x14ac:dyDescent="0.45">
      <c r="A1543" t="s">
        <v>1381</v>
      </c>
      <c r="B1543" t="s">
        <v>2208</v>
      </c>
      <c r="C1543" t="s">
        <v>2214</v>
      </c>
      <c r="D1543" t="s">
        <v>154</v>
      </c>
      <c r="E1543" t="s">
        <v>155</v>
      </c>
      <c r="F1543">
        <v>31</v>
      </c>
      <c r="G1543" t="s">
        <v>2215</v>
      </c>
      <c r="H1543" t="s">
        <v>211</v>
      </c>
    </row>
    <row r="1544" spans="1:8" x14ac:dyDescent="0.45">
      <c r="A1544" t="s">
        <v>1381</v>
      </c>
      <c r="B1544" t="s">
        <v>2208</v>
      </c>
      <c r="C1544" t="s">
        <v>2216</v>
      </c>
      <c r="D1544" t="s">
        <v>739</v>
      </c>
      <c r="E1544" t="s">
        <v>740</v>
      </c>
      <c r="F1544">
        <v>26</v>
      </c>
      <c r="G1544" t="s">
        <v>99</v>
      </c>
      <c r="H1544" t="s">
        <v>211</v>
      </c>
    </row>
    <row r="1545" spans="1:8" x14ac:dyDescent="0.45">
      <c r="A1545" t="s">
        <v>1381</v>
      </c>
      <c r="B1545" t="s">
        <v>2208</v>
      </c>
      <c r="C1545" t="s">
        <v>2217</v>
      </c>
      <c r="D1545" t="s">
        <v>739</v>
      </c>
      <c r="E1545" t="s">
        <v>740</v>
      </c>
      <c r="F1545">
        <v>33</v>
      </c>
      <c r="G1545" t="s">
        <v>30</v>
      </c>
      <c r="H1545" t="s">
        <v>211</v>
      </c>
    </row>
    <row r="1546" spans="1:8" x14ac:dyDescent="0.45">
      <c r="A1546" t="s">
        <v>1381</v>
      </c>
      <c r="B1546" t="s">
        <v>2208</v>
      </c>
      <c r="C1546" t="s">
        <v>2218</v>
      </c>
      <c r="D1546" t="s">
        <v>70</v>
      </c>
      <c r="E1546" t="s">
        <v>71</v>
      </c>
      <c r="F1546">
        <v>28</v>
      </c>
      <c r="G1546" t="s">
        <v>179</v>
      </c>
      <c r="H1546" t="s">
        <v>211</v>
      </c>
    </row>
    <row r="1547" spans="1:8" x14ac:dyDescent="0.45">
      <c r="A1547" t="s">
        <v>1381</v>
      </c>
      <c r="B1547" t="s">
        <v>2208</v>
      </c>
      <c r="C1547" t="s">
        <v>2219</v>
      </c>
      <c r="D1547" t="s">
        <v>611</v>
      </c>
      <c r="E1547" t="s">
        <v>612</v>
      </c>
      <c r="F1547">
        <v>36</v>
      </c>
      <c r="G1547" t="s">
        <v>37</v>
      </c>
      <c r="H1547" t="s">
        <v>211</v>
      </c>
    </row>
    <row r="1548" spans="1:8" x14ac:dyDescent="0.45">
      <c r="A1548" t="s">
        <v>1381</v>
      </c>
      <c r="B1548" t="s">
        <v>2208</v>
      </c>
      <c r="C1548" t="s">
        <v>2220</v>
      </c>
      <c r="D1548" t="s">
        <v>1175</v>
      </c>
      <c r="E1548" t="s">
        <v>1176</v>
      </c>
      <c r="F1548">
        <v>27</v>
      </c>
      <c r="G1548" t="s">
        <v>14</v>
      </c>
      <c r="H1548" t="s">
        <v>211</v>
      </c>
    </row>
    <row r="1549" spans="1:8" x14ac:dyDescent="0.45">
      <c r="A1549" t="s">
        <v>1381</v>
      </c>
      <c r="B1549" t="s">
        <v>2208</v>
      </c>
      <c r="C1549" t="s">
        <v>2221</v>
      </c>
      <c r="D1549" t="s">
        <v>885</v>
      </c>
      <c r="E1549" t="s">
        <v>886</v>
      </c>
      <c r="F1549">
        <v>23</v>
      </c>
      <c r="G1549" t="s">
        <v>40</v>
      </c>
      <c r="H1549" t="s">
        <v>211</v>
      </c>
    </row>
    <row r="1550" spans="1:8" x14ac:dyDescent="0.45">
      <c r="A1550" t="s">
        <v>1381</v>
      </c>
      <c r="B1550" t="s">
        <v>2208</v>
      </c>
      <c r="C1550" t="s">
        <v>2222</v>
      </c>
      <c r="D1550" t="s">
        <v>436</v>
      </c>
      <c r="E1550" t="s">
        <v>437</v>
      </c>
      <c r="F1550">
        <v>24</v>
      </c>
      <c r="G1550" t="s">
        <v>179</v>
      </c>
      <c r="H1550" t="s">
        <v>1244</v>
      </c>
    </row>
    <row r="1551" spans="1:8" x14ac:dyDescent="0.45">
      <c r="A1551" t="s">
        <v>1381</v>
      </c>
      <c r="B1551" t="s">
        <v>2208</v>
      </c>
      <c r="C1551" t="s">
        <v>2223</v>
      </c>
      <c r="D1551" t="s">
        <v>436</v>
      </c>
      <c r="E1551" t="s">
        <v>437</v>
      </c>
      <c r="F1551">
        <v>24</v>
      </c>
      <c r="G1551" t="s">
        <v>30</v>
      </c>
      <c r="H1551" t="s">
        <v>1244</v>
      </c>
    </row>
    <row r="1552" spans="1:8" x14ac:dyDescent="0.45">
      <c r="A1552" t="s">
        <v>1381</v>
      </c>
      <c r="B1552" t="s">
        <v>2208</v>
      </c>
      <c r="C1552" t="s">
        <v>2224</v>
      </c>
      <c r="D1552" t="s">
        <v>361</v>
      </c>
      <c r="E1552" t="s">
        <v>362</v>
      </c>
      <c r="F1552">
        <v>33</v>
      </c>
      <c r="G1552" t="s">
        <v>99</v>
      </c>
      <c r="H1552" t="s">
        <v>211</v>
      </c>
    </row>
    <row r="1553" spans="1:8" x14ac:dyDescent="0.45">
      <c r="A1553" t="s">
        <v>1381</v>
      </c>
      <c r="B1553" t="s">
        <v>2208</v>
      </c>
      <c r="C1553" t="s">
        <v>2225</v>
      </c>
      <c r="D1553" t="s">
        <v>74</v>
      </c>
      <c r="E1553" t="s">
        <v>75</v>
      </c>
      <c r="F1553">
        <v>23</v>
      </c>
      <c r="G1553" t="s">
        <v>535</v>
      </c>
      <c r="H1553" t="s">
        <v>2151</v>
      </c>
    </row>
    <row r="1554" spans="1:8" x14ac:dyDescent="0.45">
      <c r="A1554" t="s">
        <v>1381</v>
      </c>
      <c r="B1554" t="s">
        <v>2208</v>
      </c>
      <c r="C1554" t="s">
        <v>2226</v>
      </c>
      <c r="D1554" t="s">
        <v>78</v>
      </c>
      <c r="E1554" t="s">
        <v>79</v>
      </c>
      <c r="F1554">
        <v>30</v>
      </c>
      <c r="G1554" t="s">
        <v>14</v>
      </c>
      <c r="H1554" t="s">
        <v>211</v>
      </c>
    </row>
    <row r="1555" spans="1:8" x14ac:dyDescent="0.45">
      <c r="A1555" t="s">
        <v>1381</v>
      </c>
      <c r="B1555" t="s">
        <v>2208</v>
      </c>
      <c r="C1555" t="s">
        <v>2227</v>
      </c>
      <c r="D1555" t="s">
        <v>78</v>
      </c>
      <c r="E1555" t="s">
        <v>79</v>
      </c>
      <c r="F1555">
        <v>30</v>
      </c>
      <c r="G1555" t="s">
        <v>60</v>
      </c>
      <c r="H1555" t="s">
        <v>211</v>
      </c>
    </row>
    <row r="1556" spans="1:8" x14ac:dyDescent="0.45">
      <c r="A1556" t="s">
        <v>1381</v>
      </c>
      <c r="B1556" t="s">
        <v>2208</v>
      </c>
      <c r="C1556" t="s">
        <v>1649</v>
      </c>
      <c r="D1556" t="s">
        <v>177</v>
      </c>
      <c r="E1556" t="s">
        <v>178</v>
      </c>
      <c r="F1556">
        <v>22</v>
      </c>
      <c r="G1556" t="s">
        <v>44</v>
      </c>
      <c r="H1556" t="s">
        <v>211</v>
      </c>
    </row>
    <row r="1557" spans="1:8" x14ac:dyDescent="0.45">
      <c r="A1557" t="s">
        <v>1381</v>
      </c>
      <c r="B1557" t="s">
        <v>2208</v>
      </c>
      <c r="C1557" t="s">
        <v>2228</v>
      </c>
      <c r="D1557" t="s">
        <v>688</v>
      </c>
      <c r="E1557" t="s">
        <v>689</v>
      </c>
      <c r="F1557">
        <v>23</v>
      </c>
      <c r="G1557" t="s">
        <v>175</v>
      </c>
      <c r="H1557" t="s">
        <v>1841</v>
      </c>
    </row>
    <row r="1558" spans="1:8" x14ac:dyDescent="0.45">
      <c r="A1558" t="s">
        <v>1381</v>
      </c>
      <c r="B1558" t="s">
        <v>2208</v>
      </c>
      <c r="C1558" t="s">
        <v>2229</v>
      </c>
      <c r="D1558" t="s">
        <v>761</v>
      </c>
      <c r="E1558" t="s">
        <v>762</v>
      </c>
      <c r="F1558">
        <v>23</v>
      </c>
      <c r="G1558" t="s">
        <v>9</v>
      </c>
      <c r="H1558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ECDE-46F5-4726-86A7-ABFD6A2C6DF9}">
  <dimension ref="A1:T983"/>
  <sheetViews>
    <sheetView topLeftCell="D1" zoomScale="70" zoomScaleNormal="70" workbookViewId="0">
      <selection activeCell="Q33" sqref="Q33"/>
    </sheetView>
  </sheetViews>
  <sheetFormatPr defaultRowHeight="14.25" x14ac:dyDescent="0.45"/>
  <cols>
    <col min="3" max="3" width="12" bestFit="1" customWidth="1"/>
    <col min="4" max="4" width="18.3984375" bestFit="1" customWidth="1"/>
    <col min="5" max="5" width="23.265625" bestFit="1" customWidth="1"/>
    <col min="6" max="6" width="19.9296875" bestFit="1" customWidth="1"/>
    <col min="7" max="7" width="11.53125" bestFit="1" customWidth="1"/>
    <col min="8" max="8" width="15.796875" bestFit="1" customWidth="1"/>
    <col min="9" max="9" width="14.9296875" bestFit="1" customWidth="1"/>
    <col min="10" max="10" width="15.86328125" bestFit="1" customWidth="1"/>
    <col min="11" max="11" width="6.3984375" bestFit="1" customWidth="1"/>
    <col min="16" max="16" width="16.06640625" bestFit="1" customWidth="1"/>
    <col min="17" max="17" width="18.53125" bestFit="1" customWidth="1"/>
    <col min="18" max="18" width="20.46484375" bestFit="1" customWidth="1"/>
    <col min="19" max="19" width="16.796875" bestFit="1" customWidth="1"/>
  </cols>
  <sheetData>
    <row r="1" spans="1:20" x14ac:dyDescent="0.45">
      <c r="A1" t="s">
        <v>1357</v>
      </c>
      <c r="B1" t="s">
        <v>110</v>
      </c>
      <c r="C1" t="s">
        <v>112</v>
      </c>
      <c r="D1" t="s">
        <v>0</v>
      </c>
      <c r="E1" t="s">
        <v>1378</v>
      </c>
      <c r="F1" t="s">
        <v>1371</v>
      </c>
      <c r="G1" t="s">
        <v>1</v>
      </c>
      <c r="H1" t="s">
        <v>1364</v>
      </c>
      <c r="I1" t="s">
        <v>2</v>
      </c>
      <c r="J1" t="s">
        <v>1365</v>
      </c>
      <c r="K1" t="s">
        <v>3</v>
      </c>
      <c r="L1" t="s">
        <v>4</v>
      </c>
      <c r="M1" t="s">
        <v>5</v>
      </c>
    </row>
    <row r="2" spans="1:20" x14ac:dyDescent="0.45">
      <c r="A2">
        <v>881</v>
      </c>
      <c r="B2" t="s">
        <v>111</v>
      </c>
      <c r="C2" t="s">
        <v>1240</v>
      </c>
      <c r="D2" t="s">
        <v>1241</v>
      </c>
      <c r="E2" s="13">
        <f>J2/$P$41</f>
        <v>15.167619653511052</v>
      </c>
      <c r="F2" s="13">
        <f>J2/$P$38</f>
        <v>31.540127037147599</v>
      </c>
      <c r="G2" s="7">
        <v>85000</v>
      </c>
      <c r="H2" s="1">
        <f>G2*$Q$2</f>
        <v>2095249.9999999998</v>
      </c>
      <c r="I2" s="1">
        <v>4420000</v>
      </c>
      <c r="J2" s="1">
        <f>I2*$Q$2</f>
        <v>108953000</v>
      </c>
      <c r="K2">
        <v>28</v>
      </c>
      <c r="L2" t="s">
        <v>30</v>
      </c>
      <c r="M2" t="s">
        <v>1244</v>
      </c>
      <c r="O2" s="6"/>
      <c r="P2" t="s">
        <v>1363</v>
      </c>
      <c r="Q2" s="1">
        <v>24.65</v>
      </c>
      <c r="T2" s="5"/>
    </row>
    <row r="3" spans="1:20" x14ac:dyDescent="0.45">
      <c r="A3">
        <v>882</v>
      </c>
      <c r="B3" t="s">
        <v>111</v>
      </c>
      <c r="C3" t="s">
        <v>1240</v>
      </c>
      <c r="D3" t="s">
        <v>1245</v>
      </c>
      <c r="E3" s="13">
        <f>J3/$P$41</f>
        <v>12.134095722808841</v>
      </c>
      <c r="F3" s="13">
        <f>J3/$P$38</f>
        <v>25.232101629718077</v>
      </c>
      <c r="G3" s="7">
        <v>68000</v>
      </c>
      <c r="H3" s="1">
        <f>G3*$Q$2</f>
        <v>1676200</v>
      </c>
      <c r="I3" s="1">
        <v>3536000</v>
      </c>
      <c r="J3" s="1">
        <f>I3*$Q$2</f>
        <v>87162400</v>
      </c>
      <c r="K3">
        <v>35</v>
      </c>
      <c r="L3" t="s">
        <v>51</v>
      </c>
      <c r="M3" t="s">
        <v>1244</v>
      </c>
      <c r="O3" s="6"/>
      <c r="T3" s="5"/>
    </row>
    <row r="4" spans="1:20" x14ac:dyDescent="0.45">
      <c r="A4">
        <v>343</v>
      </c>
      <c r="B4" t="s">
        <v>111</v>
      </c>
      <c r="C4" t="s">
        <v>634</v>
      </c>
      <c r="D4" t="s">
        <v>589</v>
      </c>
      <c r="E4" s="13">
        <f>J4/$P$41</f>
        <v>11.598767970331981</v>
      </c>
      <c r="F4" s="13">
        <f>J4/$P$38</f>
        <v>24.118920675465809</v>
      </c>
      <c r="G4" s="7">
        <v>65000</v>
      </c>
      <c r="H4" s="1">
        <f>G4*$Q$2</f>
        <v>1602250</v>
      </c>
      <c r="I4" s="1">
        <v>3380000</v>
      </c>
      <c r="J4" s="1">
        <f>I4*$Q$2</f>
        <v>83317000</v>
      </c>
      <c r="K4">
        <v>35</v>
      </c>
      <c r="L4" t="s">
        <v>9</v>
      </c>
      <c r="M4" t="s">
        <v>10</v>
      </c>
      <c r="O4" s="6"/>
      <c r="P4" s="16" t="s">
        <v>1373</v>
      </c>
      <c r="T4" s="5"/>
    </row>
    <row r="5" spans="1:20" x14ac:dyDescent="0.45">
      <c r="A5">
        <v>393</v>
      </c>
      <c r="B5" t="s">
        <v>111</v>
      </c>
      <c r="C5" t="s">
        <v>707</v>
      </c>
      <c r="D5" t="s">
        <v>656</v>
      </c>
      <c r="E5" s="13">
        <f>J5/$P$41</f>
        <v>5.8886052772454667</v>
      </c>
      <c r="F5" s="13">
        <f>J5/$P$38</f>
        <v>12.24499049677495</v>
      </c>
      <c r="G5" s="7">
        <v>33000</v>
      </c>
      <c r="H5" s="1">
        <f>G5*$Q$2</f>
        <v>813450</v>
      </c>
      <c r="I5" s="1">
        <v>1716000</v>
      </c>
      <c r="J5" s="1">
        <f>I5*$Q$2</f>
        <v>42299400</v>
      </c>
      <c r="K5">
        <v>27</v>
      </c>
      <c r="L5" t="s">
        <v>51</v>
      </c>
      <c r="M5" t="s">
        <v>517</v>
      </c>
      <c r="O5" s="6"/>
      <c r="P5" t="s">
        <v>1359</v>
      </c>
      <c r="Q5" s="7" t="s">
        <v>1360</v>
      </c>
      <c r="R5" s="6" t="s">
        <v>1374</v>
      </c>
      <c r="S5" s="6" t="s">
        <v>2230</v>
      </c>
      <c r="T5" s="5"/>
    </row>
    <row r="6" spans="1:20" x14ac:dyDescent="0.45">
      <c r="A6">
        <v>883</v>
      </c>
      <c r="B6" t="s">
        <v>111</v>
      </c>
      <c r="C6" t="s">
        <v>1240</v>
      </c>
      <c r="D6" t="s">
        <v>1248</v>
      </c>
      <c r="E6" s="13">
        <f>J6/$P$41</f>
        <v>4.8179497722917457</v>
      </c>
      <c r="F6" s="13">
        <f>J6/$P$38</f>
        <v>10.018628588270413</v>
      </c>
      <c r="G6" s="7">
        <v>27000</v>
      </c>
      <c r="H6" s="1">
        <f>G6*$Q$2</f>
        <v>665550</v>
      </c>
      <c r="I6" s="1">
        <v>1404000</v>
      </c>
      <c r="J6" s="1">
        <f>I6*$Q$2</f>
        <v>34608600</v>
      </c>
      <c r="K6">
        <v>31</v>
      </c>
      <c r="L6" t="s">
        <v>99</v>
      </c>
      <c r="M6" t="s">
        <v>38</v>
      </c>
      <c r="O6" s="6"/>
      <c r="P6" s="7">
        <f>SUM(G2:G983)</f>
        <v>2646470</v>
      </c>
      <c r="Q6" s="7">
        <f>P6/18</f>
        <v>147026.11111111112</v>
      </c>
      <c r="R6" s="6">
        <f>Q6*Q2</f>
        <v>3624193.638888889</v>
      </c>
      <c r="S6" s="18">
        <f>_xlfn.STDEV.P(E2:E983)</f>
        <v>1.0460778851186532</v>
      </c>
      <c r="T6" s="5"/>
    </row>
    <row r="7" spans="1:20" x14ac:dyDescent="0.45">
      <c r="A7">
        <v>394</v>
      </c>
      <c r="B7" t="s">
        <v>111</v>
      </c>
      <c r="C7" t="s">
        <v>707</v>
      </c>
      <c r="D7" t="s">
        <v>659</v>
      </c>
      <c r="E7" s="13">
        <f>J7/$P$41</f>
        <v>4.2826220198148848</v>
      </c>
      <c r="F7" s="13">
        <f>J7/$P$38</f>
        <v>8.9054476340181452</v>
      </c>
      <c r="G7" s="7">
        <v>24000</v>
      </c>
      <c r="H7" s="1">
        <f>G7*$Q$2</f>
        <v>591600</v>
      </c>
      <c r="I7" s="1">
        <v>1248000</v>
      </c>
      <c r="J7" s="1">
        <f>I7*$Q$2</f>
        <v>30763200</v>
      </c>
      <c r="K7">
        <v>29</v>
      </c>
      <c r="L7" t="s">
        <v>264</v>
      </c>
      <c r="M7" t="s">
        <v>662</v>
      </c>
      <c r="O7" s="6"/>
      <c r="P7" s="7"/>
      <c r="Q7" s="7"/>
      <c r="R7" s="6"/>
      <c r="S7" s="6"/>
      <c r="T7" s="5"/>
    </row>
    <row r="8" spans="1:20" x14ac:dyDescent="0.45">
      <c r="A8">
        <v>1</v>
      </c>
      <c r="B8" t="s">
        <v>111</v>
      </c>
      <c r="C8" t="s">
        <v>113</v>
      </c>
      <c r="D8" t="s">
        <v>6</v>
      </c>
      <c r="E8" s="13">
        <f>J8/$P$41</f>
        <v>3.9257368514969779</v>
      </c>
      <c r="F8" s="13">
        <f>J8/$P$38</f>
        <v>8.1633269978499658</v>
      </c>
      <c r="G8" s="7">
        <v>22000</v>
      </c>
      <c r="H8" s="1">
        <f>G8*$Q$2</f>
        <v>542300</v>
      </c>
      <c r="I8" s="1">
        <v>1144000</v>
      </c>
      <c r="J8" s="1">
        <f>I8*$Q$2</f>
        <v>28199600</v>
      </c>
      <c r="K8">
        <v>39</v>
      </c>
      <c r="L8" t="s">
        <v>9</v>
      </c>
      <c r="M8" t="s">
        <v>10</v>
      </c>
      <c r="O8" s="6"/>
      <c r="P8" s="7" t="s">
        <v>1358</v>
      </c>
      <c r="Q8" s="7" t="s">
        <v>1361</v>
      </c>
      <c r="R8" s="6" t="s">
        <v>1372</v>
      </c>
      <c r="S8" s="6"/>
      <c r="T8" s="5"/>
    </row>
    <row r="9" spans="1:20" x14ac:dyDescent="0.45">
      <c r="A9">
        <v>395</v>
      </c>
      <c r="B9" t="s">
        <v>111</v>
      </c>
      <c r="C9" t="s">
        <v>707</v>
      </c>
      <c r="D9" t="s">
        <v>663</v>
      </c>
      <c r="E9" s="13">
        <f>J9/$P$41</f>
        <v>3.7472942673380243</v>
      </c>
      <c r="F9" s="13">
        <f>J9/$P$38</f>
        <v>7.7922666797658771</v>
      </c>
      <c r="G9" s="7">
        <v>21000</v>
      </c>
      <c r="H9" s="1">
        <f>G9*$Q$2</f>
        <v>517649.99999999994</v>
      </c>
      <c r="I9" s="1">
        <v>1092000</v>
      </c>
      <c r="J9" s="1">
        <f>I9*$Q$2</f>
        <v>26917800</v>
      </c>
      <c r="K9">
        <v>30</v>
      </c>
      <c r="L9" t="s">
        <v>9</v>
      </c>
      <c r="M9" t="s">
        <v>38</v>
      </c>
      <c r="O9" s="6"/>
      <c r="P9" s="7">
        <f>SUM(I2:I983)</f>
        <v>137616440</v>
      </c>
      <c r="Q9" s="7">
        <f>P9/18</f>
        <v>7645357.777777778</v>
      </c>
      <c r="R9" s="6">
        <f>Q9*Q2</f>
        <v>188458069.22222221</v>
      </c>
      <c r="S9" s="6"/>
      <c r="T9" s="5"/>
    </row>
    <row r="10" spans="1:20" x14ac:dyDescent="0.45">
      <c r="A10">
        <v>884</v>
      </c>
      <c r="B10" t="s">
        <v>111</v>
      </c>
      <c r="C10" t="s">
        <v>1240</v>
      </c>
      <c r="D10" t="s">
        <v>1251</v>
      </c>
      <c r="E10" s="13">
        <f>J10/$P$41</f>
        <v>3.7472942673380243</v>
      </c>
      <c r="F10" s="13">
        <f>J10/$P$38</f>
        <v>7.7922666797658771</v>
      </c>
      <c r="G10" s="7">
        <v>21000</v>
      </c>
      <c r="H10" s="1">
        <f>G10*$Q$2</f>
        <v>517649.99999999994</v>
      </c>
      <c r="I10" s="1">
        <v>1092000</v>
      </c>
      <c r="J10" s="1">
        <f>I10*$Q$2</f>
        <v>26917800</v>
      </c>
      <c r="K10">
        <v>31</v>
      </c>
      <c r="L10" t="s">
        <v>123</v>
      </c>
      <c r="M10" t="s">
        <v>10</v>
      </c>
      <c r="O10" s="6"/>
      <c r="P10" s="7"/>
      <c r="Q10" s="7"/>
      <c r="R10" s="6"/>
      <c r="S10" s="6"/>
      <c r="T10" s="5"/>
    </row>
    <row r="11" spans="1:20" x14ac:dyDescent="0.45">
      <c r="A11">
        <v>115</v>
      </c>
      <c r="B11" t="s">
        <v>111</v>
      </c>
      <c r="C11" t="s">
        <v>309</v>
      </c>
      <c r="D11" t="s">
        <v>248</v>
      </c>
      <c r="E11" s="13">
        <f>J11/$P$41</f>
        <v>3.5688516831790706</v>
      </c>
      <c r="F11" s="13">
        <f>J11/$P$38</f>
        <v>7.4212063616817874</v>
      </c>
      <c r="G11" s="7">
        <v>20000</v>
      </c>
      <c r="H11" s="1">
        <f>G11*$Q$2</f>
        <v>493000</v>
      </c>
      <c r="I11" s="1">
        <v>1040000</v>
      </c>
      <c r="J11" s="1">
        <f>I11*$Q$2</f>
        <v>25636000</v>
      </c>
      <c r="K11">
        <v>37</v>
      </c>
      <c r="L11" t="s">
        <v>51</v>
      </c>
      <c r="M11" t="s">
        <v>10</v>
      </c>
      <c r="O11" s="6"/>
      <c r="P11" t="s">
        <v>112</v>
      </c>
      <c r="Q11" t="s">
        <v>1365</v>
      </c>
      <c r="R11" s="6" t="s">
        <v>1362</v>
      </c>
      <c r="S11" s="6"/>
      <c r="T11" s="5"/>
    </row>
    <row r="12" spans="1:20" x14ac:dyDescent="0.45">
      <c r="A12">
        <v>344</v>
      </c>
      <c r="B12" t="s">
        <v>111</v>
      </c>
      <c r="C12" t="s">
        <v>634</v>
      </c>
      <c r="D12" t="s">
        <v>592</v>
      </c>
      <c r="E12" s="13">
        <f>J12/$P$41</f>
        <v>3.5688516831790706</v>
      </c>
      <c r="F12" s="13">
        <f>J12/$P$38</f>
        <v>7.4212063616817874</v>
      </c>
      <c r="G12" s="7">
        <v>20000</v>
      </c>
      <c r="H12" s="1">
        <f>G12*$Q$2</f>
        <v>493000</v>
      </c>
      <c r="I12" s="1">
        <v>1040000</v>
      </c>
      <c r="J12" s="1">
        <f>I12*$Q$2</f>
        <v>25636000</v>
      </c>
      <c r="K12">
        <v>28</v>
      </c>
      <c r="L12" t="s">
        <v>14</v>
      </c>
      <c r="M12" t="s">
        <v>15</v>
      </c>
      <c r="O12" s="6"/>
      <c r="P12" t="s">
        <v>1007</v>
      </c>
      <c r="Q12" s="14">
        <f>SUMIF($C$2:$C$983,P12,$I$2:$I$983)*$Q$2</f>
        <v>66909959.999999993</v>
      </c>
      <c r="R12" s="4">
        <f>Q12/($Q$9*$Q$2)</f>
        <v>0.35503897644787208</v>
      </c>
      <c r="S12" s="4"/>
      <c r="T12" s="5"/>
    </row>
    <row r="13" spans="1:20" x14ac:dyDescent="0.45">
      <c r="A13">
        <v>396</v>
      </c>
      <c r="B13" t="s">
        <v>111</v>
      </c>
      <c r="C13" t="s">
        <v>707</v>
      </c>
      <c r="D13" t="s">
        <v>666</v>
      </c>
      <c r="E13" s="13">
        <f>J13/$P$41</f>
        <v>3.5688516831790706</v>
      </c>
      <c r="F13" s="13">
        <f>J13/$P$38</f>
        <v>7.4212063616817874</v>
      </c>
      <c r="G13" s="7">
        <v>20000</v>
      </c>
      <c r="H13" s="1">
        <f>G13*$Q$2</f>
        <v>493000</v>
      </c>
      <c r="I13" s="1">
        <v>1040000</v>
      </c>
      <c r="J13" s="1">
        <f>I13*$Q$2</f>
        <v>25636000</v>
      </c>
      <c r="K13">
        <v>33</v>
      </c>
      <c r="L13" t="s">
        <v>14</v>
      </c>
      <c r="M13" t="s">
        <v>10</v>
      </c>
      <c r="O13" s="6"/>
      <c r="P13" t="s">
        <v>1171</v>
      </c>
      <c r="Q13" s="14">
        <f>SUMIF($C$2:$C$983,P13,$I$2:$I$983)*$Q$2</f>
        <v>69217200</v>
      </c>
      <c r="R13" s="4">
        <f>Q13/($Q$9*$Q$2)</f>
        <v>0.36728169977366076</v>
      </c>
      <c r="S13" s="4"/>
      <c r="T13" s="5"/>
    </row>
    <row r="14" spans="1:20" x14ac:dyDescent="0.45">
      <c r="A14">
        <v>773</v>
      </c>
      <c r="B14" t="s">
        <v>111</v>
      </c>
      <c r="C14" t="s">
        <v>1119</v>
      </c>
      <c r="D14" t="s">
        <v>1120</v>
      </c>
      <c r="E14" s="13">
        <f>J14/$P$41</f>
        <v>3.5688516831790706</v>
      </c>
      <c r="F14" s="13">
        <f>J14/$P$38</f>
        <v>7.4212063616817874</v>
      </c>
      <c r="G14" s="7">
        <v>20000</v>
      </c>
      <c r="H14" s="1">
        <f>G14*$Q$2</f>
        <v>493000</v>
      </c>
      <c r="I14" s="1">
        <v>1040000</v>
      </c>
      <c r="J14" s="1">
        <f>I14*$Q$2</f>
        <v>25636000</v>
      </c>
      <c r="K14">
        <v>38</v>
      </c>
      <c r="L14" t="s">
        <v>9</v>
      </c>
      <c r="M14" t="s">
        <v>10</v>
      </c>
      <c r="O14" s="6"/>
      <c r="P14" t="s">
        <v>842</v>
      </c>
      <c r="Q14" s="14">
        <f>SUMIF($C$2:$C$983,P14,$I$2:$I$983)*$Q$2</f>
        <v>94314844</v>
      </c>
      <c r="R14" s="4">
        <f>Q14/($Q$9*$Q$2)</f>
        <v>0.50045532350640665</v>
      </c>
      <c r="S14" s="4"/>
      <c r="T14" s="5"/>
    </row>
    <row r="15" spans="1:20" x14ac:dyDescent="0.45">
      <c r="A15">
        <v>168</v>
      </c>
      <c r="B15" t="s">
        <v>111</v>
      </c>
      <c r="C15" t="s">
        <v>389</v>
      </c>
      <c r="D15" t="s">
        <v>334</v>
      </c>
      <c r="E15" s="13">
        <f>J15/$P$41</f>
        <v>3.2119665148611638</v>
      </c>
      <c r="F15" s="13">
        <f>J15/$P$38</f>
        <v>6.6790857255136089</v>
      </c>
      <c r="G15" s="7">
        <v>18000</v>
      </c>
      <c r="H15" s="1">
        <f>G15*$Q$2</f>
        <v>443700</v>
      </c>
      <c r="I15" s="1">
        <v>936000</v>
      </c>
      <c r="J15" s="1">
        <f>I15*$Q$2</f>
        <v>23072400</v>
      </c>
      <c r="K15">
        <v>33</v>
      </c>
      <c r="L15" t="s">
        <v>56</v>
      </c>
      <c r="M15" t="s">
        <v>10</v>
      </c>
      <c r="O15" s="6"/>
      <c r="P15" t="s">
        <v>781</v>
      </c>
      <c r="Q15" s="14">
        <f>SUMIF($C$2:$C$983,P15,$I$2:$I$983)*$Q$2</f>
        <v>100582846</v>
      </c>
      <c r="R15" s="4">
        <f>Q15/($Q$9*$Q$2)</f>
        <v>0.53371472187479929</v>
      </c>
      <c r="S15" s="4"/>
      <c r="T15" s="5"/>
    </row>
    <row r="16" spans="1:20" x14ac:dyDescent="0.45">
      <c r="A16">
        <v>2</v>
      </c>
      <c r="B16" t="s">
        <v>111</v>
      </c>
      <c r="C16" t="s">
        <v>113</v>
      </c>
      <c r="D16" t="s">
        <v>11</v>
      </c>
      <c r="E16" s="13">
        <f>J16/$P$41</f>
        <v>3.0335239307022102</v>
      </c>
      <c r="F16" s="13">
        <f>J16/$P$38</f>
        <v>6.3080254074295192</v>
      </c>
      <c r="G16" s="7">
        <v>17000</v>
      </c>
      <c r="H16" s="1">
        <f>G16*$Q$2</f>
        <v>419050</v>
      </c>
      <c r="I16" s="1">
        <v>884000</v>
      </c>
      <c r="J16" s="1">
        <f>I16*$Q$2</f>
        <v>21790600</v>
      </c>
      <c r="K16">
        <v>34</v>
      </c>
      <c r="L16" t="s">
        <v>14</v>
      </c>
      <c r="M16" t="s">
        <v>15</v>
      </c>
      <c r="O16" s="6"/>
      <c r="P16" t="s">
        <v>477</v>
      </c>
      <c r="Q16" s="14">
        <f>SUMIF($C$2:$C$983,P16,$I$2:$I$983)*$Q$2</f>
        <v>120399474</v>
      </c>
      <c r="R16" s="4">
        <f>Q16/($Q$9*$Q$2)</f>
        <v>0.63886611221740663</v>
      </c>
      <c r="S16" s="4"/>
      <c r="T16" s="5"/>
    </row>
    <row r="17" spans="1:20" x14ac:dyDescent="0.45">
      <c r="A17">
        <v>397</v>
      </c>
      <c r="B17" t="s">
        <v>111</v>
      </c>
      <c r="C17" t="s">
        <v>707</v>
      </c>
      <c r="D17" t="s">
        <v>667</v>
      </c>
      <c r="E17" s="13">
        <f>J17/$P$41</f>
        <v>2.8550813465432565</v>
      </c>
      <c r="F17" s="13">
        <f>J17/$P$38</f>
        <v>5.9369650893454304</v>
      </c>
      <c r="G17" s="7">
        <v>16000</v>
      </c>
      <c r="H17" s="1">
        <f>G17*$Q$2</f>
        <v>394400</v>
      </c>
      <c r="I17" s="1">
        <v>832000</v>
      </c>
      <c r="J17" s="1">
        <f>I17*$Q$2</f>
        <v>20508800</v>
      </c>
      <c r="K17">
        <v>24</v>
      </c>
      <c r="L17" t="s">
        <v>670</v>
      </c>
      <c r="M17" t="s">
        <v>10</v>
      </c>
      <c r="O17" s="6"/>
      <c r="P17" t="s">
        <v>1302</v>
      </c>
      <c r="Q17" s="14">
        <f>SUMIF($C$2:$C$983,P17,$I$2:$I$983)*$Q$2</f>
        <v>121565912</v>
      </c>
      <c r="R17" s="4">
        <f>Q17/($Q$9*$Q$2)</f>
        <v>0.64505548900988874</v>
      </c>
      <c r="S17" s="4"/>
      <c r="T17" s="5"/>
    </row>
    <row r="18" spans="1:20" x14ac:dyDescent="0.45">
      <c r="A18">
        <v>504</v>
      </c>
      <c r="B18" t="s">
        <v>111</v>
      </c>
      <c r="C18" t="s">
        <v>842</v>
      </c>
      <c r="D18" t="s">
        <v>804</v>
      </c>
      <c r="E18" s="13">
        <f>J18/$P$41</f>
        <v>2.8550813465432565</v>
      </c>
      <c r="F18" s="13">
        <f>J18/$P$38</f>
        <v>5.9369650893454304</v>
      </c>
      <c r="G18" s="7">
        <v>16000</v>
      </c>
      <c r="H18" s="1">
        <f>G18*$Q$2</f>
        <v>394400</v>
      </c>
      <c r="I18" s="1">
        <v>832000</v>
      </c>
      <c r="J18" s="1">
        <f>I18*$Q$2</f>
        <v>20508800</v>
      </c>
      <c r="K18">
        <v>24</v>
      </c>
      <c r="L18" t="s">
        <v>51</v>
      </c>
      <c r="M18" t="s">
        <v>15</v>
      </c>
      <c r="O18" s="6"/>
      <c r="P18" t="s">
        <v>247</v>
      </c>
      <c r="Q18" s="14">
        <f>SUMIF($C$2:$C$983,P18,$I$2:$I$983)*$Q$2</f>
        <v>132089489.99999999</v>
      </c>
      <c r="R18" s="4">
        <f>Q18/($Q$9*$Q$2)</f>
        <v>0.70089591040140264</v>
      </c>
      <c r="S18" s="4"/>
      <c r="T18" s="5"/>
    </row>
    <row r="19" spans="1:20" x14ac:dyDescent="0.45">
      <c r="A19">
        <v>608</v>
      </c>
      <c r="B19" t="s">
        <v>111</v>
      </c>
      <c r="C19" t="s">
        <v>1006</v>
      </c>
      <c r="D19" t="s">
        <v>933</v>
      </c>
      <c r="E19" s="13">
        <f>J19/$P$41</f>
        <v>2.8550813465432565</v>
      </c>
      <c r="F19" s="13">
        <f>J19/$P$38</f>
        <v>5.9369650893454304</v>
      </c>
      <c r="G19" s="7">
        <v>16000</v>
      </c>
      <c r="H19" s="1">
        <f>G19*$Q$2</f>
        <v>394400</v>
      </c>
      <c r="I19" s="1">
        <v>832000</v>
      </c>
      <c r="J19" s="1">
        <f>I19*$Q$2</f>
        <v>20508800</v>
      </c>
      <c r="K19">
        <v>30</v>
      </c>
      <c r="L19" t="s">
        <v>9</v>
      </c>
      <c r="M19" t="s">
        <v>10</v>
      </c>
      <c r="O19" s="6"/>
      <c r="P19" t="s">
        <v>1060</v>
      </c>
      <c r="Q19" s="14">
        <f>SUMIF($C$2:$C$983,P19,$I$2:$I$983)*$Q$2</f>
        <v>147086550</v>
      </c>
      <c r="R19" s="4">
        <f>Q19/($Q$9*$Q$2)</f>
        <v>0.78047361201902921</v>
      </c>
      <c r="S19" s="4"/>
      <c r="T19" s="5"/>
    </row>
    <row r="20" spans="1:20" x14ac:dyDescent="0.45">
      <c r="A20">
        <v>885</v>
      </c>
      <c r="B20" t="s">
        <v>111</v>
      </c>
      <c r="C20" t="s">
        <v>1240</v>
      </c>
      <c r="D20" t="s">
        <v>1252</v>
      </c>
      <c r="E20" s="13">
        <f>J20/$P$41</f>
        <v>2.8550813465432565</v>
      </c>
      <c r="F20" s="13">
        <f>J20/$P$38</f>
        <v>5.9369650893454304</v>
      </c>
      <c r="G20" s="7">
        <v>16000</v>
      </c>
      <c r="H20" s="1">
        <f>G20*$Q$2</f>
        <v>394400</v>
      </c>
      <c r="I20" s="1">
        <v>832000</v>
      </c>
      <c r="J20" s="1">
        <f>I20*$Q$2</f>
        <v>20508800</v>
      </c>
      <c r="K20">
        <v>35</v>
      </c>
      <c r="L20" t="s">
        <v>9</v>
      </c>
      <c r="M20" t="s">
        <v>38</v>
      </c>
      <c r="O20" s="6"/>
      <c r="P20" t="s">
        <v>1119</v>
      </c>
      <c r="Q20" s="14">
        <f>SUMIF($C$2:$C$983,P20,$I$2:$I$983)*$Q$2</f>
        <v>149329700</v>
      </c>
      <c r="R20" s="4">
        <f>Q20/($Q$9*$Q$2)</f>
        <v>0.7923762596968793</v>
      </c>
      <c r="S20" s="4"/>
      <c r="T20" s="5"/>
    </row>
    <row r="21" spans="1:20" x14ac:dyDescent="0.45">
      <c r="A21">
        <v>3</v>
      </c>
      <c r="B21" t="s">
        <v>111</v>
      </c>
      <c r="C21" t="s">
        <v>113</v>
      </c>
      <c r="D21" t="s">
        <v>16</v>
      </c>
      <c r="E21" s="13">
        <f>J21/$P$41</f>
        <v>2.6766387623843033</v>
      </c>
      <c r="F21" s="13">
        <f>J21/$P$38</f>
        <v>5.5659047712613408</v>
      </c>
      <c r="G21" s="7">
        <v>15000</v>
      </c>
      <c r="H21" s="1">
        <f>G21*$Q$2</f>
        <v>369750</v>
      </c>
      <c r="I21" s="1">
        <v>780000</v>
      </c>
      <c r="J21" s="1">
        <f>I21*$Q$2</f>
        <v>19227000</v>
      </c>
      <c r="K21">
        <v>33</v>
      </c>
      <c r="L21" t="s">
        <v>19</v>
      </c>
      <c r="M21" t="s">
        <v>10</v>
      </c>
      <c r="O21" s="6"/>
      <c r="P21" t="s">
        <v>1006</v>
      </c>
      <c r="Q21" s="14">
        <f>SUMIF($C$2:$C$983,P21,$I$2:$I$983)*$Q$2</f>
        <v>177042216</v>
      </c>
      <c r="R21" s="4">
        <f>Q21/($Q$9*$Q$2)</f>
        <v>0.93942496986551904</v>
      </c>
      <c r="S21" s="4"/>
      <c r="T21" s="5"/>
    </row>
    <row r="22" spans="1:20" x14ac:dyDescent="0.45">
      <c r="A22">
        <v>4</v>
      </c>
      <c r="B22" t="s">
        <v>111</v>
      </c>
      <c r="C22" t="s">
        <v>113</v>
      </c>
      <c r="D22" t="s">
        <v>20</v>
      </c>
      <c r="E22" s="13">
        <f>J22/$P$41</f>
        <v>2.6766387623843033</v>
      </c>
      <c r="F22" s="13">
        <f>J22/$P$38</f>
        <v>5.5659047712613408</v>
      </c>
      <c r="G22" s="7">
        <v>15000</v>
      </c>
      <c r="H22" s="1">
        <f>G22*$Q$2</f>
        <v>369750</v>
      </c>
      <c r="I22" s="1">
        <v>780000</v>
      </c>
      <c r="J22" s="1">
        <f>I22*$Q$2</f>
        <v>19227000</v>
      </c>
      <c r="K22">
        <v>28</v>
      </c>
      <c r="L22" t="s">
        <v>21</v>
      </c>
      <c r="M22" t="s">
        <v>22</v>
      </c>
      <c r="O22" s="6"/>
      <c r="P22" t="s">
        <v>588</v>
      </c>
      <c r="Q22" s="14">
        <f>SUMIF($C$2:$C$983,P22,$I$2:$I$983)*$Q$2</f>
        <v>180849162</v>
      </c>
      <c r="R22" s="4">
        <f>Q22/($Q$9*$Q$2)</f>
        <v>0.95962546335307042</v>
      </c>
      <c r="S22" s="4"/>
      <c r="T22" s="5"/>
    </row>
    <row r="23" spans="1:20" x14ac:dyDescent="0.45">
      <c r="A23">
        <v>116</v>
      </c>
      <c r="B23" t="s">
        <v>111</v>
      </c>
      <c r="C23" t="s">
        <v>309</v>
      </c>
      <c r="D23" t="s">
        <v>251</v>
      </c>
      <c r="E23" s="13">
        <f>J23/$P$41</f>
        <v>2.6766387623843033</v>
      </c>
      <c r="F23" s="13">
        <f>J23/$P$38</f>
        <v>5.5659047712613408</v>
      </c>
      <c r="G23" s="7">
        <v>15000</v>
      </c>
      <c r="H23" s="1">
        <f>G23*$Q$2</f>
        <v>369750</v>
      </c>
      <c r="I23" s="1">
        <v>780000</v>
      </c>
      <c r="J23" s="1">
        <f>I23*$Q$2</f>
        <v>19227000</v>
      </c>
      <c r="K23">
        <v>33</v>
      </c>
      <c r="L23" t="s">
        <v>99</v>
      </c>
      <c r="M23" t="s">
        <v>10</v>
      </c>
      <c r="O23" s="6"/>
      <c r="P23" t="s">
        <v>911</v>
      </c>
      <c r="Q23" s="14">
        <f>SUMIF($C$2:$C$983,P23,$I$2:$I$983)*$Q$2</f>
        <v>181208066</v>
      </c>
      <c r="R23" s="4">
        <f>Q23/($Q$9*$Q$2)</f>
        <v>0.96152988698152642</v>
      </c>
      <c r="S23" s="4"/>
      <c r="T23" s="5"/>
    </row>
    <row r="24" spans="1:20" x14ac:dyDescent="0.45">
      <c r="A24">
        <v>117</v>
      </c>
      <c r="B24" t="s">
        <v>111</v>
      </c>
      <c r="C24" t="s">
        <v>309</v>
      </c>
      <c r="D24" t="s">
        <v>252</v>
      </c>
      <c r="E24" s="13">
        <f>J24/$P$41</f>
        <v>2.6766387623843033</v>
      </c>
      <c r="F24" s="13">
        <f>J24/$P$38</f>
        <v>5.5659047712613408</v>
      </c>
      <c r="G24" s="7">
        <v>15000</v>
      </c>
      <c r="H24" s="1">
        <f>G24*$Q$2</f>
        <v>369750</v>
      </c>
      <c r="I24" s="1">
        <v>780000</v>
      </c>
      <c r="J24" s="1">
        <f>I24*$Q$2</f>
        <v>19227000</v>
      </c>
      <c r="K24">
        <v>30</v>
      </c>
      <c r="L24" t="s">
        <v>253</v>
      </c>
      <c r="M24" t="s">
        <v>10</v>
      </c>
      <c r="O24" s="6"/>
      <c r="P24" t="s">
        <v>309</v>
      </c>
      <c r="Q24" s="14">
        <f>SUMIF($C$2:$C$983,P24,$I$2:$I$983)*$Q$2</f>
        <v>208254046</v>
      </c>
      <c r="R24" s="4">
        <f>Q24/($Q$9*$Q$2)</f>
        <v>1.1050418104116049</v>
      </c>
      <c r="S24" s="4"/>
      <c r="T24" s="5"/>
    </row>
    <row r="25" spans="1:20" x14ac:dyDescent="0.45">
      <c r="A25">
        <v>291</v>
      </c>
      <c r="B25" t="s">
        <v>111</v>
      </c>
      <c r="C25" t="s">
        <v>588</v>
      </c>
      <c r="D25" t="s">
        <v>511</v>
      </c>
      <c r="E25" s="13">
        <f>J25/$P$41</f>
        <v>2.6766387623843033</v>
      </c>
      <c r="F25" s="13">
        <f>J25/$P$38</f>
        <v>5.5659047712613408</v>
      </c>
      <c r="G25" s="7">
        <v>15000</v>
      </c>
      <c r="H25" s="1">
        <f>G25*$Q$2</f>
        <v>369750</v>
      </c>
      <c r="I25" s="1">
        <v>780000</v>
      </c>
      <c r="J25" s="1">
        <f>I25*$Q$2</f>
        <v>19227000</v>
      </c>
      <c r="K25">
        <v>29</v>
      </c>
      <c r="L25" t="s">
        <v>21</v>
      </c>
      <c r="M25" t="s">
        <v>149</v>
      </c>
      <c r="O25" s="6"/>
      <c r="P25" t="s">
        <v>389</v>
      </c>
      <c r="Q25" s="14">
        <f>SUMIF($C$2:$C$983,P25,$I$2:$I$983)*$Q$2</f>
        <v>218021362</v>
      </c>
      <c r="R25" s="4">
        <f>Q25/($Q$9*$Q$2)</f>
        <v>1.1568693391574438</v>
      </c>
      <c r="S25" s="4"/>
      <c r="T25" s="5"/>
    </row>
    <row r="26" spans="1:20" x14ac:dyDescent="0.45">
      <c r="A26">
        <v>345</v>
      </c>
      <c r="B26" t="s">
        <v>111</v>
      </c>
      <c r="C26" t="s">
        <v>634</v>
      </c>
      <c r="D26" t="s">
        <v>593</v>
      </c>
      <c r="E26" s="13">
        <f>J26/$P$41</f>
        <v>2.6766387623843033</v>
      </c>
      <c r="F26" s="13">
        <f>J26/$P$38</f>
        <v>5.5659047712613408</v>
      </c>
      <c r="G26" s="7">
        <v>15000</v>
      </c>
      <c r="H26" s="1">
        <f>G26*$Q$2</f>
        <v>369750</v>
      </c>
      <c r="I26" s="1">
        <v>780000</v>
      </c>
      <c r="J26" s="1">
        <f>I26*$Q$2</f>
        <v>19227000</v>
      </c>
      <c r="K26">
        <v>32</v>
      </c>
      <c r="L26" t="s">
        <v>14</v>
      </c>
      <c r="M26" t="s">
        <v>38</v>
      </c>
      <c r="O26" s="6"/>
      <c r="P26" t="s">
        <v>113</v>
      </c>
      <c r="Q26" s="14">
        <f>SUMIF($C$2:$C$983,P26,$I$2:$I$983)*$Q$2</f>
        <v>271408332</v>
      </c>
      <c r="R26" s="4">
        <f>Q26/($Q$9*$Q$2)</f>
        <v>1.4401523538902765</v>
      </c>
      <c r="S26" s="4"/>
      <c r="T26" s="5"/>
    </row>
    <row r="27" spans="1:20" x14ac:dyDescent="0.45">
      <c r="A27">
        <v>346</v>
      </c>
      <c r="B27" t="s">
        <v>111</v>
      </c>
      <c r="C27" t="s">
        <v>634</v>
      </c>
      <c r="D27" t="s">
        <v>594</v>
      </c>
      <c r="E27" s="13">
        <f>J27/$P$41</f>
        <v>2.6766387623843033</v>
      </c>
      <c r="F27" s="13">
        <f>J27/$P$38</f>
        <v>5.5659047712613408</v>
      </c>
      <c r="G27" s="7">
        <v>15000</v>
      </c>
      <c r="H27" s="1">
        <f>G27*$Q$2</f>
        <v>369750</v>
      </c>
      <c r="I27" s="1">
        <v>780000</v>
      </c>
      <c r="J27" s="1">
        <f>I27*$Q$2</f>
        <v>19227000</v>
      </c>
      <c r="K27">
        <v>28</v>
      </c>
      <c r="L27" t="s">
        <v>51</v>
      </c>
      <c r="M27" t="s">
        <v>10</v>
      </c>
      <c r="O27" s="6"/>
      <c r="P27" t="s">
        <v>707</v>
      </c>
      <c r="Q27" s="14">
        <f>SUMIF($C$2:$C$983,P27,$I$2:$I$983)*$Q$2</f>
        <v>309298340</v>
      </c>
      <c r="R27" s="4">
        <f>Q27/($Q$9*$Q$2)</f>
        <v>1.641205076951562</v>
      </c>
      <c r="S27" s="4"/>
      <c r="T27" s="5"/>
    </row>
    <row r="28" spans="1:20" x14ac:dyDescent="0.45">
      <c r="A28">
        <v>398</v>
      </c>
      <c r="B28" t="s">
        <v>111</v>
      </c>
      <c r="C28" t="s">
        <v>707</v>
      </c>
      <c r="D28" t="s">
        <v>671</v>
      </c>
      <c r="E28" s="13">
        <f>J28/$P$41</f>
        <v>2.6766387623843033</v>
      </c>
      <c r="F28" s="13">
        <f>J28/$P$38</f>
        <v>5.5659047712613408</v>
      </c>
      <c r="G28" s="7">
        <v>15000</v>
      </c>
      <c r="H28" s="1">
        <f>G28*$Q$2</f>
        <v>369750</v>
      </c>
      <c r="I28" s="1">
        <v>780000</v>
      </c>
      <c r="J28" s="1">
        <f>I28*$Q$2</f>
        <v>19227000</v>
      </c>
      <c r="K28">
        <v>26</v>
      </c>
      <c r="L28" t="s">
        <v>621</v>
      </c>
      <c r="M28" t="s">
        <v>10</v>
      </c>
      <c r="O28" s="6"/>
      <c r="P28" t="s">
        <v>634</v>
      </c>
      <c r="Q28" s="14">
        <f>SUMIF($C$2:$C$983,P28,$I$2:$I$983)*$Q$2</f>
        <v>352174550</v>
      </c>
      <c r="R28" s="4">
        <f>Q28/($Q$9*$Q$2)</f>
        <v>1.8687156854224685</v>
      </c>
      <c r="S28" s="4"/>
      <c r="T28" s="5"/>
    </row>
    <row r="29" spans="1:20" x14ac:dyDescent="0.45">
      <c r="A29">
        <v>399</v>
      </c>
      <c r="B29" t="s">
        <v>111</v>
      </c>
      <c r="C29" t="s">
        <v>707</v>
      </c>
      <c r="D29" t="s">
        <v>672</v>
      </c>
      <c r="E29" s="13">
        <f>J29/$P$41</f>
        <v>2.6766387623843033</v>
      </c>
      <c r="F29" s="13">
        <f>J29/$P$38</f>
        <v>5.5659047712613408</v>
      </c>
      <c r="G29" s="7">
        <v>15000</v>
      </c>
      <c r="H29" s="1">
        <f>G29*$Q$2</f>
        <v>369750</v>
      </c>
      <c r="I29" s="1">
        <v>780000</v>
      </c>
      <c r="J29" s="1">
        <f>I29*$Q$2</f>
        <v>19227000</v>
      </c>
      <c r="K29">
        <v>24</v>
      </c>
      <c r="L29" t="s">
        <v>14</v>
      </c>
      <c r="M29" t="s">
        <v>10</v>
      </c>
      <c r="O29" s="6"/>
      <c r="P29" t="s">
        <v>1240</v>
      </c>
      <c r="Q29" s="14">
        <f>SUMIF($C$2:$C$983,P29,$I$2:$I$983)*$Q$2</f>
        <v>492493196</v>
      </c>
      <c r="R29" s="4">
        <f>Q29/($Q$9*$Q$2)</f>
        <v>2.6132773090191841</v>
      </c>
      <c r="S29" s="4"/>
      <c r="T29" s="5"/>
    </row>
    <row r="30" spans="1:20" x14ac:dyDescent="0.45">
      <c r="A30">
        <v>400</v>
      </c>
      <c r="B30" t="s">
        <v>111</v>
      </c>
      <c r="C30" t="s">
        <v>707</v>
      </c>
      <c r="D30" t="s">
        <v>673</v>
      </c>
      <c r="E30" s="13">
        <f>J30/$P$41</f>
        <v>2.6766387623843033</v>
      </c>
      <c r="F30" s="13">
        <f>J30/$P$38</f>
        <v>5.5659047712613408</v>
      </c>
      <c r="G30" s="7">
        <v>15000</v>
      </c>
      <c r="H30" s="1">
        <f>G30*$Q$2</f>
        <v>369750</v>
      </c>
      <c r="I30" s="1">
        <v>780000</v>
      </c>
      <c r="J30" s="1">
        <f>I30*$Q$2</f>
        <v>19227000</v>
      </c>
      <c r="K30">
        <v>24</v>
      </c>
      <c r="L30" t="s">
        <v>175</v>
      </c>
      <c r="M30" t="s">
        <v>10</v>
      </c>
      <c r="O30" s="6"/>
      <c r="Q30" s="7"/>
      <c r="R30" s="6"/>
      <c r="S30" s="6"/>
      <c r="T30" s="5"/>
    </row>
    <row r="31" spans="1:20" x14ac:dyDescent="0.45">
      <c r="A31">
        <v>609</v>
      </c>
      <c r="B31" t="s">
        <v>111</v>
      </c>
      <c r="C31" t="s">
        <v>1006</v>
      </c>
      <c r="D31" t="s">
        <v>934</v>
      </c>
      <c r="E31" s="13">
        <f>J31/$P$41</f>
        <v>2.6766387623843033</v>
      </c>
      <c r="F31" s="13">
        <f>J31/$P$38</f>
        <v>5.5659047712613408</v>
      </c>
      <c r="G31" s="7">
        <v>15000</v>
      </c>
      <c r="H31" s="1">
        <f>G31*$Q$2</f>
        <v>369750</v>
      </c>
      <c r="I31" s="1">
        <v>780000</v>
      </c>
      <c r="J31" s="1">
        <f>I31*$Q$2</f>
        <v>19227000</v>
      </c>
      <c r="K31">
        <v>28</v>
      </c>
      <c r="L31" t="s">
        <v>264</v>
      </c>
      <c r="M31" t="s">
        <v>22</v>
      </c>
      <c r="O31" s="6"/>
      <c r="P31" s="16" t="s">
        <v>2234</v>
      </c>
      <c r="Q31" s="7">
        <f>SUM(Q12:Q29)</f>
        <v>3392245246</v>
      </c>
      <c r="R31" s="6"/>
      <c r="S31" s="6"/>
      <c r="T31" s="5"/>
    </row>
    <row r="32" spans="1:20" x14ac:dyDescent="0.45">
      <c r="A32">
        <v>886</v>
      </c>
      <c r="B32" t="s">
        <v>111</v>
      </c>
      <c r="C32" t="s">
        <v>1240</v>
      </c>
      <c r="D32" t="s">
        <v>1253</v>
      </c>
      <c r="E32" s="13">
        <f>J32/$P$41</f>
        <v>2.6766387623843033</v>
      </c>
      <c r="F32" s="13">
        <f>J32/$P$38</f>
        <v>5.5659047712613408</v>
      </c>
      <c r="G32" s="7">
        <v>15000</v>
      </c>
      <c r="H32" s="1">
        <f>G32*$Q$2</f>
        <v>369750</v>
      </c>
      <c r="I32" s="1">
        <v>780000</v>
      </c>
      <c r="J32" s="1">
        <f>I32*$Q$2</f>
        <v>19227000</v>
      </c>
      <c r="K32">
        <v>27</v>
      </c>
      <c r="L32" t="s">
        <v>270</v>
      </c>
      <c r="M32" t="s">
        <v>22</v>
      </c>
      <c r="O32" s="2"/>
      <c r="R32" s="2"/>
      <c r="S32" s="2"/>
      <c r="T32" s="5"/>
    </row>
    <row r="33" spans="1:20" x14ac:dyDescent="0.45">
      <c r="A33">
        <v>887</v>
      </c>
      <c r="B33" t="s">
        <v>111</v>
      </c>
      <c r="C33" t="s">
        <v>1240</v>
      </c>
      <c r="D33" t="s">
        <v>1254</v>
      </c>
      <c r="E33" s="13">
        <f>J33/$P$41</f>
        <v>2.6766387623843033</v>
      </c>
      <c r="F33" s="13">
        <f>J33/$P$38</f>
        <v>5.5659047712613408</v>
      </c>
      <c r="G33" s="7">
        <v>15000</v>
      </c>
      <c r="H33" s="1">
        <f>G33*$Q$2</f>
        <v>369750</v>
      </c>
      <c r="I33" s="1">
        <v>780000</v>
      </c>
      <c r="J33" s="1">
        <f>I33*$Q$2</f>
        <v>19227000</v>
      </c>
      <c r="K33">
        <v>28</v>
      </c>
      <c r="L33" t="s">
        <v>51</v>
      </c>
      <c r="M33" t="s">
        <v>15</v>
      </c>
      <c r="O33" s="2"/>
      <c r="Q33" s="15">
        <f>AVERAGE(Q12:Q29)</f>
        <v>188458069.22222221</v>
      </c>
      <c r="R33" s="2"/>
      <c r="S33" s="2"/>
      <c r="T33" s="5"/>
    </row>
    <row r="34" spans="1:20" x14ac:dyDescent="0.45">
      <c r="A34">
        <v>169</v>
      </c>
      <c r="B34" t="s">
        <v>111</v>
      </c>
      <c r="C34" t="s">
        <v>389</v>
      </c>
      <c r="D34" t="s">
        <v>337</v>
      </c>
      <c r="E34" s="13">
        <f>J34/$P$41</f>
        <v>2.4981961782253497</v>
      </c>
      <c r="F34" s="13">
        <f>J34/$P$38</f>
        <v>5.1948444531772511</v>
      </c>
      <c r="G34" s="7">
        <v>14000</v>
      </c>
      <c r="H34" s="1">
        <f>G34*$Q$2</f>
        <v>345100</v>
      </c>
      <c r="I34" s="1">
        <v>728000</v>
      </c>
      <c r="J34" s="1">
        <f>I34*$Q$2</f>
        <v>17945200</v>
      </c>
      <c r="K34">
        <v>34</v>
      </c>
      <c r="L34" t="s">
        <v>9</v>
      </c>
      <c r="M34" t="s">
        <v>10</v>
      </c>
      <c r="O34" s="2"/>
      <c r="R34" s="2"/>
      <c r="S34" s="2"/>
      <c r="T34" s="5"/>
    </row>
    <row r="35" spans="1:20" x14ac:dyDescent="0.45">
      <c r="A35">
        <v>170</v>
      </c>
      <c r="B35" t="s">
        <v>111</v>
      </c>
      <c r="C35" t="s">
        <v>389</v>
      </c>
      <c r="D35" t="s">
        <v>340</v>
      </c>
      <c r="E35" s="13">
        <f>J35/$P$41</f>
        <v>2.4981961782253497</v>
      </c>
      <c r="F35" s="13">
        <f>J35/$P$38</f>
        <v>5.1948444531772511</v>
      </c>
      <c r="G35" s="7">
        <v>14000</v>
      </c>
      <c r="H35" s="1">
        <f>G35*$Q$2</f>
        <v>345100</v>
      </c>
      <c r="I35" s="1">
        <v>728000</v>
      </c>
      <c r="J35" s="1">
        <f>I35*$Q$2</f>
        <v>17945200</v>
      </c>
      <c r="K35">
        <v>33</v>
      </c>
      <c r="L35" t="s">
        <v>44</v>
      </c>
      <c r="M35" t="s">
        <v>52</v>
      </c>
      <c r="O35" s="2"/>
      <c r="R35" s="2"/>
      <c r="S35" s="2"/>
      <c r="T35" s="5"/>
    </row>
    <row r="36" spans="1:20" x14ac:dyDescent="0.45">
      <c r="A36">
        <v>171</v>
      </c>
      <c r="B36" t="s">
        <v>111</v>
      </c>
      <c r="C36" t="s">
        <v>389</v>
      </c>
      <c r="D36" t="s">
        <v>341</v>
      </c>
      <c r="E36" s="13">
        <f>J36/$P$41</f>
        <v>2.4981961782253497</v>
      </c>
      <c r="F36" s="13">
        <f>J36/$P$38</f>
        <v>5.1948444531772511</v>
      </c>
      <c r="G36" s="7">
        <v>14000</v>
      </c>
      <c r="H36" s="1">
        <f>G36*$Q$2</f>
        <v>345100</v>
      </c>
      <c r="I36" s="1">
        <v>728000</v>
      </c>
      <c r="J36" s="1">
        <f>I36*$Q$2</f>
        <v>17945200</v>
      </c>
      <c r="K36">
        <v>35</v>
      </c>
      <c r="L36" t="s">
        <v>175</v>
      </c>
      <c r="M36" t="s">
        <v>10</v>
      </c>
      <c r="O36" s="2"/>
      <c r="P36" s="16" t="s">
        <v>1375</v>
      </c>
      <c r="Q36" s="7"/>
      <c r="R36" s="2"/>
      <c r="S36" s="2"/>
      <c r="T36" s="5"/>
    </row>
    <row r="37" spans="1:20" x14ac:dyDescent="0.45">
      <c r="A37">
        <v>172</v>
      </c>
      <c r="B37" t="s">
        <v>111</v>
      </c>
      <c r="C37" t="s">
        <v>389</v>
      </c>
      <c r="D37" t="s">
        <v>342</v>
      </c>
      <c r="E37" s="13">
        <f>J37/$P$41</f>
        <v>2.4981961782253497</v>
      </c>
      <c r="F37" s="13">
        <f>J37/$P$38</f>
        <v>5.1948444531772511</v>
      </c>
      <c r="G37" s="7">
        <v>14000</v>
      </c>
      <c r="H37" s="1">
        <f>G37*$Q$2</f>
        <v>345100</v>
      </c>
      <c r="I37" s="1">
        <v>728000</v>
      </c>
      <c r="J37" s="1">
        <f>I37*$Q$2</f>
        <v>17945200</v>
      </c>
      <c r="K37">
        <v>34</v>
      </c>
      <c r="L37" t="s">
        <v>51</v>
      </c>
      <c r="M37" t="s">
        <v>38</v>
      </c>
      <c r="O37" s="2"/>
      <c r="P37" t="s">
        <v>1376</v>
      </c>
      <c r="Q37" s="7"/>
      <c r="R37" s="2"/>
      <c r="S37" s="2"/>
      <c r="T37" s="5"/>
    </row>
    <row r="38" spans="1:20" x14ac:dyDescent="0.45">
      <c r="A38">
        <v>292</v>
      </c>
      <c r="B38" t="s">
        <v>111</v>
      </c>
      <c r="C38" t="s">
        <v>588</v>
      </c>
      <c r="D38" t="s">
        <v>512</v>
      </c>
      <c r="E38" s="13">
        <f>J38/$P$41</f>
        <v>2.4981961782253497</v>
      </c>
      <c r="F38" s="13">
        <f>J38/$P$38</f>
        <v>5.1948444531772511</v>
      </c>
      <c r="G38" s="7">
        <v>14000</v>
      </c>
      <c r="H38" s="1">
        <f>G38*$Q$2</f>
        <v>345100</v>
      </c>
      <c r="I38" s="1">
        <v>728000</v>
      </c>
      <c r="J38" s="1">
        <f>I38*$Q$2</f>
        <v>17945200</v>
      </c>
      <c r="K38">
        <v>27</v>
      </c>
      <c r="L38" t="s">
        <v>175</v>
      </c>
      <c r="M38" t="s">
        <v>358</v>
      </c>
      <c r="O38" s="2"/>
      <c r="P38" s="2">
        <f>AVERAGE(J2:J983)</f>
        <v>3454424.8940936862</v>
      </c>
      <c r="Q38" s="7"/>
      <c r="R38" s="2"/>
      <c r="S38" s="2"/>
      <c r="T38" s="5"/>
    </row>
    <row r="39" spans="1:20" x14ac:dyDescent="0.45">
      <c r="A39">
        <v>347</v>
      </c>
      <c r="B39" t="s">
        <v>111</v>
      </c>
      <c r="C39" t="s">
        <v>634</v>
      </c>
      <c r="D39" t="s">
        <v>595</v>
      </c>
      <c r="E39" s="13">
        <f>J39/$P$41</f>
        <v>2.4981961782253497</v>
      </c>
      <c r="F39" s="13">
        <f>J39/$P$38</f>
        <v>5.1948444531772511</v>
      </c>
      <c r="G39" s="7">
        <v>14000</v>
      </c>
      <c r="H39" s="1">
        <f>G39*$Q$2</f>
        <v>345100</v>
      </c>
      <c r="I39" s="1">
        <v>728000</v>
      </c>
      <c r="J39" s="1">
        <f>I39*$Q$2</f>
        <v>17945200</v>
      </c>
      <c r="K39">
        <v>27</v>
      </c>
      <c r="L39" t="s">
        <v>264</v>
      </c>
      <c r="M39" t="s">
        <v>149</v>
      </c>
      <c r="O39" s="2"/>
      <c r="Q39" s="7"/>
      <c r="R39" s="2"/>
      <c r="S39" s="2"/>
      <c r="T39" s="5"/>
    </row>
    <row r="40" spans="1:20" x14ac:dyDescent="0.45">
      <c r="A40">
        <v>556</v>
      </c>
      <c r="B40" t="s">
        <v>111</v>
      </c>
      <c r="C40" t="s">
        <v>911</v>
      </c>
      <c r="D40" t="s">
        <v>865</v>
      </c>
      <c r="E40" s="13">
        <f>J40/$P$41</f>
        <v>2.4981961782253497</v>
      </c>
      <c r="F40" s="13">
        <f>J40/$P$38</f>
        <v>5.1948444531772511</v>
      </c>
      <c r="G40" s="7">
        <v>14000</v>
      </c>
      <c r="H40" s="1">
        <f>G40*$Q$2</f>
        <v>345100</v>
      </c>
      <c r="I40" s="1">
        <v>728000</v>
      </c>
      <c r="J40" s="1">
        <f>I40*$Q$2</f>
        <v>17945200</v>
      </c>
      <c r="K40">
        <v>33</v>
      </c>
      <c r="L40" t="s">
        <v>179</v>
      </c>
      <c r="M40" t="s">
        <v>10</v>
      </c>
      <c r="O40" s="2"/>
      <c r="P40" s="16" t="s">
        <v>1377</v>
      </c>
      <c r="Q40" s="7"/>
      <c r="R40" s="2"/>
      <c r="S40" s="2"/>
      <c r="T40" s="5"/>
    </row>
    <row r="41" spans="1:20" x14ac:dyDescent="0.45">
      <c r="A41">
        <v>557</v>
      </c>
      <c r="B41" t="s">
        <v>111</v>
      </c>
      <c r="C41" t="s">
        <v>911</v>
      </c>
      <c r="D41" t="s">
        <v>866</v>
      </c>
      <c r="E41" s="13">
        <f>J41/$P$41</f>
        <v>2.4981961782253497</v>
      </c>
      <c r="F41" s="13">
        <f>J41/$P$38</f>
        <v>5.1948444531772511</v>
      </c>
      <c r="G41" s="7">
        <v>14000</v>
      </c>
      <c r="H41" s="1">
        <f>G41*$Q$2</f>
        <v>345100</v>
      </c>
      <c r="I41" s="1">
        <v>728000</v>
      </c>
      <c r="J41" s="1">
        <f>I41*$Q$2</f>
        <v>17945200</v>
      </c>
      <c r="K41">
        <v>33</v>
      </c>
      <c r="L41" t="s">
        <v>99</v>
      </c>
      <c r="M41" t="s">
        <v>10</v>
      </c>
      <c r="O41" s="2"/>
      <c r="P41" s="1">
        <f>AVERAGEIF($K$2:$K$983,"&gt;20",J2:J983)</f>
        <v>7183262.930434783</v>
      </c>
      <c r="Q41" s="7"/>
      <c r="R41" s="2"/>
      <c r="S41" s="2"/>
      <c r="T41" s="5"/>
    </row>
    <row r="42" spans="1:20" x14ac:dyDescent="0.45">
      <c r="A42">
        <v>558</v>
      </c>
      <c r="B42" t="s">
        <v>111</v>
      </c>
      <c r="C42" t="s">
        <v>911</v>
      </c>
      <c r="D42" t="s">
        <v>867</v>
      </c>
      <c r="E42" s="13">
        <f>J42/$P$41</f>
        <v>2.4981961782253497</v>
      </c>
      <c r="F42" s="13">
        <f>J42/$P$38</f>
        <v>5.1948444531772511</v>
      </c>
      <c r="G42" s="7">
        <v>14000</v>
      </c>
      <c r="H42" s="1">
        <f>G42*$Q$2</f>
        <v>345100</v>
      </c>
      <c r="I42" s="1">
        <v>728000</v>
      </c>
      <c r="J42" s="1">
        <f>I42*$Q$2</f>
        <v>17945200</v>
      </c>
      <c r="K42">
        <v>32</v>
      </c>
      <c r="L42" t="s">
        <v>99</v>
      </c>
      <c r="M42" t="s">
        <v>10</v>
      </c>
      <c r="O42" s="2"/>
      <c r="Q42" s="7"/>
      <c r="R42" s="2"/>
      <c r="S42" s="2"/>
      <c r="T42" s="5"/>
    </row>
    <row r="43" spans="1:20" x14ac:dyDescent="0.45">
      <c r="A43">
        <v>774</v>
      </c>
      <c r="B43" t="s">
        <v>111</v>
      </c>
      <c r="C43" t="s">
        <v>1119</v>
      </c>
      <c r="D43" t="s">
        <v>1121</v>
      </c>
      <c r="E43" s="13">
        <f>J43/$P$41</f>
        <v>2.4981961782253497</v>
      </c>
      <c r="F43" s="13">
        <f>J43/$P$38</f>
        <v>5.1948444531772511</v>
      </c>
      <c r="G43" s="7">
        <v>14000</v>
      </c>
      <c r="H43" s="1">
        <f>G43*$Q$2</f>
        <v>345100</v>
      </c>
      <c r="I43" s="1">
        <v>728000</v>
      </c>
      <c r="J43" s="1">
        <f>I43*$Q$2</f>
        <v>17945200</v>
      </c>
      <c r="K43">
        <v>26</v>
      </c>
      <c r="L43" t="s">
        <v>51</v>
      </c>
      <c r="M43" t="s">
        <v>38</v>
      </c>
      <c r="O43" s="2"/>
      <c r="P43" t="s">
        <v>1007</v>
      </c>
      <c r="Q43" s="23">
        <v>0.35503897644787208</v>
      </c>
      <c r="R43" s="2"/>
      <c r="S43" s="2"/>
      <c r="T43" s="5"/>
    </row>
    <row r="44" spans="1:20" x14ac:dyDescent="0.45">
      <c r="A44">
        <v>888</v>
      </c>
      <c r="B44" t="s">
        <v>111</v>
      </c>
      <c r="C44" t="s">
        <v>1240</v>
      </c>
      <c r="D44" t="s">
        <v>1255</v>
      </c>
      <c r="E44" s="13">
        <f>J44/$P$41</f>
        <v>2.4981961782253497</v>
      </c>
      <c r="F44" s="13">
        <f>J44/$P$38</f>
        <v>5.1948444531772511</v>
      </c>
      <c r="G44" s="7">
        <v>14000</v>
      </c>
      <c r="H44" s="1">
        <f>G44*$Q$2</f>
        <v>345100</v>
      </c>
      <c r="I44" s="1">
        <v>728000</v>
      </c>
      <c r="J44" s="1">
        <f>I44*$Q$2</f>
        <v>17945200</v>
      </c>
      <c r="K44">
        <v>27</v>
      </c>
      <c r="L44" t="s">
        <v>35</v>
      </c>
      <c r="M44" t="s">
        <v>10</v>
      </c>
      <c r="O44" s="2"/>
      <c r="P44" t="s">
        <v>1171</v>
      </c>
      <c r="Q44" s="23">
        <v>0.36728169977366076</v>
      </c>
      <c r="R44" s="2"/>
      <c r="S44" s="2"/>
      <c r="T44" s="5"/>
    </row>
    <row r="45" spans="1:20" x14ac:dyDescent="0.45">
      <c r="A45">
        <v>889</v>
      </c>
      <c r="B45" t="s">
        <v>111</v>
      </c>
      <c r="C45" t="s">
        <v>1240</v>
      </c>
      <c r="D45" t="s">
        <v>1256</v>
      </c>
      <c r="E45" s="13">
        <f>J45/$P$41</f>
        <v>2.4981961782253497</v>
      </c>
      <c r="F45" s="13">
        <f>J45/$P$38</f>
        <v>5.1948444531772511</v>
      </c>
      <c r="G45" s="7">
        <v>14000</v>
      </c>
      <c r="H45" s="1">
        <f>G45*$Q$2</f>
        <v>345100</v>
      </c>
      <c r="I45" s="1">
        <v>728000</v>
      </c>
      <c r="J45" s="1">
        <f>I45*$Q$2</f>
        <v>17945200</v>
      </c>
      <c r="K45">
        <v>32</v>
      </c>
      <c r="L45" t="s">
        <v>99</v>
      </c>
      <c r="M45" t="s">
        <v>528</v>
      </c>
      <c r="O45" s="2"/>
      <c r="P45" t="s">
        <v>842</v>
      </c>
      <c r="Q45" s="23">
        <v>0.50045532350640665</v>
      </c>
      <c r="R45" s="2"/>
      <c r="S45" s="2"/>
      <c r="T45" s="5"/>
    </row>
    <row r="46" spans="1:20" x14ac:dyDescent="0.45">
      <c r="A46">
        <v>5</v>
      </c>
      <c r="B46" t="s">
        <v>111</v>
      </c>
      <c r="C46" t="s">
        <v>113</v>
      </c>
      <c r="D46" t="s">
        <v>23</v>
      </c>
      <c r="E46" s="13">
        <f>J46/$P$41</f>
        <v>2.3197535940663956</v>
      </c>
      <c r="F46" s="13">
        <f>J46/$P$38</f>
        <v>4.8237841350931614</v>
      </c>
      <c r="G46" s="7">
        <v>13000</v>
      </c>
      <c r="H46" s="1">
        <f>G46*$Q$2</f>
        <v>320450</v>
      </c>
      <c r="I46" s="1">
        <v>676000</v>
      </c>
      <c r="J46" s="1">
        <f>I46*$Q$2</f>
        <v>16663399.999999998</v>
      </c>
      <c r="K46">
        <v>26</v>
      </c>
      <c r="L46" t="s">
        <v>26</v>
      </c>
      <c r="M46" t="s">
        <v>10</v>
      </c>
      <c r="O46" s="2"/>
      <c r="P46" t="s">
        <v>781</v>
      </c>
      <c r="Q46" s="23">
        <v>0.53371472187479929</v>
      </c>
      <c r="R46" s="2"/>
      <c r="S46" s="2"/>
      <c r="T46" s="5"/>
    </row>
    <row r="47" spans="1:20" x14ac:dyDescent="0.45">
      <c r="A47">
        <v>173</v>
      </c>
      <c r="B47" t="s">
        <v>111</v>
      </c>
      <c r="C47" t="s">
        <v>389</v>
      </c>
      <c r="D47" t="s">
        <v>343</v>
      </c>
      <c r="E47" s="13">
        <f>J47/$P$41</f>
        <v>2.3197535940663956</v>
      </c>
      <c r="F47" s="13">
        <f>J47/$P$38</f>
        <v>4.8237841350931614</v>
      </c>
      <c r="G47" s="7">
        <v>13000</v>
      </c>
      <c r="H47" s="1">
        <f>G47*$Q$2</f>
        <v>320450</v>
      </c>
      <c r="I47" s="1">
        <v>676000</v>
      </c>
      <c r="J47" s="1">
        <f>I47*$Q$2</f>
        <v>16663399.999999998</v>
      </c>
      <c r="K47">
        <v>32</v>
      </c>
      <c r="L47" t="s">
        <v>134</v>
      </c>
      <c r="M47" t="s">
        <v>10</v>
      </c>
      <c r="O47" s="2"/>
      <c r="P47" t="s">
        <v>477</v>
      </c>
      <c r="Q47" s="23">
        <v>0.63886611221740663</v>
      </c>
      <c r="R47" s="2"/>
      <c r="S47" s="2"/>
      <c r="T47" s="5"/>
    </row>
    <row r="48" spans="1:20" x14ac:dyDescent="0.45">
      <c r="A48">
        <v>293</v>
      </c>
      <c r="B48" t="s">
        <v>111</v>
      </c>
      <c r="C48" t="s">
        <v>588</v>
      </c>
      <c r="D48" t="s">
        <v>513</v>
      </c>
      <c r="E48" s="13">
        <f>J48/$P$41</f>
        <v>2.3197535940663956</v>
      </c>
      <c r="F48" s="13">
        <f>J48/$P$38</f>
        <v>4.8237841350931614</v>
      </c>
      <c r="G48" s="7">
        <v>13000</v>
      </c>
      <c r="H48" s="1">
        <f>G48*$Q$2</f>
        <v>320450</v>
      </c>
      <c r="I48" s="1">
        <v>676000</v>
      </c>
      <c r="J48" s="1">
        <f>I48*$Q$2</f>
        <v>16663399.999999998</v>
      </c>
      <c r="K48">
        <v>27</v>
      </c>
      <c r="L48" t="s">
        <v>40</v>
      </c>
      <c r="M48" t="s">
        <v>22</v>
      </c>
      <c r="O48" s="2"/>
      <c r="P48" t="s">
        <v>1302</v>
      </c>
      <c r="Q48" s="23">
        <v>0.64505548900988874</v>
      </c>
      <c r="R48" s="2"/>
      <c r="S48" s="2"/>
      <c r="T48" s="5"/>
    </row>
    <row r="49" spans="1:20" x14ac:dyDescent="0.45">
      <c r="A49">
        <v>348</v>
      </c>
      <c r="B49" t="s">
        <v>111</v>
      </c>
      <c r="C49" t="s">
        <v>634</v>
      </c>
      <c r="D49" t="s">
        <v>596</v>
      </c>
      <c r="E49" s="13">
        <f>J49/$P$41</f>
        <v>2.3197535940663956</v>
      </c>
      <c r="F49" s="13">
        <f>J49/$P$38</f>
        <v>4.8237841350931614</v>
      </c>
      <c r="G49" s="7">
        <v>13000</v>
      </c>
      <c r="H49" s="1">
        <f>G49*$Q$2</f>
        <v>320450</v>
      </c>
      <c r="I49" s="1">
        <v>676000</v>
      </c>
      <c r="J49" s="1">
        <f>I49*$Q$2</f>
        <v>16663399.999999998</v>
      </c>
      <c r="K49">
        <v>25</v>
      </c>
      <c r="L49" t="s">
        <v>99</v>
      </c>
      <c r="M49" t="s">
        <v>15</v>
      </c>
      <c r="O49" s="2"/>
      <c r="P49" t="s">
        <v>247</v>
      </c>
      <c r="Q49" s="23">
        <v>0.70089591040140264</v>
      </c>
      <c r="R49" s="2"/>
      <c r="S49" s="2"/>
      <c r="T49" s="5"/>
    </row>
    <row r="50" spans="1:20" x14ac:dyDescent="0.45">
      <c r="A50">
        <v>401</v>
      </c>
      <c r="B50" t="s">
        <v>111</v>
      </c>
      <c r="C50" t="s">
        <v>707</v>
      </c>
      <c r="D50" t="s">
        <v>674</v>
      </c>
      <c r="E50" s="13">
        <f>J50/$P$41</f>
        <v>2.3197535940663956</v>
      </c>
      <c r="F50" s="13">
        <f>J50/$P$38</f>
        <v>4.8237841350931614</v>
      </c>
      <c r="G50" s="7">
        <v>13000</v>
      </c>
      <c r="H50" s="1">
        <f>G50*$Q$2</f>
        <v>320450</v>
      </c>
      <c r="I50" s="1">
        <v>676000</v>
      </c>
      <c r="J50" s="1">
        <f>I50*$Q$2</f>
        <v>16663399.999999998</v>
      </c>
      <c r="K50">
        <v>29</v>
      </c>
      <c r="L50" t="s">
        <v>60</v>
      </c>
      <c r="M50" t="s">
        <v>38</v>
      </c>
      <c r="O50" s="2"/>
      <c r="P50" t="s">
        <v>1060</v>
      </c>
      <c r="Q50" s="23">
        <v>0.78047361201902921</v>
      </c>
      <c r="R50" s="2"/>
      <c r="S50" s="2"/>
      <c r="T50" s="5"/>
    </row>
    <row r="51" spans="1:20" x14ac:dyDescent="0.45">
      <c r="A51">
        <v>890</v>
      </c>
      <c r="B51" t="s">
        <v>111</v>
      </c>
      <c r="C51" t="s">
        <v>1240</v>
      </c>
      <c r="D51" t="s">
        <v>1257</v>
      </c>
      <c r="E51" s="13">
        <f>J51/$P$41</f>
        <v>2.3197535940663956</v>
      </c>
      <c r="F51" s="13">
        <f>J51/$P$38</f>
        <v>4.8237841350931614</v>
      </c>
      <c r="G51" s="7">
        <v>13000</v>
      </c>
      <c r="H51" s="1">
        <f>G51*$Q$2</f>
        <v>320450</v>
      </c>
      <c r="I51" s="1">
        <v>676000</v>
      </c>
      <c r="J51" s="1">
        <f>I51*$Q$2</f>
        <v>16663399.999999998</v>
      </c>
      <c r="K51">
        <v>30</v>
      </c>
      <c r="L51" t="s">
        <v>1258</v>
      </c>
      <c r="M51" t="s">
        <v>10</v>
      </c>
      <c r="O51" s="2"/>
      <c r="P51" t="s">
        <v>1119</v>
      </c>
      <c r="Q51" s="23">
        <v>0.7923762596968793</v>
      </c>
      <c r="R51" s="2"/>
      <c r="S51" s="2"/>
      <c r="T51" s="5"/>
    </row>
    <row r="52" spans="1:20" x14ac:dyDescent="0.45">
      <c r="A52">
        <v>933</v>
      </c>
      <c r="B52" t="s">
        <v>111</v>
      </c>
      <c r="C52" t="s">
        <v>1302</v>
      </c>
      <c r="D52" t="s">
        <v>1303</v>
      </c>
      <c r="E52" s="13">
        <f>J52/$P$41</f>
        <v>2.3197535940663956</v>
      </c>
      <c r="F52" s="13">
        <f>J52/$P$38</f>
        <v>4.8237841350931614</v>
      </c>
      <c r="G52" s="7">
        <v>13000</v>
      </c>
      <c r="H52" s="1">
        <f>G52*$Q$2</f>
        <v>320450</v>
      </c>
      <c r="I52" s="1">
        <v>676000</v>
      </c>
      <c r="J52" s="1">
        <f>I52*$Q$2</f>
        <v>16663399.999999998</v>
      </c>
      <c r="K52">
        <v>35</v>
      </c>
      <c r="L52" t="s">
        <v>9</v>
      </c>
      <c r="M52" t="s">
        <v>10</v>
      </c>
      <c r="O52" s="2"/>
      <c r="P52" t="s">
        <v>1006</v>
      </c>
      <c r="Q52" s="23">
        <v>0.93942496986551904</v>
      </c>
      <c r="R52" s="2"/>
      <c r="S52" s="2"/>
      <c r="T52" s="5"/>
    </row>
    <row r="53" spans="1:20" x14ac:dyDescent="0.45">
      <c r="A53">
        <v>6</v>
      </c>
      <c r="B53" t="s">
        <v>111</v>
      </c>
      <c r="C53" t="s">
        <v>113</v>
      </c>
      <c r="D53" t="s">
        <v>27</v>
      </c>
      <c r="E53" s="13">
        <f>J53/$P$41</f>
        <v>2.1413110099074424</v>
      </c>
      <c r="F53" s="13">
        <f>J53/$P$38</f>
        <v>4.4527238170090726</v>
      </c>
      <c r="G53" s="7">
        <v>12000</v>
      </c>
      <c r="H53" s="1">
        <f>G53*$Q$2</f>
        <v>295800</v>
      </c>
      <c r="I53" s="1">
        <v>624000</v>
      </c>
      <c r="J53" s="1">
        <f>I53*$Q$2</f>
        <v>15381600</v>
      </c>
      <c r="K53">
        <v>28</v>
      </c>
      <c r="L53" t="s">
        <v>30</v>
      </c>
      <c r="M53" t="s">
        <v>31</v>
      </c>
      <c r="O53" s="2"/>
      <c r="P53" t="s">
        <v>588</v>
      </c>
      <c r="Q53" s="23">
        <v>0.95962546335307042</v>
      </c>
      <c r="R53" s="2"/>
      <c r="S53" s="2"/>
      <c r="T53" s="5"/>
    </row>
    <row r="54" spans="1:20" x14ac:dyDescent="0.45">
      <c r="A54">
        <v>59</v>
      </c>
      <c r="B54" t="s">
        <v>111</v>
      </c>
      <c r="C54" t="s">
        <v>247</v>
      </c>
      <c r="D54" t="s">
        <v>148</v>
      </c>
      <c r="E54" s="13">
        <f>J54/$P$41</f>
        <v>2.1413110099074424</v>
      </c>
      <c r="F54" s="13">
        <f>J54/$P$38</f>
        <v>4.4527238170090726</v>
      </c>
      <c r="G54" s="7">
        <v>12000</v>
      </c>
      <c r="H54" s="1">
        <f>G54*$Q$2</f>
        <v>295800</v>
      </c>
      <c r="I54" s="1">
        <v>624000</v>
      </c>
      <c r="J54" s="1">
        <f>I54*$Q$2</f>
        <v>15381600</v>
      </c>
      <c r="K54">
        <v>32</v>
      </c>
      <c r="L54" t="s">
        <v>9</v>
      </c>
      <c r="M54" t="s">
        <v>149</v>
      </c>
      <c r="O54" s="2"/>
      <c r="P54" t="s">
        <v>911</v>
      </c>
      <c r="Q54" s="23">
        <v>0.96152988698152642</v>
      </c>
      <c r="R54" s="2"/>
      <c r="S54" s="2"/>
      <c r="T54" s="5"/>
    </row>
    <row r="55" spans="1:20" x14ac:dyDescent="0.45">
      <c r="A55">
        <v>60</v>
      </c>
      <c r="B55" t="s">
        <v>111</v>
      </c>
      <c r="C55" t="s">
        <v>247</v>
      </c>
      <c r="D55" t="s">
        <v>150</v>
      </c>
      <c r="E55" s="13">
        <f>J55/$P$41</f>
        <v>2.1413110099074424</v>
      </c>
      <c r="F55" s="13">
        <f>J55/$P$38</f>
        <v>4.4527238170090726</v>
      </c>
      <c r="G55" s="7">
        <v>12000</v>
      </c>
      <c r="H55" s="1">
        <f>G55*$Q$2</f>
        <v>295800</v>
      </c>
      <c r="I55" s="1">
        <v>624000</v>
      </c>
      <c r="J55" s="1">
        <f>I55*$Q$2</f>
        <v>15381600</v>
      </c>
      <c r="K55">
        <v>31</v>
      </c>
      <c r="L55" t="s">
        <v>51</v>
      </c>
      <c r="M55" t="s">
        <v>38</v>
      </c>
      <c r="O55" s="2"/>
      <c r="P55" t="s">
        <v>309</v>
      </c>
      <c r="Q55" s="23">
        <v>1.1050418104116049</v>
      </c>
      <c r="R55" s="2"/>
      <c r="S55" s="2"/>
      <c r="T55" s="5"/>
    </row>
    <row r="56" spans="1:20" x14ac:dyDescent="0.45">
      <c r="A56">
        <v>118</v>
      </c>
      <c r="B56" t="s">
        <v>111</v>
      </c>
      <c r="C56" t="s">
        <v>309</v>
      </c>
      <c r="D56" t="s">
        <v>254</v>
      </c>
      <c r="E56" s="13">
        <f>J56/$P$41</f>
        <v>2.1413110099074424</v>
      </c>
      <c r="F56" s="13">
        <f>J56/$P$38</f>
        <v>4.4527238170090726</v>
      </c>
      <c r="G56" s="7">
        <v>12000</v>
      </c>
      <c r="H56" s="1">
        <f>G56*$Q$2</f>
        <v>295800</v>
      </c>
      <c r="I56" s="1">
        <v>624000</v>
      </c>
      <c r="J56" s="1">
        <f>I56*$Q$2</f>
        <v>15381600</v>
      </c>
      <c r="K56">
        <v>32</v>
      </c>
      <c r="L56" t="s">
        <v>94</v>
      </c>
      <c r="M56" t="s">
        <v>10</v>
      </c>
      <c r="O56" s="2"/>
      <c r="P56" t="s">
        <v>389</v>
      </c>
      <c r="Q56" s="23">
        <v>1.1568693391574438</v>
      </c>
      <c r="R56" s="2"/>
      <c r="S56" s="2"/>
      <c r="T56" s="5"/>
    </row>
    <row r="57" spans="1:20" x14ac:dyDescent="0.45">
      <c r="A57">
        <v>119</v>
      </c>
      <c r="B57" t="s">
        <v>111</v>
      </c>
      <c r="C57" t="s">
        <v>309</v>
      </c>
      <c r="D57" t="s">
        <v>255</v>
      </c>
      <c r="E57" s="13">
        <f>J57/$P$41</f>
        <v>2.1413110099074424</v>
      </c>
      <c r="F57" s="13">
        <f>J57/$P$38</f>
        <v>4.4527238170090726</v>
      </c>
      <c r="G57" s="7">
        <v>12000</v>
      </c>
      <c r="H57" s="1">
        <f>G57*$Q$2</f>
        <v>295800</v>
      </c>
      <c r="I57" s="1">
        <v>624000</v>
      </c>
      <c r="J57" s="1">
        <f>I57*$Q$2</f>
        <v>15381600</v>
      </c>
      <c r="K57">
        <v>24</v>
      </c>
      <c r="L57" t="s">
        <v>94</v>
      </c>
      <c r="M57" t="s">
        <v>10</v>
      </c>
      <c r="O57" s="2"/>
      <c r="P57" t="s">
        <v>113</v>
      </c>
      <c r="Q57" s="23">
        <v>1.4401523538902765</v>
      </c>
      <c r="R57" s="2"/>
      <c r="S57" s="2"/>
      <c r="T57" s="5"/>
    </row>
    <row r="58" spans="1:20" x14ac:dyDescent="0.45">
      <c r="A58">
        <v>294</v>
      </c>
      <c r="B58" t="s">
        <v>111</v>
      </c>
      <c r="C58" t="s">
        <v>588</v>
      </c>
      <c r="D58" t="s">
        <v>514</v>
      </c>
      <c r="E58" s="13">
        <f>J58/$P$41</f>
        <v>2.1413110099074424</v>
      </c>
      <c r="F58" s="13">
        <f>J58/$P$38</f>
        <v>4.4527238170090726</v>
      </c>
      <c r="G58" s="7">
        <v>12000</v>
      </c>
      <c r="H58" s="1">
        <f>G58*$Q$2</f>
        <v>295800</v>
      </c>
      <c r="I58" s="1">
        <v>624000</v>
      </c>
      <c r="J58" s="1">
        <f>I58*$Q$2</f>
        <v>15381600</v>
      </c>
      <c r="K58">
        <v>25</v>
      </c>
      <c r="L58" t="s">
        <v>9</v>
      </c>
      <c r="M58" t="s">
        <v>10</v>
      </c>
      <c r="O58" s="2"/>
      <c r="P58" t="s">
        <v>707</v>
      </c>
      <c r="Q58" s="23">
        <v>1.641205076951562</v>
      </c>
      <c r="S58" s="2"/>
      <c r="T58" s="5"/>
    </row>
    <row r="59" spans="1:20" x14ac:dyDescent="0.45">
      <c r="A59">
        <v>349</v>
      </c>
      <c r="B59" t="s">
        <v>111</v>
      </c>
      <c r="C59" t="s">
        <v>634</v>
      </c>
      <c r="D59" t="s">
        <v>597</v>
      </c>
      <c r="E59" s="13">
        <f>J59/$P$41</f>
        <v>2.1413110099074424</v>
      </c>
      <c r="F59" s="13">
        <f>J59/$P$38</f>
        <v>4.4527238170090726</v>
      </c>
      <c r="G59" s="7">
        <v>12000</v>
      </c>
      <c r="H59" s="1">
        <f>G59*$Q$2</f>
        <v>295800</v>
      </c>
      <c r="I59" s="1">
        <v>624000</v>
      </c>
      <c r="J59" s="1">
        <f>I59*$Q$2</f>
        <v>15381600</v>
      </c>
      <c r="K59">
        <v>24</v>
      </c>
      <c r="L59" t="s">
        <v>30</v>
      </c>
      <c r="M59" t="s">
        <v>10</v>
      </c>
      <c r="O59" s="2"/>
      <c r="P59" t="s">
        <v>634</v>
      </c>
      <c r="Q59" s="23">
        <v>1.8687156854224685</v>
      </c>
      <c r="S59" s="2"/>
      <c r="T59" s="5"/>
    </row>
    <row r="60" spans="1:20" x14ac:dyDescent="0.45">
      <c r="A60">
        <v>719</v>
      </c>
      <c r="B60" t="s">
        <v>111</v>
      </c>
      <c r="C60" t="s">
        <v>1060</v>
      </c>
      <c r="D60" t="s">
        <v>1061</v>
      </c>
      <c r="E60" s="13">
        <f>J60/$P$41</f>
        <v>2.1413110099074424</v>
      </c>
      <c r="F60" s="13">
        <f>J60/$P$38</f>
        <v>4.4527238170090726</v>
      </c>
      <c r="G60" s="7">
        <v>12000</v>
      </c>
      <c r="H60" s="1">
        <f>G60*$Q$2</f>
        <v>295800</v>
      </c>
      <c r="I60" s="1">
        <v>624000</v>
      </c>
      <c r="J60" s="1">
        <f>I60*$Q$2</f>
        <v>15381600</v>
      </c>
      <c r="K60">
        <v>35</v>
      </c>
      <c r="L60" t="s">
        <v>14</v>
      </c>
      <c r="M60" t="s">
        <v>38</v>
      </c>
      <c r="P60" t="s">
        <v>1240</v>
      </c>
      <c r="Q60" s="23">
        <v>2.6132773090191841</v>
      </c>
      <c r="T60" s="5"/>
    </row>
    <row r="61" spans="1:20" x14ac:dyDescent="0.45">
      <c r="A61">
        <v>891</v>
      </c>
      <c r="B61" t="s">
        <v>111</v>
      </c>
      <c r="C61" t="s">
        <v>1240</v>
      </c>
      <c r="D61" t="s">
        <v>1259</v>
      </c>
      <c r="E61" s="13">
        <f>J61/$P$41</f>
        <v>2.1413110099074424</v>
      </c>
      <c r="F61" s="13">
        <f>J61/$P$38</f>
        <v>4.4527238170090726</v>
      </c>
      <c r="G61" s="7">
        <v>12000</v>
      </c>
      <c r="H61" s="1">
        <f>G61*$Q$2</f>
        <v>295800</v>
      </c>
      <c r="I61" s="1">
        <v>624000</v>
      </c>
      <c r="J61" s="1">
        <f>I61*$Q$2</f>
        <v>15381600</v>
      </c>
      <c r="K61">
        <v>34</v>
      </c>
      <c r="L61" t="s">
        <v>14</v>
      </c>
      <c r="M61" t="s">
        <v>10</v>
      </c>
      <c r="O61" s="2"/>
      <c r="Q61" s="7"/>
      <c r="T61" s="5"/>
    </row>
    <row r="62" spans="1:20" x14ac:dyDescent="0.45">
      <c r="A62">
        <v>892</v>
      </c>
      <c r="B62" t="s">
        <v>111</v>
      </c>
      <c r="C62" t="s">
        <v>1240</v>
      </c>
      <c r="D62" t="s">
        <v>1260</v>
      </c>
      <c r="E62" s="13">
        <f>J62/$P$41</f>
        <v>2.1413110099074424</v>
      </c>
      <c r="F62" s="13">
        <f>J62/$P$38</f>
        <v>4.4527238170090726</v>
      </c>
      <c r="G62" s="7">
        <v>12000</v>
      </c>
      <c r="H62" s="1">
        <f>G62*$Q$2</f>
        <v>295800</v>
      </c>
      <c r="I62" s="1">
        <v>624000</v>
      </c>
      <c r="J62" s="1">
        <f>I62*$Q$2</f>
        <v>15381600</v>
      </c>
      <c r="K62">
        <v>30</v>
      </c>
      <c r="L62" t="s">
        <v>123</v>
      </c>
      <c r="M62" t="s">
        <v>149</v>
      </c>
      <c r="P62" t="s">
        <v>2208</v>
      </c>
      <c r="Q62" s="12">
        <v>0.16381901937791751</v>
      </c>
      <c r="T62" s="5"/>
    </row>
    <row r="63" spans="1:20" x14ac:dyDescent="0.45">
      <c r="A63">
        <v>7</v>
      </c>
      <c r="B63" t="s">
        <v>111</v>
      </c>
      <c r="C63" t="s">
        <v>113</v>
      </c>
      <c r="D63" t="s">
        <v>32</v>
      </c>
      <c r="E63" s="13">
        <f>J63/$P$41</f>
        <v>1.962868425748489</v>
      </c>
      <c r="F63" s="13">
        <f>J63/$P$38</f>
        <v>4.0816634989249829</v>
      </c>
      <c r="G63" s="7">
        <v>11000</v>
      </c>
      <c r="H63" s="1">
        <f>G63*$Q$2</f>
        <v>271150</v>
      </c>
      <c r="I63" s="1">
        <v>572000</v>
      </c>
      <c r="J63" s="1">
        <f>I63*$Q$2</f>
        <v>14099800</v>
      </c>
      <c r="K63">
        <v>33</v>
      </c>
      <c r="L63" t="s">
        <v>35</v>
      </c>
      <c r="M63" t="s">
        <v>10</v>
      </c>
      <c r="P63" t="s">
        <v>1715</v>
      </c>
      <c r="Q63" s="12">
        <v>0.18714864862099381</v>
      </c>
      <c r="T63" s="5"/>
    </row>
    <row r="64" spans="1:20" x14ac:dyDescent="0.45">
      <c r="A64">
        <v>8</v>
      </c>
      <c r="B64" t="s">
        <v>111</v>
      </c>
      <c r="C64" t="s">
        <v>113</v>
      </c>
      <c r="D64" t="s">
        <v>36</v>
      </c>
      <c r="E64" s="13">
        <f>J64/$P$41</f>
        <v>1.962868425748489</v>
      </c>
      <c r="F64" s="13">
        <f>J64/$P$38</f>
        <v>4.0816634989249829</v>
      </c>
      <c r="G64" s="7">
        <v>11000</v>
      </c>
      <c r="H64" s="1">
        <f>G64*$Q$2</f>
        <v>271150</v>
      </c>
      <c r="I64" s="1">
        <v>572000</v>
      </c>
      <c r="J64" s="1">
        <f>I64*$Q$2</f>
        <v>14099800</v>
      </c>
      <c r="K64">
        <v>29</v>
      </c>
      <c r="L64" t="s">
        <v>37</v>
      </c>
      <c r="M64" t="s">
        <v>38</v>
      </c>
      <c r="P64" t="s">
        <v>2180</v>
      </c>
      <c r="Q64" s="12">
        <v>0.23902637680625563</v>
      </c>
      <c r="T64" s="5"/>
    </row>
    <row r="65" spans="1:20" x14ac:dyDescent="0.45">
      <c r="A65">
        <v>9</v>
      </c>
      <c r="B65" t="s">
        <v>111</v>
      </c>
      <c r="C65" t="s">
        <v>113</v>
      </c>
      <c r="D65" t="s">
        <v>39</v>
      </c>
      <c r="E65" s="13">
        <f>J65/$P$41</f>
        <v>1.962868425748489</v>
      </c>
      <c r="F65" s="13">
        <f>J65/$P$38</f>
        <v>4.0816634989249829</v>
      </c>
      <c r="G65" s="7">
        <v>11000</v>
      </c>
      <c r="H65" s="1">
        <f>G65*$Q$2</f>
        <v>271150</v>
      </c>
      <c r="I65" s="1">
        <v>572000</v>
      </c>
      <c r="J65" s="1">
        <f>I65*$Q$2</f>
        <v>14099800</v>
      </c>
      <c r="K65">
        <v>25</v>
      </c>
      <c r="L65" t="s">
        <v>40</v>
      </c>
      <c r="M65" t="s">
        <v>10</v>
      </c>
      <c r="P65" t="s">
        <v>1810</v>
      </c>
      <c r="Q65" s="12">
        <v>0.26041187027907559</v>
      </c>
      <c r="T65" s="5"/>
    </row>
    <row r="66" spans="1:20" x14ac:dyDescent="0.45">
      <c r="A66">
        <v>120</v>
      </c>
      <c r="B66" t="s">
        <v>111</v>
      </c>
      <c r="C66" t="s">
        <v>309</v>
      </c>
      <c r="D66" t="s">
        <v>256</v>
      </c>
      <c r="E66" s="13">
        <f>J66/$P$41</f>
        <v>1.962868425748489</v>
      </c>
      <c r="F66" s="13">
        <f>J66/$P$38</f>
        <v>4.0816634989249829</v>
      </c>
      <c r="G66" s="7">
        <v>11000</v>
      </c>
      <c r="H66" s="1">
        <f>G66*$Q$2</f>
        <v>271150</v>
      </c>
      <c r="I66" s="1">
        <v>572000</v>
      </c>
      <c r="J66" s="1">
        <f>I66*$Q$2</f>
        <v>14099800</v>
      </c>
      <c r="K66">
        <v>31</v>
      </c>
      <c r="L66" t="s">
        <v>35</v>
      </c>
      <c r="M66" t="s">
        <v>10</v>
      </c>
      <c r="P66" t="s">
        <v>1478</v>
      </c>
      <c r="Q66" s="12">
        <v>0.26047326404024157</v>
      </c>
      <c r="T66" s="5"/>
    </row>
    <row r="67" spans="1:20" x14ac:dyDescent="0.45">
      <c r="A67">
        <v>350</v>
      </c>
      <c r="B67" t="s">
        <v>111</v>
      </c>
      <c r="C67" t="s">
        <v>634</v>
      </c>
      <c r="D67" t="s">
        <v>598</v>
      </c>
      <c r="E67" s="13">
        <f>J67/$P$41</f>
        <v>1.962868425748489</v>
      </c>
      <c r="F67" s="13">
        <f>J67/$P$38</f>
        <v>4.0816634989249829</v>
      </c>
      <c r="G67" s="7">
        <v>11000</v>
      </c>
      <c r="H67" s="1">
        <f>G67*$Q$2</f>
        <v>271150</v>
      </c>
      <c r="I67" s="1">
        <v>572000</v>
      </c>
      <c r="J67" s="1">
        <f>I67*$Q$2</f>
        <v>14099800</v>
      </c>
      <c r="K67">
        <v>26</v>
      </c>
      <c r="L67" t="s">
        <v>99</v>
      </c>
      <c r="M67" t="s">
        <v>68</v>
      </c>
      <c r="P67" t="s">
        <v>2033</v>
      </c>
      <c r="Q67" s="12">
        <v>0.27381617480031684</v>
      </c>
      <c r="T67" s="5"/>
    </row>
    <row r="68" spans="1:20" x14ac:dyDescent="0.45">
      <c r="A68">
        <v>402</v>
      </c>
      <c r="B68" t="s">
        <v>111</v>
      </c>
      <c r="C68" t="s">
        <v>707</v>
      </c>
      <c r="D68" t="s">
        <v>675</v>
      </c>
      <c r="E68" s="13">
        <f>J68/$P$41</f>
        <v>1.962868425748489</v>
      </c>
      <c r="F68" s="13">
        <f>J68/$P$38</f>
        <v>4.0816634989249829</v>
      </c>
      <c r="G68" s="7">
        <v>11000</v>
      </c>
      <c r="H68" s="1">
        <f>G68*$Q$2</f>
        <v>271150</v>
      </c>
      <c r="I68" s="1">
        <v>572000</v>
      </c>
      <c r="J68" s="1">
        <f>I68*$Q$2</f>
        <v>14099800</v>
      </c>
      <c r="K68">
        <v>29</v>
      </c>
      <c r="L68" t="s">
        <v>676</v>
      </c>
      <c r="M68" t="s">
        <v>149</v>
      </c>
      <c r="P68" t="s">
        <v>1964</v>
      </c>
      <c r="Q68" s="12">
        <v>0.2792392903699793</v>
      </c>
      <c r="T68" s="5"/>
    </row>
    <row r="69" spans="1:20" x14ac:dyDescent="0.45">
      <c r="A69">
        <v>403</v>
      </c>
      <c r="B69" t="s">
        <v>111</v>
      </c>
      <c r="C69" t="s">
        <v>707</v>
      </c>
      <c r="D69" t="s">
        <v>677</v>
      </c>
      <c r="E69" s="13">
        <f>J69/$P$41</f>
        <v>1.962868425748489</v>
      </c>
      <c r="F69" s="13">
        <f>J69/$P$38</f>
        <v>4.0816634989249829</v>
      </c>
      <c r="G69" s="7">
        <v>11000</v>
      </c>
      <c r="H69" s="1">
        <f>G69*$Q$2</f>
        <v>271150</v>
      </c>
      <c r="I69" s="1">
        <v>572000</v>
      </c>
      <c r="J69" s="1">
        <f>I69*$Q$2</f>
        <v>14099800</v>
      </c>
      <c r="K69">
        <v>30</v>
      </c>
      <c r="L69" t="s">
        <v>51</v>
      </c>
      <c r="M69" t="s">
        <v>38</v>
      </c>
      <c r="P69" t="s">
        <v>2207</v>
      </c>
      <c r="Q69" s="12">
        <v>0.35731168998606366</v>
      </c>
      <c r="T69" s="5"/>
    </row>
    <row r="70" spans="1:20" x14ac:dyDescent="0.45">
      <c r="A70">
        <v>893</v>
      </c>
      <c r="B70" t="s">
        <v>111</v>
      </c>
      <c r="C70" t="s">
        <v>1240</v>
      </c>
      <c r="D70" t="s">
        <v>1261</v>
      </c>
      <c r="E70" s="13">
        <f>J70/$P$41</f>
        <v>1.962868425748489</v>
      </c>
      <c r="F70" s="13">
        <f>J70/$P$38</f>
        <v>4.0816634989249829</v>
      </c>
      <c r="G70" s="7">
        <v>11000</v>
      </c>
      <c r="H70" s="1">
        <f>G70*$Q$2</f>
        <v>271150</v>
      </c>
      <c r="I70" s="1">
        <v>572000</v>
      </c>
      <c r="J70" s="1">
        <f>I70*$Q$2</f>
        <v>14099800</v>
      </c>
      <c r="K70">
        <v>32</v>
      </c>
      <c r="L70" t="s">
        <v>1262</v>
      </c>
      <c r="M70" t="s">
        <v>10</v>
      </c>
      <c r="P70" t="s">
        <v>1902</v>
      </c>
      <c r="Q70" s="12">
        <v>0.43231440154384848</v>
      </c>
      <c r="T70" s="5"/>
    </row>
    <row r="71" spans="1:20" x14ac:dyDescent="0.45">
      <c r="A71">
        <v>10</v>
      </c>
      <c r="B71" t="s">
        <v>111</v>
      </c>
      <c r="C71" t="s">
        <v>113</v>
      </c>
      <c r="D71" t="s">
        <v>41</v>
      </c>
      <c r="E71" s="13">
        <f>J71/$P$41</f>
        <v>1.7844258415895353</v>
      </c>
      <c r="F71" s="13">
        <f>J71/$P$38</f>
        <v>3.7106031808408937</v>
      </c>
      <c r="G71" s="7">
        <v>10000</v>
      </c>
      <c r="H71" s="1">
        <f>G71*$Q$2</f>
        <v>246500</v>
      </c>
      <c r="I71" s="1">
        <v>520000</v>
      </c>
      <c r="J71" s="1">
        <f>I71*$Q$2</f>
        <v>12818000</v>
      </c>
      <c r="K71">
        <v>22</v>
      </c>
      <c r="L71" t="s">
        <v>44</v>
      </c>
      <c r="M71" t="s">
        <v>10</v>
      </c>
      <c r="P71" t="s">
        <v>1685</v>
      </c>
      <c r="Q71" s="12">
        <v>0.51611688553542523</v>
      </c>
      <c r="T71" s="5"/>
    </row>
    <row r="72" spans="1:20" x14ac:dyDescent="0.45">
      <c r="A72">
        <v>61</v>
      </c>
      <c r="B72" t="s">
        <v>111</v>
      </c>
      <c r="C72" t="s">
        <v>247</v>
      </c>
      <c r="D72" t="s">
        <v>151</v>
      </c>
      <c r="E72" s="13">
        <f>J72/$P$41</f>
        <v>1.7844258415895353</v>
      </c>
      <c r="F72" s="13">
        <f>J72/$P$38</f>
        <v>3.7106031808408937</v>
      </c>
      <c r="G72" s="7">
        <v>10000</v>
      </c>
      <c r="H72" s="1">
        <f>G72*$Q$2</f>
        <v>246500</v>
      </c>
      <c r="I72" s="1">
        <v>520000</v>
      </c>
      <c r="J72" s="1">
        <f>I72*$Q$2</f>
        <v>12818000</v>
      </c>
      <c r="K72">
        <v>30</v>
      </c>
      <c r="L72" t="s">
        <v>152</v>
      </c>
      <c r="M72" t="s">
        <v>10</v>
      </c>
      <c r="P72" t="s">
        <v>1809</v>
      </c>
      <c r="Q72" s="12">
        <v>0.59879381723895886</v>
      </c>
      <c r="T72" s="5"/>
    </row>
    <row r="73" spans="1:20" x14ac:dyDescent="0.45">
      <c r="A73">
        <v>351</v>
      </c>
      <c r="B73" t="s">
        <v>111</v>
      </c>
      <c r="C73" t="s">
        <v>634</v>
      </c>
      <c r="D73" t="s">
        <v>599</v>
      </c>
      <c r="E73" s="13">
        <f>J73/$P$41</f>
        <v>1.7844258415895353</v>
      </c>
      <c r="F73" s="13">
        <f>J73/$P$38</f>
        <v>3.7106031808408937</v>
      </c>
      <c r="G73" s="7">
        <v>10000</v>
      </c>
      <c r="H73" s="1">
        <f>G73*$Q$2</f>
        <v>246500</v>
      </c>
      <c r="I73" s="1">
        <v>520000</v>
      </c>
      <c r="J73" s="1">
        <f>I73*$Q$2</f>
        <v>12818000</v>
      </c>
      <c r="K73">
        <v>33</v>
      </c>
      <c r="L73" t="s">
        <v>600</v>
      </c>
      <c r="M73" t="s">
        <v>10</v>
      </c>
      <c r="P73" t="s">
        <v>1636</v>
      </c>
      <c r="Q73" s="12">
        <v>0.74951550090146513</v>
      </c>
      <c r="T73" s="5"/>
    </row>
    <row r="74" spans="1:20" x14ac:dyDescent="0.45">
      <c r="A74">
        <v>352</v>
      </c>
      <c r="B74" t="s">
        <v>111</v>
      </c>
      <c r="C74" t="s">
        <v>634</v>
      </c>
      <c r="D74" t="s">
        <v>601</v>
      </c>
      <c r="E74" s="13">
        <f>J74/$P$41</f>
        <v>1.7844258415895353</v>
      </c>
      <c r="F74" s="13">
        <f>J74/$P$38</f>
        <v>3.7106031808408937</v>
      </c>
      <c r="G74" s="7">
        <v>10000</v>
      </c>
      <c r="H74" s="1">
        <f>G74*$Q$2</f>
        <v>246500</v>
      </c>
      <c r="I74" s="1">
        <v>520000</v>
      </c>
      <c r="J74" s="1">
        <f>I74*$Q$2</f>
        <v>12818000</v>
      </c>
      <c r="K74">
        <v>34</v>
      </c>
      <c r="L74" t="s">
        <v>94</v>
      </c>
      <c r="M74" t="s">
        <v>10</v>
      </c>
      <c r="P74" t="s">
        <v>2080</v>
      </c>
      <c r="Q74" s="12">
        <v>0.75442700179474442</v>
      </c>
      <c r="T74" s="5"/>
    </row>
    <row r="75" spans="1:20" x14ac:dyDescent="0.45">
      <c r="A75">
        <v>353</v>
      </c>
      <c r="B75" t="s">
        <v>111</v>
      </c>
      <c r="C75" t="s">
        <v>634</v>
      </c>
      <c r="D75" t="s">
        <v>602</v>
      </c>
      <c r="E75" s="13">
        <f>J75/$P$41</f>
        <v>1.7844258415895353</v>
      </c>
      <c r="F75" s="13">
        <f>J75/$P$38</f>
        <v>3.7106031808408937</v>
      </c>
      <c r="G75" s="7">
        <v>10000</v>
      </c>
      <c r="H75" s="1">
        <f>G75*$Q$2</f>
        <v>246500</v>
      </c>
      <c r="I75" s="1">
        <v>520000</v>
      </c>
      <c r="J75" s="1">
        <f>I75*$Q$2</f>
        <v>12818000</v>
      </c>
      <c r="K75">
        <v>23</v>
      </c>
      <c r="L75" t="s">
        <v>72</v>
      </c>
      <c r="M75" t="s">
        <v>10</v>
      </c>
      <c r="P75" t="s">
        <v>2119</v>
      </c>
      <c r="Q75" s="12">
        <v>0.84048059036240752</v>
      </c>
      <c r="T75" s="5"/>
    </row>
    <row r="76" spans="1:20" x14ac:dyDescent="0.45">
      <c r="A76">
        <v>559</v>
      </c>
      <c r="B76" t="s">
        <v>111</v>
      </c>
      <c r="C76" t="s">
        <v>911</v>
      </c>
      <c r="D76" t="s">
        <v>868</v>
      </c>
      <c r="E76" s="13">
        <f>J76/$P$41</f>
        <v>1.7844258415895353</v>
      </c>
      <c r="F76" s="13">
        <f>J76/$P$38</f>
        <v>3.7106031808408937</v>
      </c>
      <c r="G76" s="7">
        <v>10000</v>
      </c>
      <c r="H76" s="1">
        <f>G76*$Q$2</f>
        <v>246500</v>
      </c>
      <c r="I76" s="1">
        <v>520000</v>
      </c>
      <c r="J76" s="1">
        <f>I76*$Q$2</f>
        <v>12818000</v>
      </c>
      <c r="K76">
        <v>37</v>
      </c>
      <c r="L76" t="s">
        <v>30</v>
      </c>
      <c r="M76" t="s">
        <v>38</v>
      </c>
      <c r="P76" t="s">
        <v>2003</v>
      </c>
      <c r="Q76" s="12">
        <v>0.85859174990637466</v>
      </c>
      <c r="T76" s="5"/>
    </row>
    <row r="77" spans="1:20" x14ac:dyDescent="0.45">
      <c r="A77">
        <v>121</v>
      </c>
      <c r="B77" t="s">
        <v>111</v>
      </c>
      <c r="C77" t="s">
        <v>309</v>
      </c>
      <c r="D77" t="s">
        <v>257</v>
      </c>
      <c r="E77" s="13">
        <f>J77/$P$41</f>
        <v>1.6952045495100587</v>
      </c>
      <c r="F77" s="13">
        <f>J77/$P$38</f>
        <v>3.5250730217988493</v>
      </c>
      <c r="G77" s="7">
        <v>9500</v>
      </c>
      <c r="H77" s="1">
        <f>G77*$Q$2</f>
        <v>234175</v>
      </c>
      <c r="I77" s="1">
        <v>494000</v>
      </c>
      <c r="J77" s="1">
        <f>I77*$Q$2</f>
        <v>12177100</v>
      </c>
      <c r="K77">
        <v>27</v>
      </c>
      <c r="L77" t="s">
        <v>14</v>
      </c>
      <c r="M77" t="s">
        <v>10</v>
      </c>
      <c r="P77" t="s">
        <v>1518</v>
      </c>
      <c r="Q77" s="12">
        <v>0.8600242710002477</v>
      </c>
      <c r="T77" s="5"/>
    </row>
    <row r="78" spans="1:20" x14ac:dyDescent="0.45">
      <c r="A78">
        <v>295</v>
      </c>
      <c r="B78" t="s">
        <v>111</v>
      </c>
      <c r="C78" t="s">
        <v>588</v>
      </c>
      <c r="D78" t="s">
        <v>515</v>
      </c>
      <c r="E78" s="13">
        <f>J78/$P$41</f>
        <v>1.6952045495100587</v>
      </c>
      <c r="F78" s="13">
        <f>J78/$P$38</f>
        <v>3.5250730217988493</v>
      </c>
      <c r="G78" s="7">
        <v>9500</v>
      </c>
      <c r="H78" s="1">
        <f>G78*$Q$2</f>
        <v>234175</v>
      </c>
      <c r="I78" s="1">
        <v>494000</v>
      </c>
      <c r="J78" s="1">
        <f>I78*$Q$2</f>
        <v>12177100</v>
      </c>
      <c r="K78">
        <v>26</v>
      </c>
      <c r="L78" t="s">
        <v>264</v>
      </c>
      <c r="M78" t="s">
        <v>52</v>
      </c>
      <c r="P78" t="s">
        <v>2034</v>
      </c>
      <c r="Q78" s="12">
        <v>1.4120565068177773</v>
      </c>
      <c r="T78" s="5"/>
    </row>
    <row r="79" spans="1:20" x14ac:dyDescent="0.45">
      <c r="A79">
        <v>296</v>
      </c>
      <c r="B79" t="s">
        <v>111</v>
      </c>
      <c r="C79" t="s">
        <v>588</v>
      </c>
      <c r="D79" t="s">
        <v>516</v>
      </c>
      <c r="E79" s="13">
        <f>J79/$P$41</f>
        <v>1.6952045495100587</v>
      </c>
      <c r="F79" s="13">
        <f>J79/$P$38</f>
        <v>3.5250730217988493</v>
      </c>
      <c r="G79" s="7">
        <v>9500</v>
      </c>
      <c r="H79" s="1">
        <f>G79*$Q$2</f>
        <v>234175</v>
      </c>
      <c r="I79" s="1">
        <v>494000</v>
      </c>
      <c r="J79" s="1">
        <f>I79*$Q$2</f>
        <v>12177100</v>
      </c>
      <c r="K79">
        <v>24</v>
      </c>
      <c r="L79" t="s">
        <v>30</v>
      </c>
      <c r="M79" t="s">
        <v>517</v>
      </c>
      <c r="P79" t="s">
        <v>1571</v>
      </c>
      <c r="Q79" s="12">
        <v>2.5684079983792052</v>
      </c>
      <c r="T79" s="5"/>
    </row>
    <row r="80" spans="1:20" x14ac:dyDescent="0.45">
      <c r="A80">
        <v>404</v>
      </c>
      <c r="B80" t="s">
        <v>111</v>
      </c>
      <c r="C80" t="s">
        <v>707</v>
      </c>
      <c r="D80" t="s">
        <v>678</v>
      </c>
      <c r="E80" s="13">
        <f>J80/$P$41</f>
        <v>1.6952045495100587</v>
      </c>
      <c r="F80" s="13">
        <f>J80/$P$38</f>
        <v>3.5250730217988493</v>
      </c>
      <c r="G80" s="7">
        <v>9500</v>
      </c>
      <c r="H80" s="1">
        <f>G80*$Q$2</f>
        <v>234175</v>
      </c>
      <c r="I80" s="1">
        <v>494000</v>
      </c>
      <c r="J80" s="1">
        <f>I80*$Q$2</f>
        <v>12177100</v>
      </c>
      <c r="K80">
        <v>27</v>
      </c>
      <c r="L80" t="s">
        <v>679</v>
      </c>
      <c r="M80" t="s">
        <v>10</v>
      </c>
      <c r="P80" t="s">
        <v>1572</v>
      </c>
      <c r="Q80" s="12">
        <v>2.9539608185016242</v>
      </c>
      <c r="T80" s="5"/>
    </row>
    <row r="81" spans="1:20" x14ac:dyDescent="0.45">
      <c r="A81">
        <v>405</v>
      </c>
      <c r="B81" t="s">
        <v>111</v>
      </c>
      <c r="C81" t="s">
        <v>707</v>
      </c>
      <c r="D81" t="s">
        <v>680</v>
      </c>
      <c r="E81" s="13">
        <f>J81/$P$41</f>
        <v>1.6773602910941632</v>
      </c>
      <c r="F81" s="13">
        <f>J81/$P$38</f>
        <v>3.4879669899904404</v>
      </c>
      <c r="G81" s="7">
        <v>9400</v>
      </c>
      <c r="H81" s="1">
        <f>G81*$Q$2</f>
        <v>231710</v>
      </c>
      <c r="I81" s="1">
        <v>488800</v>
      </c>
      <c r="J81" s="1">
        <f>I81*$Q$2</f>
        <v>12048920</v>
      </c>
      <c r="K81">
        <v>32</v>
      </c>
      <c r="L81" t="s">
        <v>683</v>
      </c>
      <c r="M81" t="s">
        <v>15</v>
      </c>
      <c r="P81" t="s">
        <v>1445</v>
      </c>
      <c r="Q81" s="12">
        <v>4.7708068572738309</v>
      </c>
      <c r="T81" s="5"/>
    </row>
    <row r="82" spans="1:20" x14ac:dyDescent="0.45">
      <c r="A82">
        <v>675</v>
      </c>
      <c r="B82" t="s">
        <v>111</v>
      </c>
      <c r="C82" t="s">
        <v>1007</v>
      </c>
      <c r="D82" t="s">
        <v>1008</v>
      </c>
      <c r="E82" s="13">
        <f>J82/$P$41</f>
        <v>1.6773602910941632</v>
      </c>
      <c r="F82" s="13">
        <f>J82/$P$38</f>
        <v>3.4879669899904404</v>
      </c>
      <c r="G82" s="7">
        <v>9400</v>
      </c>
      <c r="H82" s="1">
        <f>G82*$Q$2</f>
        <v>231710</v>
      </c>
      <c r="I82" s="1">
        <v>488800</v>
      </c>
      <c r="J82" s="1">
        <f>I82*$Q$2</f>
        <v>12048920</v>
      </c>
      <c r="K82">
        <v>32</v>
      </c>
      <c r="L82" t="s">
        <v>21</v>
      </c>
      <c r="M82" t="s">
        <v>528</v>
      </c>
      <c r="Q82" s="7"/>
      <c r="T82" s="5"/>
    </row>
    <row r="83" spans="1:20" x14ac:dyDescent="0.45">
      <c r="A83">
        <v>505</v>
      </c>
      <c r="B83" t="s">
        <v>111</v>
      </c>
      <c r="C83" t="s">
        <v>842</v>
      </c>
      <c r="D83" t="s">
        <v>805</v>
      </c>
      <c r="E83" s="13">
        <f>J83/$P$41</f>
        <v>1.6595160326782679</v>
      </c>
      <c r="F83" s="13">
        <f>J83/$P$38</f>
        <v>3.4508609581820311</v>
      </c>
      <c r="G83" s="7">
        <v>9300</v>
      </c>
      <c r="H83" s="1">
        <f>G83*$Q$2</f>
        <v>229245</v>
      </c>
      <c r="I83" s="1">
        <v>483600</v>
      </c>
      <c r="J83" s="1">
        <f>I83*$Q$2</f>
        <v>11920740</v>
      </c>
      <c r="K83">
        <v>31</v>
      </c>
      <c r="L83" t="s">
        <v>94</v>
      </c>
      <c r="M83" t="s">
        <v>10</v>
      </c>
      <c r="Q83" s="7"/>
      <c r="T83" s="5"/>
    </row>
    <row r="84" spans="1:20" x14ac:dyDescent="0.45">
      <c r="A84">
        <v>934</v>
      </c>
      <c r="B84" t="s">
        <v>111</v>
      </c>
      <c r="C84" t="s">
        <v>1302</v>
      </c>
      <c r="D84" t="s">
        <v>1304</v>
      </c>
      <c r="E84" s="13">
        <f>J84/$P$41</f>
        <v>1.6595160326782679</v>
      </c>
      <c r="F84" s="13">
        <f>J84/$P$38</f>
        <v>3.4508609581820311</v>
      </c>
      <c r="G84" s="7">
        <v>9300</v>
      </c>
      <c r="H84" s="1">
        <f>G84*$Q$2</f>
        <v>229245</v>
      </c>
      <c r="I84" s="1">
        <v>483600</v>
      </c>
      <c r="J84" s="1">
        <f>I84*$Q$2</f>
        <v>11920740</v>
      </c>
      <c r="K84">
        <v>31</v>
      </c>
      <c r="L84" t="s">
        <v>270</v>
      </c>
      <c r="M84" t="s">
        <v>52</v>
      </c>
      <c r="Q84" s="7"/>
      <c r="T84" s="5"/>
    </row>
    <row r="85" spans="1:20" x14ac:dyDescent="0.45">
      <c r="A85">
        <v>297</v>
      </c>
      <c r="B85" t="s">
        <v>111</v>
      </c>
      <c r="C85" t="s">
        <v>588</v>
      </c>
      <c r="D85" t="s">
        <v>518</v>
      </c>
      <c r="E85" s="13">
        <f>J85/$P$41</f>
        <v>1.6416717742623725</v>
      </c>
      <c r="F85" s="13">
        <f>J85/$P$38</f>
        <v>3.4137549263736222</v>
      </c>
      <c r="G85" s="7">
        <v>9200</v>
      </c>
      <c r="H85" s="1">
        <f>G85*$Q$2</f>
        <v>226780</v>
      </c>
      <c r="I85" s="1">
        <v>478400</v>
      </c>
      <c r="J85" s="1">
        <f>I85*$Q$2</f>
        <v>11792560</v>
      </c>
      <c r="K85">
        <v>31</v>
      </c>
      <c r="L85" t="s">
        <v>35</v>
      </c>
      <c r="M85" t="s">
        <v>10</v>
      </c>
      <c r="Q85" s="7"/>
      <c r="T85" s="5"/>
    </row>
    <row r="86" spans="1:20" x14ac:dyDescent="0.45">
      <c r="A86">
        <v>122</v>
      </c>
      <c r="B86" t="s">
        <v>111</v>
      </c>
      <c r="C86" t="s">
        <v>309</v>
      </c>
      <c r="D86" t="s">
        <v>260</v>
      </c>
      <c r="E86" s="13">
        <f>J86/$P$41</f>
        <v>1.6238275158464772</v>
      </c>
      <c r="F86" s="13">
        <f>J86/$P$38</f>
        <v>3.3766488945652133</v>
      </c>
      <c r="G86" s="7">
        <v>9100</v>
      </c>
      <c r="H86" s="1">
        <f>G86*$Q$2</f>
        <v>224315</v>
      </c>
      <c r="I86" s="1">
        <v>473200</v>
      </c>
      <c r="J86" s="1">
        <f>I86*$Q$2</f>
        <v>11664380</v>
      </c>
      <c r="K86">
        <v>31</v>
      </c>
      <c r="L86" t="s">
        <v>134</v>
      </c>
      <c r="M86" t="s">
        <v>10</v>
      </c>
      <c r="Q86" s="7"/>
      <c r="T86" s="5"/>
    </row>
    <row r="87" spans="1:20" x14ac:dyDescent="0.45">
      <c r="A87">
        <v>720</v>
      </c>
      <c r="B87" t="s">
        <v>111</v>
      </c>
      <c r="C87" t="s">
        <v>1060</v>
      </c>
      <c r="D87" t="s">
        <v>1062</v>
      </c>
      <c r="E87" s="13">
        <f>J87/$P$41</f>
        <v>1.6238275158464772</v>
      </c>
      <c r="F87" s="13">
        <f>J87/$P$38</f>
        <v>3.3766488945652133</v>
      </c>
      <c r="G87" s="7">
        <v>9100</v>
      </c>
      <c r="H87" s="1">
        <f>G87*$Q$2</f>
        <v>224315</v>
      </c>
      <c r="I87" s="1">
        <v>473200</v>
      </c>
      <c r="J87" s="1">
        <f>I87*$Q$2</f>
        <v>11664380</v>
      </c>
      <c r="K87">
        <v>32</v>
      </c>
      <c r="L87" t="s">
        <v>99</v>
      </c>
      <c r="M87" t="s">
        <v>10</v>
      </c>
      <c r="Q87" s="7"/>
      <c r="T87" s="5"/>
    </row>
    <row r="88" spans="1:20" x14ac:dyDescent="0.45">
      <c r="A88">
        <v>721</v>
      </c>
      <c r="B88" t="s">
        <v>111</v>
      </c>
      <c r="C88" t="s">
        <v>1060</v>
      </c>
      <c r="D88" t="s">
        <v>1063</v>
      </c>
      <c r="E88" s="13">
        <f>J88/$P$41</f>
        <v>1.6238275158464772</v>
      </c>
      <c r="F88" s="13">
        <f>J88/$P$38</f>
        <v>3.3766488945652133</v>
      </c>
      <c r="G88" s="7">
        <v>9100</v>
      </c>
      <c r="H88" s="1">
        <f>G88*$Q$2</f>
        <v>224315</v>
      </c>
      <c r="I88" s="1">
        <v>473200</v>
      </c>
      <c r="J88" s="1">
        <f>I88*$Q$2</f>
        <v>11664380</v>
      </c>
      <c r="K88">
        <v>34</v>
      </c>
      <c r="L88" t="s">
        <v>264</v>
      </c>
      <c r="M88" t="s">
        <v>38</v>
      </c>
      <c r="Q88" s="7"/>
      <c r="T88" s="5"/>
    </row>
    <row r="89" spans="1:20" x14ac:dyDescent="0.45">
      <c r="A89">
        <v>894</v>
      </c>
      <c r="B89" t="s">
        <v>111</v>
      </c>
      <c r="C89" t="s">
        <v>1240</v>
      </c>
      <c r="D89" t="s">
        <v>1263</v>
      </c>
      <c r="E89" s="13">
        <f>J89/$P$41</f>
        <v>1.6238275158464772</v>
      </c>
      <c r="F89" s="13">
        <f>J89/$P$38</f>
        <v>3.3766488945652133</v>
      </c>
      <c r="G89" s="7">
        <v>9100</v>
      </c>
      <c r="H89" s="1">
        <f>G89*$Q$2</f>
        <v>224315</v>
      </c>
      <c r="I89" s="1">
        <v>473200</v>
      </c>
      <c r="J89" s="1">
        <f>I89*$Q$2</f>
        <v>11664380</v>
      </c>
      <c r="K89">
        <v>29</v>
      </c>
      <c r="L89" t="s">
        <v>196</v>
      </c>
      <c r="M89" t="s">
        <v>10</v>
      </c>
      <c r="Q89" s="7"/>
      <c r="T89" s="5"/>
    </row>
    <row r="90" spans="1:20" x14ac:dyDescent="0.45">
      <c r="A90">
        <v>11</v>
      </c>
      <c r="B90" t="s">
        <v>111</v>
      </c>
      <c r="C90" t="s">
        <v>113</v>
      </c>
      <c r="D90" t="s">
        <v>45</v>
      </c>
      <c r="E90" s="13">
        <f>J90/$P$41</f>
        <v>1.6059832574305819</v>
      </c>
      <c r="F90" s="13">
        <f>J90/$P$38</f>
        <v>3.3395428627568045</v>
      </c>
      <c r="G90" s="7">
        <v>9000</v>
      </c>
      <c r="H90" s="1">
        <f>G90*$Q$2</f>
        <v>221850</v>
      </c>
      <c r="I90" s="1">
        <v>468000</v>
      </c>
      <c r="J90" s="1">
        <f>I90*$Q$2</f>
        <v>11536200</v>
      </c>
      <c r="K90">
        <v>31</v>
      </c>
      <c r="L90" t="s">
        <v>44</v>
      </c>
      <c r="M90" t="s">
        <v>10</v>
      </c>
      <c r="Q90" s="7"/>
      <c r="T90" s="5"/>
    </row>
    <row r="91" spans="1:20" x14ac:dyDescent="0.45">
      <c r="A91">
        <v>123</v>
      </c>
      <c r="B91" t="s">
        <v>111</v>
      </c>
      <c r="C91" t="s">
        <v>309</v>
      </c>
      <c r="D91" t="s">
        <v>263</v>
      </c>
      <c r="E91" s="13">
        <f>J91/$P$41</f>
        <v>1.6059832574305819</v>
      </c>
      <c r="F91" s="13">
        <f>J91/$P$38</f>
        <v>3.3395428627568045</v>
      </c>
      <c r="G91" s="7">
        <v>9000</v>
      </c>
      <c r="H91" s="1">
        <f>G91*$Q$2</f>
        <v>221850</v>
      </c>
      <c r="I91" s="1">
        <v>468000</v>
      </c>
      <c r="J91" s="1">
        <f>I91*$Q$2</f>
        <v>11536200</v>
      </c>
      <c r="K91">
        <v>23</v>
      </c>
      <c r="L91" t="s">
        <v>264</v>
      </c>
      <c r="M91" t="s">
        <v>10</v>
      </c>
      <c r="Q91" s="7"/>
      <c r="T91" s="5"/>
    </row>
    <row r="92" spans="1:20" x14ac:dyDescent="0.45">
      <c r="A92">
        <v>227</v>
      </c>
      <c r="B92" t="s">
        <v>111</v>
      </c>
      <c r="C92" t="s">
        <v>477</v>
      </c>
      <c r="D92" t="s">
        <v>421</v>
      </c>
      <c r="E92" s="13">
        <f>J92/$P$41</f>
        <v>1.6059832574305819</v>
      </c>
      <c r="F92" s="13">
        <f>J92/$P$38</f>
        <v>3.3395428627568045</v>
      </c>
      <c r="G92" s="7">
        <v>9000</v>
      </c>
      <c r="H92" s="1">
        <f>G92*$Q$2</f>
        <v>221850</v>
      </c>
      <c r="I92" s="1">
        <v>468000</v>
      </c>
      <c r="J92" s="1">
        <f>I92*$Q$2</f>
        <v>11536200</v>
      </c>
      <c r="K92">
        <v>30</v>
      </c>
      <c r="L92" t="s">
        <v>264</v>
      </c>
      <c r="M92" t="s">
        <v>10</v>
      </c>
      <c r="Q92" s="7"/>
      <c r="T92" s="5"/>
    </row>
    <row r="93" spans="1:20" x14ac:dyDescent="0.45">
      <c r="A93">
        <v>354</v>
      </c>
      <c r="B93" t="s">
        <v>111</v>
      </c>
      <c r="C93" t="s">
        <v>634</v>
      </c>
      <c r="D93" t="s">
        <v>603</v>
      </c>
      <c r="E93" s="13">
        <f>J93/$P$41</f>
        <v>1.6059832574305819</v>
      </c>
      <c r="F93" s="13">
        <f>J93/$P$38</f>
        <v>3.3395428627568045</v>
      </c>
      <c r="G93" s="7">
        <v>9000</v>
      </c>
      <c r="H93" s="1">
        <f>G93*$Q$2</f>
        <v>221850</v>
      </c>
      <c r="I93" s="1">
        <v>468000</v>
      </c>
      <c r="J93" s="1">
        <f>I93*$Q$2</f>
        <v>11536200</v>
      </c>
      <c r="K93">
        <v>30</v>
      </c>
      <c r="L93" t="s">
        <v>56</v>
      </c>
      <c r="M93" t="s">
        <v>52</v>
      </c>
      <c r="Q93" s="7"/>
      <c r="T93" s="5"/>
    </row>
    <row r="94" spans="1:20" x14ac:dyDescent="0.45">
      <c r="A94">
        <v>406</v>
      </c>
      <c r="B94" t="s">
        <v>111</v>
      </c>
      <c r="C94" t="s">
        <v>707</v>
      </c>
      <c r="D94" t="s">
        <v>684</v>
      </c>
      <c r="E94" s="13">
        <f>J94/$P$41</f>
        <v>1.6059832574305819</v>
      </c>
      <c r="F94" s="13">
        <f>J94/$P$38</f>
        <v>3.3395428627568045</v>
      </c>
      <c r="G94" s="7">
        <v>9000</v>
      </c>
      <c r="H94" s="1">
        <f>G94*$Q$2</f>
        <v>221850</v>
      </c>
      <c r="I94" s="1">
        <v>468000</v>
      </c>
      <c r="J94" s="1">
        <f>I94*$Q$2</f>
        <v>11536200</v>
      </c>
      <c r="K94">
        <v>28</v>
      </c>
      <c r="L94" t="s">
        <v>99</v>
      </c>
      <c r="M94" t="s">
        <v>38</v>
      </c>
      <c r="Q94" s="7"/>
      <c r="T94" s="5"/>
    </row>
    <row r="95" spans="1:20" x14ac:dyDescent="0.45">
      <c r="A95">
        <v>506</v>
      </c>
      <c r="B95" t="s">
        <v>111</v>
      </c>
      <c r="C95" t="s">
        <v>842</v>
      </c>
      <c r="D95" t="s">
        <v>808</v>
      </c>
      <c r="E95" s="13">
        <f>J95/$P$41</f>
        <v>1.6059832574305819</v>
      </c>
      <c r="F95" s="13">
        <f>J95/$P$38</f>
        <v>3.3395428627568045</v>
      </c>
      <c r="G95" s="7">
        <v>9000</v>
      </c>
      <c r="H95" s="1">
        <f>G95*$Q$2</f>
        <v>221850</v>
      </c>
      <c r="I95" s="1">
        <v>468000</v>
      </c>
      <c r="J95" s="1">
        <f>I95*$Q$2</f>
        <v>11536200</v>
      </c>
      <c r="K95">
        <v>37</v>
      </c>
      <c r="L95" t="s">
        <v>9</v>
      </c>
      <c r="M95" t="s">
        <v>38</v>
      </c>
      <c r="Q95" s="7"/>
      <c r="T95" s="5"/>
    </row>
    <row r="96" spans="1:20" x14ac:dyDescent="0.45">
      <c r="A96">
        <v>560</v>
      </c>
      <c r="B96" t="s">
        <v>111</v>
      </c>
      <c r="C96" t="s">
        <v>911</v>
      </c>
      <c r="D96" t="s">
        <v>869</v>
      </c>
      <c r="E96" s="13">
        <f>J96/$P$41</f>
        <v>1.6059832574305819</v>
      </c>
      <c r="F96" s="13">
        <f>J96/$P$38</f>
        <v>3.3395428627568045</v>
      </c>
      <c r="G96" s="7">
        <v>9000</v>
      </c>
      <c r="H96" s="1">
        <f>G96*$Q$2</f>
        <v>221850</v>
      </c>
      <c r="I96" s="1">
        <v>468000</v>
      </c>
      <c r="J96" s="1">
        <f>I96*$Q$2</f>
        <v>11536200</v>
      </c>
      <c r="K96">
        <v>25</v>
      </c>
      <c r="L96" t="s">
        <v>21</v>
      </c>
      <c r="M96" t="s">
        <v>52</v>
      </c>
      <c r="Q96" s="7"/>
      <c r="T96" s="5"/>
    </row>
    <row r="97" spans="1:20" x14ac:dyDescent="0.45">
      <c r="A97">
        <v>722</v>
      </c>
      <c r="B97" t="s">
        <v>111</v>
      </c>
      <c r="C97" t="s">
        <v>1060</v>
      </c>
      <c r="D97" t="s">
        <v>1064</v>
      </c>
      <c r="E97" s="13">
        <f>J97/$P$41</f>
        <v>1.6059832574305819</v>
      </c>
      <c r="F97" s="13">
        <f>J97/$P$38</f>
        <v>3.3395428627568045</v>
      </c>
      <c r="G97" s="7">
        <v>9000</v>
      </c>
      <c r="H97" s="1">
        <f>G97*$Q$2</f>
        <v>221850</v>
      </c>
      <c r="I97" s="1">
        <v>468000</v>
      </c>
      <c r="J97" s="1">
        <f>I97*$Q$2</f>
        <v>11536200</v>
      </c>
      <c r="K97">
        <v>33</v>
      </c>
      <c r="L97" t="s">
        <v>14</v>
      </c>
      <c r="M97" t="s">
        <v>149</v>
      </c>
      <c r="Q97" s="7"/>
      <c r="T97" s="5"/>
    </row>
    <row r="98" spans="1:20" x14ac:dyDescent="0.45">
      <c r="A98">
        <v>895</v>
      </c>
      <c r="B98" t="s">
        <v>111</v>
      </c>
      <c r="C98" t="s">
        <v>1240</v>
      </c>
      <c r="D98" t="s">
        <v>1264</v>
      </c>
      <c r="E98" s="13">
        <f>J98/$P$41</f>
        <v>1.6059832574305819</v>
      </c>
      <c r="F98" s="13">
        <f>J98/$P$38</f>
        <v>3.3395428627568045</v>
      </c>
      <c r="G98" s="7">
        <v>9000</v>
      </c>
      <c r="H98" s="1">
        <f>G98*$Q$2</f>
        <v>221850</v>
      </c>
      <c r="I98" s="1">
        <v>468000</v>
      </c>
      <c r="J98" s="1">
        <f>I98*$Q$2</f>
        <v>11536200</v>
      </c>
      <c r="K98">
        <v>22</v>
      </c>
      <c r="L98" t="s">
        <v>60</v>
      </c>
      <c r="M98" t="s">
        <v>22</v>
      </c>
      <c r="Q98" s="7"/>
      <c r="T98" s="5"/>
    </row>
    <row r="99" spans="1:20" x14ac:dyDescent="0.45">
      <c r="A99">
        <v>935</v>
      </c>
      <c r="B99" t="s">
        <v>111</v>
      </c>
      <c r="C99" t="s">
        <v>1302</v>
      </c>
      <c r="D99" t="s">
        <v>1305</v>
      </c>
      <c r="E99" s="13">
        <f>J99/$P$41</f>
        <v>1.6059832574305819</v>
      </c>
      <c r="F99" s="13">
        <f>J99/$P$38</f>
        <v>3.3395428627568045</v>
      </c>
      <c r="G99" s="7">
        <v>9000</v>
      </c>
      <c r="H99" s="1">
        <f>G99*$Q$2</f>
        <v>221850</v>
      </c>
      <c r="I99" s="1">
        <v>468000</v>
      </c>
      <c r="J99" s="1">
        <f>I99*$Q$2</f>
        <v>11536200</v>
      </c>
      <c r="K99">
        <v>25</v>
      </c>
      <c r="L99" t="s">
        <v>264</v>
      </c>
      <c r="M99" t="s">
        <v>149</v>
      </c>
      <c r="Q99" s="7"/>
      <c r="T99" s="5"/>
    </row>
    <row r="100" spans="1:20" x14ac:dyDescent="0.45">
      <c r="A100">
        <v>62</v>
      </c>
      <c r="B100" t="s">
        <v>111</v>
      </c>
      <c r="C100" t="s">
        <v>247</v>
      </c>
      <c r="D100" t="s">
        <v>153</v>
      </c>
      <c r="E100" s="13">
        <f>J100/$P$41</f>
        <v>1.5881389990146866</v>
      </c>
      <c r="F100" s="13">
        <f>J100/$P$38</f>
        <v>3.3024368309483956</v>
      </c>
      <c r="G100" s="7">
        <v>8900</v>
      </c>
      <c r="H100" s="1">
        <f>G100*$Q$2</f>
        <v>219385</v>
      </c>
      <c r="I100" s="1">
        <v>462800</v>
      </c>
      <c r="J100" s="1">
        <f>I100*$Q$2</f>
        <v>11408020</v>
      </c>
      <c r="K100">
        <v>30</v>
      </c>
      <c r="L100" t="s">
        <v>35</v>
      </c>
      <c r="M100" t="s">
        <v>38</v>
      </c>
      <c r="Q100" s="7"/>
      <c r="T100" s="5"/>
    </row>
    <row r="101" spans="1:20" x14ac:dyDescent="0.45">
      <c r="A101">
        <v>775</v>
      </c>
      <c r="B101" t="s">
        <v>111</v>
      </c>
      <c r="C101" t="s">
        <v>1119</v>
      </c>
      <c r="D101" t="s">
        <v>1122</v>
      </c>
      <c r="E101" s="13">
        <f>J101/$P$41</f>
        <v>1.5881389990146866</v>
      </c>
      <c r="F101" s="13">
        <f>J101/$P$38</f>
        <v>3.3024368309483956</v>
      </c>
      <c r="G101" s="7">
        <v>8900</v>
      </c>
      <c r="H101" s="1">
        <f>G101*$Q$2</f>
        <v>219385</v>
      </c>
      <c r="I101" s="1">
        <v>462800</v>
      </c>
      <c r="J101" s="1">
        <f>I101*$Q$2</f>
        <v>11408020</v>
      </c>
      <c r="K101">
        <v>27</v>
      </c>
      <c r="L101" t="s">
        <v>179</v>
      </c>
      <c r="M101" t="s">
        <v>38</v>
      </c>
      <c r="Q101" s="7"/>
      <c r="T101" s="5"/>
    </row>
    <row r="102" spans="1:20" x14ac:dyDescent="0.45">
      <c r="A102">
        <v>561</v>
      </c>
      <c r="B102" t="s">
        <v>111</v>
      </c>
      <c r="C102" t="s">
        <v>911</v>
      </c>
      <c r="D102" t="s">
        <v>870</v>
      </c>
      <c r="E102" s="13">
        <f>J102/$P$41</f>
        <v>1.5524504821828957</v>
      </c>
      <c r="F102" s="13">
        <f>J102/$P$38</f>
        <v>3.2282247673315778</v>
      </c>
      <c r="G102" s="7">
        <v>8700</v>
      </c>
      <c r="H102" s="1">
        <f>G102*$Q$2</f>
        <v>214455</v>
      </c>
      <c r="I102" s="1">
        <v>452400</v>
      </c>
      <c r="J102" s="1">
        <f>I102*$Q$2</f>
        <v>11151660</v>
      </c>
      <c r="K102">
        <v>33</v>
      </c>
      <c r="L102" t="s">
        <v>134</v>
      </c>
      <c r="M102" t="s">
        <v>10</v>
      </c>
      <c r="Q102" s="7"/>
      <c r="T102" s="5"/>
    </row>
    <row r="103" spans="1:20" x14ac:dyDescent="0.45">
      <c r="A103">
        <v>12</v>
      </c>
      <c r="B103" t="s">
        <v>111</v>
      </c>
      <c r="C103" t="s">
        <v>113</v>
      </c>
      <c r="D103" t="s">
        <v>48</v>
      </c>
      <c r="E103" s="13">
        <f>J103/$P$41</f>
        <v>1.5167619653511051</v>
      </c>
      <c r="F103" s="13">
        <f>J103/$P$38</f>
        <v>3.1540127037147596</v>
      </c>
      <c r="G103" s="7">
        <v>8500</v>
      </c>
      <c r="H103" s="1">
        <f>G103*$Q$2</f>
        <v>209525</v>
      </c>
      <c r="I103" s="1">
        <v>442000</v>
      </c>
      <c r="J103" s="1">
        <f>I103*$Q$2</f>
        <v>10895300</v>
      </c>
      <c r="K103">
        <v>25</v>
      </c>
      <c r="L103" t="s">
        <v>51</v>
      </c>
      <c r="M103" t="s">
        <v>52</v>
      </c>
      <c r="Q103" s="7"/>
      <c r="T103" s="5"/>
    </row>
    <row r="104" spans="1:20" x14ac:dyDescent="0.45">
      <c r="A104">
        <v>174</v>
      </c>
      <c r="B104" t="s">
        <v>111</v>
      </c>
      <c r="C104" t="s">
        <v>389</v>
      </c>
      <c r="D104" t="s">
        <v>344</v>
      </c>
      <c r="E104" s="13">
        <f>J104/$P$41</f>
        <v>1.5167619653511051</v>
      </c>
      <c r="F104" s="13">
        <f>J104/$P$38</f>
        <v>3.1540127037147596</v>
      </c>
      <c r="G104" s="7">
        <v>8500</v>
      </c>
      <c r="H104" s="1">
        <f>G104*$Q$2</f>
        <v>209525</v>
      </c>
      <c r="I104" s="1">
        <v>442000</v>
      </c>
      <c r="J104" s="1">
        <f>I104*$Q$2</f>
        <v>10895300</v>
      </c>
      <c r="K104">
        <v>31</v>
      </c>
      <c r="L104" t="s">
        <v>134</v>
      </c>
      <c r="M104" t="s">
        <v>149</v>
      </c>
      <c r="Q104" s="7"/>
      <c r="T104" s="5"/>
    </row>
    <row r="105" spans="1:20" x14ac:dyDescent="0.45">
      <c r="A105">
        <v>452</v>
      </c>
      <c r="B105" t="s">
        <v>111</v>
      </c>
      <c r="C105" t="s">
        <v>781</v>
      </c>
      <c r="D105" t="s">
        <v>736</v>
      </c>
      <c r="E105" s="13">
        <f>J105/$P$41</f>
        <v>1.5167619653511051</v>
      </c>
      <c r="F105" s="13">
        <f>J105/$P$38</f>
        <v>3.1540127037147596</v>
      </c>
      <c r="G105" s="7">
        <v>8500</v>
      </c>
      <c r="H105" s="1">
        <f>G105*$Q$2</f>
        <v>209525</v>
      </c>
      <c r="I105" s="1">
        <v>442000</v>
      </c>
      <c r="J105" s="1">
        <f>I105*$Q$2</f>
        <v>10895300</v>
      </c>
      <c r="K105">
        <v>37</v>
      </c>
      <c r="L105" t="s">
        <v>9</v>
      </c>
      <c r="M105" t="s">
        <v>15</v>
      </c>
      <c r="Q105" s="7"/>
      <c r="T105" s="5"/>
    </row>
    <row r="106" spans="1:20" x14ac:dyDescent="0.45">
      <c r="A106">
        <v>562</v>
      </c>
      <c r="B106" t="s">
        <v>111</v>
      </c>
      <c r="C106" t="s">
        <v>911</v>
      </c>
      <c r="D106" t="s">
        <v>873</v>
      </c>
      <c r="E106" s="13">
        <f>J106/$P$41</f>
        <v>1.5167619653511051</v>
      </c>
      <c r="F106" s="13">
        <f>J106/$P$38</f>
        <v>3.1540127037147596</v>
      </c>
      <c r="G106" s="7">
        <v>8500</v>
      </c>
      <c r="H106" s="1">
        <f>G106*$Q$2</f>
        <v>209525</v>
      </c>
      <c r="I106" s="1">
        <v>442000</v>
      </c>
      <c r="J106" s="1">
        <f>I106*$Q$2</f>
        <v>10895300</v>
      </c>
      <c r="K106">
        <v>31</v>
      </c>
      <c r="L106" t="s">
        <v>9</v>
      </c>
      <c r="M106" t="s">
        <v>10</v>
      </c>
      <c r="Q106" s="7"/>
      <c r="T106" s="5"/>
    </row>
    <row r="107" spans="1:20" x14ac:dyDescent="0.45">
      <c r="A107">
        <v>776</v>
      </c>
      <c r="B107" t="s">
        <v>111</v>
      </c>
      <c r="C107" t="s">
        <v>1119</v>
      </c>
      <c r="D107" t="s">
        <v>1123</v>
      </c>
      <c r="E107" s="13">
        <f>J107/$P$41</f>
        <v>1.5167619653511051</v>
      </c>
      <c r="F107" s="13">
        <f>J107/$P$38</f>
        <v>3.1540127037147596</v>
      </c>
      <c r="G107" s="7">
        <v>8500</v>
      </c>
      <c r="H107" s="1">
        <f>G107*$Q$2</f>
        <v>209525</v>
      </c>
      <c r="I107" s="1">
        <v>442000</v>
      </c>
      <c r="J107" s="1">
        <f>I107*$Q$2</f>
        <v>10895300</v>
      </c>
      <c r="K107">
        <v>24</v>
      </c>
      <c r="L107" t="s">
        <v>134</v>
      </c>
      <c r="M107" t="s">
        <v>10</v>
      </c>
      <c r="Q107" s="7"/>
      <c r="T107" s="5"/>
    </row>
    <row r="108" spans="1:20" x14ac:dyDescent="0.45">
      <c r="A108">
        <v>563</v>
      </c>
      <c r="B108" t="s">
        <v>111</v>
      </c>
      <c r="C108" t="s">
        <v>911</v>
      </c>
      <c r="D108" t="s">
        <v>874</v>
      </c>
      <c r="E108" s="13">
        <f>J108/$P$41</f>
        <v>1.4989177069352098</v>
      </c>
      <c r="F108" s="13">
        <f>J108/$P$38</f>
        <v>3.1169066719063507</v>
      </c>
      <c r="G108" s="7">
        <v>8400</v>
      </c>
      <c r="H108" s="1">
        <f>G108*$Q$2</f>
        <v>207060</v>
      </c>
      <c r="I108" s="1">
        <v>436800</v>
      </c>
      <c r="J108" s="1">
        <f>I108*$Q$2</f>
        <v>10767120</v>
      </c>
      <c r="K108">
        <v>33</v>
      </c>
      <c r="L108" t="s">
        <v>123</v>
      </c>
      <c r="M108" t="s">
        <v>528</v>
      </c>
      <c r="Q108" s="7"/>
      <c r="T108" s="5"/>
    </row>
    <row r="109" spans="1:20" x14ac:dyDescent="0.45">
      <c r="A109">
        <v>610</v>
      </c>
      <c r="B109" t="s">
        <v>111</v>
      </c>
      <c r="C109" t="s">
        <v>1006</v>
      </c>
      <c r="D109" t="s">
        <v>935</v>
      </c>
      <c r="E109" s="13">
        <f>J109/$P$41</f>
        <v>1.4989177069352098</v>
      </c>
      <c r="F109" s="13">
        <f>J109/$P$38</f>
        <v>3.1169066719063507</v>
      </c>
      <c r="G109" s="7">
        <v>8400</v>
      </c>
      <c r="H109" s="1">
        <f>G109*$Q$2</f>
        <v>207060</v>
      </c>
      <c r="I109" s="1">
        <v>436800</v>
      </c>
      <c r="J109" s="1">
        <f>I109*$Q$2</f>
        <v>10767120</v>
      </c>
      <c r="K109">
        <v>31</v>
      </c>
      <c r="L109" t="s">
        <v>144</v>
      </c>
      <c r="M109" t="s">
        <v>15</v>
      </c>
      <c r="Q109" s="7"/>
      <c r="T109" s="5"/>
    </row>
    <row r="110" spans="1:20" x14ac:dyDescent="0.45">
      <c r="A110">
        <v>822</v>
      </c>
      <c r="B110" t="s">
        <v>111</v>
      </c>
      <c r="C110" t="s">
        <v>1171</v>
      </c>
      <c r="D110" t="s">
        <v>1172</v>
      </c>
      <c r="E110" s="13">
        <f>J110/$P$41</f>
        <v>1.4989177069352098</v>
      </c>
      <c r="F110" s="13">
        <f>J110/$P$38</f>
        <v>3.1169066719063507</v>
      </c>
      <c r="G110" s="7">
        <v>8400</v>
      </c>
      <c r="H110" s="1">
        <f>G110*$Q$2</f>
        <v>207060</v>
      </c>
      <c r="I110" s="1">
        <v>436800</v>
      </c>
      <c r="J110" s="1">
        <f>I110*$Q$2</f>
        <v>10767120</v>
      </c>
      <c r="K110">
        <v>31</v>
      </c>
      <c r="L110" t="s">
        <v>99</v>
      </c>
      <c r="M110" t="s">
        <v>10</v>
      </c>
      <c r="Q110" s="7"/>
      <c r="T110" s="5"/>
    </row>
    <row r="111" spans="1:20" x14ac:dyDescent="0.45">
      <c r="A111">
        <v>896</v>
      </c>
      <c r="B111" t="s">
        <v>111</v>
      </c>
      <c r="C111" t="s">
        <v>1240</v>
      </c>
      <c r="D111" t="s">
        <v>779</v>
      </c>
      <c r="E111" s="13">
        <f>J111/$P$41</f>
        <v>1.4989177069352098</v>
      </c>
      <c r="F111" s="13">
        <f>J111/$P$38</f>
        <v>3.1169066719063507</v>
      </c>
      <c r="G111" s="7">
        <v>8400</v>
      </c>
      <c r="H111" s="1">
        <f>G111*$Q$2</f>
        <v>207060</v>
      </c>
      <c r="I111" s="1">
        <v>436800</v>
      </c>
      <c r="J111" s="1">
        <f>I111*$Q$2</f>
        <v>10767120</v>
      </c>
      <c r="K111">
        <v>28</v>
      </c>
      <c r="L111" t="s">
        <v>26</v>
      </c>
      <c r="M111" t="s">
        <v>10</v>
      </c>
      <c r="Q111" s="7"/>
      <c r="T111" s="5"/>
    </row>
    <row r="112" spans="1:20" x14ac:dyDescent="0.45">
      <c r="A112">
        <v>777</v>
      </c>
      <c r="B112" t="s">
        <v>111</v>
      </c>
      <c r="C112" t="s">
        <v>1119</v>
      </c>
      <c r="D112" t="s">
        <v>1124</v>
      </c>
      <c r="E112" s="13">
        <f>J112/$P$41</f>
        <v>1.4810734485193144</v>
      </c>
      <c r="F112" s="13">
        <f>J112/$P$38</f>
        <v>3.0798006400979419</v>
      </c>
      <c r="G112" s="7">
        <v>8300</v>
      </c>
      <c r="H112" s="1">
        <f>G112*$Q$2</f>
        <v>204595</v>
      </c>
      <c r="I112" s="1">
        <v>431600</v>
      </c>
      <c r="J112" s="1">
        <f>I112*$Q$2</f>
        <v>10638940</v>
      </c>
      <c r="K112">
        <v>21</v>
      </c>
      <c r="L112" t="s">
        <v>175</v>
      </c>
      <c r="M112" t="s">
        <v>10</v>
      </c>
      <c r="Q112" s="7"/>
      <c r="T112" s="5"/>
    </row>
    <row r="113" spans="1:20" x14ac:dyDescent="0.45">
      <c r="A113">
        <v>897</v>
      </c>
      <c r="B113" t="s">
        <v>111</v>
      </c>
      <c r="C113" t="s">
        <v>1240</v>
      </c>
      <c r="D113" t="s">
        <v>1265</v>
      </c>
      <c r="E113" s="13">
        <f>J113/$P$41</f>
        <v>1.4810734485193144</v>
      </c>
      <c r="F113" s="13">
        <f>J113/$P$38</f>
        <v>3.0798006400979419</v>
      </c>
      <c r="G113" s="7">
        <v>8300</v>
      </c>
      <c r="H113" s="1">
        <f>G113*$Q$2</f>
        <v>204595</v>
      </c>
      <c r="I113" s="1">
        <v>431600</v>
      </c>
      <c r="J113" s="1">
        <f>I113*$Q$2</f>
        <v>10638940</v>
      </c>
      <c r="K113">
        <v>29</v>
      </c>
      <c r="L113" t="s">
        <v>35</v>
      </c>
      <c r="M113" t="s">
        <v>149</v>
      </c>
      <c r="Q113" s="7"/>
      <c r="T113" s="5"/>
    </row>
    <row r="114" spans="1:20" x14ac:dyDescent="0.45">
      <c r="A114">
        <v>298</v>
      </c>
      <c r="B114" t="s">
        <v>111</v>
      </c>
      <c r="C114" t="s">
        <v>588</v>
      </c>
      <c r="D114" t="s">
        <v>521</v>
      </c>
      <c r="E114" s="13">
        <f>J114/$P$41</f>
        <v>1.4632291901034191</v>
      </c>
      <c r="F114" s="13">
        <f>J114/$P$38</f>
        <v>3.042694608289533</v>
      </c>
      <c r="G114" s="7">
        <v>8200</v>
      </c>
      <c r="H114" s="1">
        <f>G114*$Q$2</f>
        <v>202130</v>
      </c>
      <c r="I114" s="1">
        <v>426400</v>
      </c>
      <c r="J114" s="1">
        <f>I114*$Q$2</f>
        <v>10510760</v>
      </c>
      <c r="K114">
        <v>27</v>
      </c>
      <c r="L114" t="s">
        <v>9</v>
      </c>
      <c r="M114" t="s">
        <v>10</v>
      </c>
      <c r="Q114" s="7"/>
      <c r="T114" s="5"/>
    </row>
    <row r="115" spans="1:20" x14ac:dyDescent="0.45">
      <c r="A115">
        <v>611</v>
      </c>
      <c r="B115" t="s">
        <v>111</v>
      </c>
      <c r="C115" t="s">
        <v>1006</v>
      </c>
      <c r="D115" t="s">
        <v>936</v>
      </c>
      <c r="E115" s="13">
        <f>J115/$P$41</f>
        <v>1.4632291901034191</v>
      </c>
      <c r="F115" s="13">
        <f>J115/$P$38</f>
        <v>3.042694608289533</v>
      </c>
      <c r="G115" s="7">
        <v>8200</v>
      </c>
      <c r="H115" s="1">
        <f>G115*$Q$2</f>
        <v>202130</v>
      </c>
      <c r="I115" s="1">
        <v>426400</v>
      </c>
      <c r="J115" s="1">
        <f>I115*$Q$2</f>
        <v>10510760</v>
      </c>
      <c r="K115">
        <v>27</v>
      </c>
      <c r="L115" t="s">
        <v>51</v>
      </c>
      <c r="M115" t="s">
        <v>22</v>
      </c>
      <c r="Q115" s="7"/>
      <c r="T115" s="5"/>
    </row>
    <row r="116" spans="1:20" x14ac:dyDescent="0.45">
      <c r="A116">
        <v>124</v>
      </c>
      <c r="B116" t="s">
        <v>111</v>
      </c>
      <c r="C116" t="s">
        <v>309</v>
      </c>
      <c r="D116" t="s">
        <v>265</v>
      </c>
      <c r="E116" s="13">
        <f>J116/$P$41</f>
        <v>1.4453849316875236</v>
      </c>
      <c r="F116" s="13">
        <f>J116/$P$38</f>
        <v>3.0055885764811241</v>
      </c>
      <c r="G116" s="7">
        <v>8100</v>
      </c>
      <c r="H116" s="1">
        <f>G116*$Q$2</f>
        <v>199665</v>
      </c>
      <c r="I116" s="1">
        <v>421200</v>
      </c>
      <c r="J116" s="1">
        <f>I116*$Q$2</f>
        <v>10382580</v>
      </c>
      <c r="K116">
        <v>29</v>
      </c>
      <c r="L116" t="s">
        <v>9</v>
      </c>
      <c r="M116" t="s">
        <v>10</v>
      </c>
      <c r="Q116" s="7"/>
      <c r="T116" s="5"/>
    </row>
    <row r="117" spans="1:20" x14ac:dyDescent="0.45">
      <c r="A117">
        <v>299</v>
      </c>
      <c r="B117" t="s">
        <v>111</v>
      </c>
      <c r="C117" t="s">
        <v>588</v>
      </c>
      <c r="D117" t="s">
        <v>524</v>
      </c>
      <c r="E117" s="13">
        <f>J117/$P$41</f>
        <v>1.4453849316875236</v>
      </c>
      <c r="F117" s="13">
        <f>J117/$P$38</f>
        <v>3.0055885764811241</v>
      </c>
      <c r="G117" s="7">
        <v>8100</v>
      </c>
      <c r="H117" s="1">
        <f>G117*$Q$2</f>
        <v>199665</v>
      </c>
      <c r="I117" s="1">
        <v>421200</v>
      </c>
      <c r="J117" s="1">
        <f>I117*$Q$2</f>
        <v>10382580</v>
      </c>
      <c r="K117">
        <v>31</v>
      </c>
      <c r="L117" t="s">
        <v>56</v>
      </c>
      <c r="M117" t="s">
        <v>10</v>
      </c>
      <c r="Q117" s="7"/>
      <c r="T117" s="5"/>
    </row>
    <row r="118" spans="1:20" x14ac:dyDescent="0.45">
      <c r="A118">
        <v>778</v>
      </c>
      <c r="B118" t="s">
        <v>111</v>
      </c>
      <c r="C118" t="s">
        <v>1119</v>
      </c>
      <c r="D118" t="s">
        <v>448</v>
      </c>
      <c r="E118" s="13">
        <f>J118/$P$41</f>
        <v>1.4453849316875236</v>
      </c>
      <c r="F118" s="13">
        <f>J118/$P$38</f>
        <v>3.0055885764811241</v>
      </c>
      <c r="G118" s="7">
        <v>8100</v>
      </c>
      <c r="H118" s="1">
        <f>G118*$Q$2</f>
        <v>199665</v>
      </c>
      <c r="I118" s="1">
        <v>421200</v>
      </c>
      <c r="J118" s="1">
        <f>I118*$Q$2</f>
        <v>10382580</v>
      </c>
      <c r="K118">
        <v>30</v>
      </c>
      <c r="L118" t="s">
        <v>9</v>
      </c>
      <c r="M118" t="s">
        <v>10</v>
      </c>
      <c r="Q118" s="7"/>
      <c r="T118" s="5"/>
    </row>
    <row r="119" spans="1:20" x14ac:dyDescent="0.45">
      <c r="A119">
        <v>13</v>
      </c>
      <c r="B119" t="s">
        <v>111</v>
      </c>
      <c r="C119" t="s">
        <v>113</v>
      </c>
      <c r="D119" t="s">
        <v>53</v>
      </c>
      <c r="E119" s="13">
        <f>J119/$P$41</f>
        <v>1.4275406732716283</v>
      </c>
      <c r="F119" s="13">
        <f>J119/$P$38</f>
        <v>2.9684825446727152</v>
      </c>
      <c r="G119" s="7">
        <v>8000</v>
      </c>
      <c r="H119" s="1">
        <f>G119*$Q$2</f>
        <v>197200</v>
      </c>
      <c r="I119" s="1">
        <v>416000</v>
      </c>
      <c r="J119" s="1">
        <f>I119*$Q$2</f>
        <v>10254400</v>
      </c>
      <c r="K119">
        <v>27</v>
      </c>
      <c r="L119" t="s">
        <v>56</v>
      </c>
      <c r="M119" t="s">
        <v>38</v>
      </c>
      <c r="Q119" s="7"/>
      <c r="T119" s="5"/>
    </row>
    <row r="120" spans="1:20" x14ac:dyDescent="0.45">
      <c r="A120">
        <v>125</v>
      </c>
      <c r="B120" t="s">
        <v>111</v>
      </c>
      <c r="C120" t="s">
        <v>309</v>
      </c>
      <c r="D120" t="s">
        <v>268</v>
      </c>
      <c r="E120" s="13">
        <f>J120/$P$41</f>
        <v>1.4275406732716283</v>
      </c>
      <c r="F120" s="13">
        <f>J120/$P$38</f>
        <v>2.9684825446727152</v>
      </c>
      <c r="G120" s="7">
        <v>8000</v>
      </c>
      <c r="H120" s="1">
        <f>G120*$Q$2</f>
        <v>197200</v>
      </c>
      <c r="I120" s="1">
        <v>416000</v>
      </c>
      <c r="J120" s="1">
        <f>I120*$Q$2</f>
        <v>10254400</v>
      </c>
      <c r="K120">
        <v>27</v>
      </c>
      <c r="L120" t="s">
        <v>144</v>
      </c>
      <c r="M120" t="s">
        <v>10</v>
      </c>
      <c r="Q120" s="7"/>
      <c r="T120" s="5"/>
    </row>
    <row r="121" spans="1:20" x14ac:dyDescent="0.45">
      <c r="A121">
        <v>355</v>
      </c>
      <c r="B121" t="s">
        <v>111</v>
      </c>
      <c r="C121" t="s">
        <v>634</v>
      </c>
      <c r="D121" t="s">
        <v>604</v>
      </c>
      <c r="E121" s="13">
        <f>J121/$P$41</f>
        <v>1.4275406732716283</v>
      </c>
      <c r="F121" s="13">
        <f>J121/$P$38</f>
        <v>2.9684825446727152</v>
      </c>
      <c r="G121" s="7">
        <v>8000</v>
      </c>
      <c r="H121" s="1">
        <f>G121*$Q$2</f>
        <v>197200</v>
      </c>
      <c r="I121" s="1">
        <v>416000</v>
      </c>
      <c r="J121" s="1">
        <f>I121*$Q$2</f>
        <v>10254400</v>
      </c>
      <c r="K121">
        <v>21</v>
      </c>
      <c r="L121" t="s">
        <v>14</v>
      </c>
      <c r="M121" t="s">
        <v>22</v>
      </c>
      <c r="Q121" s="7"/>
      <c r="T121" s="5"/>
    </row>
    <row r="122" spans="1:20" x14ac:dyDescent="0.45">
      <c r="A122">
        <v>723</v>
      </c>
      <c r="B122" t="s">
        <v>111</v>
      </c>
      <c r="C122" t="s">
        <v>1060</v>
      </c>
      <c r="D122" t="s">
        <v>1065</v>
      </c>
      <c r="E122" s="13">
        <f>J122/$P$41</f>
        <v>1.4275406732716283</v>
      </c>
      <c r="F122" s="13">
        <f>J122/$P$38</f>
        <v>2.9684825446727152</v>
      </c>
      <c r="G122" s="7">
        <v>8000</v>
      </c>
      <c r="H122" s="1">
        <f>G122*$Q$2</f>
        <v>197200</v>
      </c>
      <c r="I122" s="1">
        <v>416000</v>
      </c>
      <c r="J122" s="1">
        <f>I122*$Q$2</f>
        <v>10254400</v>
      </c>
      <c r="K122">
        <v>26</v>
      </c>
      <c r="L122" t="s">
        <v>175</v>
      </c>
      <c r="M122" t="s">
        <v>10</v>
      </c>
      <c r="Q122" s="7"/>
      <c r="T122" s="5"/>
    </row>
    <row r="123" spans="1:20" x14ac:dyDescent="0.45">
      <c r="A123">
        <v>936</v>
      </c>
      <c r="B123" t="s">
        <v>111</v>
      </c>
      <c r="C123" t="s">
        <v>1302</v>
      </c>
      <c r="D123" t="s">
        <v>1306</v>
      </c>
      <c r="E123" s="13">
        <f>J123/$P$41</f>
        <v>1.4275406732716283</v>
      </c>
      <c r="F123" s="13">
        <f>J123/$P$38</f>
        <v>2.9684825446727152</v>
      </c>
      <c r="G123" s="7">
        <v>8000</v>
      </c>
      <c r="H123" s="1">
        <f>G123*$Q$2</f>
        <v>197200</v>
      </c>
      <c r="I123" s="1">
        <v>416000</v>
      </c>
      <c r="J123" s="1">
        <f>I123*$Q$2</f>
        <v>10254400</v>
      </c>
      <c r="K123">
        <v>24</v>
      </c>
      <c r="L123" t="s">
        <v>40</v>
      </c>
      <c r="M123" t="s">
        <v>38</v>
      </c>
      <c r="Q123" s="7"/>
      <c r="T123" s="5"/>
    </row>
    <row r="124" spans="1:20" x14ac:dyDescent="0.45">
      <c r="A124">
        <v>175</v>
      </c>
      <c r="B124" t="s">
        <v>111</v>
      </c>
      <c r="C124" t="s">
        <v>389</v>
      </c>
      <c r="D124" t="s">
        <v>345</v>
      </c>
      <c r="E124" s="13">
        <f>J124/$P$41</f>
        <v>1.3918521564398376</v>
      </c>
      <c r="F124" s="13">
        <f>J124/$P$38</f>
        <v>2.894270481055897</v>
      </c>
      <c r="G124" s="7">
        <v>7800</v>
      </c>
      <c r="H124" s="1">
        <f>G124*$Q$2</f>
        <v>192270</v>
      </c>
      <c r="I124" s="1">
        <v>405600</v>
      </c>
      <c r="J124" s="1">
        <f>I124*$Q$2</f>
        <v>9998040</v>
      </c>
      <c r="K124">
        <v>24</v>
      </c>
      <c r="L124" t="s">
        <v>19</v>
      </c>
      <c r="M124" t="s">
        <v>10</v>
      </c>
      <c r="Q124" s="7"/>
      <c r="T124" s="5"/>
    </row>
    <row r="125" spans="1:20" x14ac:dyDescent="0.45">
      <c r="A125">
        <v>724</v>
      </c>
      <c r="B125" t="s">
        <v>111</v>
      </c>
      <c r="C125" t="s">
        <v>1060</v>
      </c>
      <c r="D125" t="s">
        <v>1066</v>
      </c>
      <c r="E125" s="13">
        <f>J125/$P$41</f>
        <v>1.3918521564398376</v>
      </c>
      <c r="F125" s="13">
        <f>J125/$P$38</f>
        <v>2.894270481055897</v>
      </c>
      <c r="G125" s="7">
        <v>7800</v>
      </c>
      <c r="H125" s="1">
        <f>G125*$Q$2</f>
        <v>192270</v>
      </c>
      <c r="I125" s="1">
        <v>405600</v>
      </c>
      <c r="J125" s="1">
        <f>I125*$Q$2</f>
        <v>9998040</v>
      </c>
      <c r="K125">
        <v>35</v>
      </c>
      <c r="L125" t="s">
        <v>9</v>
      </c>
      <c r="M125" t="s">
        <v>38</v>
      </c>
      <c r="Q125" s="7"/>
      <c r="T125" s="5"/>
    </row>
    <row r="126" spans="1:20" x14ac:dyDescent="0.45">
      <c r="A126">
        <v>14</v>
      </c>
      <c r="B126" t="s">
        <v>111</v>
      </c>
      <c r="C126" t="s">
        <v>113</v>
      </c>
      <c r="D126" t="s">
        <v>57</v>
      </c>
      <c r="E126" s="13">
        <f>J126/$P$41</f>
        <v>1.3740078980239423</v>
      </c>
      <c r="F126" s="13">
        <f>J126/$P$38</f>
        <v>2.8571644492474881</v>
      </c>
      <c r="G126" s="7">
        <v>7700</v>
      </c>
      <c r="H126" s="1">
        <f>G126*$Q$2</f>
        <v>189805</v>
      </c>
      <c r="I126" s="1">
        <v>400400</v>
      </c>
      <c r="J126" s="1">
        <f>I126*$Q$2</f>
        <v>9869860</v>
      </c>
      <c r="K126">
        <v>31</v>
      </c>
      <c r="L126" t="s">
        <v>60</v>
      </c>
      <c r="M126" t="s">
        <v>10</v>
      </c>
      <c r="Q126" s="7"/>
      <c r="T126" s="5"/>
    </row>
    <row r="127" spans="1:20" x14ac:dyDescent="0.45">
      <c r="A127">
        <v>564</v>
      </c>
      <c r="B127" t="s">
        <v>111</v>
      </c>
      <c r="C127" t="s">
        <v>911</v>
      </c>
      <c r="D127" t="s">
        <v>877</v>
      </c>
      <c r="E127" s="13">
        <f>J127/$P$41</f>
        <v>1.3740078980239423</v>
      </c>
      <c r="F127" s="13">
        <f>J127/$P$38</f>
        <v>2.8571644492474881</v>
      </c>
      <c r="G127" s="7">
        <v>7700</v>
      </c>
      <c r="H127" s="1">
        <f>G127*$Q$2</f>
        <v>189805</v>
      </c>
      <c r="I127" s="1">
        <v>400400</v>
      </c>
      <c r="J127" s="1">
        <f>I127*$Q$2</f>
        <v>9869860</v>
      </c>
      <c r="K127">
        <v>28</v>
      </c>
      <c r="L127" t="s">
        <v>134</v>
      </c>
      <c r="M127" t="s">
        <v>10</v>
      </c>
      <c r="Q127" s="7"/>
      <c r="T127" s="5"/>
    </row>
    <row r="128" spans="1:20" x14ac:dyDescent="0.45">
      <c r="A128">
        <v>228</v>
      </c>
      <c r="B128" t="s">
        <v>111</v>
      </c>
      <c r="C128" t="s">
        <v>477</v>
      </c>
      <c r="D128" t="s">
        <v>422</v>
      </c>
      <c r="E128" s="13">
        <f>J128/$P$41</f>
        <v>1.3383193811921517</v>
      </c>
      <c r="F128" s="13">
        <f>J128/$P$38</f>
        <v>2.7829523856306704</v>
      </c>
      <c r="G128" s="7">
        <v>7500</v>
      </c>
      <c r="H128" s="1">
        <f>G128*$Q$2</f>
        <v>184875</v>
      </c>
      <c r="I128" s="1">
        <v>390000</v>
      </c>
      <c r="J128" s="1">
        <f>I128*$Q$2</f>
        <v>9613500</v>
      </c>
      <c r="K128">
        <v>22</v>
      </c>
      <c r="L128" t="s">
        <v>179</v>
      </c>
      <c r="M128" t="s">
        <v>22</v>
      </c>
      <c r="Q128" s="7"/>
      <c r="T128" s="5"/>
    </row>
    <row r="129" spans="1:20" x14ac:dyDescent="0.45">
      <c r="A129">
        <v>725</v>
      </c>
      <c r="B129" t="s">
        <v>111</v>
      </c>
      <c r="C129" t="s">
        <v>1060</v>
      </c>
      <c r="D129" t="s">
        <v>1067</v>
      </c>
      <c r="E129" s="13">
        <f>J129/$P$41</f>
        <v>1.3383193811921517</v>
      </c>
      <c r="F129" s="13">
        <f>J129/$P$38</f>
        <v>2.7829523856306704</v>
      </c>
      <c r="G129" s="7">
        <v>7500</v>
      </c>
      <c r="H129" s="1">
        <f>G129*$Q$2</f>
        <v>184875</v>
      </c>
      <c r="I129" s="1">
        <v>390000</v>
      </c>
      <c r="J129" s="1">
        <f>I129*$Q$2</f>
        <v>9613500</v>
      </c>
      <c r="K129">
        <v>34</v>
      </c>
      <c r="L129" t="s">
        <v>270</v>
      </c>
      <c r="M129" t="s">
        <v>149</v>
      </c>
      <c r="Q129" s="7"/>
      <c r="T129" s="5"/>
    </row>
    <row r="130" spans="1:20" x14ac:dyDescent="0.45">
      <c r="A130">
        <v>898</v>
      </c>
      <c r="B130" t="s">
        <v>111</v>
      </c>
      <c r="C130" t="s">
        <v>1240</v>
      </c>
      <c r="D130" t="s">
        <v>1266</v>
      </c>
      <c r="E130" s="13">
        <f>J130/$P$41</f>
        <v>1.3383193811921517</v>
      </c>
      <c r="F130" s="13">
        <f>J130/$P$38</f>
        <v>2.7829523856306704</v>
      </c>
      <c r="G130" s="7">
        <v>7500</v>
      </c>
      <c r="H130" s="1">
        <f>G130*$Q$2</f>
        <v>184875</v>
      </c>
      <c r="I130" s="1">
        <v>390000</v>
      </c>
      <c r="J130" s="1">
        <f>I130*$Q$2</f>
        <v>9613500</v>
      </c>
      <c r="K130">
        <v>23</v>
      </c>
      <c r="L130" t="s">
        <v>94</v>
      </c>
      <c r="M130" t="s">
        <v>10</v>
      </c>
      <c r="Q130" s="7"/>
      <c r="T130" s="5"/>
    </row>
    <row r="131" spans="1:20" x14ac:dyDescent="0.45">
      <c r="A131">
        <v>300</v>
      </c>
      <c r="B131" t="s">
        <v>111</v>
      </c>
      <c r="C131" t="s">
        <v>588</v>
      </c>
      <c r="D131" t="s">
        <v>525</v>
      </c>
      <c r="E131" s="13">
        <f>J131/$P$41</f>
        <v>1.3204751227762561</v>
      </c>
      <c r="F131" s="13">
        <f>J131/$P$38</f>
        <v>2.7458463538222615</v>
      </c>
      <c r="G131" s="7">
        <v>7400</v>
      </c>
      <c r="H131" s="1">
        <f>G131*$Q$2</f>
        <v>182410</v>
      </c>
      <c r="I131" s="1">
        <v>384800</v>
      </c>
      <c r="J131" s="1">
        <f>I131*$Q$2</f>
        <v>9485320</v>
      </c>
      <c r="K131">
        <v>26</v>
      </c>
      <c r="L131" t="s">
        <v>14</v>
      </c>
      <c r="M131" t="s">
        <v>528</v>
      </c>
      <c r="Q131" s="7"/>
      <c r="T131" s="5"/>
    </row>
    <row r="132" spans="1:20" x14ac:dyDescent="0.45">
      <c r="A132">
        <v>407</v>
      </c>
      <c r="B132" t="s">
        <v>111</v>
      </c>
      <c r="C132" t="s">
        <v>707</v>
      </c>
      <c r="D132" t="s">
        <v>685</v>
      </c>
      <c r="E132" s="13">
        <f>J132/$P$41</f>
        <v>1.3204751227762561</v>
      </c>
      <c r="F132" s="13">
        <f>J132/$P$38</f>
        <v>2.7458463538222615</v>
      </c>
      <c r="G132" s="7">
        <v>7400</v>
      </c>
      <c r="H132" s="1">
        <f>G132*$Q$2</f>
        <v>182410</v>
      </c>
      <c r="I132" s="1">
        <v>384800</v>
      </c>
      <c r="J132" s="1">
        <f>I132*$Q$2</f>
        <v>9485320</v>
      </c>
      <c r="K132">
        <v>24</v>
      </c>
      <c r="L132" t="s">
        <v>44</v>
      </c>
      <c r="M132" t="s">
        <v>149</v>
      </c>
      <c r="Q132" s="7"/>
      <c r="T132" s="5"/>
    </row>
    <row r="133" spans="1:20" x14ac:dyDescent="0.45">
      <c r="A133">
        <v>453</v>
      </c>
      <c r="B133" t="s">
        <v>111</v>
      </c>
      <c r="C133" t="s">
        <v>781</v>
      </c>
      <c r="D133" t="s">
        <v>737</v>
      </c>
      <c r="E133" s="13">
        <f>J133/$P$41</f>
        <v>1.3204751227762561</v>
      </c>
      <c r="F133" s="13">
        <f>J133/$P$38</f>
        <v>2.7458463538222615</v>
      </c>
      <c r="G133" s="7">
        <v>7400</v>
      </c>
      <c r="H133" s="1">
        <f>G133*$Q$2</f>
        <v>182410</v>
      </c>
      <c r="I133" s="1">
        <v>384800</v>
      </c>
      <c r="J133" s="1">
        <f>I133*$Q$2</f>
        <v>9485320</v>
      </c>
      <c r="K133">
        <v>30</v>
      </c>
      <c r="L133" t="s">
        <v>99</v>
      </c>
      <c r="M133" t="s">
        <v>10</v>
      </c>
      <c r="Q133" s="7"/>
      <c r="T133" s="5"/>
    </row>
    <row r="134" spans="1:20" x14ac:dyDescent="0.45">
      <c r="A134">
        <v>937</v>
      </c>
      <c r="B134" t="s">
        <v>111</v>
      </c>
      <c r="C134" t="s">
        <v>1302</v>
      </c>
      <c r="D134" t="s">
        <v>1307</v>
      </c>
      <c r="E134" s="13">
        <f>J134/$P$41</f>
        <v>1.3204751227762561</v>
      </c>
      <c r="F134" s="13">
        <f>J134/$P$38</f>
        <v>2.7458463538222615</v>
      </c>
      <c r="G134" s="7">
        <v>7400</v>
      </c>
      <c r="H134" s="1">
        <f>G134*$Q$2</f>
        <v>182410</v>
      </c>
      <c r="I134" s="1">
        <v>384800</v>
      </c>
      <c r="J134" s="1">
        <f>I134*$Q$2</f>
        <v>9485320</v>
      </c>
      <c r="K134">
        <v>28</v>
      </c>
      <c r="L134" t="s">
        <v>60</v>
      </c>
      <c r="M134" t="s">
        <v>38</v>
      </c>
      <c r="Q134" s="7"/>
      <c r="T134" s="5"/>
    </row>
    <row r="135" spans="1:20" x14ac:dyDescent="0.45">
      <c r="A135">
        <v>301</v>
      </c>
      <c r="B135" t="s">
        <v>111</v>
      </c>
      <c r="C135" t="s">
        <v>588</v>
      </c>
      <c r="D135" t="s">
        <v>529</v>
      </c>
      <c r="E135" s="13">
        <f>J135/$P$41</f>
        <v>1.3026308643603608</v>
      </c>
      <c r="F135" s="13">
        <f>J135/$P$38</f>
        <v>2.7087403220138526</v>
      </c>
      <c r="G135" s="7">
        <v>7300</v>
      </c>
      <c r="H135" s="1">
        <f>G135*$Q$2</f>
        <v>179945</v>
      </c>
      <c r="I135" s="1">
        <v>379600</v>
      </c>
      <c r="J135" s="1">
        <f>I135*$Q$2</f>
        <v>9357140</v>
      </c>
      <c r="K135">
        <v>26</v>
      </c>
      <c r="L135" t="s">
        <v>227</v>
      </c>
      <c r="M135" t="s">
        <v>22</v>
      </c>
      <c r="Q135" s="7"/>
      <c r="T135" s="5"/>
    </row>
    <row r="136" spans="1:20" x14ac:dyDescent="0.45">
      <c r="A136">
        <v>356</v>
      </c>
      <c r="B136" t="s">
        <v>111</v>
      </c>
      <c r="C136" t="s">
        <v>634</v>
      </c>
      <c r="D136" t="s">
        <v>605</v>
      </c>
      <c r="E136" s="13">
        <f>J136/$P$41</f>
        <v>1.3026308643603608</v>
      </c>
      <c r="F136" s="13">
        <f>J136/$P$38</f>
        <v>2.7087403220138526</v>
      </c>
      <c r="G136" s="7">
        <v>7300</v>
      </c>
      <c r="H136" s="1">
        <f>G136*$Q$2</f>
        <v>179945</v>
      </c>
      <c r="I136" s="1">
        <v>379600</v>
      </c>
      <c r="J136" s="1">
        <f>I136*$Q$2</f>
        <v>9357140</v>
      </c>
      <c r="K136">
        <v>23</v>
      </c>
      <c r="L136" t="s">
        <v>51</v>
      </c>
      <c r="M136" t="s">
        <v>22</v>
      </c>
      <c r="Q136" s="7"/>
      <c r="T136" s="5"/>
    </row>
    <row r="137" spans="1:20" x14ac:dyDescent="0.45">
      <c r="A137">
        <v>565</v>
      </c>
      <c r="B137" t="s">
        <v>111</v>
      </c>
      <c r="C137" t="s">
        <v>911</v>
      </c>
      <c r="D137" t="s">
        <v>878</v>
      </c>
      <c r="E137" s="13">
        <f>J137/$P$41</f>
        <v>1.3026308643603608</v>
      </c>
      <c r="F137" s="13">
        <f>J137/$P$38</f>
        <v>2.7087403220138526</v>
      </c>
      <c r="G137" s="7">
        <v>7300</v>
      </c>
      <c r="H137" s="1">
        <f>G137*$Q$2</f>
        <v>179945</v>
      </c>
      <c r="I137" s="1">
        <v>379600</v>
      </c>
      <c r="J137" s="1">
        <f>I137*$Q$2</f>
        <v>9357140</v>
      </c>
      <c r="K137">
        <v>30</v>
      </c>
      <c r="L137" t="s">
        <v>44</v>
      </c>
      <c r="M137" t="s">
        <v>149</v>
      </c>
      <c r="Q137" s="7"/>
      <c r="T137" s="5"/>
    </row>
    <row r="138" spans="1:20" x14ac:dyDescent="0.45">
      <c r="A138">
        <v>726</v>
      </c>
      <c r="B138" t="s">
        <v>111</v>
      </c>
      <c r="C138" t="s">
        <v>1060</v>
      </c>
      <c r="D138" t="s">
        <v>1068</v>
      </c>
      <c r="E138" s="13">
        <f>J138/$P$41</f>
        <v>1.3026308643603608</v>
      </c>
      <c r="F138" s="13">
        <f>J138/$P$38</f>
        <v>2.7087403220138526</v>
      </c>
      <c r="G138" s="7">
        <v>7300</v>
      </c>
      <c r="H138" s="1">
        <f>G138*$Q$2</f>
        <v>179945</v>
      </c>
      <c r="I138" s="1">
        <v>379600</v>
      </c>
      <c r="J138" s="1">
        <f>I138*$Q$2</f>
        <v>9357140</v>
      </c>
      <c r="K138">
        <v>26</v>
      </c>
      <c r="L138" t="s">
        <v>621</v>
      </c>
      <c r="M138" t="s">
        <v>149</v>
      </c>
      <c r="Q138" s="7"/>
      <c r="T138" s="5"/>
    </row>
    <row r="139" spans="1:20" x14ac:dyDescent="0.45">
      <c r="A139">
        <v>779</v>
      </c>
      <c r="B139" t="s">
        <v>111</v>
      </c>
      <c r="C139" t="s">
        <v>1119</v>
      </c>
      <c r="D139" t="s">
        <v>1127</v>
      </c>
      <c r="E139" s="13">
        <f>J139/$P$41</f>
        <v>1.3026308643603608</v>
      </c>
      <c r="F139" s="13">
        <f>J139/$P$38</f>
        <v>2.7087403220138526</v>
      </c>
      <c r="G139" s="7">
        <v>7300</v>
      </c>
      <c r="H139" s="1">
        <f>G139*$Q$2</f>
        <v>179945</v>
      </c>
      <c r="I139" s="1">
        <v>379600</v>
      </c>
      <c r="J139" s="1">
        <f>I139*$Q$2</f>
        <v>9357140</v>
      </c>
      <c r="K139">
        <v>28</v>
      </c>
      <c r="L139" t="s">
        <v>30</v>
      </c>
      <c r="M139" t="s">
        <v>38</v>
      </c>
      <c r="Q139" s="7"/>
      <c r="T139" s="5"/>
    </row>
    <row r="140" spans="1:20" x14ac:dyDescent="0.45">
      <c r="A140">
        <v>938</v>
      </c>
      <c r="B140" t="s">
        <v>111</v>
      </c>
      <c r="C140" t="s">
        <v>1302</v>
      </c>
      <c r="D140" t="s">
        <v>1308</v>
      </c>
      <c r="E140" s="13">
        <f>J140/$P$41</f>
        <v>1.3026308643603608</v>
      </c>
      <c r="F140" s="13">
        <f>J140/$P$38</f>
        <v>2.7087403220138526</v>
      </c>
      <c r="G140" s="7">
        <v>7300</v>
      </c>
      <c r="H140" s="1">
        <f>G140*$Q$2</f>
        <v>179945</v>
      </c>
      <c r="I140" s="1">
        <v>379600</v>
      </c>
      <c r="J140" s="1">
        <f>I140*$Q$2</f>
        <v>9357140</v>
      </c>
      <c r="K140">
        <v>31</v>
      </c>
      <c r="L140" t="s">
        <v>99</v>
      </c>
      <c r="M140" t="s">
        <v>358</v>
      </c>
      <c r="Q140" s="7"/>
      <c r="T140" s="5"/>
    </row>
    <row r="141" spans="1:20" x14ac:dyDescent="0.45">
      <c r="A141">
        <v>676</v>
      </c>
      <c r="B141" t="s">
        <v>111</v>
      </c>
      <c r="C141" t="s">
        <v>1007</v>
      </c>
      <c r="D141" t="s">
        <v>1009</v>
      </c>
      <c r="E141" s="13">
        <f>J141/$P$41</f>
        <v>1.2847866059444655</v>
      </c>
      <c r="F141" s="13">
        <f>J141/$P$38</f>
        <v>2.6716342902054437</v>
      </c>
      <c r="G141" s="7">
        <v>7200</v>
      </c>
      <c r="H141" s="1">
        <f>G141*$Q$2</f>
        <v>177480</v>
      </c>
      <c r="I141" s="1">
        <v>374400</v>
      </c>
      <c r="J141" s="1">
        <f>I141*$Q$2</f>
        <v>9228960</v>
      </c>
      <c r="K141">
        <v>31</v>
      </c>
      <c r="L141" t="s">
        <v>30</v>
      </c>
      <c r="M141" t="s">
        <v>528</v>
      </c>
      <c r="Q141" s="7"/>
      <c r="T141" s="5"/>
    </row>
    <row r="142" spans="1:20" x14ac:dyDescent="0.45">
      <c r="A142">
        <v>939</v>
      </c>
      <c r="B142" t="s">
        <v>111</v>
      </c>
      <c r="C142" t="s">
        <v>1302</v>
      </c>
      <c r="D142" t="s">
        <v>1309</v>
      </c>
      <c r="E142" s="13">
        <f>J142/$P$41</f>
        <v>1.2847866059444655</v>
      </c>
      <c r="F142" s="13">
        <f>J142/$P$38</f>
        <v>2.6716342902054437</v>
      </c>
      <c r="G142" s="7">
        <v>7200</v>
      </c>
      <c r="H142" s="1">
        <f>G142*$Q$2</f>
        <v>177480</v>
      </c>
      <c r="I142" s="1">
        <v>374400</v>
      </c>
      <c r="J142" s="1">
        <f>I142*$Q$2</f>
        <v>9228960</v>
      </c>
      <c r="K142">
        <v>28</v>
      </c>
      <c r="L142" t="s">
        <v>9</v>
      </c>
      <c r="M142" t="s">
        <v>10</v>
      </c>
      <c r="Q142" s="7"/>
      <c r="T142" s="5"/>
    </row>
    <row r="143" spans="1:20" x14ac:dyDescent="0.45">
      <c r="A143">
        <v>63</v>
      </c>
      <c r="B143" t="s">
        <v>111</v>
      </c>
      <c r="C143" t="s">
        <v>247</v>
      </c>
      <c r="D143" t="s">
        <v>156</v>
      </c>
      <c r="E143" s="13">
        <f>J143/$P$41</f>
        <v>1.2669423475285702</v>
      </c>
      <c r="F143" s="13">
        <f>J143/$P$38</f>
        <v>2.6345282583970344</v>
      </c>
      <c r="G143" s="7">
        <v>7100</v>
      </c>
      <c r="H143" s="1">
        <f>G143*$Q$2</f>
        <v>175015</v>
      </c>
      <c r="I143" s="1">
        <v>369200</v>
      </c>
      <c r="J143" s="1">
        <f>I143*$Q$2</f>
        <v>9100780</v>
      </c>
      <c r="K143">
        <v>27</v>
      </c>
      <c r="L143" t="s">
        <v>131</v>
      </c>
      <c r="M143" t="s">
        <v>10</v>
      </c>
      <c r="Q143" s="7"/>
      <c r="T143" s="5"/>
    </row>
    <row r="144" spans="1:20" x14ac:dyDescent="0.45">
      <c r="A144">
        <v>176</v>
      </c>
      <c r="B144" t="s">
        <v>111</v>
      </c>
      <c r="C144" t="s">
        <v>389</v>
      </c>
      <c r="D144" t="s">
        <v>348</v>
      </c>
      <c r="E144" s="13">
        <f>J144/$P$41</f>
        <v>1.2669423475285702</v>
      </c>
      <c r="F144" s="13">
        <f>J144/$P$38</f>
        <v>2.6345282583970344</v>
      </c>
      <c r="G144" s="7">
        <v>7100</v>
      </c>
      <c r="H144" s="1">
        <f>G144*$Q$2</f>
        <v>175015</v>
      </c>
      <c r="I144" s="1">
        <v>369200</v>
      </c>
      <c r="J144" s="1">
        <f>I144*$Q$2</f>
        <v>9100780</v>
      </c>
      <c r="K144">
        <v>25</v>
      </c>
      <c r="L144" t="s">
        <v>99</v>
      </c>
      <c r="M144" t="s">
        <v>10</v>
      </c>
      <c r="Q144" s="7"/>
      <c r="T144" s="5"/>
    </row>
    <row r="145" spans="1:20" x14ac:dyDescent="0.45">
      <c r="A145">
        <v>229</v>
      </c>
      <c r="B145" t="s">
        <v>111</v>
      </c>
      <c r="C145" t="s">
        <v>477</v>
      </c>
      <c r="D145" t="s">
        <v>425</v>
      </c>
      <c r="E145" s="13">
        <f>J145/$P$41</f>
        <v>1.2669423475285702</v>
      </c>
      <c r="F145" s="13">
        <f>J145/$P$38</f>
        <v>2.6345282583970344</v>
      </c>
      <c r="G145" s="7">
        <v>7100</v>
      </c>
      <c r="H145" s="1">
        <f>G145*$Q$2</f>
        <v>175015</v>
      </c>
      <c r="I145" s="1">
        <v>369200</v>
      </c>
      <c r="J145" s="1">
        <f>I145*$Q$2</f>
        <v>9100780</v>
      </c>
      <c r="K145">
        <v>28</v>
      </c>
      <c r="L145" t="s">
        <v>44</v>
      </c>
      <c r="M145" t="s">
        <v>10</v>
      </c>
      <c r="Q145" s="7"/>
      <c r="T145" s="5"/>
    </row>
    <row r="146" spans="1:20" x14ac:dyDescent="0.45">
      <c r="A146">
        <v>507</v>
      </c>
      <c r="B146" t="s">
        <v>111</v>
      </c>
      <c r="C146" t="s">
        <v>842</v>
      </c>
      <c r="D146" t="s">
        <v>809</v>
      </c>
      <c r="E146" s="13">
        <f>J146/$P$41</f>
        <v>1.2669423475285702</v>
      </c>
      <c r="F146" s="13">
        <f>J146/$P$38</f>
        <v>2.6345282583970344</v>
      </c>
      <c r="G146" s="7">
        <v>7100</v>
      </c>
      <c r="H146" s="1">
        <f>G146*$Q$2</f>
        <v>175015</v>
      </c>
      <c r="I146" s="1">
        <v>369200</v>
      </c>
      <c r="J146" s="1">
        <f>I146*$Q$2</f>
        <v>9100780</v>
      </c>
      <c r="K146">
        <v>29</v>
      </c>
      <c r="L146" t="s">
        <v>99</v>
      </c>
      <c r="M146" t="s">
        <v>10</v>
      </c>
      <c r="Q146" s="7"/>
      <c r="T146" s="5"/>
    </row>
    <row r="147" spans="1:20" x14ac:dyDescent="0.45">
      <c r="A147">
        <v>612</v>
      </c>
      <c r="B147" t="s">
        <v>111</v>
      </c>
      <c r="C147" t="s">
        <v>1006</v>
      </c>
      <c r="D147" t="s">
        <v>937</v>
      </c>
      <c r="E147" s="13">
        <f>J147/$P$41</f>
        <v>1.2669423475285702</v>
      </c>
      <c r="F147" s="13">
        <f>J147/$P$38</f>
        <v>2.6345282583970344</v>
      </c>
      <c r="G147" s="7">
        <v>7100</v>
      </c>
      <c r="H147" s="1">
        <f>G147*$Q$2</f>
        <v>175015</v>
      </c>
      <c r="I147" s="1">
        <v>369200</v>
      </c>
      <c r="J147" s="1">
        <f>I147*$Q$2</f>
        <v>9100780</v>
      </c>
      <c r="K147">
        <v>23</v>
      </c>
      <c r="L147" t="s">
        <v>26</v>
      </c>
      <c r="M147" t="s">
        <v>10</v>
      </c>
      <c r="Q147" s="7"/>
      <c r="T147" s="5"/>
    </row>
    <row r="148" spans="1:20" x14ac:dyDescent="0.45">
      <c r="A148">
        <v>899</v>
      </c>
      <c r="B148" t="s">
        <v>111</v>
      </c>
      <c r="C148" t="s">
        <v>1240</v>
      </c>
      <c r="D148" t="s">
        <v>1267</v>
      </c>
      <c r="E148" s="13">
        <f>J148/$P$41</f>
        <v>1.2669423475285702</v>
      </c>
      <c r="F148" s="13">
        <f>J148/$P$38</f>
        <v>2.6345282583970344</v>
      </c>
      <c r="G148" s="7">
        <v>7100</v>
      </c>
      <c r="H148" s="1">
        <f>G148*$Q$2</f>
        <v>175015</v>
      </c>
      <c r="I148" s="1">
        <v>369200</v>
      </c>
      <c r="J148" s="1">
        <f>I148*$Q$2</f>
        <v>9100780</v>
      </c>
      <c r="K148">
        <v>24</v>
      </c>
      <c r="L148" t="s">
        <v>1268</v>
      </c>
      <c r="M148" t="s">
        <v>52</v>
      </c>
      <c r="Q148" s="7"/>
      <c r="T148" s="5"/>
    </row>
    <row r="149" spans="1:20" x14ac:dyDescent="0.45">
      <c r="A149">
        <v>177</v>
      </c>
      <c r="B149" t="s">
        <v>111</v>
      </c>
      <c r="C149" t="s">
        <v>389</v>
      </c>
      <c r="D149" t="s">
        <v>349</v>
      </c>
      <c r="E149" s="13">
        <f>J149/$P$41</f>
        <v>1.2490980891126748</v>
      </c>
      <c r="F149" s="13">
        <f>J149/$P$38</f>
        <v>2.5974222265886255</v>
      </c>
      <c r="G149" s="7">
        <v>7000</v>
      </c>
      <c r="H149" s="1">
        <f>G149*$Q$2</f>
        <v>172550</v>
      </c>
      <c r="I149" s="1">
        <v>364000</v>
      </c>
      <c r="J149" s="1">
        <f>I149*$Q$2</f>
        <v>8972600</v>
      </c>
      <c r="K149">
        <v>31</v>
      </c>
      <c r="L149" t="s">
        <v>179</v>
      </c>
      <c r="M149" t="s">
        <v>149</v>
      </c>
      <c r="Q149" s="7"/>
      <c r="T149" s="5"/>
    </row>
    <row r="150" spans="1:20" x14ac:dyDescent="0.45">
      <c r="A150">
        <v>230</v>
      </c>
      <c r="B150" t="s">
        <v>111</v>
      </c>
      <c r="C150" t="s">
        <v>477</v>
      </c>
      <c r="D150" t="s">
        <v>426</v>
      </c>
      <c r="E150" s="13">
        <f>J150/$P$41</f>
        <v>1.2490980891126748</v>
      </c>
      <c r="F150" s="13">
        <f>J150/$P$38</f>
        <v>2.5974222265886255</v>
      </c>
      <c r="G150" s="7">
        <v>7000</v>
      </c>
      <c r="H150" s="1">
        <f>G150*$Q$2</f>
        <v>172550</v>
      </c>
      <c r="I150" s="1">
        <v>364000</v>
      </c>
      <c r="J150" s="1">
        <f>I150*$Q$2</f>
        <v>8972600</v>
      </c>
      <c r="K150">
        <v>29</v>
      </c>
      <c r="L150" t="s">
        <v>14</v>
      </c>
      <c r="M150" t="s">
        <v>10</v>
      </c>
      <c r="Q150" s="7"/>
      <c r="T150" s="5"/>
    </row>
    <row r="151" spans="1:20" x14ac:dyDescent="0.45">
      <c r="A151">
        <v>357</v>
      </c>
      <c r="B151" t="s">
        <v>111</v>
      </c>
      <c r="C151" t="s">
        <v>634</v>
      </c>
      <c r="D151" t="s">
        <v>606</v>
      </c>
      <c r="E151" s="13">
        <f>J151/$P$41</f>
        <v>1.2490980891126748</v>
      </c>
      <c r="F151" s="13">
        <f>J151/$P$38</f>
        <v>2.5974222265886255</v>
      </c>
      <c r="G151" s="7">
        <v>7000</v>
      </c>
      <c r="H151" s="1">
        <f>G151*$Q$2</f>
        <v>172550</v>
      </c>
      <c r="I151" s="1">
        <v>364000</v>
      </c>
      <c r="J151" s="1">
        <f>I151*$Q$2</f>
        <v>8972600</v>
      </c>
      <c r="K151">
        <v>32</v>
      </c>
      <c r="L151" t="s">
        <v>9</v>
      </c>
      <c r="M151" t="s">
        <v>10</v>
      </c>
      <c r="Q151" s="7"/>
      <c r="T151" s="5"/>
    </row>
    <row r="152" spans="1:20" x14ac:dyDescent="0.45">
      <c r="A152">
        <v>231</v>
      </c>
      <c r="B152" t="s">
        <v>111</v>
      </c>
      <c r="C152" t="s">
        <v>477</v>
      </c>
      <c r="D152" t="s">
        <v>427</v>
      </c>
      <c r="E152" s="13">
        <f>J152/$P$41</f>
        <v>1.2312538306967795</v>
      </c>
      <c r="F152" s="13">
        <f>J152/$P$38</f>
        <v>2.5603161947802167</v>
      </c>
      <c r="G152" s="7">
        <v>6900</v>
      </c>
      <c r="H152" s="1">
        <f>G152*$Q$2</f>
        <v>170085</v>
      </c>
      <c r="I152" s="1">
        <v>358800</v>
      </c>
      <c r="J152" s="1">
        <f>I152*$Q$2</f>
        <v>8844420</v>
      </c>
      <c r="K152">
        <v>31</v>
      </c>
      <c r="L152" t="s">
        <v>51</v>
      </c>
      <c r="M152" t="s">
        <v>38</v>
      </c>
      <c r="Q152" s="7"/>
      <c r="T152" s="5"/>
    </row>
    <row r="153" spans="1:20" x14ac:dyDescent="0.45">
      <c r="A153">
        <v>232</v>
      </c>
      <c r="B153" t="s">
        <v>111</v>
      </c>
      <c r="C153" t="s">
        <v>477</v>
      </c>
      <c r="D153" t="s">
        <v>430</v>
      </c>
      <c r="E153" s="13">
        <f>J153/$P$41</f>
        <v>1.2312538306967795</v>
      </c>
      <c r="F153" s="13">
        <f>J153/$P$38</f>
        <v>2.5603161947802167</v>
      </c>
      <c r="G153" s="7">
        <v>6900</v>
      </c>
      <c r="H153" s="1">
        <f>G153*$Q$2</f>
        <v>170085</v>
      </c>
      <c r="I153" s="1">
        <v>358800</v>
      </c>
      <c r="J153" s="1">
        <f>I153*$Q$2</f>
        <v>8844420</v>
      </c>
      <c r="K153">
        <v>23</v>
      </c>
      <c r="L153" t="s">
        <v>51</v>
      </c>
      <c r="M153" t="s">
        <v>38</v>
      </c>
      <c r="Q153" s="7"/>
      <c r="T153" s="5"/>
    </row>
    <row r="154" spans="1:20" x14ac:dyDescent="0.45">
      <c r="A154">
        <v>358</v>
      </c>
      <c r="B154" t="s">
        <v>111</v>
      </c>
      <c r="C154" t="s">
        <v>634</v>
      </c>
      <c r="D154" t="s">
        <v>607</v>
      </c>
      <c r="E154" s="13">
        <f>J154/$P$41</f>
        <v>1.2312538306967795</v>
      </c>
      <c r="F154" s="13">
        <f>J154/$P$38</f>
        <v>2.5603161947802167</v>
      </c>
      <c r="G154" s="7">
        <v>6900</v>
      </c>
      <c r="H154" s="1">
        <f>G154*$Q$2</f>
        <v>170085</v>
      </c>
      <c r="I154" s="1">
        <v>358800</v>
      </c>
      <c r="J154" s="1">
        <f>I154*$Q$2</f>
        <v>8844420</v>
      </c>
      <c r="K154">
        <v>25</v>
      </c>
      <c r="L154" t="s">
        <v>608</v>
      </c>
      <c r="M154" t="s">
        <v>10</v>
      </c>
      <c r="Q154" s="7"/>
      <c r="T154" s="5"/>
    </row>
    <row r="155" spans="1:20" x14ac:dyDescent="0.45">
      <c r="A155">
        <v>359</v>
      </c>
      <c r="B155" t="s">
        <v>111</v>
      </c>
      <c r="C155" t="s">
        <v>634</v>
      </c>
      <c r="D155" t="s">
        <v>609</v>
      </c>
      <c r="E155" s="13">
        <f>J155/$P$41</f>
        <v>1.2312538306967795</v>
      </c>
      <c r="F155" s="13">
        <f>J155/$P$38</f>
        <v>2.5603161947802167</v>
      </c>
      <c r="G155" s="7">
        <v>6900</v>
      </c>
      <c r="H155" s="1">
        <f>G155*$Q$2</f>
        <v>170085</v>
      </c>
      <c r="I155" s="1">
        <v>358800</v>
      </c>
      <c r="J155" s="1">
        <f>I155*$Q$2</f>
        <v>8844420</v>
      </c>
      <c r="K155">
        <v>24</v>
      </c>
      <c r="L155" t="s">
        <v>175</v>
      </c>
      <c r="M155" t="s">
        <v>149</v>
      </c>
      <c r="Q155" s="7"/>
      <c r="T155" s="5"/>
    </row>
    <row r="156" spans="1:20" x14ac:dyDescent="0.45">
      <c r="A156">
        <v>566</v>
      </c>
      <c r="B156" t="s">
        <v>111</v>
      </c>
      <c r="C156" t="s">
        <v>911</v>
      </c>
      <c r="D156" t="s">
        <v>879</v>
      </c>
      <c r="E156" s="13">
        <f>J156/$P$41</f>
        <v>1.2312538306967795</v>
      </c>
      <c r="F156" s="13">
        <f>J156/$P$38</f>
        <v>2.5603161947802167</v>
      </c>
      <c r="G156" s="7">
        <v>6900</v>
      </c>
      <c r="H156" s="1">
        <f>G156*$Q$2</f>
        <v>170085</v>
      </c>
      <c r="I156" s="1">
        <v>358800</v>
      </c>
      <c r="J156" s="1">
        <f>I156*$Q$2</f>
        <v>8844420</v>
      </c>
      <c r="K156">
        <v>27</v>
      </c>
      <c r="L156" t="s">
        <v>14</v>
      </c>
      <c r="M156" t="s">
        <v>38</v>
      </c>
      <c r="Q156" s="7"/>
      <c r="T156" s="5"/>
    </row>
    <row r="157" spans="1:20" x14ac:dyDescent="0.45">
      <c r="A157">
        <v>677</v>
      </c>
      <c r="B157" t="s">
        <v>111</v>
      </c>
      <c r="C157" t="s">
        <v>1007</v>
      </c>
      <c r="D157" t="s">
        <v>1012</v>
      </c>
      <c r="E157" s="13">
        <f>J157/$P$41</f>
        <v>1.2312538306967795</v>
      </c>
      <c r="F157" s="13">
        <f>J157/$P$38</f>
        <v>2.5603161947802167</v>
      </c>
      <c r="G157" s="7">
        <v>6900</v>
      </c>
      <c r="H157" s="1">
        <f>G157*$Q$2</f>
        <v>170085</v>
      </c>
      <c r="I157" s="1">
        <v>358800</v>
      </c>
      <c r="J157" s="1">
        <f>I157*$Q$2</f>
        <v>8844420</v>
      </c>
      <c r="K157">
        <v>26</v>
      </c>
      <c r="L157" t="s">
        <v>14</v>
      </c>
      <c r="M157" t="s">
        <v>528</v>
      </c>
      <c r="Q157" s="7"/>
      <c r="T157" s="5"/>
    </row>
    <row r="158" spans="1:20" x14ac:dyDescent="0.45">
      <c r="A158">
        <v>567</v>
      </c>
      <c r="B158" t="s">
        <v>111</v>
      </c>
      <c r="C158" t="s">
        <v>911</v>
      </c>
      <c r="D158" t="s">
        <v>880</v>
      </c>
      <c r="E158" s="13">
        <f>J158/$P$41</f>
        <v>1.213409572280884</v>
      </c>
      <c r="F158" s="13">
        <f>J158/$P$38</f>
        <v>2.5232101629718078</v>
      </c>
      <c r="G158" s="7">
        <v>6800</v>
      </c>
      <c r="H158" s="1">
        <f>G158*$Q$2</f>
        <v>167620</v>
      </c>
      <c r="I158" s="1">
        <v>353600</v>
      </c>
      <c r="J158" s="1">
        <f>I158*$Q$2</f>
        <v>8716240</v>
      </c>
      <c r="K158">
        <v>29</v>
      </c>
      <c r="L158" t="s">
        <v>270</v>
      </c>
      <c r="M158" t="s">
        <v>38</v>
      </c>
      <c r="Q158" s="7"/>
      <c r="T158" s="5"/>
    </row>
    <row r="159" spans="1:20" x14ac:dyDescent="0.45">
      <c r="A159">
        <v>613</v>
      </c>
      <c r="B159" t="s">
        <v>111</v>
      </c>
      <c r="C159" t="s">
        <v>1006</v>
      </c>
      <c r="D159" t="s">
        <v>938</v>
      </c>
      <c r="E159" s="13">
        <f>J159/$P$41</f>
        <v>1.213409572280884</v>
      </c>
      <c r="F159" s="13">
        <f>J159/$P$38</f>
        <v>2.5232101629718078</v>
      </c>
      <c r="G159" s="7">
        <v>6800</v>
      </c>
      <c r="H159" s="1">
        <f>G159*$Q$2</f>
        <v>167620</v>
      </c>
      <c r="I159" s="1">
        <v>353600</v>
      </c>
      <c r="J159" s="1">
        <f>I159*$Q$2</f>
        <v>8716240</v>
      </c>
      <c r="K159">
        <v>35</v>
      </c>
      <c r="L159" t="s">
        <v>134</v>
      </c>
      <c r="M159" t="s">
        <v>10</v>
      </c>
      <c r="Q159" s="7"/>
      <c r="T159" s="5"/>
    </row>
    <row r="160" spans="1:20" x14ac:dyDescent="0.45">
      <c r="A160">
        <v>727</v>
      </c>
      <c r="B160" t="s">
        <v>111</v>
      </c>
      <c r="C160" t="s">
        <v>1060</v>
      </c>
      <c r="D160" t="s">
        <v>1069</v>
      </c>
      <c r="E160" s="13">
        <f>J160/$P$41</f>
        <v>1.1955653138649887</v>
      </c>
      <c r="F160" s="13">
        <f>J160/$P$38</f>
        <v>2.4861041311633989</v>
      </c>
      <c r="G160" s="7">
        <v>6700</v>
      </c>
      <c r="H160" s="1">
        <f>G160*$Q$2</f>
        <v>165155</v>
      </c>
      <c r="I160" s="1">
        <v>348400</v>
      </c>
      <c r="J160" s="1">
        <f>I160*$Q$2</f>
        <v>8588060</v>
      </c>
      <c r="K160">
        <v>26</v>
      </c>
      <c r="L160" t="s">
        <v>123</v>
      </c>
      <c r="M160" t="s">
        <v>52</v>
      </c>
      <c r="Q160" s="7"/>
      <c r="T160" s="5"/>
    </row>
    <row r="161" spans="1:20" x14ac:dyDescent="0.45">
      <c r="A161">
        <v>780</v>
      </c>
      <c r="B161" t="s">
        <v>111</v>
      </c>
      <c r="C161" t="s">
        <v>1119</v>
      </c>
      <c r="D161" t="s">
        <v>1128</v>
      </c>
      <c r="E161" s="13">
        <f>J161/$P$41</f>
        <v>1.1955653138649887</v>
      </c>
      <c r="F161" s="13">
        <f>J161/$P$38</f>
        <v>2.4861041311633989</v>
      </c>
      <c r="G161" s="7">
        <v>6700</v>
      </c>
      <c r="H161" s="1">
        <f>G161*$Q$2</f>
        <v>165155</v>
      </c>
      <c r="I161" s="1">
        <v>348400</v>
      </c>
      <c r="J161" s="1">
        <f>I161*$Q$2</f>
        <v>8588060</v>
      </c>
      <c r="K161">
        <v>30</v>
      </c>
      <c r="L161" t="s">
        <v>264</v>
      </c>
      <c r="M161" t="s">
        <v>528</v>
      </c>
      <c r="Q161" s="7"/>
      <c r="T161" s="5"/>
    </row>
    <row r="162" spans="1:20" x14ac:dyDescent="0.45">
      <c r="A162">
        <v>15</v>
      </c>
      <c r="B162" t="s">
        <v>111</v>
      </c>
      <c r="C162" t="s">
        <v>113</v>
      </c>
      <c r="D162" t="s">
        <v>61</v>
      </c>
      <c r="E162" s="13">
        <f>J162/$P$41</f>
        <v>1.1777210554490933</v>
      </c>
      <c r="F162" s="13">
        <f>J162/$P$38</f>
        <v>2.44899809935499</v>
      </c>
      <c r="G162" s="7">
        <v>6600</v>
      </c>
      <c r="H162" s="1">
        <f>G162*$Q$2</f>
        <v>162690</v>
      </c>
      <c r="I162" s="1">
        <v>343200</v>
      </c>
      <c r="J162" s="1">
        <f>I162*$Q$2</f>
        <v>8459880</v>
      </c>
      <c r="K162">
        <v>23</v>
      </c>
      <c r="L162" t="s">
        <v>9</v>
      </c>
      <c r="M162" t="s">
        <v>10</v>
      </c>
      <c r="Q162" s="7"/>
      <c r="T162" s="5"/>
    </row>
    <row r="163" spans="1:20" x14ac:dyDescent="0.45">
      <c r="A163">
        <v>728</v>
      </c>
      <c r="B163" t="s">
        <v>111</v>
      </c>
      <c r="C163" t="s">
        <v>1060</v>
      </c>
      <c r="D163" t="s">
        <v>1072</v>
      </c>
      <c r="E163" s="13">
        <f>J163/$P$41</f>
        <v>1.1777210554490933</v>
      </c>
      <c r="F163" s="13">
        <f>J163/$P$38</f>
        <v>2.44899809935499</v>
      </c>
      <c r="G163" s="7">
        <v>6600</v>
      </c>
      <c r="H163" s="1">
        <f>G163*$Q$2</f>
        <v>162690</v>
      </c>
      <c r="I163" s="1">
        <v>343200</v>
      </c>
      <c r="J163" s="1">
        <f>I163*$Q$2</f>
        <v>8459880</v>
      </c>
      <c r="K163">
        <v>26</v>
      </c>
      <c r="L163" t="s">
        <v>30</v>
      </c>
      <c r="M163" t="s">
        <v>149</v>
      </c>
      <c r="Q163" s="7"/>
      <c r="T163" s="5"/>
    </row>
    <row r="164" spans="1:20" x14ac:dyDescent="0.45">
      <c r="A164">
        <v>64</v>
      </c>
      <c r="B164" t="s">
        <v>111</v>
      </c>
      <c r="C164" t="s">
        <v>247</v>
      </c>
      <c r="D164" t="s">
        <v>159</v>
      </c>
      <c r="E164" s="13">
        <f>J164/$P$41</f>
        <v>1.1598767970331978</v>
      </c>
      <c r="F164" s="13">
        <f>J164/$P$38</f>
        <v>2.4118920675465807</v>
      </c>
      <c r="G164" s="7">
        <v>6500</v>
      </c>
      <c r="H164" s="1">
        <f>G164*$Q$2</f>
        <v>160225</v>
      </c>
      <c r="I164" s="1">
        <v>338000</v>
      </c>
      <c r="J164" s="1">
        <f>I164*$Q$2</f>
        <v>8331699.9999999991</v>
      </c>
      <c r="K164">
        <v>29</v>
      </c>
      <c r="L164" t="s">
        <v>14</v>
      </c>
      <c r="M164" t="s">
        <v>68</v>
      </c>
      <c r="Q164" s="7"/>
      <c r="T164" s="5"/>
    </row>
    <row r="165" spans="1:20" x14ac:dyDescent="0.45">
      <c r="A165">
        <v>65</v>
      </c>
      <c r="B165" t="s">
        <v>111</v>
      </c>
      <c r="C165" t="s">
        <v>247</v>
      </c>
      <c r="D165" t="s">
        <v>162</v>
      </c>
      <c r="E165" s="13">
        <f>J165/$P$41</f>
        <v>1.1598767970331978</v>
      </c>
      <c r="F165" s="13">
        <f>J165/$P$38</f>
        <v>2.4118920675465807</v>
      </c>
      <c r="G165" s="7">
        <v>6500</v>
      </c>
      <c r="H165" s="1">
        <f>G165*$Q$2</f>
        <v>160225</v>
      </c>
      <c r="I165" s="1">
        <v>338000</v>
      </c>
      <c r="J165" s="1">
        <f>I165*$Q$2</f>
        <v>8331699.9999999991</v>
      </c>
      <c r="K165">
        <v>28</v>
      </c>
      <c r="L165" t="s">
        <v>99</v>
      </c>
      <c r="M165" t="s">
        <v>10</v>
      </c>
      <c r="Q165" s="7"/>
      <c r="T165" s="5"/>
    </row>
    <row r="166" spans="1:20" x14ac:dyDescent="0.45">
      <c r="A166">
        <v>66</v>
      </c>
      <c r="B166" t="s">
        <v>111</v>
      </c>
      <c r="C166" t="s">
        <v>247</v>
      </c>
      <c r="D166" t="s">
        <v>163</v>
      </c>
      <c r="E166" s="13">
        <f>J166/$P$41</f>
        <v>1.1598767970331978</v>
      </c>
      <c r="F166" s="13">
        <f>J166/$P$38</f>
        <v>2.4118920675465807</v>
      </c>
      <c r="G166" s="7">
        <v>6500</v>
      </c>
      <c r="H166" s="1">
        <f>G166*$Q$2</f>
        <v>160225</v>
      </c>
      <c r="I166" s="1">
        <v>338000</v>
      </c>
      <c r="J166" s="1">
        <f>I166*$Q$2</f>
        <v>8331699.9999999991</v>
      </c>
      <c r="K166">
        <v>25</v>
      </c>
      <c r="L166" t="s">
        <v>56</v>
      </c>
      <c r="M166" t="s">
        <v>10</v>
      </c>
      <c r="Q166" s="7"/>
      <c r="T166" s="5"/>
    </row>
    <row r="167" spans="1:20" x14ac:dyDescent="0.45">
      <c r="A167">
        <v>178</v>
      </c>
      <c r="B167" t="s">
        <v>111</v>
      </c>
      <c r="C167" t="s">
        <v>389</v>
      </c>
      <c r="D167" t="s">
        <v>352</v>
      </c>
      <c r="E167" s="13">
        <f>J167/$P$41</f>
        <v>1.1598767970331978</v>
      </c>
      <c r="F167" s="13">
        <f>J167/$P$38</f>
        <v>2.4118920675465807</v>
      </c>
      <c r="G167" s="7">
        <v>6500</v>
      </c>
      <c r="H167" s="1">
        <f>G167*$Q$2</f>
        <v>160225</v>
      </c>
      <c r="I167" s="1">
        <v>338000</v>
      </c>
      <c r="J167" s="1">
        <f>I167*$Q$2</f>
        <v>8331699.9999999991</v>
      </c>
      <c r="K167">
        <v>33</v>
      </c>
      <c r="L167" t="s">
        <v>9</v>
      </c>
      <c r="M167" t="s">
        <v>10</v>
      </c>
      <c r="Q167" s="7"/>
      <c r="T167" s="5"/>
    </row>
    <row r="168" spans="1:20" x14ac:dyDescent="0.45">
      <c r="A168">
        <v>614</v>
      </c>
      <c r="B168" t="s">
        <v>111</v>
      </c>
      <c r="C168" t="s">
        <v>1006</v>
      </c>
      <c r="D168" t="s">
        <v>939</v>
      </c>
      <c r="E168" s="13">
        <f>J168/$P$41</f>
        <v>1.1598767970331978</v>
      </c>
      <c r="F168" s="13">
        <f>J168/$P$38</f>
        <v>2.4118920675465807</v>
      </c>
      <c r="G168" s="7">
        <v>6500</v>
      </c>
      <c r="H168" s="1">
        <f>G168*$Q$2</f>
        <v>160225</v>
      </c>
      <c r="I168" s="1">
        <v>338000</v>
      </c>
      <c r="J168" s="1">
        <f>I168*$Q$2</f>
        <v>8331699.9999999991</v>
      </c>
      <c r="K168">
        <v>33</v>
      </c>
      <c r="L168" t="s">
        <v>72</v>
      </c>
      <c r="M168" t="s">
        <v>10</v>
      </c>
      <c r="Q168" s="7"/>
      <c r="T168" s="5"/>
    </row>
    <row r="169" spans="1:20" x14ac:dyDescent="0.45">
      <c r="A169">
        <v>454</v>
      </c>
      <c r="B169" t="s">
        <v>111</v>
      </c>
      <c r="C169" t="s">
        <v>781</v>
      </c>
      <c r="D169" t="s">
        <v>738</v>
      </c>
      <c r="E169" s="13">
        <f>J169/$P$41</f>
        <v>1.1420325386173025</v>
      </c>
      <c r="F169" s="13">
        <f>J169/$P$38</f>
        <v>2.3747860357381718</v>
      </c>
      <c r="G169" s="7">
        <v>6400</v>
      </c>
      <c r="H169" s="1">
        <f>G169*$Q$2</f>
        <v>157760</v>
      </c>
      <c r="I169" s="1">
        <v>332800</v>
      </c>
      <c r="J169" s="1">
        <f>I169*$Q$2</f>
        <v>8203519.9999999991</v>
      </c>
      <c r="K169">
        <v>26</v>
      </c>
      <c r="L169" t="s">
        <v>60</v>
      </c>
      <c r="M169" t="s">
        <v>741</v>
      </c>
      <c r="Q169" s="7"/>
      <c r="T169" s="5"/>
    </row>
    <row r="170" spans="1:20" x14ac:dyDescent="0.45">
      <c r="A170">
        <v>508</v>
      </c>
      <c r="B170" t="s">
        <v>111</v>
      </c>
      <c r="C170" t="s">
        <v>842</v>
      </c>
      <c r="D170" t="s">
        <v>810</v>
      </c>
      <c r="E170" s="13">
        <f>J170/$P$41</f>
        <v>1.1420325386173025</v>
      </c>
      <c r="F170" s="13">
        <f>J170/$P$38</f>
        <v>2.3747860357381718</v>
      </c>
      <c r="G170" s="7">
        <v>6400</v>
      </c>
      <c r="H170" s="1">
        <f>G170*$Q$2</f>
        <v>157760</v>
      </c>
      <c r="I170" s="1">
        <v>332800</v>
      </c>
      <c r="J170" s="1">
        <f>I170*$Q$2</f>
        <v>8203519.9999999991</v>
      </c>
      <c r="K170">
        <v>25</v>
      </c>
      <c r="L170" t="s">
        <v>44</v>
      </c>
      <c r="M170" t="s">
        <v>38</v>
      </c>
      <c r="Q170" s="7"/>
      <c r="T170" s="5"/>
    </row>
    <row r="171" spans="1:20" x14ac:dyDescent="0.45">
      <c r="A171">
        <v>615</v>
      </c>
      <c r="B171" t="s">
        <v>111</v>
      </c>
      <c r="C171" t="s">
        <v>1006</v>
      </c>
      <c r="D171" t="s">
        <v>940</v>
      </c>
      <c r="E171" s="13">
        <f>J171/$P$41</f>
        <v>1.1420325386173025</v>
      </c>
      <c r="F171" s="13">
        <f>J171/$P$38</f>
        <v>2.3747860357381718</v>
      </c>
      <c r="G171" s="7">
        <v>6400</v>
      </c>
      <c r="H171" s="1">
        <f>G171*$Q$2</f>
        <v>157760</v>
      </c>
      <c r="I171" s="1">
        <v>332800</v>
      </c>
      <c r="J171" s="1">
        <f>I171*$Q$2</f>
        <v>8203519.9999999991</v>
      </c>
      <c r="K171">
        <v>32</v>
      </c>
      <c r="L171" t="s">
        <v>9</v>
      </c>
      <c r="M171" t="s">
        <v>10</v>
      </c>
      <c r="Q171" s="7"/>
      <c r="T171" s="5"/>
    </row>
    <row r="172" spans="1:20" x14ac:dyDescent="0.45">
      <c r="A172">
        <v>781</v>
      </c>
      <c r="B172" t="s">
        <v>111</v>
      </c>
      <c r="C172" t="s">
        <v>1119</v>
      </c>
      <c r="D172" t="s">
        <v>1129</v>
      </c>
      <c r="E172" s="13">
        <f>J172/$P$41</f>
        <v>1.1420325386173025</v>
      </c>
      <c r="F172" s="13">
        <f>J172/$P$38</f>
        <v>2.3747860357381718</v>
      </c>
      <c r="G172" s="7">
        <v>6400</v>
      </c>
      <c r="H172" s="1">
        <f>G172*$Q$2</f>
        <v>157760</v>
      </c>
      <c r="I172" s="1">
        <v>332800</v>
      </c>
      <c r="J172" s="1">
        <f>I172*$Q$2</f>
        <v>8203519.9999999991</v>
      </c>
      <c r="K172">
        <v>22</v>
      </c>
      <c r="L172" t="s">
        <v>1130</v>
      </c>
      <c r="M172" t="s">
        <v>10</v>
      </c>
      <c r="Q172" s="7"/>
      <c r="T172" s="5"/>
    </row>
    <row r="173" spans="1:20" x14ac:dyDescent="0.45">
      <c r="A173">
        <v>16</v>
      </c>
      <c r="B173" t="s">
        <v>111</v>
      </c>
      <c r="C173" t="s">
        <v>113</v>
      </c>
      <c r="D173" t="s">
        <v>64</v>
      </c>
      <c r="E173" s="13">
        <f>J173/$P$41</f>
        <v>1.1241882802014074</v>
      </c>
      <c r="F173" s="13">
        <f>J173/$P$38</f>
        <v>2.3376800039297629</v>
      </c>
      <c r="G173" s="7">
        <v>6300</v>
      </c>
      <c r="H173" s="1">
        <f>G173*$Q$2</f>
        <v>155295</v>
      </c>
      <c r="I173" s="1">
        <v>327600</v>
      </c>
      <c r="J173" s="1">
        <f>I173*$Q$2</f>
        <v>8075340</v>
      </c>
      <c r="K173">
        <v>31</v>
      </c>
      <c r="L173" t="s">
        <v>67</v>
      </c>
      <c r="M173" t="s">
        <v>68</v>
      </c>
      <c r="Q173" s="7"/>
      <c r="T173" s="5"/>
    </row>
    <row r="174" spans="1:20" x14ac:dyDescent="0.45">
      <c r="A174">
        <v>233</v>
      </c>
      <c r="B174" t="s">
        <v>111</v>
      </c>
      <c r="C174" t="s">
        <v>477</v>
      </c>
      <c r="D174" t="s">
        <v>431</v>
      </c>
      <c r="E174" s="13">
        <f>J174/$P$41</f>
        <v>1.1241882802014074</v>
      </c>
      <c r="F174" s="13">
        <f>J174/$P$38</f>
        <v>2.3376800039297629</v>
      </c>
      <c r="G174" s="7">
        <v>6300</v>
      </c>
      <c r="H174" s="1">
        <f>G174*$Q$2</f>
        <v>155295</v>
      </c>
      <c r="I174" s="1">
        <v>327600</v>
      </c>
      <c r="J174" s="1">
        <f>I174*$Q$2</f>
        <v>8075340</v>
      </c>
      <c r="K174">
        <v>27</v>
      </c>
      <c r="L174" t="s">
        <v>99</v>
      </c>
      <c r="M174" t="s">
        <v>10</v>
      </c>
      <c r="Q174" s="7"/>
      <c r="T174" s="5"/>
    </row>
    <row r="175" spans="1:20" x14ac:dyDescent="0.45">
      <c r="A175">
        <v>782</v>
      </c>
      <c r="B175" t="s">
        <v>111</v>
      </c>
      <c r="C175" t="s">
        <v>1119</v>
      </c>
      <c r="D175" t="s">
        <v>1131</v>
      </c>
      <c r="E175" s="13">
        <f>J175/$P$41</f>
        <v>1.1241882802014074</v>
      </c>
      <c r="F175" s="13">
        <f>J175/$P$38</f>
        <v>2.3376800039297629</v>
      </c>
      <c r="G175" s="7">
        <v>6300</v>
      </c>
      <c r="H175" s="1">
        <f>G175*$Q$2</f>
        <v>155295</v>
      </c>
      <c r="I175" s="1">
        <v>327600</v>
      </c>
      <c r="J175" s="1">
        <f>I175*$Q$2</f>
        <v>8075340</v>
      </c>
      <c r="K175">
        <v>35</v>
      </c>
      <c r="L175" t="s">
        <v>94</v>
      </c>
      <c r="M175" t="s">
        <v>10</v>
      </c>
      <c r="Q175" s="7"/>
      <c r="T175" s="5"/>
    </row>
    <row r="176" spans="1:20" x14ac:dyDescent="0.45">
      <c r="A176">
        <v>179</v>
      </c>
      <c r="B176" t="s">
        <v>111</v>
      </c>
      <c r="C176" t="s">
        <v>389</v>
      </c>
      <c r="D176" t="s">
        <v>353</v>
      </c>
      <c r="E176" s="13">
        <f>J176/$P$41</f>
        <v>1.1063440217855121</v>
      </c>
      <c r="F176" s="13">
        <f>J176/$P$38</f>
        <v>2.3005739721213541</v>
      </c>
      <c r="G176" s="7">
        <v>6200</v>
      </c>
      <c r="H176" s="1">
        <f>G176*$Q$2</f>
        <v>152830</v>
      </c>
      <c r="I176" s="1">
        <v>322400</v>
      </c>
      <c r="J176" s="1">
        <f>I176*$Q$2</f>
        <v>7947160</v>
      </c>
      <c r="K176">
        <v>27</v>
      </c>
      <c r="L176" t="s">
        <v>134</v>
      </c>
      <c r="M176" t="s">
        <v>10</v>
      </c>
      <c r="Q176" s="7"/>
      <c r="T176" s="5"/>
    </row>
    <row r="177" spans="1:20" x14ac:dyDescent="0.45">
      <c r="A177">
        <v>17</v>
      </c>
      <c r="B177" t="s">
        <v>111</v>
      </c>
      <c r="C177" t="s">
        <v>113</v>
      </c>
      <c r="D177" t="s">
        <v>69</v>
      </c>
      <c r="E177" s="13">
        <f>J177/$P$41</f>
        <v>1.0884997633696165</v>
      </c>
      <c r="F177" s="13">
        <f>J177/$P$38</f>
        <v>2.2634679403129452</v>
      </c>
      <c r="G177" s="7">
        <v>6100</v>
      </c>
      <c r="H177" s="1">
        <f>G177*$Q$2</f>
        <v>150365</v>
      </c>
      <c r="I177" s="1">
        <v>317200</v>
      </c>
      <c r="J177" s="1">
        <f>I177*$Q$2</f>
        <v>7818980</v>
      </c>
      <c r="K177">
        <v>34</v>
      </c>
      <c r="L177" t="s">
        <v>72</v>
      </c>
      <c r="M177" t="s">
        <v>10</v>
      </c>
      <c r="Q177" s="7"/>
      <c r="T177" s="5"/>
    </row>
    <row r="178" spans="1:20" x14ac:dyDescent="0.45">
      <c r="A178">
        <v>67</v>
      </c>
      <c r="B178" t="s">
        <v>111</v>
      </c>
      <c r="C178" t="s">
        <v>247</v>
      </c>
      <c r="D178" t="s">
        <v>164</v>
      </c>
      <c r="E178" s="13">
        <f>J178/$P$41</f>
        <v>1.0884997633696165</v>
      </c>
      <c r="F178" s="13">
        <f>J178/$P$38</f>
        <v>2.2634679403129452</v>
      </c>
      <c r="G178" s="7">
        <v>6100</v>
      </c>
      <c r="H178" s="1">
        <f>G178*$Q$2</f>
        <v>150365</v>
      </c>
      <c r="I178" s="1">
        <v>317200</v>
      </c>
      <c r="J178" s="1">
        <f>I178*$Q$2</f>
        <v>7818980</v>
      </c>
      <c r="K178">
        <v>24</v>
      </c>
      <c r="L178" t="s">
        <v>165</v>
      </c>
      <c r="M178" t="s">
        <v>149</v>
      </c>
      <c r="Q178" s="7"/>
      <c r="T178" s="5"/>
    </row>
    <row r="179" spans="1:20" x14ac:dyDescent="0.45">
      <c r="A179">
        <v>180</v>
      </c>
      <c r="B179" t="s">
        <v>111</v>
      </c>
      <c r="C179" t="s">
        <v>389</v>
      </c>
      <c r="D179" t="s">
        <v>356</v>
      </c>
      <c r="E179" s="13">
        <f>J179/$P$41</f>
        <v>1.0884997633696165</v>
      </c>
      <c r="F179" s="13">
        <f>J179/$P$38</f>
        <v>2.2634679403129452</v>
      </c>
      <c r="G179" s="7">
        <v>6100</v>
      </c>
      <c r="H179" s="1">
        <f>G179*$Q$2</f>
        <v>150365</v>
      </c>
      <c r="I179" s="1">
        <v>317200</v>
      </c>
      <c r="J179" s="1">
        <f>I179*$Q$2</f>
        <v>7818980</v>
      </c>
      <c r="K179">
        <v>27</v>
      </c>
      <c r="L179" t="s">
        <v>14</v>
      </c>
      <c r="M179" t="s">
        <v>149</v>
      </c>
      <c r="Q179" s="7"/>
      <c r="T179" s="5"/>
    </row>
    <row r="180" spans="1:20" x14ac:dyDescent="0.45">
      <c r="A180">
        <v>616</v>
      </c>
      <c r="B180" t="s">
        <v>111</v>
      </c>
      <c r="C180" t="s">
        <v>1006</v>
      </c>
      <c r="D180" t="s">
        <v>941</v>
      </c>
      <c r="E180" s="13">
        <f>J180/$P$41</f>
        <v>1.0884997633696165</v>
      </c>
      <c r="F180" s="13">
        <f>J180/$P$38</f>
        <v>2.2634679403129452</v>
      </c>
      <c r="G180" s="7">
        <v>6100</v>
      </c>
      <c r="H180" s="1">
        <f>G180*$Q$2</f>
        <v>150365</v>
      </c>
      <c r="I180" s="1">
        <v>317200</v>
      </c>
      <c r="J180" s="1">
        <f>I180*$Q$2</f>
        <v>7818980</v>
      </c>
      <c r="K180">
        <v>31</v>
      </c>
      <c r="L180" t="s">
        <v>134</v>
      </c>
      <c r="M180" t="s">
        <v>10</v>
      </c>
      <c r="Q180" s="7"/>
      <c r="T180" s="5"/>
    </row>
    <row r="181" spans="1:20" x14ac:dyDescent="0.45">
      <c r="A181">
        <v>234</v>
      </c>
      <c r="B181" t="s">
        <v>111</v>
      </c>
      <c r="C181" t="s">
        <v>477</v>
      </c>
      <c r="D181" t="s">
        <v>432</v>
      </c>
      <c r="E181" s="13">
        <f>J181/$P$41</f>
        <v>1.0706555049537212</v>
      </c>
      <c r="F181" s="13">
        <f>J181/$P$38</f>
        <v>2.2263619085045363</v>
      </c>
      <c r="G181" s="7">
        <v>6000</v>
      </c>
      <c r="H181" s="1">
        <f>G181*$Q$2</f>
        <v>147900</v>
      </c>
      <c r="I181" s="1">
        <v>312000</v>
      </c>
      <c r="J181" s="1">
        <f>I181*$Q$2</f>
        <v>7690800</v>
      </c>
      <c r="K181">
        <v>24</v>
      </c>
      <c r="L181" t="s">
        <v>9</v>
      </c>
      <c r="M181" t="s">
        <v>10</v>
      </c>
      <c r="Q181" s="7"/>
      <c r="T181" s="5"/>
    </row>
    <row r="182" spans="1:20" x14ac:dyDescent="0.45">
      <c r="A182">
        <v>568</v>
      </c>
      <c r="B182" t="s">
        <v>111</v>
      </c>
      <c r="C182" t="s">
        <v>911</v>
      </c>
      <c r="D182" t="s">
        <v>883</v>
      </c>
      <c r="E182" s="13">
        <f>J182/$P$41</f>
        <v>1.0706555049537212</v>
      </c>
      <c r="F182" s="13">
        <f>J182/$P$38</f>
        <v>2.2263619085045363</v>
      </c>
      <c r="G182" s="7">
        <v>6000</v>
      </c>
      <c r="H182" s="1">
        <f>G182*$Q$2</f>
        <v>147900</v>
      </c>
      <c r="I182" s="1">
        <v>312000</v>
      </c>
      <c r="J182" s="1">
        <f>I182*$Q$2</f>
        <v>7690800</v>
      </c>
      <c r="K182">
        <v>28</v>
      </c>
      <c r="L182" t="s">
        <v>9</v>
      </c>
      <c r="M182" t="s">
        <v>10</v>
      </c>
      <c r="Q182" s="7"/>
      <c r="T182" s="5"/>
    </row>
    <row r="183" spans="1:20" x14ac:dyDescent="0.45">
      <c r="A183">
        <v>940</v>
      </c>
      <c r="B183" t="s">
        <v>111</v>
      </c>
      <c r="C183" t="s">
        <v>1302</v>
      </c>
      <c r="D183" t="s">
        <v>1310</v>
      </c>
      <c r="E183" s="13">
        <f>J183/$P$41</f>
        <v>1.0706555049537212</v>
      </c>
      <c r="F183" s="13">
        <f>J183/$P$38</f>
        <v>2.2263619085045363</v>
      </c>
      <c r="G183" s="7">
        <v>6000</v>
      </c>
      <c r="H183" s="1">
        <f>G183*$Q$2</f>
        <v>147900</v>
      </c>
      <c r="I183" s="1">
        <v>312000</v>
      </c>
      <c r="J183" s="1">
        <f>I183*$Q$2</f>
        <v>7690800</v>
      </c>
      <c r="K183">
        <v>26</v>
      </c>
      <c r="L183" t="s">
        <v>165</v>
      </c>
      <c r="M183" t="s">
        <v>52</v>
      </c>
      <c r="Q183" s="7"/>
      <c r="T183" s="5"/>
    </row>
    <row r="184" spans="1:20" x14ac:dyDescent="0.45">
      <c r="A184">
        <v>360</v>
      </c>
      <c r="B184" t="s">
        <v>111</v>
      </c>
      <c r="C184" t="s">
        <v>634</v>
      </c>
      <c r="D184" t="s">
        <v>610</v>
      </c>
      <c r="E184" s="13">
        <f>J184/$P$41</f>
        <v>1.0528112465378259</v>
      </c>
      <c r="F184" s="13">
        <f>J184/$P$38</f>
        <v>2.1892558766961274</v>
      </c>
      <c r="G184" s="7">
        <v>5900</v>
      </c>
      <c r="H184" s="1">
        <f>G184*$Q$2</f>
        <v>145435</v>
      </c>
      <c r="I184" s="1">
        <v>306800</v>
      </c>
      <c r="J184" s="1">
        <f>I184*$Q$2</f>
        <v>7562620</v>
      </c>
      <c r="K184">
        <v>32</v>
      </c>
      <c r="L184" t="s">
        <v>26</v>
      </c>
      <c r="M184" t="s">
        <v>10</v>
      </c>
      <c r="Q184" s="7"/>
      <c r="T184" s="5"/>
    </row>
    <row r="185" spans="1:20" x14ac:dyDescent="0.45">
      <c r="A185">
        <v>823</v>
      </c>
      <c r="B185" t="s">
        <v>111</v>
      </c>
      <c r="C185" t="s">
        <v>1171</v>
      </c>
      <c r="D185" t="s">
        <v>1173</v>
      </c>
      <c r="E185" s="13">
        <f>J185/$P$41</f>
        <v>1.0528112465378259</v>
      </c>
      <c r="F185" s="13">
        <f>J185/$P$38</f>
        <v>2.1892558766961274</v>
      </c>
      <c r="G185" s="7">
        <v>5900</v>
      </c>
      <c r="H185" s="1">
        <f>G185*$Q$2</f>
        <v>145435</v>
      </c>
      <c r="I185" s="1">
        <v>306800</v>
      </c>
      <c r="J185" s="1">
        <f>I185*$Q$2</f>
        <v>7562620</v>
      </c>
      <c r="K185">
        <v>25</v>
      </c>
      <c r="L185" t="s">
        <v>51</v>
      </c>
      <c r="M185" t="s">
        <v>22</v>
      </c>
      <c r="Q185" s="7"/>
      <c r="T185" s="5"/>
    </row>
    <row r="186" spans="1:20" x14ac:dyDescent="0.45">
      <c r="A186">
        <v>824</v>
      </c>
      <c r="B186" t="s">
        <v>111</v>
      </c>
      <c r="C186" t="s">
        <v>1171</v>
      </c>
      <c r="D186" t="s">
        <v>1174</v>
      </c>
      <c r="E186" s="13">
        <f>J186/$P$41</f>
        <v>1.0349669881219306</v>
      </c>
      <c r="F186" s="13">
        <f>J186/$P$38</f>
        <v>2.1521498448877185</v>
      </c>
      <c r="G186" s="7">
        <v>5800</v>
      </c>
      <c r="H186" s="1">
        <f>G186*$Q$2</f>
        <v>142970</v>
      </c>
      <c r="I186" s="1">
        <v>301600</v>
      </c>
      <c r="J186" s="1">
        <f>I186*$Q$2</f>
        <v>7434440</v>
      </c>
      <c r="K186">
        <v>34</v>
      </c>
      <c r="L186" t="s">
        <v>56</v>
      </c>
      <c r="M186" t="s">
        <v>10</v>
      </c>
      <c r="Q186" s="7"/>
      <c r="T186" s="5"/>
    </row>
    <row r="187" spans="1:20" x14ac:dyDescent="0.45">
      <c r="A187">
        <v>68</v>
      </c>
      <c r="B187" t="s">
        <v>111</v>
      </c>
      <c r="C187" t="s">
        <v>247</v>
      </c>
      <c r="D187" t="s">
        <v>166</v>
      </c>
      <c r="E187" s="13">
        <f>J187/$P$41</f>
        <v>0.98143421287424448</v>
      </c>
      <c r="F187" s="13">
        <f>J187/$P$38</f>
        <v>2.0408317494624915</v>
      </c>
      <c r="G187" s="7">
        <v>5500</v>
      </c>
      <c r="H187" s="1">
        <f>G187*$Q$2</f>
        <v>135575</v>
      </c>
      <c r="I187" s="1">
        <v>286000</v>
      </c>
      <c r="J187" s="1">
        <f>I187*$Q$2</f>
        <v>7049900</v>
      </c>
      <c r="K187">
        <v>25</v>
      </c>
      <c r="L187" t="s">
        <v>152</v>
      </c>
      <c r="M187" t="s">
        <v>52</v>
      </c>
      <c r="Q187" s="7"/>
      <c r="T187" s="5"/>
    </row>
    <row r="188" spans="1:20" x14ac:dyDescent="0.45">
      <c r="A188">
        <v>126</v>
      </c>
      <c r="B188" t="s">
        <v>111</v>
      </c>
      <c r="C188" t="s">
        <v>309</v>
      </c>
      <c r="D188" t="s">
        <v>269</v>
      </c>
      <c r="E188" s="13">
        <f>J188/$P$41</f>
        <v>0.98143421287424448</v>
      </c>
      <c r="F188" s="13">
        <f>J188/$P$38</f>
        <v>2.0408317494624915</v>
      </c>
      <c r="G188" s="7">
        <v>5500</v>
      </c>
      <c r="H188" s="1">
        <f>G188*$Q$2</f>
        <v>135575</v>
      </c>
      <c r="I188" s="1">
        <v>286000</v>
      </c>
      <c r="J188" s="1">
        <f>I188*$Q$2</f>
        <v>7049900</v>
      </c>
      <c r="K188">
        <v>23</v>
      </c>
      <c r="L188" t="s">
        <v>270</v>
      </c>
      <c r="M188" t="s">
        <v>10</v>
      </c>
      <c r="Q188" s="7"/>
      <c r="T188" s="5"/>
    </row>
    <row r="189" spans="1:20" x14ac:dyDescent="0.45">
      <c r="A189">
        <v>181</v>
      </c>
      <c r="B189" t="s">
        <v>111</v>
      </c>
      <c r="C189" t="s">
        <v>389</v>
      </c>
      <c r="D189" t="s">
        <v>357</v>
      </c>
      <c r="E189" s="13">
        <f>J189/$P$41</f>
        <v>0.98143421287424448</v>
      </c>
      <c r="F189" s="13">
        <f>J189/$P$38</f>
        <v>2.0408317494624915</v>
      </c>
      <c r="G189" s="7">
        <v>5500</v>
      </c>
      <c r="H189" s="1">
        <f>G189*$Q$2</f>
        <v>135575</v>
      </c>
      <c r="I189" s="1">
        <v>286000</v>
      </c>
      <c r="J189" s="1">
        <f>I189*$Q$2</f>
        <v>7049900</v>
      </c>
      <c r="K189">
        <v>23</v>
      </c>
      <c r="L189" t="s">
        <v>40</v>
      </c>
      <c r="M189" t="s">
        <v>358</v>
      </c>
      <c r="Q189" s="7"/>
      <c r="T189" s="5"/>
    </row>
    <row r="190" spans="1:20" x14ac:dyDescent="0.45">
      <c r="A190">
        <v>941</v>
      </c>
      <c r="B190" t="s">
        <v>111</v>
      </c>
      <c r="C190" t="s">
        <v>1302</v>
      </c>
      <c r="D190" t="s">
        <v>1311</v>
      </c>
      <c r="E190" s="13">
        <f>J190/$P$41</f>
        <v>0.98143421287424448</v>
      </c>
      <c r="F190" s="13">
        <f>J190/$P$38</f>
        <v>2.0408317494624915</v>
      </c>
      <c r="G190" s="7">
        <v>5500</v>
      </c>
      <c r="H190" s="1">
        <f>G190*$Q$2</f>
        <v>135575</v>
      </c>
      <c r="I190" s="1">
        <v>286000</v>
      </c>
      <c r="J190" s="1">
        <f>I190*$Q$2</f>
        <v>7049900</v>
      </c>
      <c r="K190">
        <v>31</v>
      </c>
      <c r="L190" t="s">
        <v>152</v>
      </c>
      <c r="M190" t="s">
        <v>149</v>
      </c>
      <c r="Q190" s="7"/>
      <c r="T190" s="5"/>
    </row>
    <row r="191" spans="1:20" x14ac:dyDescent="0.45">
      <c r="A191">
        <v>569</v>
      </c>
      <c r="B191" t="s">
        <v>111</v>
      </c>
      <c r="C191" t="s">
        <v>911</v>
      </c>
      <c r="D191" t="s">
        <v>884</v>
      </c>
      <c r="E191" s="13">
        <f>J191/$P$41</f>
        <v>0.96358995445834916</v>
      </c>
      <c r="F191" s="13">
        <f>J191/$P$38</f>
        <v>2.0037257176540826</v>
      </c>
      <c r="G191" s="7">
        <v>5400</v>
      </c>
      <c r="H191" s="1">
        <f>G191*$Q$2</f>
        <v>133110</v>
      </c>
      <c r="I191" s="1">
        <v>280800</v>
      </c>
      <c r="J191" s="1">
        <f>I191*$Q$2</f>
        <v>6921720</v>
      </c>
      <c r="K191">
        <v>27</v>
      </c>
      <c r="L191" t="s">
        <v>26</v>
      </c>
      <c r="M191" t="s">
        <v>358</v>
      </c>
      <c r="Q191" s="7"/>
      <c r="T191" s="5"/>
    </row>
    <row r="192" spans="1:20" x14ac:dyDescent="0.45">
      <c r="A192">
        <v>235</v>
      </c>
      <c r="B192" t="s">
        <v>111</v>
      </c>
      <c r="C192" t="s">
        <v>477</v>
      </c>
      <c r="D192" t="s">
        <v>435</v>
      </c>
      <c r="E192" s="13">
        <f>J192/$P$41</f>
        <v>0.94574569604245373</v>
      </c>
      <c r="F192" s="13">
        <f>J192/$P$38</f>
        <v>1.9666196858456737</v>
      </c>
      <c r="G192" s="7">
        <v>5300</v>
      </c>
      <c r="H192" s="1">
        <f>G192*$Q$2</f>
        <v>130644.99999999999</v>
      </c>
      <c r="I192" s="1">
        <v>275600</v>
      </c>
      <c r="J192" s="1">
        <f>I192*$Q$2</f>
        <v>6793540</v>
      </c>
      <c r="K192">
        <v>31</v>
      </c>
      <c r="L192" t="s">
        <v>35</v>
      </c>
      <c r="M192" t="s">
        <v>38</v>
      </c>
      <c r="Q192" s="7"/>
      <c r="T192" s="5"/>
    </row>
    <row r="193" spans="1:20" x14ac:dyDescent="0.45">
      <c r="A193">
        <v>302</v>
      </c>
      <c r="B193" t="s">
        <v>111</v>
      </c>
      <c r="C193" t="s">
        <v>588</v>
      </c>
      <c r="D193" t="s">
        <v>532</v>
      </c>
      <c r="E193" s="13">
        <f>J193/$P$41</f>
        <v>0.94574569604245373</v>
      </c>
      <c r="F193" s="13">
        <f>J193/$P$38</f>
        <v>1.9666196858456737</v>
      </c>
      <c r="G193" s="7">
        <v>5300</v>
      </c>
      <c r="H193" s="1">
        <f>G193*$Q$2</f>
        <v>130644.99999999999</v>
      </c>
      <c r="I193" s="1">
        <v>275600</v>
      </c>
      <c r="J193" s="1">
        <f>I193*$Q$2</f>
        <v>6793540</v>
      </c>
      <c r="K193">
        <v>24</v>
      </c>
      <c r="L193" t="s">
        <v>14</v>
      </c>
      <c r="M193" t="s">
        <v>52</v>
      </c>
      <c r="Q193" s="7"/>
      <c r="T193" s="5"/>
    </row>
    <row r="194" spans="1:20" x14ac:dyDescent="0.45">
      <c r="A194">
        <v>361</v>
      </c>
      <c r="B194" t="s">
        <v>111</v>
      </c>
      <c r="C194" t="s">
        <v>634</v>
      </c>
      <c r="D194" t="s">
        <v>613</v>
      </c>
      <c r="E194" s="13">
        <f>J194/$P$41</f>
        <v>0.94574569604245373</v>
      </c>
      <c r="F194" s="13">
        <f>J194/$P$38</f>
        <v>1.9666196858456737</v>
      </c>
      <c r="G194" s="7">
        <v>5300</v>
      </c>
      <c r="H194" s="1">
        <f>G194*$Q$2</f>
        <v>130644.99999999999</v>
      </c>
      <c r="I194" s="1">
        <v>275600</v>
      </c>
      <c r="J194" s="1">
        <f>I194*$Q$2</f>
        <v>6793540</v>
      </c>
      <c r="K194">
        <v>29</v>
      </c>
      <c r="L194" t="s">
        <v>196</v>
      </c>
      <c r="M194" t="s">
        <v>10</v>
      </c>
      <c r="Q194" s="7"/>
      <c r="T194" s="5"/>
    </row>
    <row r="195" spans="1:20" x14ac:dyDescent="0.45">
      <c r="A195">
        <v>617</v>
      </c>
      <c r="B195" t="s">
        <v>111</v>
      </c>
      <c r="C195" t="s">
        <v>1006</v>
      </c>
      <c r="D195" t="s">
        <v>942</v>
      </c>
      <c r="E195" s="13">
        <f>J195/$P$41</f>
        <v>0.94574569604245373</v>
      </c>
      <c r="F195" s="13">
        <f>J195/$P$38</f>
        <v>1.9666196858456737</v>
      </c>
      <c r="G195" s="7">
        <v>5300</v>
      </c>
      <c r="H195" s="1">
        <f>G195*$Q$2</f>
        <v>130644.99999999999</v>
      </c>
      <c r="I195" s="1">
        <v>275600</v>
      </c>
      <c r="J195" s="1">
        <f>I195*$Q$2</f>
        <v>6793540</v>
      </c>
      <c r="K195">
        <v>29</v>
      </c>
      <c r="L195" t="s">
        <v>44</v>
      </c>
      <c r="M195" t="s">
        <v>149</v>
      </c>
      <c r="Q195" s="7"/>
      <c r="T195" s="5"/>
    </row>
    <row r="196" spans="1:20" x14ac:dyDescent="0.45">
      <c r="A196">
        <v>900</v>
      </c>
      <c r="B196" t="s">
        <v>111</v>
      </c>
      <c r="C196" t="s">
        <v>1240</v>
      </c>
      <c r="D196" t="s">
        <v>1269</v>
      </c>
      <c r="E196" s="13">
        <f>J196/$P$41</f>
        <v>0.94574569604245373</v>
      </c>
      <c r="F196" s="13">
        <f>J196/$P$38</f>
        <v>1.9666196858456737</v>
      </c>
      <c r="G196" s="7">
        <v>5300</v>
      </c>
      <c r="H196" s="1">
        <f>G196*$Q$2</f>
        <v>130644.99999999999</v>
      </c>
      <c r="I196" s="1">
        <v>275600</v>
      </c>
      <c r="J196" s="1">
        <f>I196*$Q$2</f>
        <v>6793540</v>
      </c>
      <c r="K196">
        <v>22</v>
      </c>
      <c r="L196" t="s">
        <v>26</v>
      </c>
      <c r="M196" t="s">
        <v>10</v>
      </c>
      <c r="Q196" s="7"/>
      <c r="T196" s="5"/>
    </row>
    <row r="197" spans="1:20" x14ac:dyDescent="0.45">
      <c r="A197">
        <v>455</v>
      </c>
      <c r="B197" t="s">
        <v>111</v>
      </c>
      <c r="C197" t="s">
        <v>781</v>
      </c>
      <c r="D197" t="s">
        <v>742</v>
      </c>
      <c r="E197" s="13">
        <f>J197/$P$41</f>
        <v>0.92790143762655841</v>
      </c>
      <c r="F197" s="13">
        <f>J197/$P$38</f>
        <v>1.9295136540372648</v>
      </c>
      <c r="G197" s="7">
        <v>5200</v>
      </c>
      <c r="H197" s="1">
        <f>G197*$Q$2</f>
        <v>128179.99999999999</v>
      </c>
      <c r="I197" s="1">
        <v>270400</v>
      </c>
      <c r="J197" s="1">
        <f>I197*$Q$2</f>
        <v>6665360</v>
      </c>
      <c r="K197">
        <v>25</v>
      </c>
      <c r="L197" t="s">
        <v>30</v>
      </c>
      <c r="M197" t="s">
        <v>528</v>
      </c>
      <c r="Q197" s="7"/>
      <c r="T197" s="5"/>
    </row>
    <row r="198" spans="1:20" x14ac:dyDescent="0.45">
      <c r="A198">
        <v>69</v>
      </c>
      <c r="B198" t="s">
        <v>111</v>
      </c>
      <c r="C198" t="s">
        <v>247</v>
      </c>
      <c r="D198" t="s">
        <v>169</v>
      </c>
      <c r="E198" s="13">
        <f>J198/$P$41</f>
        <v>0.91005717921066309</v>
      </c>
      <c r="F198" s="13">
        <f>J198/$P$38</f>
        <v>1.8924076222288559</v>
      </c>
      <c r="G198" s="7">
        <v>5100</v>
      </c>
      <c r="H198" s="1">
        <f>G198*$Q$2</f>
        <v>125715</v>
      </c>
      <c r="I198" s="1">
        <v>265200</v>
      </c>
      <c r="J198" s="1">
        <f>I198*$Q$2</f>
        <v>6537180</v>
      </c>
      <c r="K198">
        <v>24</v>
      </c>
      <c r="L198" t="s">
        <v>9</v>
      </c>
      <c r="M198" t="s">
        <v>10</v>
      </c>
      <c r="Q198" s="7"/>
      <c r="T198" s="5"/>
    </row>
    <row r="199" spans="1:20" x14ac:dyDescent="0.45">
      <c r="A199">
        <v>182</v>
      </c>
      <c r="B199" t="s">
        <v>111</v>
      </c>
      <c r="C199" t="s">
        <v>389</v>
      </c>
      <c r="D199" t="s">
        <v>359</v>
      </c>
      <c r="E199" s="13">
        <f>J199/$P$41</f>
        <v>0.91005717921066309</v>
      </c>
      <c r="F199" s="13">
        <f>J199/$P$38</f>
        <v>1.8924076222288559</v>
      </c>
      <c r="G199" s="7">
        <v>5100</v>
      </c>
      <c r="H199" s="1">
        <f>G199*$Q$2</f>
        <v>125715</v>
      </c>
      <c r="I199" s="1">
        <v>265200</v>
      </c>
      <c r="J199" s="1">
        <f>I199*$Q$2</f>
        <v>6537180</v>
      </c>
      <c r="K199">
        <v>28</v>
      </c>
      <c r="L199" t="s">
        <v>30</v>
      </c>
      <c r="M199" t="s">
        <v>358</v>
      </c>
      <c r="Q199" s="7"/>
      <c r="T199" s="5"/>
    </row>
    <row r="200" spans="1:20" x14ac:dyDescent="0.45">
      <c r="A200">
        <v>236</v>
      </c>
      <c r="B200" t="s">
        <v>111</v>
      </c>
      <c r="C200" t="s">
        <v>477</v>
      </c>
      <c r="D200" t="s">
        <v>438</v>
      </c>
      <c r="E200" s="13">
        <f>J200/$P$41</f>
        <v>0.91005717921066309</v>
      </c>
      <c r="F200" s="13">
        <f>J200/$P$38</f>
        <v>1.8924076222288559</v>
      </c>
      <c r="G200" s="7">
        <v>5100</v>
      </c>
      <c r="H200" s="1">
        <f>G200*$Q$2</f>
        <v>125715</v>
      </c>
      <c r="I200" s="1">
        <v>265200</v>
      </c>
      <c r="J200" s="1">
        <f>I200*$Q$2</f>
        <v>6537180</v>
      </c>
      <c r="K200">
        <v>22</v>
      </c>
      <c r="L200" t="s">
        <v>99</v>
      </c>
      <c r="M200" t="s">
        <v>10</v>
      </c>
      <c r="Q200" s="7"/>
      <c r="T200" s="5"/>
    </row>
    <row r="201" spans="1:20" x14ac:dyDescent="0.45">
      <c r="A201">
        <v>303</v>
      </c>
      <c r="B201" t="s">
        <v>111</v>
      </c>
      <c r="C201" t="s">
        <v>588</v>
      </c>
      <c r="D201" t="s">
        <v>533</v>
      </c>
      <c r="E201" s="13">
        <f>J201/$P$41</f>
        <v>0.91005717921066309</v>
      </c>
      <c r="F201" s="13">
        <f>J201/$P$38</f>
        <v>1.8924076222288559</v>
      </c>
      <c r="G201" s="7">
        <v>5100</v>
      </c>
      <c r="H201" s="1">
        <f>G201*$Q$2</f>
        <v>125715</v>
      </c>
      <c r="I201" s="1">
        <v>265200</v>
      </c>
      <c r="J201" s="1">
        <f>I201*$Q$2</f>
        <v>6537180</v>
      </c>
      <c r="K201">
        <v>26</v>
      </c>
      <c r="L201" t="s">
        <v>165</v>
      </c>
      <c r="M201" t="s">
        <v>149</v>
      </c>
      <c r="Q201" s="7"/>
      <c r="T201" s="5"/>
    </row>
    <row r="202" spans="1:20" x14ac:dyDescent="0.45">
      <c r="A202">
        <v>456</v>
      </c>
      <c r="B202" t="s">
        <v>111</v>
      </c>
      <c r="C202" t="s">
        <v>781</v>
      </c>
      <c r="D202" t="s">
        <v>744</v>
      </c>
      <c r="E202" s="13">
        <f>J202/$P$41</f>
        <v>0.91005717921066309</v>
      </c>
      <c r="F202" s="13">
        <f>J202/$P$38</f>
        <v>1.8924076222288559</v>
      </c>
      <c r="G202" s="7">
        <v>5100</v>
      </c>
      <c r="H202" s="1">
        <f>G202*$Q$2</f>
        <v>125715</v>
      </c>
      <c r="I202" s="1">
        <v>265200</v>
      </c>
      <c r="J202" s="1">
        <f>I202*$Q$2</f>
        <v>6537180</v>
      </c>
      <c r="K202">
        <v>27</v>
      </c>
      <c r="L202" t="s">
        <v>99</v>
      </c>
      <c r="M202" t="s">
        <v>10</v>
      </c>
      <c r="Q202" s="7"/>
      <c r="T202" s="5"/>
    </row>
    <row r="203" spans="1:20" x14ac:dyDescent="0.45">
      <c r="A203">
        <v>618</v>
      </c>
      <c r="B203" t="s">
        <v>111</v>
      </c>
      <c r="C203" t="s">
        <v>1006</v>
      </c>
      <c r="D203" t="s">
        <v>943</v>
      </c>
      <c r="E203" s="13">
        <f>J203/$P$41</f>
        <v>0.91005717921066309</v>
      </c>
      <c r="F203" s="13">
        <f>J203/$P$38</f>
        <v>1.8924076222288559</v>
      </c>
      <c r="G203" s="7">
        <v>5100</v>
      </c>
      <c r="H203" s="1">
        <f>G203*$Q$2</f>
        <v>125715</v>
      </c>
      <c r="I203" s="1">
        <v>265200</v>
      </c>
      <c r="J203" s="1">
        <f>I203*$Q$2</f>
        <v>6537180</v>
      </c>
      <c r="K203">
        <v>27</v>
      </c>
      <c r="L203" t="s">
        <v>535</v>
      </c>
      <c r="M203" t="s">
        <v>10</v>
      </c>
      <c r="Q203" s="7"/>
      <c r="T203" s="5"/>
    </row>
    <row r="204" spans="1:20" x14ac:dyDescent="0.45">
      <c r="A204">
        <v>619</v>
      </c>
      <c r="B204" t="s">
        <v>111</v>
      </c>
      <c r="C204" t="s">
        <v>1006</v>
      </c>
      <c r="D204" t="s">
        <v>944</v>
      </c>
      <c r="E204" s="13">
        <f>J204/$P$41</f>
        <v>0.91005717921066309</v>
      </c>
      <c r="F204" s="13">
        <f>J204/$P$38</f>
        <v>1.8924076222288559</v>
      </c>
      <c r="G204" s="7">
        <v>5100</v>
      </c>
      <c r="H204" s="1">
        <f>G204*$Q$2</f>
        <v>125715</v>
      </c>
      <c r="I204" s="1">
        <v>265200</v>
      </c>
      <c r="J204" s="1">
        <f>I204*$Q$2</f>
        <v>6537180</v>
      </c>
      <c r="K204">
        <v>25</v>
      </c>
      <c r="L204" t="s">
        <v>99</v>
      </c>
      <c r="M204" t="s">
        <v>52</v>
      </c>
      <c r="Q204" s="7"/>
      <c r="T204" s="5"/>
    </row>
    <row r="205" spans="1:20" x14ac:dyDescent="0.45">
      <c r="A205">
        <v>362</v>
      </c>
      <c r="B205" t="s">
        <v>111</v>
      </c>
      <c r="C205" t="s">
        <v>634</v>
      </c>
      <c r="D205" t="s">
        <v>614</v>
      </c>
      <c r="E205" s="13">
        <f>J205/$P$41</f>
        <v>0.89221292079476766</v>
      </c>
      <c r="F205" s="13">
        <f>J205/$P$38</f>
        <v>1.8553015904204468</v>
      </c>
      <c r="G205" s="7">
        <v>5000</v>
      </c>
      <c r="H205" s="1">
        <f>G205*$Q$2</f>
        <v>123250</v>
      </c>
      <c r="I205" s="1">
        <v>260000</v>
      </c>
      <c r="J205" s="1">
        <f>I205*$Q$2</f>
        <v>6409000</v>
      </c>
      <c r="K205">
        <v>24</v>
      </c>
      <c r="L205" t="s">
        <v>40</v>
      </c>
      <c r="M205" t="s">
        <v>211</v>
      </c>
      <c r="Q205" s="7"/>
      <c r="T205" s="5"/>
    </row>
    <row r="206" spans="1:20" x14ac:dyDescent="0.45">
      <c r="A206">
        <v>363</v>
      </c>
      <c r="B206" t="s">
        <v>111</v>
      </c>
      <c r="C206" t="s">
        <v>634</v>
      </c>
      <c r="D206" t="s">
        <v>617</v>
      </c>
      <c r="E206" s="13">
        <f>J206/$P$41</f>
        <v>0.89221292079476766</v>
      </c>
      <c r="F206" s="13">
        <f>J206/$P$38</f>
        <v>1.8553015904204468</v>
      </c>
      <c r="G206" s="7">
        <v>5000</v>
      </c>
      <c r="H206" s="1">
        <f>G206*$Q$2</f>
        <v>123250</v>
      </c>
      <c r="I206" s="1">
        <v>260000</v>
      </c>
      <c r="J206" s="1">
        <f>I206*$Q$2</f>
        <v>6409000</v>
      </c>
      <c r="K206">
        <v>25</v>
      </c>
      <c r="L206" t="s">
        <v>60</v>
      </c>
      <c r="M206" t="s">
        <v>38</v>
      </c>
      <c r="Q206" s="7"/>
      <c r="T206" s="5"/>
    </row>
    <row r="207" spans="1:20" x14ac:dyDescent="0.45">
      <c r="A207">
        <v>729</v>
      </c>
      <c r="B207" t="s">
        <v>111</v>
      </c>
      <c r="C207" t="s">
        <v>1060</v>
      </c>
      <c r="D207" t="s">
        <v>1073</v>
      </c>
      <c r="E207" s="13">
        <f>J207/$P$41</f>
        <v>0.89221292079476766</v>
      </c>
      <c r="F207" s="13">
        <f>J207/$P$38</f>
        <v>1.8553015904204468</v>
      </c>
      <c r="G207" s="7">
        <v>5000</v>
      </c>
      <c r="H207" s="1">
        <f>G207*$Q$2</f>
        <v>123250</v>
      </c>
      <c r="I207" s="1">
        <v>260000</v>
      </c>
      <c r="J207" s="1">
        <f>I207*$Q$2</f>
        <v>6409000</v>
      </c>
      <c r="K207">
        <v>22</v>
      </c>
      <c r="L207" t="s">
        <v>131</v>
      </c>
      <c r="M207" t="s">
        <v>10</v>
      </c>
      <c r="Q207" s="7"/>
      <c r="T207" s="5"/>
    </row>
    <row r="208" spans="1:20" x14ac:dyDescent="0.45">
      <c r="A208">
        <v>783</v>
      </c>
      <c r="B208" t="s">
        <v>111</v>
      </c>
      <c r="C208" t="s">
        <v>1119</v>
      </c>
      <c r="D208" t="s">
        <v>1132</v>
      </c>
      <c r="E208" s="13">
        <f>J208/$P$41</f>
        <v>0.89221292079476766</v>
      </c>
      <c r="F208" s="13">
        <f>J208/$P$38</f>
        <v>1.8553015904204468</v>
      </c>
      <c r="G208" s="7">
        <v>5000</v>
      </c>
      <c r="H208" s="1">
        <f>G208*$Q$2</f>
        <v>123250</v>
      </c>
      <c r="I208" s="1">
        <v>260000</v>
      </c>
      <c r="J208" s="1">
        <f>I208*$Q$2</f>
        <v>6409000</v>
      </c>
      <c r="K208">
        <v>27</v>
      </c>
      <c r="L208" t="s">
        <v>175</v>
      </c>
      <c r="M208" t="s">
        <v>10</v>
      </c>
      <c r="Q208" s="7"/>
      <c r="T208" s="5"/>
    </row>
    <row r="209" spans="1:20" x14ac:dyDescent="0.45">
      <c r="A209">
        <v>825</v>
      </c>
      <c r="B209" t="s">
        <v>111</v>
      </c>
      <c r="C209" t="s">
        <v>1171</v>
      </c>
      <c r="D209" t="s">
        <v>1177</v>
      </c>
      <c r="E209" s="13">
        <f>J209/$P$41</f>
        <v>0.89221292079476766</v>
      </c>
      <c r="F209" s="13">
        <f>J209/$P$38</f>
        <v>1.8553015904204468</v>
      </c>
      <c r="G209" s="7">
        <v>5000</v>
      </c>
      <c r="H209" s="1">
        <f>G209*$Q$2</f>
        <v>123250</v>
      </c>
      <c r="I209" s="1">
        <v>260000</v>
      </c>
      <c r="J209" s="1">
        <f>I209*$Q$2</f>
        <v>6409000</v>
      </c>
      <c r="K209">
        <v>27</v>
      </c>
      <c r="L209" t="s">
        <v>21</v>
      </c>
      <c r="M209" t="s">
        <v>22</v>
      </c>
      <c r="Q209" s="7"/>
      <c r="T209" s="5"/>
    </row>
    <row r="210" spans="1:20" x14ac:dyDescent="0.45">
      <c r="A210">
        <v>620</v>
      </c>
      <c r="B210" t="s">
        <v>111</v>
      </c>
      <c r="C210" t="s">
        <v>1006</v>
      </c>
      <c r="D210" t="s">
        <v>945</v>
      </c>
      <c r="E210" s="13">
        <f>J210/$P$41</f>
        <v>0.87436866237887234</v>
      </c>
      <c r="F210" s="13">
        <f>J210/$P$38</f>
        <v>1.818195558612038</v>
      </c>
      <c r="G210" s="7">
        <v>4900</v>
      </c>
      <c r="H210" s="1">
        <f>G210*$Q$2</f>
        <v>120785</v>
      </c>
      <c r="I210" s="1">
        <v>254800</v>
      </c>
      <c r="J210" s="1">
        <f>I210*$Q$2</f>
        <v>6280820</v>
      </c>
      <c r="K210">
        <v>29</v>
      </c>
      <c r="L210" t="s">
        <v>152</v>
      </c>
      <c r="M210" t="s">
        <v>22</v>
      </c>
      <c r="Q210" s="7"/>
      <c r="T210" s="5"/>
    </row>
    <row r="211" spans="1:20" x14ac:dyDescent="0.45">
      <c r="A211">
        <v>621</v>
      </c>
      <c r="B211" t="s">
        <v>111</v>
      </c>
      <c r="C211" t="s">
        <v>1006</v>
      </c>
      <c r="D211" t="s">
        <v>948</v>
      </c>
      <c r="E211" s="13">
        <f>J211/$P$41</f>
        <v>0.87436866237887234</v>
      </c>
      <c r="F211" s="13">
        <f>J211/$P$38</f>
        <v>1.818195558612038</v>
      </c>
      <c r="G211" s="7">
        <v>4900</v>
      </c>
      <c r="H211" s="1">
        <f>G211*$Q$2</f>
        <v>120785</v>
      </c>
      <c r="I211" s="1">
        <v>254800</v>
      </c>
      <c r="J211" s="1">
        <f>I211*$Q$2</f>
        <v>6280820</v>
      </c>
      <c r="K211">
        <v>29</v>
      </c>
      <c r="L211" t="s">
        <v>40</v>
      </c>
      <c r="M211" t="s">
        <v>38</v>
      </c>
      <c r="Q211" s="7"/>
      <c r="T211" s="5"/>
    </row>
    <row r="212" spans="1:20" x14ac:dyDescent="0.45">
      <c r="A212">
        <v>678</v>
      </c>
      <c r="B212" t="s">
        <v>111</v>
      </c>
      <c r="C212" t="s">
        <v>1007</v>
      </c>
      <c r="D212" t="s">
        <v>1013</v>
      </c>
      <c r="E212" s="13">
        <f>J212/$P$41</f>
        <v>0.87436866237887234</v>
      </c>
      <c r="F212" s="13">
        <f>J212/$P$38</f>
        <v>1.818195558612038</v>
      </c>
      <c r="G212" s="7">
        <v>4900</v>
      </c>
      <c r="H212" s="1">
        <f>G212*$Q$2</f>
        <v>120785</v>
      </c>
      <c r="I212" s="1">
        <v>254800</v>
      </c>
      <c r="J212" s="1">
        <f>I212*$Q$2</f>
        <v>6280820</v>
      </c>
      <c r="K212">
        <v>30</v>
      </c>
      <c r="L212" t="s">
        <v>51</v>
      </c>
      <c r="M212" t="s">
        <v>149</v>
      </c>
      <c r="Q212" s="7"/>
      <c r="T212" s="5"/>
    </row>
    <row r="213" spans="1:20" x14ac:dyDescent="0.45">
      <c r="A213">
        <v>730</v>
      </c>
      <c r="B213" t="s">
        <v>111</v>
      </c>
      <c r="C213" t="s">
        <v>1060</v>
      </c>
      <c r="D213" t="s">
        <v>1074</v>
      </c>
      <c r="E213" s="13">
        <f>J213/$P$41</f>
        <v>0.87436866237887234</v>
      </c>
      <c r="F213" s="13">
        <f>J213/$P$38</f>
        <v>1.818195558612038</v>
      </c>
      <c r="G213" s="7">
        <v>4900</v>
      </c>
      <c r="H213" s="1">
        <f>G213*$Q$2</f>
        <v>120785</v>
      </c>
      <c r="I213" s="1">
        <v>254800</v>
      </c>
      <c r="J213" s="1">
        <f>I213*$Q$2</f>
        <v>6280820</v>
      </c>
      <c r="K213">
        <v>32</v>
      </c>
      <c r="L213" t="s">
        <v>14</v>
      </c>
      <c r="M213" t="s">
        <v>10</v>
      </c>
      <c r="Q213" s="7"/>
      <c r="T213" s="5"/>
    </row>
    <row r="214" spans="1:20" x14ac:dyDescent="0.45">
      <c r="A214">
        <v>731</v>
      </c>
      <c r="B214" t="s">
        <v>111</v>
      </c>
      <c r="C214" t="s">
        <v>1060</v>
      </c>
      <c r="D214" t="s">
        <v>1075</v>
      </c>
      <c r="E214" s="13">
        <f>J214/$P$41</f>
        <v>0.87436866237887234</v>
      </c>
      <c r="F214" s="13">
        <f>J214/$P$38</f>
        <v>1.818195558612038</v>
      </c>
      <c r="G214" s="7">
        <v>4900</v>
      </c>
      <c r="H214" s="1">
        <f>G214*$Q$2</f>
        <v>120785</v>
      </c>
      <c r="I214" s="1">
        <v>254800</v>
      </c>
      <c r="J214" s="1">
        <f>I214*$Q$2</f>
        <v>6280820</v>
      </c>
      <c r="K214">
        <v>28</v>
      </c>
      <c r="L214" t="s">
        <v>134</v>
      </c>
      <c r="M214" t="s">
        <v>38</v>
      </c>
      <c r="Q214" s="7"/>
      <c r="T214" s="5"/>
    </row>
    <row r="215" spans="1:20" x14ac:dyDescent="0.45">
      <c r="A215">
        <v>942</v>
      </c>
      <c r="B215" t="s">
        <v>111</v>
      </c>
      <c r="C215" t="s">
        <v>1302</v>
      </c>
      <c r="D215" t="s">
        <v>1312</v>
      </c>
      <c r="E215" s="13">
        <f>J215/$P$41</f>
        <v>0.87436866237887234</v>
      </c>
      <c r="F215" s="13">
        <f>J215/$P$38</f>
        <v>1.818195558612038</v>
      </c>
      <c r="G215" s="7">
        <v>4900</v>
      </c>
      <c r="H215" s="1">
        <f>G215*$Q$2</f>
        <v>120785</v>
      </c>
      <c r="I215" s="1">
        <v>254800</v>
      </c>
      <c r="J215" s="1">
        <f>I215*$Q$2</f>
        <v>6280820</v>
      </c>
      <c r="K215">
        <v>20</v>
      </c>
      <c r="L215" t="s">
        <v>60</v>
      </c>
      <c r="M215" t="s">
        <v>10</v>
      </c>
      <c r="Q215" s="7"/>
      <c r="T215" s="5"/>
    </row>
    <row r="216" spans="1:20" x14ac:dyDescent="0.45">
      <c r="A216">
        <v>183</v>
      </c>
      <c r="B216" t="s">
        <v>111</v>
      </c>
      <c r="C216" t="s">
        <v>389</v>
      </c>
      <c r="D216" t="s">
        <v>360</v>
      </c>
      <c r="E216" s="13">
        <f>J216/$P$41</f>
        <v>0.85652440396297702</v>
      </c>
      <c r="F216" s="13">
        <f>J216/$P$38</f>
        <v>1.7810895268036291</v>
      </c>
      <c r="G216" s="7">
        <v>4800</v>
      </c>
      <c r="H216" s="1">
        <f>G216*$Q$2</f>
        <v>118320</v>
      </c>
      <c r="I216" s="1">
        <v>249600</v>
      </c>
      <c r="J216" s="1">
        <f>I216*$Q$2</f>
        <v>6152640</v>
      </c>
      <c r="K216">
        <v>28</v>
      </c>
      <c r="L216" t="s">
        <v>30</v>
      </c>
      <c r="M216" t="s">
        <v>149</v>
      </c>
      <c r="Q216" s="7"/>
      <c r="T216" s="5"/>
    </row>
    <row r="217" spans="1:20" x14ac:dyDescent="0.45">
      <c r="A217">
        <v>826</v>
      </c>
      <c r="B217" t="s">
        <v>111</v>
      </c>
      <c r="C217" t="s">
        <v>1171</v>
      </c>
      <c r="D217" t="s">
        <v>1178</v>
      </c>
      <c r="E217" s="13">
        <f>J217/$P$41</f>
        <v>0.85652440396297702</v>
      </c>
      <c r="F217" s="13">
        <f>J217/$P$38</f>
        <v>1.7810895268036291</v>
      </c>
      <c r="G217" s="7">
        <v>4800</v>
      </c>
      <c r="H217" s="1">
        <f>G217*$Q$2</f>
        <v>118320</v>
      </c>
      <c r="I217" s="1">
        <v>249600</v>
      </c>
      <c r="J217" s="1">
        <f>I217*$Q$2</f>
        <v>6152640</v>
      </c>
      <c r="K217">
        <v>32</v>
      </c>
      <c r="L217" t="s">
        <v>131</v>
      </c>
      <c r="M217" t="s">
        <v>10</v>
      </c>
      <c r="Q217" s="7"/>
      <c r="T217" s="5"/>
    </row>
    <row r="218" spans="1:20" x14ac:dyDescent="0.45">
      <c r="A218">
        <v>127</v>
      </c>
      <c r="B218" t="s">
        <v>111</v>
      </c>
      <c r="C218" t="s">
        <v>309</v>
      </c>
      <c r="D218" t="s">
        <v>271</v>
      </c>
      <c r="E218" s="13">
        <f>J218/$P$41</f>
        <v>0.83868014554708159</v>
      </c>
      <c r="F218" s="13">
        <f>J218/$P$38</f>
        <v>1.7439834949952202</v>
      </c>
      <c r="G218" s="7">
        <v>4700</v>
      </c>
      <c r="H218" s="1">
        <f>G218*$Q$2</f>
        <v>115855</v>
      </c>
      <c r="I218" s="1">
        <v>244400</v>
      </c>
      <c r="J218" s="1">
        <f>I218*$Q$2</f>
        <v>6024460</v>
      </c>
      <c r="K218">
        <v>25</v>
      </c>
      <c r="L218" t="s">
        <v>9</v>
      </c>
      <c r="M218" t="s">
        <v>10</v>
      </c>
      <c r="Q218" s="7"/>
      <c r="T218" s="5"/>
    </row>
    <row r="219" spans="1:20" x14ac:dyDescent="0.45">
      <c r="A219">
        <v>732</v>
      </c>
      <c r="B219" t="s">
        <v>111</v>
      </c>
      <c r="C219" t="s">
        <v>1060</v>
      </c>
      <c r="D219" t="s">
        <v>1076</v>
      </c>
      <c r="E219" s="13">
        <f>J219/$P$41</f>
        <v>0.83868014554708159</v>
      </c>
      <c r="F219" s="13">
        <f>J219/$P$38</f>
        <v>1.7439834949952202</v>
      </c>
      <c r="G219" s="7">
        <v>4700</v>
      </c>
      <c r="H219" s="1">
        <f>G219*$Q$2</f>
        <v>115855</v>
      </c>
      <c r="I219" s="1">
        <v>244400</v>
      </c>
      <c r="J219" s="1">
        <f>I219*$Q$2</f>
        <v>6024460</v>
      </c>
      <c r="K219">
        <v>21</v>
      </c>
      <c r="L219" t="s">
        <v>51</v>
      </c>
      <c r="M219" t="s">
        <v>10</v>
      </c>
      <c r="Q219" s="7"/>
      <c r="T219" s="5"/>
    </row>
    <row r="220" spans="1:20" x14ac:dyDescent="0.45">
      <c r="A220">
        <v>364</v>
      </c>
      <c r="B220" t="s">
        <v>111</v>
      </c>
      <c r="C220" t="s">
        <v>634</v>
      </c>
      <c r="D220" t="s">
        <v>618</v>
      </c>
      <c r="E220" s="13">
        <f>J220/$P$41</f>
        <v>0.82083588713118627</v>
      </c>
      <c r="F220" s="13">
        <f>J220/$P$38</f>
        <v>1.7068774631868111</v>
      </c>
      <c r="G220" s="7">
        <v>4600</v>
      </c>
      <c r="H220" s="1">
        <f>G220*$Q$2</f>
        <v>113390</v>
      </c>
      <c r="I220" s="1">
        <v>239200</v>
      </c>
      <c r="J220" s="1">
        <f>I220*$Q$2</f>
        <v>5896280</v>
      </c>
      <c r="K220">
        <v>23</v>
      </c>
      <c r="L220" t="s">
        <v>621</v>
      </c>
      <c r="M220" t="s">
        <v>10</v>
      </c>
      <c r="Q220" s="7"/>
      <c r="T220" s="5"/>
    </row>
    <row r="221" spans="1:20" x14ac:dyDescent="0.45">
      <c r="A221">
        <v>784</v>
      </c>
      <c r="B221" t="s">
        <v>111</v>
      </c>
      <c r="C221" t="s">
        <v>1119</v>
      </c>
      <c r="D221" t="s">
        <v>1133</v>
      </c>
      <c r="E221" s="13">
        <f>J221/$P$41</f>
        <v>0.82083588713118627</v>
      </c>
      <c r="F221" s="13">
        <f>J221/$P$38</f>
        <v>1.7068774631868111</v>
      </c>
      <c r="G221" s="7">
        <v>4600</v>
      </c>
      <c r="H221" s="1">
        <f>G221*$Q$2</f>
        <v>113390</v>
      </c>
      <c r="I221" s="1">
        <v>239200</v>
      </c>
      <c r="J221" s="1">
        <f>I221*$Q$2</f>
        <v>5896280</v>
      </c>
      <c r="K221">
        <v>24</v>
      </c>
      <c r="L221" t="s">
        <v>30</v>
      </c>
      <c r="M221" t="s">
        <v>103</v>
      </c>
      <c r="Q221" s="7"/>
      <c r="T221" s="5"/>
    </row>
    <row r="222" spans="1:20" x14ac:dyDescent="0.45">
      <c r="A222">
        <v>18</v>
      </c>
      <c r="B222" t="s">
        <v>111</v>
      </c>
      <c r="C222" t="s">
        <v>113</v>
      </c>
      <c r="D222" t="s">
        <v>73</v>
      </c>
      <c r="E222" s="13">
        <f>J222/$P$41</f>
        <v>0.80299162871529095</v>
      </c>
      <c r="F222" s="13">
        <f>J222/$P$38</f>
        <v>1.6697714313784022</v>
      </c>
      <c r="G222" s="7">
        <v>4500</v>
      </c>
      <c r="H222" s="1">
        <f>G222*$Q$2</f>
        <v>110925</v>
      </c>
      <c r="I222" s="1">
        <v>234000</v>
      </c>
      <c r="J222" s="1">
        <f>I222*$Q$2</f>
        <v>5768100</v>
      </c>
      <c r="K222">
        <v>24</v>
      </c>
      <c r="L222" t="s">
        <v>9</v>
      </c>
      <c r="M222" t="s">
        <v>10</v>
      </c>
      <c r="Q222" s="7"/>
      <c r="T222" s="5"/>
    </row>
    <row r="223" spans="1:20" x14ac:dyDescent="0.45">
      <c r="A223">
        <v>19</v>
      </c>
      <c r="B223" t="s">
        <v>111</v>
      </c>
      <c r="C223" t="s">
        <v>113</v>
      </c>
      <c r="D223" t="s">
        <v>76</v>
      </c>
      <c r="E223" s="13">
        <f>J223/$P$41</f>
        <v>0.80299162871529095</v>
      </c>
      <c r="F223" s="13">
        <f>J223/$P$38</f>
        <v>1.6697714313784022</v>
      </c>
      <c r="G223" s="7">
        <v>4500</v>
      </c>
      <c r="H223" s="1">
        <f>G223*$Q$2</f>
        <v>110925</v>
      </c>
      <c r="I223" s="1">
        <v>234000</v>
      </c>
      <c r="J223" s="1">
        <f>I223*$Q$2</f>
        <v>5768100</v>
      </c>
      <c r="K223">
        <v>25</v>
      </c>
      <c r="L223" t="s">
        <v>14</v>
      </c>
      <c r="M223" t="s">
        <v>10</v>
      </c>
      <c r="Q223" s="7"/>
      <c r="T223" s="5"/>
    </row>
    <row r="224" spans="1:20" x14ac:dyDescent="0.45">
      <c r="A224">
        <v>457</v>
      </c>
      <c r="B224" t="s">
        <v>111</v>
      </c>
      <c r="C224" t="s">
        <v>781</v>
      </c>
      <c r="D224" t="s">
        <v>745</v>
      </c>
      <c r="E224" s="13">
        <f>J224/$P$41</f>
        <v>0.80299162871529095</v>
      </c>
      <c r="F224" s="13">
        <f>J224/$P$38</f>
        <v>1.6697714313784022</v>
      </c>
      <c r="G224" s="7">
        <v>4500</v>
      </c>
      <c r="H224" s="1">
        <f>G224*$Q$2</f>
        <v>110925</v>
      </c>
      <c r="I224" s="1">
        <v>234000</v>
      </c>
      <c r="J224" s="1">
        <f>I224*$Q$2</f>
        <v>5768100</v>
      </c>
      <c r="K224">
        <v>27</v>
      </c>
      <c r="L224" t="s">
        <v>165</v>
      </c>
      <c r="M224" t="s">
        <v>22</v>
      </c>
      <c r="Q224" s="7"/>
      <c r="T224" s="5"/>
    </row>
    <row r="225" spans="1:20" x14ac:dyDescent="0.45">
      <c r="A225">
        <v>622</v>
      </c>
      <c r="B225" t="s">
        <v>111</v>
      </c>
      <c r="C225" t="s">
        <v>1006</v>
      </c>
      <c r="D225" t="s">
        <v>949</v>
      </c>
      <c r="E225" s="13">
        <f>J225/$P$41</f>
        <v>0.80299162871529095</v>
      </c>
      <c r="F225" s="13">
        <f>J225/$P$38</f>
        <v>1.6697714313784022</v>
      </c>
      <c r="G225" s="7">
        <v>4500</v>
      </c>
      <c r="H225" s="1">
        <f>G225*$Q$2</f>
        <v>110925</v>
      </c>
      <c r="I225" s="1">
        <v>234000</v>
      </c>
      <c r="J225" s="1">
        <f>I225*$Q$2</f>
        <v>5768100</v>
      </c>
      <c r="K225">
        <v>23</v>
      </c>
      <c r="L225" t="s">
        <v>14</v>
      </c>
      <c r="M225" t="s">
        <v>10</v>
      </c>
      <c r="Q225" s="7"/>
      <c r="T225" s="5"/>
    </row>
    <row r="226" spans="1:20" x14ac:dyDescent="0.45">
      <c r="A226">
        <v>943</v>
      </c>
      <c r="B226" t="s">
        <v>111</v>
      </c>
      <c r="C226" t="s">
        <v>1302</v>
      </c>
      <c r="D226" t="s">
        <v>1313</v>
      </c>
      <c r="E226" s="13">
        <f>J226/$P$41</f>
        <v>0.80299162871529095</v>
      </c>
      <c r="F226" s="13">
        <f>J226/$P$38</f>
        <v>1.6697714313784022</v>
      </c>
      <c r="G226" s="7">
        <v>4500</v>
      </c>
      <c r="H226" s="1">
        <f>G226*$Q$2</f>
        <v>110925</v>
      </c>
      <c r="I226" s="1">
        <v>234000</v>
      </c>
      <c r="J226" s="1">
        <f>I226*$Q$2</f>
        <v>5768100</v>
      </c>
      <c r="K226">
        <v>22</v>
      </c>
      <c r="L226" t="s">
        <v>131</v>
      </c>
      <c r="M226" t="s">
        <v>10</v>
      </c>
      <c r="Q226" s="7"/>
      <c r="T226" s="5"/>
    </row>
    <row r="227" spans="1:20" x14ac:dyDescent="0.45">
      <c r="A227">
        <v>128</v>
      </c>
      <c r="B227" t="s">
        <v>111</v>
      </c>
      <c r="C227" t="s">
        <v>309</v>
      </c>
      <c r="D227" t="s">
        <v>274</v>
      </c>
      <c r="E227" s="13">
        <f>J227/$P$41</f>
        <v>0.78514737029939563</v>
      </c>
      <c r="F227" s="13">
        <f>J227/$P$38</f>
        <v>1.6326653995699933</v>
      </c>
      <c r="G227" s="7">
        <v>4400</v>
      </c>
      <c r="H227" s="1">
        <f>G227*$Q$2</f>
        <v>108460</v>
      </c>
      <c r="I227" s="1">
        <v>228800</v>
      </c>
      <c r="J227" s="1">
        <f>I227*$Q$2</f>
        <v>5639920</v>
      </c>
      <c r="K227">
        <v>27</v>
      </c>
      <c r="L227" t="s">
        <v>44</v>
      </c>
      <c r="M227" t="s">
        <v>10</v>
      </c>
      <c r="Q227" s="7"/>
      <c r="T227" s="5"/>
    </row>
    <row r="228" spans="1:20" x14ac:dyDescent="0.45">
      <c r="A228">
        <v>458</v>
      </c>
      <c r="B228" t="s">
        <v>111</v>
      </c>
      <c r="C228" t="s">
        <v>781</v>
      </c>
      <c r="D228" t="s">
        <v>746</v>
      </c>
      <c r="E228" s="13">
        <f>J228/$P$41</f>
        <v>0.78514737029939563</v>
      </c>
      <c r="F228" s="13">
        <f>J228/$P$38</f>
        <v>1.6326653995699933</v>
      </c>
      <c r="G228" s="7">
        <v>4400</v>
      </c>
      <c r="H228" s="1">
        <f>G228*$Q$2</f>
        <v>108460</v>
      </c>
      <c r="I228" s="1">
        <v>228800</v>
      </c>
      <c r="J228" s="1">
        <f>I228*$Q$2</f>
        <v>5639920</v>
      </c>
      <c r="K228">
        <v>29</v>
      </c>
      <c r="L228" t="s">
        <v>196</v>
      </c>
      <c r="M228" t="s">
        <v>10</v>
      </c>
      <c r="Q228" s="7"/>
      <c r="T228" s="5"/>
    </row>
    <row r="229" spans="1:20" x14ac:dyDescent="0.45">
      <c r="A229">
        <v>129</v>
      </c>
      <c r="B229" t="s">
        <v>111</v>
      </c>
      <c r="C229" t="s">
        <v>309</v>
      </c>
      <c r="D229" t="s">
        <v>277</v>
      </c>
      <c r="E229" s="13">
        <f>J229/$P$41</f>
        <v>0.7673031118835002</v>
      </c>
      <c r="F229" s="13">
        <f>J229/$P$38</f>
        <v>1.5955593677615842</v>
      </c>
      <c r="G229" s="7">
        <v>4300</v>
      </c>
      <c r="H229" s="1">
        <f>G229*$Q$2</f>
        <v>105995</v>
      </c>
      <c r="I229" s="1">
        <v>223600</v>
      </c>
      <c r="J229" s="1">
        <f>I229*$Q$2</f>
        <v>5511740</v>
      </c>
      <c r="K229">
        <v>23</v>
      </c>
      <c r="L229" t="s">
        <v>99</v>
      </c>
      <c r="M229" t="s">
        <v>10</v>
      </c>
      <c r="Q229" s="7"/>
      <c r="T229" s="5"/>
    </row>
    <row r="230" spans="1:20" x14ac:dyDescent="0.45">
      <c r="A230">
        <v>237</v>
      </c>
      <c r="B230" t="s">
        <v>111</v>
      </c>
      <c r="C230" t="s">
        <v>477</v>
      </c>
      <c r="D230" t="s">
        <v>439</v>
      </c>
      <c r="E230" s="13">
        <f>J230/$P$41</f>
        <v>0.7673031118835002</v>
      </c>
      <c r="F230" s="13">
        <f>J230/$P$38</f>
        <v>1.5955593677615842</v>
      </c>
      <c r="G230" s="7">
        <v>4300</v>
      </c>
      <c r="H230" s="1">
        <f>G230*$Q$2</f>
        <v>105995</v>
      </c>
      <c r="I230" s="1">
        <v>223600</v>
      </c>
      <c r="J230" s="1">
        <f>I230*$Q$2</f>
        <v>5511740</v>
      </c>
      <c r="K230">
        <v>28</v>
      </c>
      <c r="L230" t="s">
        <v>14</v>
      </c>
      <c r="M230" t="s">
        <v>22</v>
      </c>
      <c r="Q230" s="7"/>
      <c r="T230" s="5"/>
    </row>
    <row r="231" spans="1:20" x14ac:dyDescent="0.45">
      <c r="A231">
        <v>304</v>
      </c>
      <c r="B231" t="s">
        <v>111</v>
      </c>
      <c r="C231" t="s">
        <v>588</v>
      </c>
      <c r="D231" t="s">
        <v>534</v>
      </c>
      <c r="E231" s="13">
        <f>J231/$P$41</f>
        <v>0.7673031118835002</v>
      </c>
      <c r="F231" s="13">
        <f>J231/$P$38</f>
        <v>1.5955593677615842</v>
      </c>
      <c r="G231" s="7">
        <v>4300</v>
      </c>
      <c r="H231" s="1">
        <f>G231*$Q$2</f>
        <v>105995</v>
      </c>
      <c r="I231" s="1">
        <v>223600</v>
      </c>
      <c r="J231" s="1">
        <f>I231*$Q$2</f>
        <v>5511740</v>
      </c>
      <c r="K231">
        <v>30</v>
      </c>
      <c r="L231" t="s">
        <v>535</v>
      </c>
      <c r="M231" t="s">
        <v>10</v>
      </c>
      <c r="Q231" s="7"/>
      <c r="T231" s="5"/>
    </row>
    <row r="232" spans="1:20" x14ac:dyDescent="0.45">
      <c r="A232">
        <v>459</v>
      </c>
      <c r="B232" t="s">
        <v>111</v>
      </c>
      <c r="C232" t="s">
        <v>781</v>
      </c>
      <c r="D232" t="s">
        <v>747</v>
      </c>
      <c r="E232" s="13">
        <f>J232/$P$41</f>
        <v>0.7673031118835002</v>
      </c>
      <c r="F232" s="13">
        <f>J232/$P$38</f>
        <v>1.5955593677615842</v>
      </c>
      <c r="G232" s="7">
        <v>4300</v>
      </c>
      <c r="H232" s="1">
        <f>G232*$Q$2</f>
        <v>105995</v>
      </c>
      <c r="I232" s="1">
        <v>223600</v>
      </c>
      <c r="J232" s="1">
        <f>I232*$Q$2</f>
        <v>5511740</v>
      </c>
      <c r="K232">
        <v>29</v>
      </c>
      <c r="L232" t="s">
        <v>51</v>
      </c>
      <c r="M232" t="s">
        <v>31</v>
      </c>
      <c r="Q232" s="7"/>
      <c r="T232" s="5"/>
    </row>
    <row r="233" spans="1:20" x14ac:dyDescent="0.45">
      <c r="A233">
        <v>623</v>
      </c>
      <c r="B233" t="s">
        <v>111</v>
      </c>
      <c r="C233" t="s">
        <v>1006</v>
      </c>
      <c r="D233" t="s">
        <v>950</v>
      </c>
      <c r="E233" s="13">
        <f>J233/$P$41</f>
        <v>0.7673031118835002</v>
      </c>
      <c r="F233" s="13">
        <f>J233/$P$38</f>
        <v>1.5955593677615842</v>
      </c>
      <c r="G233" s="7">
        <v>4300</v>
      </c>
      <c r="H233" s="1">
        <f>G233*$Q$2</f>
        <v>105995</v>
      </c>
      <c r="I233" s="1">
        <v>223600</v>
      </c>
      <c r="J233" s="1">
        <f>I233*$Q$2</f>
        <v>5511740</v>
      </c>
      <c r="K233">
        <v>34</v>
      </c>
      <c r="L233" t="s">
        <v>56</v>
      </c>
      <c r="M233" t="s">
        <v>10</v>
      </c>
      <c r="Q233" s="7"/>
      <c r="T233" s="5"/>
    </row>
    <row r="234" spans="1:20" x14ac:dyDescent="0.45">
      <c r="A234">
        <v>70</v>
      </c>
      <c r="B234" t="s">
        <v>111</v>
      </c>
      <c r="C234" t="s">
        <v>247</v>
      </c>
      <c r="D234" t="s">
        <v>172</v>
      </c>
      <c r="E234" s="13">
        <f>J234/$P$41</f>
        <v>0.74945885346760488</v>
      </c>
      <c r="F234" s="13">
        <f>J234/$P$38</f>
        <v>1.5584533359531754</v>
      </c>
      <c r="G234" s="7">
        <v>4200</v>
      </c>
      <c r="H234" s="1">
        <f>G234*$Q$2</f>
        <v>103530</v>
      </c>
      <c r="I234" s="1">
        <v>218400</v>
      </c>
      <c r="J234" s="1">
        <f>I234*$Q$2</f>
        <v>5383560</v>
      </c>
      <c r="K234">
        <v>22</v>
      </c>
      <c r="L234" t="s">
        <v>175</v>
      </c>
      <c r="M234" t="s">
        <v>38</v>
      </c>
      <c r="Q234" s="7"/>
      <c r="T234" s="5"/>
    </row>
    <row r="235" spans="1:20" x14ac:dyDescent="0.45">
      <c r="A235">
        <v>460</v>
      </c>
      <c r="B235" t="s">
        <v>111</v>
      </c>
      <c r="C235" t="s">
        <v>781</v>
      </c>
      <c r="D235" t="s">
        <v>748</v>
      </c>
      <c r="E235" s="13">
        <f>J235/$P$41</f>
        <v>0.74945885346760488</v>
      </c>
      <c r="F235" s="13">
        <f>J235/$P$38</f>
        <v>1.5584533359531754</v>
      </c>
      <c r="G235" s="7">
        <v>4200</v>
      </c>
      <c r="H235" s="1">
        <f>G235*$Q$2</f>
        <v>103530</v>
      </c>
      <c r="I235" s="1">
        <v>218400</v>
      </c>
      <c r="J235" s="1">
        <f>I235*$Q$2</f>
        <v>5383560</v>
      </c>
      <c r="K235">
        <v>30</v>
      </c>
      <c r="L235" t="s">
        <v>134</v>
      </c>
      <c r="M235" t="s">
        <v>10</v>
      </c>
      <c r="Q235" s="7"/>
      <c r="T235" s="5"/>
    </row>
    <row r="236" spans="1:20" x14ac:dyDescent="0.45">
      <c r="A236">
        <v>624</v>
      </c>
      <c r="B236" t="s">
        <v>111</v>
      </c>
      <c r="C236" t="s">
        <v>1006</v>
      </c>
      <c r="D236" t="s">
        <v>951</v>
      </c>
      <c r="E236" s="13">
        <f>J236/$P$41</f>
        <v>0.74945885346760488</v>
      </c>
      <c r="F236" s="13">
        <f>J236/$P$38</f>
        <v>1.5584533359531754</v>
      </c>
      <c r="G236" s="7">
        <v>4200</v>
      </c>
      <c r="H236" s="1">
        <f>G236*$Q$2</f>
        <v>103530</v>
      </c>
      <c r="I236" s="1">
        <v>218400</v>
      </c>
      <c r="J236" s="1">
        <f>I236*$Q$2</f>
        <v>5383560</v>
      </c>
      <c r="K236">
        <v>28</v>
      </c>
      <c r="L236" t="s">
        <v>14</v>
      </c>
      <c r="M236" t="s">
        <v>10</v>
      </c>
      <c r="Q236" s="7"/>
      <c r="T236" s="5"/>
    </row>
    <row r="237" spans="1:20" x14ac:dyDescent="0.45">
      <c r="A237">
        <v>679</v>
      </c>
      <c r="B237" t="s">
        <v>111</v>
      </c>
      <c r="C237" t="s">
        <v>1007</v>
      </c>
      <c r="D237" t="s">
        <v>1014</v>
      </c>
      <c r="E237" s="13">
        <f>J237/$P$41</f>
        <v>0.74945885346760488</v>
      </c>
      <c r="F237" s="13">
        <f>J237/$P$38</f>
        <v>1.5584533359531754</v>
      </c>
      <c r="G237" s="7">
        <v>4200</v>
      </c>
      <c r="H237" s="1">
        <f>G237*$Q$2</f>
        <v>103530</v>
      </c>
      <c r="I237" s="1">
        <v>218400</v>
      </c>
      <c r="J237" s="1">
        <f>I237*$Q$2</f>
        <v>5383560</v>
      </c>
      <c r="K237">
        <v>25</v>
      </c>
      <c r="L237" t="s">
        <v>30</v>
      </c>
      <c r="M237" t="s">
        <v>10</v>
      </c>
      <c r="Q237" s="7"/>
      <c r="T237" s="5"/>
    </row>
    <row r="238" spans="1:20" x14ac:dyDescent="0.45">
      <c r="A238">
        <v>20</v>
      </c>
      <c r="B238" t="s">
        <v>111</v>
      </c>
      <c r="C238" t="s">
        <v>113</v>
      </c>
      <c r="D238" t="s">
        <v>77</v>
      </c>
      <c r="E238" s="13">
        <f>J238/$P$41</f>
        <v>0.73161459505170956</v>
      </c>
      <c r="F238" s="13">
        <f>J238/$P$38</f>
        <v>1.5213473041447665</v>
      </c>
      <c r="G238" s="7">
        <v>4100</v>
      </c>
      <c r="H238" s="1">
        <f>G238*$Q$2</f>
        <v>101065</v>
      </c>
      <c r="I238" s="1">
        <v>213200</v>
      </c>
      <c r="J238" s="1">
        <f>I238*$Q$2</f>
        <v>5255380</v>
      </c>
      <c r="K238">
        <v>29</v>
      </c>
      <c r="L238" t="s">
        <v>44</v>
      </c>
      <c r="M238" t="s">
        <v>22</v>
      </c>
      <c r="Q238" s="7"/>
      <c r="T238" s="5"/>
    </row>
    <row r="239" spans="1:20" x14ac:dyDescent="0.45">
      <c r="A239">
        <v>130</v>
      </c>
      <c r="B239" t="s">
        <v>111</v>
      </c>
      <c r="C239" t="s">
        <v>309</v>
      </c>
      <c r="D239" t="s">
        <v>280</v>
      </c>
      <c r="E239" s="13">
        <f>J239/$P$41</f>
        <v>0.73161459505170956</v>
      </c>
      <c r="F239" s="13">
        <f>J239/$P$38</f>
        <v>1.5213473041447665</v>
      </c>
      <c r="G239" s="7">
        <v>4100</v>
      </c>
      <c r="H239" s="1">
        <f>G239*$Q$2</f>
        <v>101065</v>
      </c>
      <c r="I239" s="1">
        <v>213200</v>
      </c>
      <c r="J239" s="1">
        <f>I239*$Q$2</f>
        <v>5255380</v>
      </c>
      <c r="K239">
        <v>24</v>
      </c>
      <c r="L239" t="s">
        <v>123</v>
      </c>
      <c r="M239" t="s">
        <v>10</v>
      </c>
      <c r="Q239" s="7"/>
      <c r="T239" s="5"/>
    </row>
    <row r="240" spans="1:20" x14ac:dyDescent="0.45">
      <c r="A240">
        <v>184</v>
      </c>
      <c r="B240" t="s">
        <v>111</v>
      </c>
      <c r="C240" t="s">
        <v>389</v>
      </c>
      <c r="D240" t="s">
        <v>363</v>
      </c>
      <c r="E240" s="13">
        <f>J240/$P$41</f>
        <v>0.73161459505170956</v>
      </c>
      <c r="F240" s="13">
        <f>J240/$P$38</f>
        <v>1.5213473041447665</v>
      </c>
      <c r="G240" s="7">
        <v>4100</v>
      </c>
      <c r="H240" s="1">
        <f>G240*$Q$2</f>
        <v>101065</v>
      </c>
      <c r="I240" s="1">
        <v>213200</v>
      </c>
      <c r="J240" s="1">
        <f>I240*$Q$2</f>
        <v>5255380</v>
      </c>
      <c r="K240">
        <v>25</v>
      </c>
      <c r="L240" t="s">
        <v>56</v>
      </c>
      <c r="M240" t="s">
        <v>10</v>
      </c>
      <c r="Q240" s="7"/>
      <c r="T240" s="5"/>
    </row>
    <row r="241" spans="1:20" x14ac:dyDescent="0.45">
      <c r="A241">
        <v>461</v>
      </c>
      <c r="B241" t="s">
        <v>111</v>
      </c>
      <c r="C241" t="s">
        <v>781</v>
      </c>
      <c r="D241" t="s">
        <v>749</v>
      </c>
      <c r="E241" s="13">
        <f>J241/$P$41</f>
        <v>0.73161459505170956</v>
      </c>
      <c r="F241" s="13">
        <f>J241/$P$38</f>
        <v>1.5213473041447665</v>
      </c>
      <c r="G241" s="7">
        <v>4100</v>
      </c>
      <c r="H241" s="1">
        <f>G241*$Q$2</f>
        <v>101065</v>
      </c>
      <c r="I241" s="1">
        <v>213200</v>
      </c>
      <c r="J241" s="1">
        <f>I241*$Q$2</f>
        <v>5255380</v>
      </c>
      <c r="K241">
        <v>32</v>
      </c>
      <c r="L241" t="s">
        <v>179</v>
      </c>
      <c r="M241" t="s">
        <v>38</v>
      </c>
      <c r="Q241" s="7"/>
      <c r="T241" s="5"/>
    </row>
    <row r="242" spans="1:20" x14ac:dyDescent="0.45">
      <c r="A242">
        <v>827</v>
      </c>
      <c r="B242" t="s">
        <v>111</v>
      </c>
      <c r="C242" t="s">
        <v>1171</v>
      </c>
      <c r="D242" t="s">
        <v>1179</v>
      </c>
      <c r="E242" s="13">
        <f>J242/$P$41</f>
        <v>0.73161459505170956</v>
      </c>
      <c r="F242" s="13">
        <f>J242/$P$38</f>
        <v>1.5213473041447665</v>
      </c>
      <c r="G242" s="7">
        <v>4100</v>
      </c>
      <c r="H242" s="1">
        <f>G242*$Q$2</f>
        <v>101065</v>
      </c>
      <c r="I242" s="1">
        <v>213200</v>
      </c>
      <c r="J242" s="1">
        <f>I242*$Q$2</f>
        <v>5255380</v>
      </c>
      <c r="K242">
        <v>31</v>
      </c>
      <c r="L242" t="s">
        <v>123</v>
      </c>
      <c r="M242" t="s">
        <v>52</v>
      </c>
      <c r="Q242" s="7"/>
      <c r="T242" s="5"/>
    </row>
    <row r="243" spans="1:20" x14ac:dyDescent="0.45">
      <c r="A243">
        <v>21</v>
      </c>
      <c r="B243" t="s">
        <v>111</v>
      </c>
      <c r="C243" t="s">
        <v>113</v>
      </c>
      <c r="D243" t="s">
        <v>80</v>
      </c>
      <c r="E243" s="13">
        <f>J243/$P$41</f>
        <v>0.71377033663581413</v>
      </c>
      <c r="F243" s="13">
        <f>J243/$P$38</f>
        <v>1.4842412723363576</v>
      </c>
      <c r="G243" s="7">
        <v>4000</v>
      </c>
      <c r="H243" s="1">
        <f>G243*$Q$2</f>
        <v>98600</v>
      </c>
      <c r="I243" s="1">
        <v>208000</v>
      </c>
      <c r="J243" s="1">
        <f>I243*$Q$2</f>
        <v>5127200</v>
      </c>
      <c r="K243">
        <v>26</v>
      </c>
      <c r="L243" t="s">
        <v>51</v>
      </c>
      <c r="M243" t="s">
        <v>38</v>
      </c>
      <c r="Q243" s="7"/>
      <c r="T243" s="5"/>
    </row>
    <row r="244" spans="1:20" x14ac:dyDescent="0.45">
      <c r="A244">
        <v>238</v>
      </c>
      <c r="B244" t="s">
        <v>111</v>
      </c>
      <c r="C244" t="s">
        <v>477</v>
      </c>
      <c r="D244" t="s">
        <v>440</v>
      </c>
      <c r="E244" s="13">
        <f>J244/$P$41</f>
        <v>0.71377033663581413</v>
      </c>
      <c r="F244" s="13">
        <f>J244/$P$38</f>
        <v>1.4842412723363576</v>
      </c>
      <c r="G244" s="7">
        <v>4000</v>
      </c>
      <c r="H244" s="1">
        <f>G244*$Q$2</f>
        <v>98600</v>
      </c>
      <c r="I244" s="1">
        <v>208000</v>
      </c>
      <c r="J244" s="1">
        <f>I244*$Q$2</f>
        <v>5127200</v>
      </c>
      <c r="K244">
        <v>38</v>
      </c>
      <c r="L244" t="s">
        <v>9</v>
      </c>
      <c r="M244" t="s">
        <v>10</v>
      </c>
      <c r="Q244" s="7"/>
      <c r="T244" s="5"/>
    </row>
    <row r="245" spans="1:20" x14ac:dyDescent="0.45">
      <c r="A245">
        <v>680</v>
      </c>
      <c r="B245" t="s">
        <v>111</v>
      </c>
      <c r="C245" t="s">
        <v>1007</v>
      </c>
      <c r="D245" t="s">
        <v>1015</v>
      </c>
      <c r="E245" s="13">
        <f>J245/$P$41</f>
        <v>0.69592607821991881</v>
      </c>
      <c r="F245" s="13">
        <f>J245/$P$38</f>
        <v>1.4471352405279485</v>
      </c>
      <c r="G245" s="7">
        <v>3900</v>
      </c>
      <c r="H245" s="1">
        <f>G245*$Q$2</f>
        <v>96135</v>
      </c>
      <c r="I245" s="1">
        <v>202800</v>
      </c>
      <c r="J245" s="1">
        <f>I245*$Q$2</f>
        <v>4999020</v>
      </c>
      <c r="K245">
        <v>32</v>
      </c>
      <c r="L245" t="s">
        <v>35</v>
      </c>
      <c r="M245" t="s">
        <v>10</v>
      </c>
      <c r="Q245" s="7"/>
      <c r="T245" s="5"/>
    </row>
    <row r="246" spans="1:20" x14ac:dyDescent="0.45">
      <c r="A246">
        <v>462</v>
      </c>
      <c r="B246" t="s">
        <v>111</v>
      </c>
      <c r="C246" t="s">
        <v>781</v>
      </c>
      <c r="D246" t="s">
        <v>750</v>
      </c>
      <c r="E246" s="13">
        <f>J246/$P$41</f>
        <v>0.67808181980402349</v>
      </c>
      <c r="F246" s="13">
        <f>J246/$P$38</f>
        <v>1.4100292087195396</v>
      </c>
      <c r="G246" s="7">
        <v>3800</v>
      </c>
      <c r="H246" s="1">
        <f>G246*$Q$2</f>
        <v>93670</v>
      </c>
      <c r="I246" s="1">
        <v>197600</v>
      </c>
      <c r="J246" s="1">
        <f>I246*$Q$2</f>
        <v>4870840</v>
      </c>
      <c r="K246">
        <v>26</v>
      </c>
      <c r="L246" t="s">
        <v>30</v>
      </c>
      <c r="M246" t="s">
        <v>358</v>
      </c>
      <c r="Q246" s="7"/>
      <c r="T246" s="5"/>
    </row>
    <row r="247" spans="1:20" x14ac:dyDescent="0.45">
      <c r="A247">
        <v>185</v>
      </c>
      <c r="B247" t="s">
        <v>111</v>
      </c>
      <c r="C247" t="s">
        <v>389</v>
      </c>
      <c r="D247" t="s">
        <v>364</v>
      </c>
      <c r="E247" s="13">
        <f>J247/$P$41</f>
        <v>0.64239330297223274</v>
      </c>
      <c r="F247" s="13">
        <f>J247/$P$38</f>
        <v>1.3358171451027219</v>
      </c>
      <c r="G247" s="7">
        <v>3600</v>
      </c>
      <c r="H247" s="1">
        <f>G247*$Q$2</f>
        <v>88740</v>
      </c>
      <c r="I247" s="1">
        <v>187200</v>
      </c>
      <c r="J247" s="1">
        <f>I247*$Q$2</f>
        <v>4614480</v>
      </c>
      <c r="K247">
        <v>24</v>
      </c>
      <c r="L247" t="s">
        <v>99</v>
      </c>
      <c r="M247" t="s">
        <v>38</v>
      </c>
      <c r="Q247" s="7"/>
      <c r="T247" s="5"/>
    </row>
    <row r="248" spans="1:20" x14ac:dyDescent="0.45">
      <c r="A248">
        <v>408</v>
      </c>
      <c r="B248" t="s">
        <v>111</v>
      </c>
      <c r="C248" t="s">
        <v>707</v>
      </c>
      <c r="D248" t="s">
        <v>686</v>
      </c>
      <c r="E248" s="13">
        <f>J248/$P$41</f>
        <v>0.64239330297223274</v>
      </c>
      <c r="F248" s="13">
        <f>J248/$P$38</f>
        <v>1.3358171451027219</v>
      </c>
      <c r="G248" s="7">
        <v>3600</v>
      </c>
      <c r="H248" s="1">
        <f>G248*$Q$2</f>
        <v>88740</v>
      </c>
      <c r="I248" s="1">
        <v>187200</v>
      </c>
      <c r="J248" s="1">
        <f>I248*$Q$2</f>
        <v>4614480</v>
      </c>
      <c r="K248">
        <v>24</v>
      </c>
      <c r="L248" t="s">
        <v>179</v>
      </c>
      <c r="M248" t="s">
        <v>358</v>
      </c>
      <c r="Q248" s="7"/>
      <c r="T248" s="5"/>
    </row>
    <row r="249" spans="1:20" x14ac:dyDescent="0.45">
      <c r="A249">
        <v>239</v>
      </c>
      <c r="B249" t="s">
        <v>111</v>
      </c>
      <c r="C249" t="s">
        <v>477</v>
      </c>
      <c r="D249" t="s">
        <v>441</v>
      </c>
      <c r="E249" s="13">
        <f>J249/$P$41</f>
        <v>0.62454904455633742</v>
      </c>
      <c r="F249" s="13">
        <f>J249/$P$38</f>
        <v>1.2987111132943128</v>
      </c>
      <c r="G249" s="7">
        <v>3500</v>
      </c>
      <c r="H249" s="1">
        <f>G249*$Q$2</f>
        <v>86275</v>
      </c>
      <c r="I249" s="1">
        <v>182000</v>
      </c>
      <c r="J249" s="1">
        <f>I249*$Q$2</f>
        <v>4486300</v>
      </c>
      <c r="K249">
        <v>19</v>
      </c>
      <c r="L249" t="s">
        <v>99</v>
      </c>
      <c r="M249" t="s">
        <v>22</v>
      </c>
      <c r="Q249" s="7"/>
      <c r="T249" s="5"/>
    </row>
    <row r="250" spans="1:20" x14ac:dyDescent="0.45">
      <c r="A250">
        <v>463</v>
      </c>
      <c r="B250" t="s">
        <v>111</v>
      </c>
      <c r="C250" t="s">
        <v>781</v>
      </c>
      <c r="D250" t="s">
        <v>753</v>
      </c>
      <c r="E250" s="13">
        <f>J250/$P$41</f>
        <v>0.62454904455633742</v>
      </c>
      <c r="F250" s="13">
        <f>J250/$P$38</f>
        <v>1.2987111132943128</v>
      </c>
      <c r="G250" s="7">
        <v>3500</v>
      </c>
      <c r="H250" s="1">
        <f>G250*$Q$2</f>
        <v>86275</v>
      </c>
      <c r="I250" s="1">
        <v>182000</v>
      </c>
      <c r="J250" s="1">
        <f>I250*$Q$2</f>
        <v>4486300</v>
      </c>
      <c r="K250">
        <v>28</v>
      </c>
      <c r="L250" t="s">
        <v>144</v>
      </c>
      <c r="M250" t="s">
        <v>10</v>
      </c>
      <c r="Q250" s="7"/>
      <c r="T250" s="5"/>
    </row>
    <row r="251" spans="1:20" x14ac:dyDescent="0.45">
      <c r="A251">
        <v>509</v>
      </c>
      <c r="B251" t="s">
        <v>111</v>
      </c>
      <c r="C251" t="s">
        <v>842</v>
      </c>
      <c r="D251" t="s">
        <v>811</v>
      </c>
      <c r="E251" s="13">
        <f>J251/$P$41</f>
        <v>0.62454904455633742</v>
      </c>
      <c r="F251" s="13">
        <f>J251/$P$38</f>
        <v>1.2987111132943128</v>
      </c>
      <c r="G251" s="7">
        <v>3500</v>
      </c>
      <c r="H251" s="1">
        <f>G251*$Q$2</f>
        <v>86275</v>
      </c>
      <c r="I251" s="1">
        <v>182000</v>
      </c>
      <c r="J251" s="1">
        <f>I251*$Q$2</f>
        <v>4486300</v>
      </c>
      <c r="K251">
        <v>27</v>
      </c>
      <c r="L251" t="s">
        <v>179</v>
      </c>
      <c r="M251" t="s">
        <v>211</v>
      </c>
      <c r="Q251" s="7"/>
      <c r="T251" s="5"/>
    </row>
    <row r="252" spans="1:20" x14ac:dyDescent="0.45">
      <c r="A252">
        <v>570</v>
      </c>
      <c r="B252" t="s">
        <v>111</v>
      </c>
      <c r="C252" t="s">
        <v>911</v>
      </c>
      <c r="D252" t="s">
        <v>887</v>
      </c>
      <c r="E252" s="13">
        <f>J252/$P$41</f>
        <v>0.62454904455633742</v>
      </c>
      <c r="F252" s="13">
        <f>J252/$P$38</f>
        <v>1.2987111132943128</v>
      </c>
      <c r="G252" s="7">
        <v>3500</v>
      </c>
      <c r="H252" s="1">
        <f>G252*$Q$2</f>
        <v>86275</v>
      </c>
      <c r="I252" s="1">
        <v>182000</v>
      </c>
      <c r="J252" s="1">
        <f>I252*$Q$2</f>
        <v>4486300</v>
      </c>
      <c r="K252">
        <v>25</v>
      </c>
      <c r="L252" t="s">
        <v>44</v>
      </c>
      <c r="M252" t="s">
        <v>15</v>
      </c>
      <c r="Q252" s="7"/>
      <c r="T252" s="5"/>
    </row>
    <row r="253" spans="1:20" x14ac:dyDescent="0.45">
      <c r="A253">
        <v>625</v>
      </c>
      <c r="B253" t="s">
        <v>111</v>
      </c>
      <c r="C253" t="s">
        <v>1006</v>
      </c>
      <c r="D253" t="s">
        <v>952</v>
      </c>
      <c r="E253" s="13">
        <f>J253/$P$41</f>
        <v>0.62454904455633742</v>
      </c>
      <c r="F253" s="13">
        <f>J253/$P$38</f>
        <v>1.2987111132943128</v>
      </c>
      <c r="G253" s="7">
        <v>3500</v>
      </c>
      <c r="H253" s="1">
        <f>G253*$Q$2</f>
        <v>86275</v>
      </c>
      <c r="I253" s="1">
        <v>182000</v>
      </c>
      <c r="J253" s="1">
        <f>I253*$Q$2</f>
        <v>4486300</v>
      </c>
      <c r="K253">
        <v>25</v>
      </c>
      <c r="L253" t="s">
        <v>99</v>
      </c>
      <c r="M253" t="s">
        <v>10</v>
      </c>
      <c r="Q253" s="7"/>
      <c r="T253" s="5"/>
    </row>
    <row r="254" spans="1:20" x14ac:dyDescent="0.45">
      <c r="A254">
        <v>464</v>
      </c>
      <c r="B254" t="s">
        <v>111</v>
      </c>
      <c r="C254" t="s">
        <v>781</v>
      </c>
      <c r="D254" t="s">
        <v>754</v>
      </c>
      <c r="E254" s="13">
        <f>J254/$P$41</f>
        <v>0.60670478614044199</v>
      </c>
      <c r="F254" s="13">
        <f>J254/$P$38</f>
        <v>1.2616050814859039</v>
      </c>
      <c r="G254" s="7">
        <v>3400</v>
      </c>
      <c r="H254" s="1">
        <f>G254*$Q$2</f>
        <v>83810</v>
      </c>
      <c r="I254" s="1">
        <v>176800</v>
      </c>
      <c r="J254" s="1">
        <f>I254*$Q$2</f>
        <v>4358120</v>
      </c>
      <c r="K254">
        <v>26</v>
      </c>
      <c r="L254" t="s">
        <v>44</v>
      </c>
      <c r="M254" t="s">
        <v>10</v>
      </c>
      <c r="Q254" s="7"/>
      <c r="T254" s="5"/>
    </row>
    <row r="255" spans="1:20" x14ac:dyDescent="0.45">
      <c r="A255">
        <v>571</v>
      </c>
      <c r="B255" t="s">
        <v>111</v>
      </c>
      <c r="C255" t="s">
        <v>911</v>
      </c>
      <c r="D255" t="s">
        <v>888</v>
      </c>
      <c r="E255" s="13">
        <f>J255/$P$41</f>
        <v>0.60670478614044199</v>
      </c>
      <c r="F255" s="13">
        <f>J255/$P$38</f>
        <v>1.2616050814859039</v>
      </c>
      <c r="G255" s="7">
        <v>3400</v>
      </c>
      <c r="H255" s="1">
        <f>G255*$Q$2</f>
        <v>83810</v>
      </c>
      <c r="I255" s="1">
        <v>176800</v>
      </c>
      <c r="J255" s="1">
        <f>I255*$Q$2</f>
        <v>4358120</v>
      </c>
      <c r="K255">
        <v>26</v>
      </c>
      <c r="L255" t="s">
        <v>144</v>
      </c>
      <c r="M255" t="s">
        <v>10</v>
      </c>
      <c r="Q255" s="7"/>
      <c r="T255" s="5"/>
    </row>
    <row r="256" spans="1:20" x14ac:dyDescent="0.45">
      <c r="A256">
        <v>828</v>
      </c>
      <c r="B256" t="s">
        <v>111</v>
      </c>
      <c r="C256" t="s">
        <v>1171</v>
      </c>
      <c r="D256" t="s">
        <v>1180</v>
      </c>
      <c r="E256" s="13">
        <f>J256/$P$41</f>
        <v>0.60670478614044199</v>
      </c>
      <c r="F256" s="13">
        <f>J256/$P$38</f>
        <v>1.2616050814859039</v>
      </c>
      <c r="G256" s="7">
        <v>3400</v>
      </c>
      <c r="H256" s="1">
        <f>G256*$Q$2</f>
        <v>83810</v>
      </c>
      <c r="I256" s="1">
        <v>176800</v>
      </c>
      <c r="J256" s="1">
        <f>I256*$Q$2</f>
        <v>4358120</v>
      </c>
      <c r="K256">
        <v>31</v>
      </c>
      <c r="L256" t="s">
        <v>14</v>
      </c>
      <c r="M256" t="s">
        <v>10</v>
      </c>
      <c r="Q256" s="7"/>
      <c r="T256" s="5"/>
    </row>
    <row r="257" spans="1:20" x14ac:dyDescent="0.45">
      <c r="A257">
        <v>944</v>
      </c>
      <c r="B257" t="s">
        <v>111</v>
      </c>
      <c r="C257" t="s">
        <v>1302</v>
      </c>
      <c r="D257" t="s">
        <v>1314</v>
      </c>
      <c r="E257" s="13">
        <f>J257/$P$41</f>
        <v>0.58886052772454667</v>
      </c>
      <c r="F257" s="13">
        <f>J257/$P$38</f>
        <v>1.224499049677495</v>
      </c>
      <c r="G257" s="7">
        <v>3300</v>
      </c>
      <c r="H257" s="1">
        <f>G257*$Q$2</f>
        <v>81345</v>
      </c>
      <c r="I257" s="1">
        <v>171600</v>
      </c>
      <c r="J257" s="1">
        <f>I257*$Q$2</f>
        <v>4229940</v>
      </c>
      <c r="K257">
        <v>25</v>
      </c>
      <c r="L257" t="s">
        <v>14</v>
      </c>
      <c r="M257" t="s">
        <v>10</v>
      </c>
      <c r="Q257" s="7"/>
      <c r="T257" s="5"/>
    </row>
    <row r="258" spans="1:20" x14ac:dyDescent="0.45">
      <c r="A258">
        <v>465</v>
      </c>
      <c r="B258" t="s">
        <v>111</v>
      </c>
      <c r="C258" t="s">
        <v>781</v>
      </c>
      <c r="D258" t="s">
        <v>757</v>
      </c>
      <c r="E258" s="13">
        <f>J258/$P$41</f>
        <v>0.57101626930865124</v>
      </c>
      <c r="F258" s="13">
        <f>J258/$P$38</f>
        <v>1.1873930178690859</v>
      </c>
      <c r="G258" s="7">
        <v>3200</v>
      </c>
      <c r="H258" s="1">
        <f>G258*$Q$2</f>
        <v>78880</v>
      </c>
      <c r="I258" s="1">
        <v>166400</v>
      </c>
      <c r="J258" s="1">
        <f>I258*$Q$2</f>
        <v>4101759.9999999995</v>
      </c>
      <c r="K258">
        <v>26</v>
      </c>
      <c r="L258" t="s">
        <v>51</v>
      </c>
      <c r="M258" t="s">
        <v>10</v>
      </c>
      <c r="Q258" s="7"/>
      <c r="T258" s="5"/>
    </row>
    <row r="259" spans="1:20" x14ac:dyDescent="0.45">
      <c r="A259">
        <v>510</v>
      </c>
      <c r="B259" t="s">
        <v>111</v>
      </c>
      <c r="C259" t="s">
        <v>842</v>
      </c>
      <c r="D259" t="s">
        <v>812</v>
      </c>
      <c r="E259" s="13">
        <f>J259/$P$41</f>
        <v>0.57101626930865124</v>
      </c>
      <c r="F259" s="13">
        <f>J259/$P$38</f>
        <v>1.1873930178690859</v>
      </c>
      <c r="G259" s="7">
        <v>3200</v>
      </c>
      <c r="H259" s="1">
        <f>G259*$Q$2</f>
        <v>78880</v>
      </c>
      <c r="I259" s="1">
        <v>166400</v>
      </c>
      <c r="J259" s="1">
        <f>I259*$Q$2</f>
        <v>4101759.9999999995</v>
      </c>
      <c r="K259">
        <v>22</v>
      </c>
      <c r="L259" t="s">
        <v>51</v>
      </c>
      <c r="M259" t="s">
        <v>38</v>
      </c>
      <c r="Q259" s="7"/>
      <c r="T259" s="5"/>
    </row>
    <row r="260" spans="1:20" x14ac:dyDescent="0.45">
      <c r="A260">
        <v>626</v>
      </c>
      <c r="B260" t="s">
        <v>111</v>
      </c>
      <c r="C260" t="s">
        <v>1006</v>
      </c>
      <c r="D260" t="s">
        <v>953</v>
      </c>
      <c r="E260" s="13">
        <f>J260/$P$41</f>
        <v>0.57101626930865124</v>
      </c>
      <c r="F260" s="13">
        <f>J260/$P$38</f>
        <v>1.1873930178690859</v>
      </c>
      <c r="G260" s="7">
        <v>3200</v>
      </c>
      <c r="H260" s="1">
        <f>G260*$Q$2</f>
        <v>78880</v>
      </c>
      <c r="I260" s="1">
        <v>166400</v>
      </c>
      <c r="J260" s="1">
        <f>I260*$Q$2</f>
        <v>4101759.9999999995</v>
      </c>
      <c r="K260">
        <v>26</v>
      </c>
      <c r="L260" t="s">
        <v>179</v>
      </c>
      <c r="M260" t="s">
        <v>211</v>
      </c>
      <c r="Q260" s="7"/>
      <c r="T260" s="5"/>
    </row>
    <row r="261" spans="1:20" x14ac:dyDescent="0.45">
      <c r="A261">
        <v>71</v>
      </c>
      <c r="B261" t="s">
        <v>111</v>
      </c>
      <c r="C261" t="s">
        <v>247</v>
      </c>
      <c r="D261" t="s">
        <v>176</v>
      </c>
      <c r="E261" s="13">
        <f>J261/$P$41</f>
        <v>0.55317201089275603</v>
      </c>
      <c r="F261" s="13">
        <f>J261/$P$38</f>
        <v>1.150286986060677</v>
      </c>
      <c r="G261" s="7">
        <v>3100</v>
      </c>
      <c r="H261" s="1">
        <f>G261*$Q$2</f>
        <v>76415</v>
      </c>
      <c r="I261" s="1">
        <v>161200</v>
      </c>
      <c r="J261" s="1">
        <f>I261*$Q$2</f>
        <v>3973580</v>
      </c>
      <c r="K261">
        <v>23</v>
      </c>
      <c r="L261" t="s">
        <v>179</v>
      </c>
      <c r="M261" t="s">
        <v>10</v>
      </c>
      <c r="Q261" s="7"/>
      <c r="T261" s="5"/>
    </row>
    <row r="262" spans="1:20" x14ac:dyDescent="0.45">
      <c r="A262">
        <v>365</v>
      </c>
      <c r="B262" t="s">
        <v>111</v>
      </c>
      <c r="C262" t="s">
        <v>634</v>
      </c>
      <c r="D262" t="s">
        <v>622</v>
      </c>
      <c r="E262" s="13">
        <f>J262/$P$41</f>
        <v>0.55317201089275603</v>
      </c>
      <c r="F262" s="13">
        <f>J262/$P$38</f>
        <v>1.150286986060677</v>
      </c>
      <c r="G262" s="7">
        <v>3100</v>
      </c>
      <c r="H262" s="1">
        <f>G262*$Q$2</f>
        <v>76415</v>
      </c>
      <c r="I262" s="1">
        <v>161200</v>
      </c>
      <c r="J262" s="1">
        <f>I262*$Q$2</f>
        <v>3973580</v>
      </c>
      <c r="K262">
        <v>26</v>
      </c>
      <c r="L262" t="s">
        <v>14</v>
      </c>
      <c r="M262" t="s">
        <v>10</v>
      </c>
      <c r="Q262" s="7"/>
      <c r="T262" s="5"/>
    </row>
    <row r="263" spans="1:20" x14ac:dyDescent="0.45">
      <c r="A263">
        <v>681</v>
      </c>
      <c r="B263" t="s">
        <v>111</v>
      </c>
      <c r="C263" t="s">
        <v>1007</v>
      </c>
      <c r="D263" t="s">
        <v>1018</v>
      </c>
      <c r="E263" s="13">
        <f>J263/$P$41</f>
        <v>0.55317201089275603</v>
      </c>
      <c r="F263" s="13">
        <f>J263/$P$38</f>
        <v>1.150286986060677</v>
      </c>
      <c r="G263" s="7">
        <v>3100</v>
      </c>
      <c r="H263" s="1">
        <f>G263*$Q$2</f>
        <v>76415</v>
      </c>
      <c r="I263" s="1">
        <v>161200</v>
      </c>
      <c r="J263" s="1">
        <f>I263*$Q$2</f>
        <v>3973580</v>
      </c>
      <c r="K263">
        <v>33</v>
      </c>
      <c r="L263" t="s">
        <v>99</v>
      </c>
      <c r="M263" t="s">
        <v>10</v>
      </c>
      <c r="Q263" s="7"/>
      <c r="T263" s="5"/>
    </row>
    <row r="264" spans="1:20" x14ac:dyDescent="0.45">
      <c r="A264">
        <v>409</v>
      </c>
      <c r="B264" t="s">
        <v>111</v>
      </c>
      <c r="C264" t="s">
        <v>707</v>
      </c>
      <c r="D264" t="s">
        <v>687</v>
      </c>
      <c r="E264" s="13">
        <f>J264/$P$41</f>
        <v>0.5353277524768606</v>
      </c>
      <c r="F264" s="13">
        <f>J264/$P$38</f>
        <v>1.1131809542522682</v>
      </c>
      <c r="G264" s="7">
        <v>3000</v>
      </c>
      <c r="H264" s="1">
        <f>G264*$Q$2</f>
        <v>73950</v>
      </c>
      <c r="I264" s="1">
        <v>156000</v>
      </c>
      <c r="J264" s="1">
        <f>I264*$Q$2</f>
        <v>3845400</v>
      </c>
      <c r="K264">
        <v>27</v>
      </c>
      <c r="L264" t="s">
        <v>9</v>
      </c>
      <c r="M264" t="s">
        <v>10</v>
      </c>
      <c r="Q264" s="7"/>
      <c r="T264" s="5"/>
    </row>
    <row r="265" spans="1:20" x14ac:dyDescent="0.45">
      <c r="A265">
        <v>511</v>
      </c>
      <c r="B265" t="s">
        <v>111</v>
      </c>
      <c r="C265" t="s">
        <v>842</v>
      </c>
      <c r="D265" t="s">
        <v>813</v>
      </c>
      <c r="E265" s="13">
        <f>J265/$P$41</f>
        <v>0.5353277524768606</v>
      </c>
      <c r="F265" s="13">
        <f>J265/$P$38</f>
        <v>1.1131809542522682</v>
      </c>
      <c r="G265" s="7">
        <v>3000</v>
      </c>
      <c r="H265" s="1">
        <f>G265*$Q$2</f>
        <v>73950</v>
      </c>
      <c r="I265" s="1">
        <v>156000</v>
      </c>
      <c r="J265" s="1">
        <f>I265*$Q$2</f>
        <v>3845400</v>
      </c>
      <c r="K265">
        <v>28</v>
      </c>
      <c r="L265" t="s">
        <v>14</v>
      </c>
      <c r="M265" t="s">
        <v>528</v>
      </c>
      <c r="Q265" s="7"/>
      <c r="T265" s="5"/>
    </row>
    <row r="266" spans="1:20" x14ac:dyDescent="0.45">
      <c r="A266">
        <v>829</v>
      </c>
      <c r="B266" t="s">
        <v>111</v>
      </c>
      <c r="C266" t="s">
        <v>1171</v>
      </c>
      <c r="D266" t="s">
        <v>1181</v>
      </c>
      <c r="E266" s="13">
        <f>J266/$P$41</f>
        <v>0.5353277524768606</v>
      </c>
      <c r="F266" s="13">
        <f>J266/$P$38</f>
        <v>1.1131809542522682</v>
      </c>
      <c r="G266" s="7">
        <v>3000</v>
      </c>
      <c r="H266" s="1">
        <f>G266*$Q$2</f>
        <v>73950</v>
      </c>
      <c r="I266" s="1">
        <v>156000</v>
      </c>
      <c r="J266" s="1">
        <f>I266*$Q$2</f>
        <v>3845400</v>
      </c>
      <c r="K266">
        <v>27</v>
      </c>
      <c r="L266" t="s">
        <v>99</v>
      </c>
      <c r="M266" t="s">
        <v>10</v>
      </c>
      <c r="Q266" s="7"/>
      <c r="T266" s="5"/>
    </row>
    <row r="267" spans="1:20" x14ac:dyDescent="0.45">
      <c r="A267">
        <v>466</v>
      </c>
      <c r="B267" t="s">
        <v>111</v>
      </c>
      <c r="C267" t="s">
        <v>781</v>
      </c>
      <c r="D267" t="s">
        <v>760</v>
      </c>
      <c r="E267" s="13">
        <f>J267/$P$41</f>
        <v>0.51748349406096528</v>
      </c>
      <c r="F267" s="13">
        <f>J267/$P$38</f>
        <v>1.0760749224438593</v>
      </c>
      <c r="G267" s="7">
        <v>2900</v>
      </c>
      <c r="H267" s="1">
        <f>G267*$Q$2</f>
        <v>71485</v>
      </c>
      <c r="I267" s="1">
        <v>150800</v>
      </c>
      <c r="J267" s="1">
        <f>I267*$Q$2</f>
        <v>3717220</v>
      </c>
      <c r="K267">
        <v>21</v>
      </c>
      <c r="L267" t="s">
        <v>763</v>
      </c>
      <c r="M267" t="s">
        <v>22</v>
      </c>
      <c r="Q267" s="7"/>
      <c r="T267" s="5"/>
    </row>
    <row r="268" spans="1:20" x14ac:dyDescent="0.45">
      <c r="A268">
        <v>682</v>
      </c>
      <c r="B268" t="s">
        <v>111</v>
      </c>
      <c r="C268" t="s">
        <v>1007</v>
      </c>
      <c r="D268" t="s">
        <v>1019</v>
      </c>
      <c r="E268" s="13">
        <f>J268/$P$41</f>
        <v>0.51748349406096528</v>
      </c>
      <c r="F268" s="13">
        <f>J268/$P$38</f>
        <v>1.0760749224438593</v>
      </c>
      <c r="G268" s="7">
        <v>2900</v>
      </c>
      <c r="H268" s="1">
        <f>G268*$Q$2</f>
        <v>71485</v>
      </c>
      <c r="I268" s="1">
        <v>150800</v>
      </c>
      <c r="J268" s="1">
        <f>I268*$Q$2</f>
        <v>3717220</v>
      </c>
      <c r="K268">
        <v>37</v>
      </c>
      <c r="L268" t="s">
        <v>9</v>
      </c>
      <c r="M268" t="s">
        <v>22</v>
      </c>
      <c r="Q268" s="7"/>
      <c r="T268" s="5"/>
    </row>
    <row r="269" spans="1:20" x14ac:dyDescent="0.45">
      <c r="A269">
        <v>733</v>
      </c>
      <c r="B269" t="s">
        <v>111</v>
      </c>
      <c r="C269" t="s">
        <v>1060</v>
      </c>
      <c r="D269" t="s">
        <v>1077</v>
      </c>
      <c r="E269" s="13">
        <f>J269/$P$41</f>
        <v>0.51748349406096528</v>
      </c>
      <c r="F269" s="13">
        <f>J269/$P$38</f>
        <v>1.0760749224438593</v>
      </c>
      <c r="G269" s="7">
        <v>2900</v>
      </c>
      <c r="H269" s="1">
        <f>G269*$Q$2</f>
        <v>71485</v>
      </c>
      <c r="I269" s="1">
        <v>150800</v>
      </c>
      <c r="J269" s="1">
        <f>I269*$Q$2</f>
        <v>3717220</v>
      </c>
      <c r="K269">
        <v>26</v>
      </c>
      <c r="L269" t="s">
        <v>51</v>
      </c>
      <c r="M269" t="s">
        <v>38</v>
      </c>
      <c r="Q269" s="7"/>
      <c r="T269" s="5"/>
    </row>
    <row r="270" spans="1:20" x14ac:dyDescent="0.45">
      <c r="A270">
        <v>186</v>
      </c>
      <c r="B270" t="s">
        <v>111</v>
      </c>
      <c r="C270" t="s">
        <v>389</v>
      </c>
      <c r="D270" t="s">
        <v>367</v>
      </c>
      <c r="E270" s="13">
        <f>J270/$P$41</f>
        <v>0.48179497722917458</v>
      </c>
      <c r="F270" s="13">
        <f>J270/$P$38</f>
        <v>1.0018628588270413</v>
      </c>
      <c r="G270" s="7">
        <v>2700</v>
      </c>
      <c r="H270" s="1">
        <f>G270*$Q$2</f>
        <v>66555</v>
      </c>
      <c r="I270" s="1">
        <v>140400</v>
      </c>
      <c r="J270" s="1">
        <f>I270*$Q$2</f>
        <v>3460860</v>
      </c>
      <c r="K270">
        <v>30</v>
      </c>
      <c r="L270" t="s">
        <v>14</v>
      </c>
      <c r="M270" t="s">
        <v>38</v>
      </c>
      <c r="Q270" s="7"/>
      <c r="T270" s="5"/>
    </row>
    <row r="271" spans="1:20" x14ac:dyDescent="0.45">
      <c r="A271">
        <v>240</v>
      </c>
      <c r="B271" t="s">
        <v>111</v>
      </c>
      <c r="C271" t="s">
        <v>477</v>
      </c>
      <c r="D271" t="s">
        <v>444</v>
      </c>
      <c r="E271" s="13">
        <f>J271/$P$41</f>
        <v>0.48179497722917458</v>
      </c>
      <c r="F271" s="13">
        <f>J271/$P$38</f>
        <v>1.0018628588270413</v>
      </c>
      <c r="G271" s="7">
        <v>2700</v>
      </c>
      <c r="H271" s="1">
        <f>G271*$Q$2</f>
        <v>66555</v>
      </c>
      <c r="I271" s="1">
        <v>140400</v>
      </c>
      <c r="J271" s="1">
        <f>I271*$Q$2</f>
        <v>3460860</v>
      </c>
      <c r="K271">
        <v>26</v>
      </c>
      <c r="L271" t="s">
        <v>51</v>
      </c>
      <c r="M271" t="s">
        <v>22</v>
      </c>
      <c r="Q271" s="7"/>
      <c r="T271" s="5"/>
    </row>
    <row r="272" spans="1:20" x14ac:dyDescent="0.45">
      <c r="A272">
        <v>901</v>
      </c>
      <c r="B272" t="s">
        <v>111</v>
      </c>
      <c r="C272" t="s">
        <v>1240</v>
      </c>
      <c r="D272" t="s">
        <v>1270</v>
      </c>
      <c r="E272" s="13">
        <f>J272/$P$41</f>
        <v>0.48179497722917458</v>
      </c>
      <c r="F272" s="13">
        <f>J272/$P$38</f>
        <v>1.0018628588270413</v>
      </c>
      <c r="G272" s="7">
        <v>2700</v>
      </c>
      <c r="H272" s="1">
        <f>G272*$Q$2</f>
        <v>66555</v>
      </c>
      <c r="I272" s="1">
        <v>140400</v>
      </c>
      <c r="J272" s="1">
        <f>I272*$Q$2</f>
        <v>3460860</v>
      </c>
      <c r="K272">
        <v>21</v>
      </c>
      <c r="L272" t="s">
        <v>56</v>
      </c>
      <c r="M272" t="s">
        <v>10</v>
      </c>
      <c r="Q272" s="7"/>
      <c r="T272" s="5"/>
    </row>
    <row r="273" spans="1:20" x14ac:dyDescent="0.45">
      <c r="A273">
        <v>187</v>
      </c>
      <c r="B273" t="s">
        <v>111</v>
      </c>
      <c r="C273" t="s">
        <v>389</v>
      </c>
      <c r="D273" t="s">
        <v>370</v>
      </c>
      <c r="E273" s="13">
        <f>J273/$P$41</f>
        <v>0.46395071881327921</v>
      </c>
      <c r="F273" s="13">
        <f>J273/$P$38</f>
        <v>0.96475682701863241</v>
      </c>
      <c r="G273" s="7">
        <v>2600</v>
      </c>
      <c r="H273" s="1">
        <f>G273*$Q$2</f>
        <v>64089.999999999993</v>
      </c>
      <c r="I273" s="1">
        <v>135200</v>
      </c>
      <c r="J273" s="1">
        <f>I273*$Q$2</f>
        <v>3332680</v>
      </c>
      <c r="K273">
        <v>27</v>
      </c>
      <c r="L273" t="s">
        <v>51</v>
      </c>
      <c r="M273" t="s">
        <v>10</v>
      </c>
      <c r="Q273" s="7"/>
      <c r="T273" s="5"/>
    </row>
    <row r="274" spans="1:20" x14ac:dyDescent="0.45">
      <c r="A274">
        <v>241</v>
      </c>
      <c r="B274" t="s">
        <v>111</v>
      </c>
      <c r="C274" t="s">
        <v>477</v>
      </c>
      <c r="D274" t="s">
        <v>445</v>
      </c>
      <c r="E274" s="13">
        <f>J274/$P$41</f>
        <v>0.44610646039738383</v>
      </c>
      <c r="F274" s="13">
        <f>J274/$P$38</f>
        <v>0.92765079521022342</v>
      </c>
      <c r="G274" s="7">
        <v>2500</v>
      </c>
      <c r="H274" s="1">
        <f>G274*$Q$2</f>
        <v>61625</v>
      </c>
      <c r="I274" s="1">
        <v>130000</v>
      </c>
      <c r="J274" s="1">
        <f>I274*$Q$2</f>
        <v>3204500</v>
      </c>
      <c r="K274">
        <v>24</v>
      </c>
      <c r="L274" t="s">
        <v>30</v>
      </c>
      <c r="M274" t="s">
        <v>358</v>
      </c>
      <c r="Q274" s="7"/>
      <c r="T274" s="5"/>
    </row>
    <row r="275" spans="1:20" x14ac:dyDescent="0.45">
      <c r="A275">
        <v>305</v>
      </c>
      <c r="B275" t="s">
        <v>111</v>
      </c>
      <c r="C275" t="s">
        <v>588</v>
      </c>
      <c r="D275" t="s">
        <v>536</v>
      </c>
      <c r="E275" s="13">
        <f>J275/$P$41</f>
        <v>0.44610646039738383</v>
      </c>
      <c r="F275" s="13">
        <f>J275/$P$38</f>
        <v>0.92765079521022342</v>
      </c>
      <c r="G275" s="7">
        <v>2500</v>
      </c>
      <c r="H275" s="1">
        <f>G275*$Q$2</f>
        <v>61625</v>
      </c>
      <c r="I275" s="1">
        <v>130000</v>
      </c>
      <c r="J275" s="1">
        <f>I275*$Q$2</f>
        <v>3204500</v>
      </c>
      <c r="K275">
        <v>23</v>
      </c>
      <c r="L275" t="s">
        <v>99</v>
      </c>
      <c r="M275" t="s">
        <v>10</v>
      </c>
      <c r="Q275" s="7"/>
      <c r="T275" s="5"/>
    </row>
    <row r="276" spans="1:20" x14ac:dyDescent="0.45">
      <c r="A276">
        <v>512</v>
      </c>
      <c r="B276" t="s">
        <v>111</v>
      </c>
      <c r="C276" t="s">
        <v>842</v>
      </c>
      <c r="D276" t="s">
        <v>814</v>
      </c>
      <c r="E276" s="13">
        <f>J276/$P$41</f>
        <v>0.44610646039738383</v>
      </c>
      <c r="F276" s="13">
        <f>J276/$P$38</f>
        <v>0.92765079521022342</v>
      </c>
      <c r="G276" s="7">
        <v>2500</v>
      </c>
      <c r="H276" s="1">
        <f>G276*$Q$2</f>
        <v>61625</v>
      </c>
      <c r="I276" s="1">
        <v>130000</v>
      </c>
      <c r="J276" s="1">
        <f>I276*$Q$2</f>
        <v>3204500</v>
      </c>
      <c r="K276">
        <v>26</v>
      </c>
      <c r="L276" t="s">
        <v>51</v>
      </c>
      <c r="M276" t="s">
        <v>815</v>
      </c>
      <c r="Q276" s="7"/>
      <c r="T276" s="5"/>
    </row>
    <row r="277" spans="1:20" x14ac:dyDescent="0.45">
      <c r="A277">
        <v>627</v>
      </c>
      <c r="B277" t="s">
        <v>111</v>
      </c>
      <c r="C277" t="s">
        <v>1006</v>
      </c>
      <c r="D277" t="s">
        <v>954</v>
      </c>
      <c r="E277" s="13">
        <f>J277/$P$41</f>
        <v>0.44610646039738383</v>
      </c>
      <c r="F277" s="13">
        <f>J277/$P$38</f>
        <v>0.92765079521022342</v>
      </c>
      <c r="G277" s="7">
        <v>2500</v>
      </c>
      <c r="H277" s="1">
        <f>G277*$Q$2</f>
        <v>61625</v>
      </c>
      <c r="I277" s="1">
        <v>130000</v>
      </c>
      <c r="J277" s="1">
        <f>I277*$Q$2</f>
        <v>3204500</v>
      </c>
      <c r="K277">
        <v>30</v>
      </c>
      <c r="L277" t="s">
        <v>14</v>
      </c>
      <c r="M277" t="s">
        <v>15</v>
      </c>
      <c r="Q277" s="7"/>
      <c r="T277" s="5"/>
    </row>
    <row r="278" spans="1:20" x14ac:dyDescent="0.45">
      <c r="A278">
        <v>72</v>
      </c>
      <c r="B278" t="s">
        <v>111</v>
      </c>
      <c r="C278" t="s">
        <v>247</v>
      </c>
      <c r="D278" t="s">
        <v>180</v>
      </c>
      <c r="E278" s="13">
        <f>J278/$P$41</f>
        <v>0.41041794356559314</v>
      </c>
      <c r="F278" s="13">
        <f>J278/$P$38</f>
        <v>0.85343873159340555</v>
      </c>
      <c r="G278" s="7">
        <v>2300</v>
      </c>
      <c r="H278" s="1">
        <f>G278*$Q$2</f>
        <v>56695</v>
      </c>
      <c r="I278" s="1">
        <v>119600</v>
      </c>
      <c r="J278" s="1">
        <f>I278*$Q$2</f>
        <v>2948140</v>
      </c>
      <c r="K278">
        <v>24</v>
      </c>
      <c r="L278" t="s">
        <v>21</v>
      </c>
      <c r="M278" t="s">
        <v>38</v>
      </c>
      <c r="Q278" s="7"/>
      <c r="T278" s="5"/>
    </row>
    <row r="279" spans="1:20" x14ac:dyDescent="0.45">
      <c r="A279">
        <v>467</v>
      </c>
      <c r="B279" t="s">
        <v>111</v>
      </c>
      <c r="C279" t="s">
        <v>781</v>
      </c>
      <c r="D279" t="s">
        <v>764</v>
      </c>
      <c r="E279" s="13">
        <f>J279/$P$41</f>
        <v>0.41041794356559314</v>
      </c>
      <c r="F279" s="13">
        <f>J279/$P$38</f>
        <v>0.85343873159340555</v>
      </c>
      <c r="G279" s="7">
        <v>2300</v>
      </c>
      <c r="H279" s="1">
        <f>G279*$Q$2</f>
        <v>56695</v>
      </c>
      <c r="I279" s="1">
        <v>119600</v>
      </c>
      <c r="J279" s="1">
        <f>I279*$Q$2</f>
        <v>2948140</v>
      </c>
      <c r="K279">
        <v>23</v>
      </c>
      <c r="L279" t="s">
        <v>14</v>
      </c>
      <c r="M279" t="s">
        <v>22</v>
      </c>
      <c r="Q279" s="7"/>
      <c r="T279" s="5"/>
    </row>
    <row r="280" spans="1:20" x14ac:dyDescent="0.45">
      <c r="A280">
        <v>628</v>
      </c>
      <c r="B280" t="s">
        <v>111</v>
      </c>
      <c r="C280" t="s">
        <v>1006</v>
      </c>
      <c r="D280" t="s">
        <v>955</v>
      </c>
      <c r="E280" s="13">
        <f>J280/$P$41</f>
        <v>0.41041794356559314</v>
      </c>
      <c r="F280" s="13">
        <f>J280/$P$38</f>
        <v>0.85343873159340555</v>
      </c>
      <c r="G280" s="7">
        <v>2300</v>
      </c>
      <c r="H280" s="1">
        <f>G280*$Q$2</f>
        <v>56695</v>
      </c>
      <c r="I280" s="1">
        <v>119600</v>
      </c>
      <c r="J280" s="1">
        <f>I280*$Q$2</f>
        <v>2948140</v>
      </c>
      <c r="K280">
        <v>23</v>
      </c>
      <c r="L280" t="s">
        <v>44</v>
      </c>
      <c r="M280" t="s">
        <v>528</v>
      </c>
      <c r="Q280" s="7"/>
      <c r="T280" s="5"/>
    </row>
    <row r="281" spans="1:20" x14ac:dyDescent="0.45">
      <c r="A281">
        <v>73</v>
      </c>
      <c r="B281" t="s">
        <v>111</v>
      </c>
      <c r="C281" t="s">
        <v>247</v>
      </c>
      <c r="D281" t="s">
        <v>183</v>
      </c>
      <c r="E281" s="13">
        <f>J281/$P$41</f>
        <v>0.39257368514969782</v>
      </c>
      <c r="F281" s="13">
        <f>J281/$P$38</f>
        <v>0.81633269978499667</v>
      </c>
      <c r="G281" s="7">
        <v>2200</v>
      </c>
      <c r="H281" s="1">
        <f>G281*$Q$2</f>
        <v>54230</v>
      </c>
      <c r="I281" s="1">
        <v>114400</v>
      </c>
      <c r="J281" s="1">
        <f>I281*$Q$2</f>
        <v>2819960</v>
      </c>
      <c r="K281">
        <v>25</v>
      </c>
      <c r="L281" t="s">
        <v>35</v>
      </c>
      <c r="M281" t="s">
        <v>10</v>
      </c>
      <c r="Q281" s="7"/>
      <c r="T281" s="5"/>
    </row>
    <row r="282" spans="1:20" x14ac:dyDescent="0.45">
      <c r="A282">
        <v>785</v>
      </c>
      <c r="B282" t="s">
        <v>111</v>
      </c>
      <c r="C282" t="s">
        <v>1119</v>
      </c>
      <c r="D282" t="s">
        <v>1134</v>
      </c>
      <c r="E282" s="13">
        <f>J282/$P$41</f>
        <v>0.39257368514969782</v>
      </c>
      <c r="F282" s="13">
        <f>J282/$P$38</f>
        <v>0.81633269978499667</v>
      </c>
      <c r="G282" s="7">
        <v>2200</v>
      </c>
      <c r="H282" s="1">
        <f>G282*$Q$2</f>
        <v>54230</v>
      </c>
      <c r="I282" s="1">
        <v>114400</v>
      </c>
      <c r="J282" s="1">
        <f>I282*$Q$2</f>
        <v>2819960</v>
      </c>
      <c r="K282">
        <v>27</v>
      </c>
      <c r="L282" t="s">
        <v>99</v>
      </c>
      <c r="M282" t="s">
        <v>528</v>
      </c>
      <c r="Q282" s="7"/>
      <c r="T282" s="5"/>
    </row>
    <row r="283" spans="1:20" x14ac:dyDescent="0.45">
      <c r="A283">
        <v>786</v>
      </c>
      <c r="B283" t="s">
        <v>111</v>
      </c>
      <c r="C283" t="s">
        <v>1119</v>
      </c>
      <c r="D283" t="s">
        <v>1135</v>
      </c>
      <c r="E283" s="13">
        <f>J283/$P$41</f>
        <v>0.39257368514969782</v>
      </c>
      <c r="F283" s="13">
        <f>J283/$P$38</f>
        <v>0.81633269978499667</v>
      </c>
      <c r="G283" s="7">
        <v>2200</v>
      </c>
      <c r="H283" s="1">
        <f>G283*$Q$2</f>
        <v>54230</v>
      </c>
      <c r="I283" s="1">
        <v>114400</v>
      </c>
      <c r="J283" s="1">
        <f>I283*$Q$2</f>
        <v>2819960</v>
      </c>
      <c r="K283">
        <v>27</v>
      </c>
      <c r="L283" t="s">
        <v>99</v>
      </c>
      <c r="M283" t="s">
        <v>10</v>
      </c>
      <c r="Q283" s="7"/>
      <c r="T283" s="5"/>
    </row>
    <row r="284" spans="1:20" x14ac:dyDescent="0.45">
      <c r="A284">
        <v>242</v>
      </c>
      <c r="B284" t="s">
        <v>111</v>
      </c>
      <c r="C284" t="s">
        <v>477</v>
      </c>
      <c r="D284" t="s">
        <v>448</v>
      </c>
      <c r="E284" s="13">
        <f>J284/$P$41</f>
        <v>0.37472942673380244</v>
      </c>
      <c r="F284" s="13">
        <f>J284/$P$38</f>
        <v>0.77922666797658768</v>
      </c>
      <c r="G284" s="7">
        <v>2100</v>
      </c>
      <c r="H284" s="1">
        <f>G284*$Q$2</f>
        <v>51765</v>
      </c>
      <c r="I284" s="1">
        <v>109200</v>
      </c>
      <c r="J284" s="1">
        <f>I284*$Q$2</f>
        <v>2691780</v>
      </c>
      <c r="K284">
        <v>29</v>
      </c>
      <c r="L284" t="s">
        <v>134</v>
      </c>
      <c r="M284" t="s">
        <v>15</v>
      </c>
      <c r="Q284" s="7"/>
      <c r="T284" s="5"/>
    </row>
    <row r="285" spans="1:20" x14ac:dyDescent="0.45">
      <c r="A285">
        <v>306</v>
      </c>
      <c r="B285" t="s">
        <v>111</v>
      </c>
      <c r="C285" t="s">
        <v>588</v>
      </c>
      <c r="D285" t="s">
        <v>537</v>
      </c>
      <c r="E285" s="13">
        <f>J285/$P$41</f>
        <v>0.37472942673380244</v>
      </c>
      <c r="F285" s="13">
        <f>J285/$P$38</f>
        <v>0.77922666797658768</v>
      </c>
      <c r="G285" s="7">
        <v>2100</v>
      </c>
      <c r="H285" s="1">
        <f>G285*$Q$2</f>
        <v>51765</v>
      </c>
      <c r="I285" s="1">
        <v>109200</v>
      </c>
      <c r="J285" s="1">
        <f>I285*$Q$2</f>
        <v>2691780</v>
      </c>
      <c r="K285">
        <v>24</v>
      </c>
      <c r="L285" t="s">
        <v>131</v>
      </c>
      <c r="M285" t="s">
        <v>10</v>
      </c>
      <c r="Q285" s="7"/>
      <c r="T285" s="5"/>
    </row>
    <row r="286" spans="1:20" x14ac:dyDescent="0.45">
      <c r="A286">
        <v>513</v>
      </c>
      <c r="B286" t="s">
        <v>111</v>
      </c>
      <c r="C286" t="s">
        <v>842</v>
      </c>
      <c r="D286" t="s">
        <v>816</v>
      </c>
      <c r="E286" s="13">
        <f>J286/$P$41</f>
        <v>0.37472942673380244</v>
      </c>
      <c r="F286" s="13">
        <f>J286/$P$38</f>
        <v>0.77922666797658768</v>
      </c>
      <c r="G286" s="7">
        <v>2100</v>
      </c>
      <c r="H286" s="1">
        <f>G286*$Q$2</f>
        <v>51765</v>
      </c>
      <c r="I286" s="1">
        <v>109200</v>
      </c>
      <c r="J286" s="1">
        <f>I286*$Q$2</f>
        <v>2691780</v>
      </c>
      <c r="K286">
        <v>22</v>
      </c>
      <c r="L286" t="s">
        <v>179</v>
      </c>
      <c r="M286" t="s">
        <v>10</v>
      </c>
      <c r="Q286" s="7"/>
      <c r="T286" s="5"/>
    </row>
    <row r="287" spans="1:20" x14ac:dyDescent="0.45">
      <c r="A287">
        <v>514</v>
      </c>
      <c r="B287" t="s">
        <v>111</v>
      </c>
      <c r="C287" t="s">
        <v>842</v>
      </c>
      <c r="D287" t="s">
        <v>817</v>
      </c>
      <c r="E287" s="13">
        <f>J287/$P$41</f>
        <v>0.37472942673380244</v>
      </c>
      <c r="F287" s="13">
        <f>J287/$P$38</f>
        <v>0.77922666797658768</v>
      </c>
      <c r="G287" s="7">
        <v>2100</v>
      </c>
      <c r="H287" s="1">
        <f>G287*$Q$2</f>
        <v>51765</v>
      </c>
      <c r="I287" s="1">
        <v>109200</v>
      </c>
      <c r="J287" s="1">
        <f>I287*$Q$2</f>
        <v>2691780</v>
      </c>
      <c r="K287">
        <v>21</v>
      </c>
      <c r="L287" t="s">
        <v>196</v>
      </c>
      <c r="M287" t="s">
        <v>22</v>
      </c>
      <c r="Q287" s="7"/>
      <c r="T287" s="5"/>
    </row>
    <row r="288" spans="1:20" x14ac:dyDescent="0.45">
      <c r="A288">
        <v>515</v>
      </c>
      <c r="B288" t="s">
        <v>111</v>
      </c>
      <c r="C288" t="s">
        <v>842</v>
      </c>
      <c r="D288" t="s">
        <v>818</v>
      </c>
      <c r="E288" s="13">
        <f>J288/$P$41</f>
        <v>0.37472942673380244</v>
      </c>
      <c r="F288" s="13">
        <f>J288/$P$38</f>
        <v>0.77922666797658768</v>
      </c>
      <c r="G288" s="7">
        <v>2100</v>
      </c>
      <c r="H288" s="1">
        <f>G288*$Q$2</f>
        <v>51765</v>
      </c>
      <c r="I288" s="1">
        <v>109200</v>
      </c>
      <c r="J288" s="1">
        <f>I288*$Q$2</f>
        <v>2691780</v>
      </c>
      <c r="K288">
        <v>29</v>
      </c>
      <c r="L288" t="s">
        <v>117</v>
      </c>
      <c r="M288" t="s">
        <v>10</v>
      </c>
      <c r="Q288" s="7"/>
      <c r="T288" s="5"/>
    </row>
    <row r="289" spans="1:20" x14ac:dyDescent="0.45">
      <c r="A289">
        <v>787</v>
      </c>
      <c r="B289" t="s">
        <v>111</v>
      </c>
      <c r="C289" t="s">
        <v>1119</v>
      </c>
      <c r="D289" t="s">
        <v>1136</v>
      </c>
      <c r="E289" s="13">
        <f>J289/$P$41</f>
        <v>0.37472942673380244</v>
      </c>
      <c r="F289" s="13">
        <f>J289/$P$38</f>
        <v>0.77922666797658768</v>
      </c>
      <c r="G289" s="7">
        <v>2100</v>
      </c>
      <c r="H289" s="1">
        <f>G289*$Q$2</f>
        <v>51765</v>
      </c>
      <c r="I289" s="1">
        <v>109200</v>
      </c>
      <c r="J289" s="1">
        <f>I289*$Q$2</f>
        <v>2691780</v>
      </c>
      <c r="K289">
        <v>22</v>
      </c>
      <c r="L289" t="s">
        <v>19</v>
      </c>
      <c r="M289" t="s">
        <v>10</v>
      </c>
      <c r="Q289" s="7"/>
      <c r="T289" s="5"/>
    </row>
    <row r="290" spans="1:20" x14ac:dyDescent="0.45">
      <c r="A290">
        <v>629</v>
      </c>
      <c r="B290" t="s">
        <v>111</v>
      </c>
      <c r="C290" t="s">
        <v>1006</v>
      </c>
      <c r="D290" t="s">
        <v>956</v>
      </c>
      <c r="E290" s="13">
        <f>J290/$P$41</f>
        <v>0.35688516831790706</v>
      </c>
      <c r="F290" s="13">
        <f>J290/$P$38</f>
        <v>0.7421206361681788</v>
      </c>
      <c r="G290" s="7">
        <v>2000</v>
      </c>
      <c r="H290" s="1">
        <f>G290*$Q$2</f>
        <v>49300</v>
      </c>
      <c r="I290" s="1">
        <v>104000</v>
      </c>
      <c r="J290" s="1">
        <f>I290*$Q$2</f>
        <v>2563600</v>
      </c>
      <c r="K290">
        <v>25</v>
      </c>
      <c r="L290" t="s">
        <v>94</v>
      </c>
      <c r="M290" t="s">
        <v>358</v>
      </c>
      <c r="Q290" s="7"/>
      <c r="T290" s="5"/>
    </row>
    <row r="291" spans="1:20" x14ac:dyDescent="0.45">
      <c r="A291">
        <v>734</v>
      </c>
      <c r="B291" t="s">
        <v>111</v>
      </c>
      <c r="C291" t="s">
        <v>1060</v>
      </c>
      <c r="D291" t="s">
        <v>1078</v>
      </c>
      <c r="E291" s="13">
        <f>J291/$P$41</f>
        <v>0.35688516831790706</v>
      </c>
      <c r="F291" s="13">
        <f>J291/$P$38</f>
        <v>0.7421206361681788</v>
      </c>
      <c r="G291" s="7">
        <v>2000</v>
      </c>
      <c r="H291" s="1">
        <f>G291*$Q$2</f>
        <v>49300</v>
      </c>
      <c r="I291" s="1">
        <v>104000</v>
      </c>
      <c r="J291" s="1">
        <f>I291*$Q$2</f>
        <v>2563600</v>
      </c>
      <c r="K291">
        <v>25</v>
      </c>
      <c r="L291" t="s">
        <v>40</v>
      </c>
      <c r="M291" t="s">
        <v>10</v>
      </c>
      <c r="Q291" s="7"/>
      <c r="T291" s="5"/>
    </row>
    <row r="292" spans="1:20" x14ac:dyDescent="0.45">
      <c r="A292">
        <v>830</v>
      </c>
      <c r="B292" t="s">
        <v>111</v>
      </c>
      <c r="C292" t="s">
        <v>1171</v>
      </c>
      <c r="D292" t="s">
        <v>1182</v>
      </c>
      <c r="E292" s="13">
        <f>J292/$P$41</f>
        <v>0.35688516831790706</v>
      </c>
      <c r="F292" s="13">
        <f>J292/$P$38</f>
        <v>0.7421206361681788</v>
      </c>
      <c r="G292" s="7">
        <v>2000</v>
      </c>
      <c r="H292" s="1">
        <f>G292*$Q$2</f>
        <v>49300</v>
      </c>
      <c r="I292" s="1">
        <v>104000</v>
      </c>
      <c r="J292" s="1">
        <f>I292*$Q$2</f>
        <v>2563600</v>
      </c>
      <c r="K292">
        <v>28</v>
      </c>
      <c r="L292" t="s">
        <v>51</v>
      </c>
      <c r="M292" t="s">
        <v>10</v>
      </c>
      <c r="Q292" s="7"/>
      <c r="T292" s="5"/>
    </row>
    <row r="293" spans="1:20" x14ac:dyDescent="0.45">
      <c r="A293">
        <v>831</v>
      </c>
      <c r="B293" t="s">
        <v>111</v>
      </c>
      <c r="C293" t="s">
        <v>1171</v>
      </c>
      <c r="D293" t="s">
        <v>1183</v>
      </c>
      <c r="E293" s="13">
        <f>J293/$P$41</f>
        <v>0.33904090990201174</v>
      </c>
      <c r="F293" s="13">
        <f>J293/$P$38</f>
        <v>0.70501460435976981</v>
      </c>
      <c r="G293" s="7">
        <v>1900</v>
      </c>
      <c r="H293" s="1">
        <f>G293*$Q$2</f>
        <v>46835</v>
      </c>
      <c r="I293" s="1">
        <v>98800</v>
      </c>
      <c r="J293" s="1">
        <f>I293*$Q$2</f>
        <v>2435420</v>
      </c>
      <c r="K293">
        <v>29</v>
      </c>
      <c r="L293" t="s">
        <v>14</v>
      </c>
      <c r="M293" t="s">
        <v>22</v>
      </c>
      <c r="Q293" s="7"/>
      <c r="T293" s="5"/>
    </row>
    <row r="294" spans="1:20" x14ac:dyDescent="0.45">
      <c r="A294">
        <v>945</v>
      </c>
      <c r="B294" t="s">
        <v>111</v>
      </c>
      <c r="C294" t="s">
        <v>1302</v>
      </c>
      <c r="D294" t="s">
        <v>1317</v>
      </c>
      <c r="E294" s="13">
        <f>J294/$P$41</f>
        <v>0.33904090990201174</v>
      </c>
      <c r="F294" s="13">
        <f>J294/$P$38</f>
        <v>0.70501460435976981</v>
      </c>
      <c r="G294" s="7">
        <v>1900</v>
      </c>
      <c r="H294" s="1">
        <f>G294*$Q$2</f>
        <v>46835</v>
      </c>
      <c r="I294" s="1">
        <v>98800</v>
      </c>
      <c r="J294" s="1">
        <f>I294*$Q$2</f>
        <v>2435420</v>
      </c>
      <c r="K294">
        <v>30</v>
      </c>
      <c r="L294" t="s">
        <v>51</v>
      </c>
      <c r="M294" t="s">
        <v>10</v>
      </c>
      <c r="Q294" s="7"/>
      <c r="T294" s="5"/>
    </row>
    <row r="295" spans="1:20" x14ac:dyDescent="0.45">
      <c r="A295">
        <v>572</v>
      </c>
      <c r="B295" t="s">
        <v>111</v>
      </c>
      <c r="C295" t="s">
        <v>911</v>
      </c>
      <c r="D295" t="s">
        <v>889</v>
      </c>
      <c r="E295" s="13">
        <f>J295/$P$41</f>
        <v>0.32119665148611637</v>
      </c>
      <c r="F295" s="13">
        <f>J295/$P$38</f>
        <v>0.66790857255136094</v>
      </c>
      <c r="G295" s="7">
        <v>1800</v>
      </c>
      <c r="H295" s="1">
        <f>G295*$Q$2</f>
        <v>44370</v>
      </c>
      <c r="I295" s="1">
        <v>93600</v>
      </c>
      <c r="J295" s="1">
        <f>I295*$Q$2</f>
        <v>2307240</v>
      </c>
      <c r="K295">
        <v>25</v>
      </c>
      <c r="L295" t="s">
        <v>14</v>
      </c>
      <c r="M295" t="s">
        <v>149</v>
      </c>
      <c r="Q295" s="7"/>
      <c r="T295" s="5"/>
    </row>
    <row r="296" spans="1:20" x14ac:dyDescent="0.45">
      <c r="A296">
        <v>735</v>
      </c>
      <c r="B296" t="s">
        <v>111</v>
      </c>
      <c r="C296" t="s">
        <v>1060</v>
      </c>
      <c r="D296" t="s">
        <v>1079</v>
      </c>
      <c r="E296" s="13">
        <f>J296/$P$41</f>
        <v>0.32119665148611637</v>
      </c>
      <c r="F296" s="13">
        <f>J296/$P$38</f>
        <v>0.66790857255136094</v>
      </c>
      <c r="G296" s="7">
        <v>1800</v>
      </c>
      <c r="H296" s="1">
        <f>G296*$Q$2</f>
        <v>44370</v>
      </c>
      <c r="I296" s="1">
        <v>93600</v>
      </c>
      <c r="J296" s="1">
        <f>I296*$Q$2</f>
        <v>2307240</v>
      </c>
      <c r="K296">
        <v>23</v>
      </c>
      <c r="L296" t="s">
        <v>196</v>
      </c>
      <c r="M296" t="s">
        <v>10</v>
      </c>
      <c r="Q296" s="7"/>
      <c r="T296" s="5"/>
    </row>
    <row r="297" spans="1:20" x14ac:dyDescent="0.45">
      <c r="A297">
        <v>131</v>
      </c>
      <c r="B297" t="s">
        <v>111</v>
      </c>
      <c r="C297" t="s">
        <v>309</v>
      </c>
      <c r="D297" t="s">
        <v>281</v>
      </c>
      <c r="E297" s="13">
        <f>J297/$P$41</f>
        <v>0.30335239307022099</v>
      </c>
      <c r="F297" s="13">
        <f>J297/$P$38</f>
        <v>0.63080254074295194</v>
      </c>
      <c r="G297" s="7">
        <v>1700</v>
      </c>
      <c r="H297" s="1">
        <f>G297*$Q$2</f>
        <v>41905</v>
      </c>
      <c r="I297" s="1">
        <v>88400</v>
      </c>
      <c r="J297" s="1">
        <f>I297*$Q$2</f>
        <v>2179060</v>
      </c>
      <c r="K297">
        <v>24</v>
      </c>
      <c r="L297" t="s">
        <v>51</v>
      </c>
      <c r="M297" t="s">
        <v>10</v>
      </c>
      <c r="Q297" s="7"/>
      <c r="T297" s="5"/>
    </row>
    <row r="298" spans="1:20" x14ac:dyDescent="0.45">
      <c r="A298">
        <v>832</v>
      </c>
      <c r="B298" t="s">
        <v>111</v>
      </c>
      <c r="C298" t="s">
        <v>1171</v>
      </c>
      <c r="D298" t="s">
        <v>1186</v>
      </c>
      <c r="E298" s="13">
        <f>J298/$P$41</f>
        <v>0.30335239307022099</v>
      </c>
      <c r="F298" s="13">
        <f>J298/$P$38</f>
        <v>0.63080254074295194</v>
      </c>
      <c r="G298" s="7">
        <v>1700</v>
      </c>
      <c r="H298" s="1">
        <f>G298*$Q$2</f>
        <v>41905</v>
      </c>
      <c r="I298" s="1">
        <v>88400</v>
      </c>
      <c r="J298" s="1">
        <f>I298*$Q$2</f>
        <v>2179060</v>
      </c>
      <c r="K298">
        <v>24</v>
      </c>
      <c r="L298" t="s">
        <v>99</v>
      </c>
      <c r="M298" t="s">
        <v>10</v>
      </c>
      <c r="Q298" s="7"/>
      <c r="T298" s="5"/>
    </row>
    <row r="299" spans="1:20" x14ac:dyDescent="0.45">
      <c r="A299">
        <v>132</v>
      </c>
      <c r="B299" t="s">
        <v>111</v>
      </c>
      <c r="C299" t="s">
        <v>309</v>
      </c>
      <c r="D299" t="s">
        <v>284</v>
      </c>
      <c r="E299" s="13">
        <f>J299/$P$41</f>
        <v>0.28550813465432562</v>
      </c>
      <c r="F299" s="13">
        <f>J299/$P$38</f>
        <v>0.59369650893454295</v>
      </c>
      <c r="G299" s="7">
        <v>1600</v>
      </c>
      <c r="H299" s="1">
        <f>G299*$Q$2</f>
        <v>39440</v>
      </c>
      <c r="I299" s="1">
        <v>83200</v>
      </c>
      <c r="J299" s="1">
        <f>I299*$Q$2</f>
        <v>2050879.9999999998</v>
      </c>
      <c r="K299">
        <v>26</v>
      </c>
      <c r="L299" t="s">
        <v>99</v>
      </c>
      <c r="M299" t="s">
        <v>10</v>
      </c>
      <c r="Q299" s="7"/>
      <c r="T299" s="5"/>
    </row>
    <row r="300" spans="1:20" x14ac:dyDescent="0.45">
      <c r="A300">
        <v>366</v>
      </c>
      <c r="B300" t="s">
        <v>111</v>
      </c>
      <c r="C300" t="s">
        <v>634</v>
      </c>
      <c r="D300" t="s">
        <v>623</v>
      </c>
      <c r="E300" s="13">
        <f>J300/$P$41</f>
        <v>0.28550813465432562</v>
      </c>
      <c r="F300" s="13">
        <f>J300/$P$38</f>
        <v>0.59369650893454295</v>
      </c>
      <c r="G300" s="7">
        <v>1600</v>
      </c>
      <c r="H300" s="1">
        <f>G300*$Q$2</f>
        <v>39440</v>
      </c>
      <c r="I300" s="1">
        <v>83200</v>
      </c>
      <c r="J300" s="1">
        <f>I300*$Q$2</f>
        <v>2050879.9999999998</v>
      </c>
      <c r="K300">
        <v>20</v>
      </c>
      <c r="L300" t="s">
        <v>99</v>
      </c>
      <c r="M300" t="s">
        <v>10</v>
      </c>
      <c r="Q300" s="7"/>
      <c r="T300" s="5"/>
    </row>
    <row r="301" spans="1:20" x14ac:dyDescent="0.45">
      <c r="A301">
        <v>307</v>
      </c>
      <c r="B301" t="s">
        <v>111</v>
      </c>
      <c r="C301" t="s">
        <v>588</v>
      </c>
      <c r="D301" t="s">
        <v>538</v>
      </c>
      <c r="E301" s="13">
        <f>J301/$P$41</f>
        <v>0.2676638762384303</v>
      </c>
      <c r="F301" s="13">
        <f>J301/$P$38</f>
        <v>0.55659047712613408</v>
      </c>
      <c r="G301" s="7">
        <v>1500</v>
      </c>
      <c r="H301" s="1">
        <f>G301*$Q$2</f>
        <v>36975</v>
      </c>
      <c r="I301" s="1">
        <v>78000</v>
      </c>
      <c r="J301" s="1">
        <f>I301*$Q$2</f>
        <v>1922700</v>
      </c>
      <c r="K301">
        <v>25</v>
      </c>
      <c r="L301" t="s">
        <v>99</v>
      </c>
      <c r="M301" t="s">
        <v>10</v>
      </c>
      <c r="Q301" s="7"/>
      <c r="T301" s="5"/>
    </row>
    <row r="302" spans="1:20" x14ac:dyDescent="0.45">
      <c r="A302">
        <v>683</v>
      </c>
      <c r="B302" t="s">
        <v>111</v>
      </c>
      <c r="C302" t="s">
        <v>1007</v>
      </c>
      <c r="D302" t="s">
        <v>1020</v>
      </c>
      <c r="E302" s="13">
        <f>J302/$P$41</f>
        <v>0.2676638762384303</v>
      </c>
      <c r="F302" s="13">
        <f>J302/$P$38</f>
        <v>0.55659047712613408</v>
      </c>
      <c r="G302" s="7">
        <v>1500</v>
      </c>
      <c r="H302" s="1">
        <f>G302*$Q$2</f>
        <v>36975</v>
      </c>
      <c r="I302" s="1">
        <v>78000</v>
      </c>
      <c r="J302" s="1">
        <f>I302*$Q$2</f>
        <v>1922700</v>
      </c>
      <c r="K302">
        <v>25</v>
      </c>
      <c r="L302" t="s">
        <v>134</v>
      </c>
      <c r="M302" t="s">
        <v>10</v>
      </c>
      <c r="Q302" s="7"/>
      <c r="T302" s="5"/>
    </row>
    <row r="303" spans="1:20" x14ac:dyDescent="0.45">
      <c r="A303">
        <v>684</v>
      </c>
      <c r="B303" t="s">
        <v>111</v>
      </c>
      <c r="C303" t="s">
        <v>1007</v>
      </c>
      <c r="D303" t="s">
        <v>1021</v>
      </c>
      <c r="E303" s="13">
        <f>J303/$P$41</f>
        <v>0.2676638762384303</v>
      </c>
      <c r="F303" s="13">
        <f>J303/$P$38</f>
        <v>0.55659047712613408</v>
      </c>
      <c r="G303" s="7">
        <v>1500</v>
      </c>
      <c r="H303" s="1">
        <f>G303*$Q$2</f>
        <v>36975</v>
      </c>
      <c r="I303" s="1">
        <v>78000</v>
      </c>
      <c r="J303" s="1">
        <f>I303*$Q$2</f>
        <v>1922700</v>
      </c>
      <c r="K303">
        <v>22</v>
      </c>
      <c r="L303" t="s">
        <v>329</v>
      </c>
      <c r="M303" t="s">
        <v>10</v>
      </c>
      <c r="Q303" s="7"/>
      <c r="T303" s="5"/>
    </row>
    <row r="304" spans="1:20" x14ac:dyDescent="0.45">
      <c r="A304">
        <v>946</v>
      </c>
      <c r="B304" t="s">
        <v>111</v>
      </c>
      <c r="C304" t="s">
        <v>1302</v>
      </c>
      <c r="D304" t="s">
        <v>1065</v>
      </c>
      <c r="E304" s="13">
        <f>J304/$P$41</f>
        <v>0.2676638762384303</v>
      </c>
      <c r="F304" s="13">
        <f>J304/$P$38</f>
        <v>0.55659047712613408</v>
      </c>
      <c r="G304" s="7">
        <v>1500</v>
      </c>
      <c r="H304" s="1">
        <f>G304*$Q$2</f>
        <v>36975</v>
      </c>
      <c r="I304" s="1">
        <v>78000</v>
      </c>
      <c r="J304" s="1">
        <f>I304*$Q$2</f>
        <v>1922700</v>
      </c>
      <c r="K304">
        <v>19</v>
      </c>
      <c r="L304" t="s">
        <v>14</v>
      </c>
      <c r="M304" t="s">
        <v>10</v>
      </c>
      <c r="Q304" s="7"/>
      <c r="T304" s="5"/>
    </row>
    <row r="305" spans="1:20" x14ac:dyDescent="0.45">
      <c r="A305">
        <v>133</v>
      </c>
      <c r="B305" t="s">
        <v>111</v>
      </c>
      <c r="C305" t="s">
        <v>309</v>
      </c>
      <c r="D305" t="s">
        <v>287</v>
      </c>
      <c r="E305" s="13">
        <f>J305/$P$41</f>
        <v>0.24981961782253495</v>
      </c>
      <c r="F305" s="13">
        <f>J305/$P$38</f>
        <v>0.51948444531772509</v>
      </c>
      <c r="G305" s="7">
        <v>1400</v>
      </c>
      <c r="H305" s="1">
        <f>G305*$Q$2</f>
        <v>34510</v>
      </c>
      <c r="I305" s="1">
        <v>72800</v>
      </c>
      <c r="J305" s="1">
        <f>I305*$Q$2</f>
        <v>1794520</v>
      </c>
      <c r="K305">
        <v>20</v>
      </c>
      <c r="L305" t="s">
        <v>264</v>
      </c>
      <c r="M305" t="s">
        <v>10</v>
      </c>
      <c r="Q305" s="7"/>
      <c r="T305" s="5"/>
    </row>
    <row r="306" spans="1:20" x14ac:dyDescent="0.45">
      <c r="A306">
        <v>788</v>
      </c>
      <c r="B306" t="s">
        <v>111</v>
      </c>
      <c r="C306" t="s">
        <v>1119</v>
      </c>
      <c r="D306" t="s">
        <v>1137</v>
      </c>
      <c r="E306" s="13">
        <f>J306/$P$41</f>
        <v>0.24981961782253495</v>
      </c>
      <c r="F306" s="13">
        <f>J306/$P$38</f>
        <v>0.51948444531772509</v>
      </c>
      <c r="G306" s="7">
        <v>1400</v>
      </c>
      <c r="H306" s="1">
        <f>G306*$Q$2</f>
        <v>34510</v>
      </c>
      <c r="I306" s="1">
        <v>72800</v>
      </c>
      <c r="J306" s="1">
        <f>I306*$Q$2</f>
        <v>1794520</v>
      </c>
      <c r="K306">
        <v>23</v>
      </c>
      <c r="L306" t="s">
        <v>264</v>
      </c>
      <c r="M306" t="s">
        <v>52</v>
      </c>
      <c r="Q306" s="7"/>
      <c r="T306" s="5"/>
    </row>
    <row r="307" spans="1:20" x14ac:dyDescent="0.45">
      <c r="A307">
        <v>243</v>
      </c>
      <c r="B307" t="s">
        <v>111</v>
      </c>
      <c r="C307" t="s">
        <v>477</v>
      </c>
      <c r="D307" t="s">
        <v>451</v>
      </c>
      <c r="E307" s="13">
        <f>J307/$P$41</f>
        <v>0.2319753594066396</v>
      </c>
      <c r="F307" s="13">
        <f>J307/$P$38</f>
        <v>0.48237841350931621</v>
      </c>
      <c r="G307" s="7">
        <v>1300</v>
      </c>
      <c r="H307" s="1">
        <f>G307*$Q$2</f>
        <v>32044.999999999996</v>
      </c>
      <c r="I307" s="1">
        <v>67600</v>
      </c>
      <c r="J307" s="1">
        <f>I307*$Q$2</f>
        <v>1666340</v>
      </c>
      <c r="K307">
        <v>22</v>
      </c>
      <c r="L307" t="s">
        <v>51</v>
      </c>
      <c r="M307" t="s">
        <v>22</v>
      </c>
      <c r="Q307" s="7"/>
      <c r="T307" s="5"/>
    </row>
    <row r="308" spans="1:20" x14ac:dyDescent="0.45">
      <c r="A308">
        <v>22</v>
      </c>
      <c r="B308" t="s">
        <v>111</v>
      </c>
      <c r="C308" t="s">
        <v>113</v>
      </c>
      <c r="D308" t="s">
        <v>83</v>
      </c>
      <c r="E308" s="13">
        <f>J308/$P$41</f>
        <v>0.19628684257484891</v>
      </c>
      <c r="F308" s="13">
        <f>J308/$P$38</f>
        <v>0.40816634989249834</v>
      </c>
      <c r="G308" s="7">
        <v>1100</v>
      </c>
      <c r="H308" s="1">
        <f>G308*$Q$2</f>
        <v>27115</v>
      </c>
      <c r="I308" s="1">
        <v>57200</v>
      </c>
      <c r="J308" s="1">
        <f>I308*$Q$2</f>
        <v>1409980</v>
      </c>
      <c r="K308">
        <v>26</v>
      </c>
      <c r="L308" t="s">
        <v>35</v>
      </c>
      <c r="M308" t="s">
        <v>15</v>
      </c>
      <c r="Q308" s="7"/>
      <c r="T308" s="5"/>
    </row>
    <row r="309" spans="1:20" x14ac:dyDescent="0.45">
      <c r="A309">
        <v>833</v>
      </c>
      <c r="B309" t="s">
        <v>111</v>
      </c>
      <c r="C309" t="s">
        <v>1171</v>
      </c>
      <c r="D309" t="s">
        <v>1187</v>
      </c>
      <c r="E309" s="13">
        <f>J309/$P$41</f>
        <v>0.19628684257484891</v>
      </c>
      <c r="F309" s="13">
        <f>J309/$P$38</f>
        <v>0.40816634989249834</v>
      </c>
      <c r="G309" s="7">
        <v>1100</v>
      </c>
      <c r="H309" s="1">
        <f>G309*$Q$2</f>
        <v>27115</v>
      </c>
      <c r="I309" s="1">
        <v>57200</v>
      </c>
      <c r="J309" s="1">
        <f>I309*$Q$2</f>
        <v>1409980</v>
      </c>
      <c r="K309">
        <v>27</v>
      </c>
      <c r="L309" t="s">
        <v>134</v>
      </c>
      <c r="M309" t="s">
        <v>10</v>
      </c>
      <c r="Q309" s="7"/>
      <c r="T309" s="5"/>
    </row>
    <row r="310" spans="1:20" x14ac:dyDescent="0.45">
      <c r="A310">
        <v>410</v>
      </c>
      <c r="B310" t="s">
        <v>111</v>
      </c>
      <c r="C310" t="s">
        <v>707</v>
      </c>
      <c r="D310" t="s">
        <v>690</v>
      </c>
      <c r="E310" s="13">
        <f>J310/$P$41</f>
        <v>0.18558028752531169</v>
      </c>
      <c r="F310" s="13">
        <f>J310/$P$38</f>
        <v>0.38590273080745296</v>
      </c>
      <c r="G310" s="7">
        <v>1040</v>
      </c>
      <c r="H310" s="1">
        <f>G310*$Q$2</f>
        <v>25636</v>
      </c>
      <c r="I310" s="1">
        <v>54080</v>
      </c>
      <c r="J310" s="1">
        <f>I310*$Q$2</f>
        <v>1333072</v>
      </c>
      <c r="K310">
        <v>25</v>
      </c>
      <c r="L310" t="s">
        <v>131</v>
      </c>
      <c r="M310" t="s">
        <v>10</v>
      </c>
      <c r="Q310" s="7"/>
      <c r="T310" s="5"/>
    </row>
    <row r="311" spans="1:20" x14ac:dyDescent="0.45">
      <c r="A311">
        <v>308</v>
      </c>
      <c r="B311" t="s">
        <v>111</v>
      </c>
      <c r="C311" t="s">
        <v>588</v>
      </c>
      <c r="D311" t="s">
        <v>541</v>
      </c>
      <c r="E311" s="13">
        <f>J311/$P$41</f>
        <v>0.18022701000054309</v>
      </c>
      <c r="F311" s="13">
        <f>J311/$P$38</f>
        <v>0.37477092126493028</v>
      </c>
      <c r="G311" s="7">
        <v>1010</v>
      </c>
      <c r="H311" s="1">
        <f>G311*$Q$2</f>
        <v>24896.5</v>
      </c>
      <c r="I311" s="1">
        <v>52520</v>
      </c>
      <c r="J311" s="1">
        <f>I311*$Q$2</f>
        <v>1294618</v>
      </c>
      <c r="K311">
        <v>28</v>
      </c>
      <c r="L311" t="s">
        <v>152</v>
      </c>
      <c r="M311" t="s">
        <v>10</v>
      </c>
      <c r="Q311" s="7"/>
      <c r="T311" s="5"/>
    </row>
    <row r="312" spans="1:20" x14ac:dyDescent="0.45">
      <c r="A312">
        <v>573</v>
      </c>
      <c r="B312" t="s">
        <v>111</v>
      </c>
      <c r="C312" t="s">
        <v>911</v>
      </c>
      <c r="D312" t="s">
        <v>892</v>
      </c>
      <c r="E312" s="13">
        <f>J312/$P$41</f>
        <v>0.17844258415895353</v>
      </c>
      <c r="F312" s="13">
        <f>J312/$P$38</f>
        <v>0.3710603180840894</v>
      </c>
      <c r="G312" s="7">
        <v>1000</v>
      </c>
      <c r="H312" s="1">
        <f>G312*$Q$2</f>
        <v>24650</v>
      </c>
      <c r="I312" s="1">
        <v>52000</v>
      </c>
      <c r="J312" s="1">
        <f>I312*$Q$2</f>
        <v>1281800</v>
      </c>
      <c r="K312">
        <v>21</v>
      </c>
      <c r="L312" t="s">
        <v>175</v>
      </c>
      <c r="M312" t="s">
        <v>10</v>
      </c>
      <c r="Q312" s="7"/>
      <c r="T312" s="5"/>
    </row>
    <row r="313" spans="1:20" x14ac:dyDescent="0.45">
      <c r="A313">
        <v>188</v>
      </c>
      <c r="B313" t="s">
        <v>111</v>
      </c>
      <c r="C313" t="s">
        <v>389</v>
      </c>
      <c r="D313" t="s">
        <v>373</v>
      </c>
      <c r="E313" s="13">
        <f>J313/$P$41</f>
        <v>0.17487373247577448</v>
      </c>
      <c r="F313" s="13">
        <f>J313/$P$38</f>
        <v>0.36363911172240759</v>
      </c>
      <c r="G313" s="7">
        <v>980</v>
      </c>
      <c r="H313" s="1">
        <f>G313*$Q$2</f>
        <v>24157</v>
      </c>
      <c r="I313" s="1">
        <v>50960</v>
      </c>
      <c r="J313" s="1">
        <f>I313*$Q$2</f>
        <v>1256164</v>
      </c>
      <c r="K313">
        <v>38</v>
      </c>
      <c r="L313" t="s">
        <v>9</v>
      </c>
      <c r="M313" t="s">
        <v>10</v>
      </c>
      <c r="Q313" s="7"/>
      <c r="T313" s="5"/>
    </row>
    <row r="314" spans="1:20" x14ac:dyDescent="0.45">
      <c r="A314">
        <v>516</v>
      </c>
      <c r="B314" t="s">
        <v>111</v>
      </c>
      <c r="C314" t="s">
        <v>842</v>
      </c>
      <c r="D314" t="s">
        <v>819</v>
      </c>
      <c r="E314" s="13">
        <f>J314/$P$41</f>
        <v>0.1570294740598791</v>
      </c>
      <c r="F314" s="13">
        <f>J314/$P$38</f>
        <v>0.32653307991399866</v>
      </c>
      <c r="G314" s="7">
        <v>880</v>
      </c>
      <c r="H314" s="1">
        <f>G314*$Q$2</f>
        <v>21692</v>
      </c>
      <c r="I314" s="1">
        <v>45760</v>
      </c>
      <c r="J314" s="1">
        <f>I314*$Q$2</f>
        <v>1127984</v>
      </c>
      <c r="K314">
        <v>24</v>
      </c>
      <c r="L314" t="s">
        <v>40</v>
      </c>
      <c r="M314" t="s">
        <v>22</v>
      </c>
      <c r="Q314" s="7"/>
      <c r="T314" s="5"/>
    </row>
    <row r="315" spans="1:20" x14ac:dyDescent="0.45">
      <c r="A315">
        <v>517</v>
      </c>
      <c r="B315" t="s">
        <v>111</v>
      </c>
      <c r="C315" t="s">
        <v>842</v>
      </c>
      <c r="D315" t="s">
        <v>822</v>
      </c>
      <c r="E315" s="13">
        <f>J315/$P$41</f>
        <v>0.1570294740598791</v>
      </c>
      <c r="F315" s="13">
        <f>J315/$P$38</f>
        <v>0.32653307991399866</v>
      </c>
      <c r="G315" s="7">
        <v>880</v>
      </c>
      <c r="H315" s="1">
        <f>G315*$Q$2</f>
        <v>21692</v>
      </c>
      <c r="I315" s="1">
        <v>45760</v>
      </c>
      <c r="J315" s="1">
        <f>I315*$Q$2</f>
        <v>1127984</v>
      </c>
      <c r="K315">
        <v>24</v>
      </c>
      <c r="L315" t="s">
        <v>44</v>
      </c>
      <c r="M315" t="s">
        <v>10</v>
      </c>
      <c r="Q315" s="7"/>
      <c r="T315" s="5"/>
    </row>
    <row r="316" spans="1:20" x14ac:dyDescent="0.45">
      <c r="A316">
        <v>736</v>
      </c>
      <c r="B316" t="s">
        <v>111</v>
      </c>
      <c r="C316" t="s">
        <v>1060</v>
      </c>
      <c r="D316" t="s">
        <v>1080</v>
      </c>
      <c r="E316" s="13">
        <f>J316/$P$41</f>
        <v>0.1570294740598791</v>
      </c>
      <c r="F316" s="13">
        <f>J316/$P$38</f>
        <v>0.32653307991399866</v>
      </c>
      <c r="G316" s="7">
        <v>880</v>
      </c>
      <c r="H316" s="1">
        <f>G316*$Q$2</f>
        <v>21692</v>
      </c>
      <c r="I316" s="1">
        <v>45760</v>
      </c>
      <c r="J316" s="1">
        <f>I316*$Q$2</f>
        <v>1127984</v>
      </c>
      <c r="K316">
        <v>22</v>
      </c>
      <c r="L316" t="s">
        <v>60</v>
      </c>
      <c r="M316" t="s">
        <v>10</v>
      </c>
      <c r="Q316" s="7"/>
      <c r="T316" s="5"/>
    </row>
    <row r="317" spans="1:20" x14ac:dyDescent="0.45">
      <c r="A317">
        <v>685</v>
      </c>
      <c r="B317" t="s">
        <v>111</v>
      </c>
      <c r="C317" t="s">
        <v>1007</v>
      </c>
      <c r="D317" t="s">
        <v>1022</v>
      </c>
      <c r="E317" s="13">
        <f>J317/$P$41</f>
        <v>0.15346062237670005</v>
      </c>
      <c r="F317" s="13">
        <f>J317/$P$38</f>
        <v>0.31911187355231685</v>
      </c>
      <c r="G317" s="7">
        <v>860</v>
      </c>
      <c r="H317" s="1">
        <f>G317*$Q$2</f>
        <v>21199</v>
      </c>
      <c r="I317" s="1">
        <v>44720</v>
      </c>
      <c r="J317" s="1">
        <f>I317*$Q$2</f>
        <v>1102348</v>
      </c>
      <c r="K317">
        <v>27</v>
      </c>
      <c r="L317" t="s">
        <v>1025</v>
      </c>
      <c r="M317" t="s">
        <v>10</v>
      </c>
      <c r="Q317" s="7"/>
      <c r="T317" s="5"/>
    </row>
    <row r="318" spans="1:20" x14ac:dyDescent="0.45">
      <c r="A318">
        <v>630</v>
      </c>
      <c r="B318" t="s">
        <v>111</v>
      </c>
      <c r="C318" t="s">
        <v>1006</v>
      </c>
      <c r="D318" t="s">
        <v>959</v>
      </c>
      <c r="E318" s="13">
        <f>J318/$P$41</f>
        <v>0.14989177069352097</v>
      </c>
      <c r="F318" s="13">
        <f>J318/$P$38</f>
        <v>0.3116906671906351</v>
      </c>
      <c r="G318" s="7">
        <v>840</v>
      </c>
      <c r="H318" s="1">
        <f>G318*$Q$2</f>
        <v>20706</v>
      </c>
      <c r="I318" s="1">
        <v>43680</v>
      </c>
      <c r="J318" s="1">
        <f>I318*$Q$2</f>
        <v>1076712</v>
      </c>
      <c r="K318">
        <v>25</v>
      </c>
      <c r="L318" t="s">
        <v>962</v>
      </c>
      <c r="M318" t="s">
        <v>10</v>
      </c>
      <c r="Q318" s="7"/>
      <c r="T318" s="5"/>
    </row>
    <row r="319" spans="1:20" x14ac:dyDescent="0.45">
      <c r="A319">
        <v>947</v>
      </c>
      <c r="B319" t="s">
        <v>111</v>
      </c>
      <c r="C319" t="s">
        <v>1302</v>
      </c>
      <c r="D319" t="s">
        <v>1318</v>
      </c>
      <c r="E319" s="13">
        <f>J319/$P$41</f>
        <v>0.14632291901034192</v>
      </c>
      <c r="F319" s="13">
        <f>J319/$P$38</f>
        <v>0.30426946082895329</v>
      </c>
      <c r="G319" s="7">
        <v>820</v>
      </c>
      <c r="H319" s="1">
        <f>G319*$Q$2</f>
        <v>20213</v>
      </c>
      <c r="I319" s="1">
        <v>42640</v>
      </c>
      <c r="J319" s="1">
        <f>I319*$Q$2</f>
        <v>1051076</v>
      </c>
      <c r="K319">
        <v>26</v>
      </c>
      <c r="L319" t="s">
        <v>30</v>
      </c>
      <c r="M319" t="s">
        <v>38</v>
      </c>
      <c r="Q319" s="7"/>
      <c r="T319" s="5"/>
    </row>
    <row r="320" spans="1:20" x14ac:dyDescent="0.45">
      <c r="A320">
        <v>574</v>
      </c>
      <c r="B320" t="s">
        <v>111</v>
      </c>
      <c r="C320" t="s">
        <v>911</v>
      </c>
      <c r="D320" t="s">
        <v>895</v>
      </c>
      <c r="E320" s="13">
        <f>J320/$P$41</f>
        <v>0.14275406732716281</v>
      </c>
      <c r="F320" s="13">
        <f>J320/$P$38</f>
        <v>0.29684825446727148</v>
      </c>
      <c r="G320" s="7">
        <v>800</v>
      </c>
      <c r="H320" s="1">
        <f>G320*$Q$2</f>
        <v>19720</v>
      </c>
      <c r="I320" s="1">
        <v>41600</v>
      </c>
      <c r="J320" s="1">
        <f>I320*$Q$2</f>
        <v>1025439.9999999999</v>
      </c>
      <c r="K320">
        <v>29</v>
      </c>
      <c r="L320" t="s">
        <v>99</v>
      </c>
      <c r="M320" t="s">
        <v>10</v>
      </c>
      <c r="Q320" s="7"/>
      <c r="T320" s="5"/>
    </row>
    <row r="321" spans="1:20" x14ac:dyDescent="0.45">
      <c r="A321">
        <v>134</v>
      </c>
      <c r="B321" t="s">
        <v>111</v>
      </c>
      <c r="C321" t="s">
        <v>309</v>
      </c>
      <c r="D321" t="s">
        <v>290</v>
      </c>
      <c r="E321" s="13">
        <f>J321/$P$41</f>
        <v>0.1356163639608047</v>
      </c>
      <c r="F321" s="13">
        <f>J321/$P$38</f>
        <v>0.28200584174390791</v>
      </c>
      <c r="G321" s="7">
        <v>760</v>
      </c>
      <c r="H321" s="1">
        <f>G321*$Q$2</f>
        <v>18734</v>
      </c>
      <c r="I321" s="1">
        <v>39520</v>
      </c>
      <c r="J321" s="1">
        <f>I321*$Q$2</f>
        <v>974168</v>
      </c>
      <c r="K321">
        <v>24</v>
      </c>
      <c r="L321" t="s">
        <v>19</v>
      </c>
      <c r="M321" t="s">
        <v>10</v>
      </c>
      <c r="Q321" s="7"/>
      <c r="T321" s="5"/>
    </row>
    <row r="322" spans="1:20" x14ac:dyDescent="0.45">
      <c r="A322">
        <v>135</v>
      </c>
      <c r="B322" t="s">
        <v>111</v>
      </c>
      <c r="C322" t="s">
        <v>309</v>
      </c>
      <c r="D322" t="s">
        <v>293</v>
      </c>
      <c r="E322" s="13">
        <f>J322/$P$41</f>
        <v>0.1356163639608047</v>
      </c>
      <c r="F322" s="13">
        <f>J322/$P$38</f>
        <v>0.28200584174390791</v>
      </c>
      <c r="G322" s="7">
        <v>760</v>
      </c>
      <c r="H322" s="1">
        <f>G322*$Q$2</f>
        <v>18734</v>
      </c>
      <c r="I322" s="1">
        <v>39520</v>
      </c>
      <c r="J322" s="1">
        <f>I322*$Q$2</f>
        <v>974168</v>
      </c>
      <c r="K322">
        <v>24</v>
      </c>
      <c r="L322" t="s">
        <v>51</v>
      </c>
      <c r="M322" t="s">
        <v>10</v>
      </c>
      <c r="Q322" s="7"/>
      <c r="T322" s="5"/>
    </row>
    <row r="323" spans="1:20" x14ac:dyDescent="0.45">
      <c r="A323">
        <v>789</v>
      </c>
      <c r="B323" t="s">
        <v>111</v>
      </c>
      <c r="C323" t="s">
        <v>1119</v>
      </c>
      <c r="D323" t="s">
        <v>1138</v>
      </c>
      <c r="E323" s="13">
        <f>J323/$P$41</f>
        <v>0.13383193811921515</v>
      </c>
      <c r="F323" s="13">
        <f>J323/$P$38</f>
        <v>0.27829523856306704</v>
      </c>
      <c r="G323" s="7">
        <v>750</v>
      </c>
      <c r="H323" s="1">
        <f>G323*$Q$2</f>
        <v>18487.5</v>
      </c>
      <c r="I323" s="1">
        <v>39000</v>
      </c>
      <c r="J323" s="1">
        <f>I323*$Q$2</f>
        <v>961350</v>
      </c>
      <c r="K323">
        <v>24</v>
      </c>
      <c r="L323" t="s">
        <v>51</v>
      </c>
      <c r="M323" t="s">
        <v>528</v>
      </c>
      <c r="Q323" s="7"/>
      <c r="T323" s="5"/>
    </row>
    <row r="324" spans="1:20" x14ac:dyDescent="0.45">
      <c r="A324">
        <v>136</v>
      </c>
      <c r="B324" t="s">
        <v>111</v>
      </c>
      <c r="C324" t="s">
        <v>309</v>
      </c>
      <c r="D324" t="s">
        <v>294</v>
      </c>
      <c r="E324" s="13">
        <f>J324/$P$41</f>
        <v>0.1302630864360361</v>
      </c>
      <c r="F324" s="13">
        <f>J324/$P$38</f>
        <v>0.27087403220138523</v>
      </c>
      <c r="G324" s="7">
        <v>730</v>
      </c>
      <c r="H324" s="1">
        <f>G324*$Q$2</f>
        <v>17994.5</v>
      </c>
      <c r="I324" s="1">
        <v>37960</v>
      </c>
      <c r="J324" s="1">
        <f>I324*$Q$2</f>
        <v>935714</v>
      </c>
      <c r="K324">
        <v>31</v>
      </c>
      <c r="L324" t="s">
        <v>9</v>
      </c>
      <c r="M324" t="s">
        <v>10</v>
      </c>
      <c r="Q324" s="7"/>
      <c r="T324" s="5"/>
    </row>
    <row r="325" spans="1:20" x14ac:dyDescent="0.45">
      <c r="A325">
        <v>137</v>
      </c>
      <c r="B325" t="s">
        <v>111</v>
      </c>
      <c r="C325" t="s">
        <v>309</v>
      </c>
      <c r="D325" t="s">
        <v>297</v>
      </c>
      <c r="E325" s="13">
        <f>J325/$P$41</f>
        <v>0.12847866059444654</v>
      </c>
      <c r="F325" s="13">
        <f>J325/$P$38</f>
        <v>0.26716342902054435</v>
      </c>
      <c r="G325" s="7">
        <v>720</v>
      </c>
      <c r="H325" s="1">
        <f>G325*$Q$2</f>
        <v>17748</v>
      </c>
      <c r="I325" s="1">
        <v>37440</v>
      </c>
      <c r="J325" s="1">
        <f>I325*$Q$2</f>
        <v>922896</v>
      </c>
      <c r="K325">
        <v>21</v>
      </c>
      <c r="L325" t="s">
        <v>196</v>
      </c>
      <c r="M325" t="s">
        <v>10</v>
      </c>
      <c r="Q325" s="7"/>
      <c r="T325" s="5"/>
    </row>
    <row r="326" spans="1:20" x14ac:dyDescent="0.45">
      <c r="A326">
        <v>309</v>
      </c>
      <c r="B326" t="s">
        <v>111</v>
      </c>
      <c r="C326" t="s">
        <v>588</v>
      </c>
      <c r="D326" t="s">
        <v>544</v>
      </c>
      <c r="E326" s="13">
        <f>J326/$P$41</f>
        <v>0.12490980891126748</v>
      </c>
      <c r="F326" s="13">
        <f>J326/$P$38</f>
        <v>0.25974222265886254</v>
      </c>
      <c r="G326" s="7">
        <v>700</v>
      </c>
      <c r="H326" s="1">
        <f>G326*$Q$2</f>
        <v>17255</v>
      </c>
      <c r="I326" s="1">
        <v>36400</v>
      </c>
      <c r="J326" s="1">
        <f>I326*$Q$2</f>
        <v>897260</v>
      </c>
      <c r="K326">
        <v>22</v>
      </c>
      <c r="L326" t="s">
        <v>51</v>
      </c>
      <c r="M326" t="s">
        <v>10</v>
      </c>
      <c r="Q326" s="7"/>
      <c r="T326" s="5"/>
    </row>
    <row r="327" spans="1:20" x14ac:dyDescent="0.45">
      <c r="A327">
        <v>367</v>
      </c>
      <c r="B327" t="s">
        <v>111</v>
      </c>
      <c r="C327" t="s">
        <v>634</v>
      </c>
      <c r="D327" t="s">
        <v>624</v>
      </c>
      <c r="E327" s="13">
        <f>J327/$P$41</f>
        <v>0.12134095722808841</v>
      </c>
      <c r="F327" s="13">
        <f>J327/$P$38</f>
        <v>0.25232101629718079</v>
      </c>
      <c r="G327" s="7">
        <v>680</v>
      </c>
      <c r="H327" s="1">
        <f>G327*$Q$2</f>
        <v>16762</v>
      </c>
      <c r="I327" s="1">
        <v>35360</v>
      </c>
      <c r="J327" s="1">
        <f>I327*$Q$2</f>
        <v>871624</v>
      </c>
      <c r="K327">
        <v>24</v>
      </c>
      <c r="L327" t="s">
        <v>123</v>
      </c>
      <c r="M327" t="s">
        <v>10</v>
      </c>
      <c r="Q327" s="7"/>
      <c r="T327" s="5"/>
    </row>
    <row r="328" spans="1:20" x14ac:dyDescent="0.45">
      <c r="A328">
        <v>310</v>
      </c>
      <c r="B328" t="s">
        <v>111</v>
      </c>
      <c r="C328" t="s">
        <v>588</v>
      </c>
      <c r="D328" t="s">
        <v>547</v>
      </c>
      <c r="E328" s="13">
        <f>J328/$P$41</f>
        <v>0.11955653138649887</v>
      </c>
      <c r="F328" s="13">
        <f>J328/$P$38</f>
        <v>0.24861041311633988</v>
      </c>
      <c r="G328" s="7">
        <v>670</v>
      </c>
      <c r="H328" s="1">
        <f>G328*$Q$2</f>
        <v>16515.5</v>
      </c>
      <c r="I328" s="1">
        <v>34840</v>
      </c>
      <c r="J328" s="1">
        <f>I328*$Q$2</f>
        <v>858806</v>
      </c>
      <c r="K328">
        <v>25</v>
      </c>
      <c r="L328" t="s">
        <v>51</v>
      </c>
      <c r="M328" t="s">
        <v>358</v>
      </c>
      <c r="Q328" s="7"/>
      <c r="T328" s="5"/>
    </row>
    <row r="329" spans="1:20" x14ac:dyDescent="0.45">
      <c r="A329">
        <v>834</v>
      </c>
      <c r="B329" t="s">
        <v>111</v>
      </c>
      <c r="C329" t="s">
        <v>1171</v>
      </c>
      <c r="D329" t="s">
        <v>1188</v>
      </c>
      <c r="E329" s="13">
        <f>J329/$P$41</f>
        <v>0.1159876797033198</v>
      </c>
      <c r="F329" s="13">
        <f>J329/$P$38</f>
        <v>0.2411892067546581</v>
      </c>
      <c r="G329" s="7">
        <v>650</v>
      </c>
      <c r="H329" s="1">
        <f>G329*$Q$2</f>
        <v>16022.499999999998</v>
      </c>
      <c r="I329" s="1">
        <v>33800</v>
      </c>
      <c r="J329" s="1">
        <f>I329*$Q$2</f>
        <v>833170</v>
      </c>
      <c r="K329">
        <v>29</v>
      </c>
      <c r="L329" t="s">
        <v>94</v>
      </c>
      <c r="M329" t="s">
        <v>10</v>
      </c>
      <c r="Q329" s="7"/>
      <c r="T329" s="5"/>
    </row>
    <row r="330" spans="1:20" x14ac:dyDescent="0.45">
      <c r="A330">
        <v>244</v>
      </c>
      <c r="B330" t="s">
        <v>111</v>
      </c>
      <c r="C330" t="s">
        <v>477</v>
      </c>
      <c r="D330" t="s">
        <v>454</v>
      </c>
      <c r="E330" s="13">
        <f>J330/$P$41</f>
        <v>0.11241882802014073</v>
      </c>
      <c r="F330" s="13">
        <f>J330/$P$38</f>
        <v>0.23376800039297632</v>
      </c>
      <c r="G330" s="7">
        <v>630</v>
      </c>
      <c r="H330" s="1">
        <f>G330*$Q$2</f>
        <v>15529.5</v>
      </c>
      <c r="I330" s="1">
        <v>32760</v>
      </c>
      <c r="J330" s="1">
        <f>I330*$Q$2</f>
        <v>807534</v>
      </c>
      <c r="K330">
        <v>23</v>
      </c>
      <c r="L330" t="s">
        <v>60</v>
      </c>
      <c r="M330" t="s">
        <v>10</v>
      </c>
      <c r="Q330" s="7"/>
      <c r="T330" s="5"/>
    </row>
    <row r="331" spans="1:20" x14ac:dyDescent="0.45">
      <c r="A331">
        <v>518</v>
      </c>
      <c r="B331" t="s">
        <v>111</v>
      </c>
      <c r="C331" t="s">
        <v>842</v>
      </c>
      <c r="D331" t="s">
        <v>823</v>
      </c>
      <c r="E331" s="13">
        <f>J331/$P$41</f>
        <v>0.11241882802014073</v>
      </c>
      <c r="F331" s="13">
        <f>J331/$P$38</f>
        <v>0.23376800039297632</v>
      </c>
      <c r="G331" s="7">
        <v>630</v>
      </c>
      <c r="H331" s="1">
        <f>G331*$Q$2</f>
        <v>15529.5</v>
      </c>
      <c r="I331" s="1">
        <v>32760</v>
      </c>
      <c r="J331" s="1">
        <f>I331*$Q$2</f>
        <v>807534</v>
      </c>
      <c r="K331">
        <v>29</v>
      </c>
      <c r="L331" t="s">
        <v>99</v>
      </c>
      <c r="M331" t="s">
        <v>149</v>
      </c>
      <c r="Q331" s="7"/>
      <c r="T331" s="5"/>
    </row>
    <row r="332" spans="1:20" x14ac:dyDescent="0.45">
      <c r="A332">
        <v>468</v>
      </c>
      <c r="B332" t="s">
        <v>111</v>
      </c>
      <c r="C332" t="s">
        <v>781</v>
      </c>
      <c r="D332" t="s">
        <v>765</v>
      </c>
      <c r="E332" s="13">
        <f>J332/$P$41</f>
        <v>0.10884997633696165</v>
      </c>
      <c r="F332" s="13">
        <f>J332/$P$38</f>
        <v>0.22634679403129451</v>
      </c>
      <c r="G332" s="7">
        <v>610</v>
      </c>
      <c r="H332" s="1">
        <f>G332*$Q$2</f>
        <v>15036.5</v>
      </c>
      <c r="I332" s="1">
        <v>31720</v>
      </c>
      <c r="J332" s="1">
        <f>I332*$Q$2</f>
        <v>781898</v>
      </c>
      <c r="K332">
        <v>23</v>
      </c>
      <c r="L332" t="s">
        <v>123</v>
      </c>
      <c r="M332" t="s">
        <v>10</v>
      </c>
      <c r="Q332" s="7"/>
      <c r="T332" s="5"/>
    </row>
    <row r="333" spans="1:20" x14ac:dyDescent="0.45">
      <c r="A333">
        <v>311</v>
      </c>
      <c r="B333" t="s">
        <v>111</v>
      </c>
      <c r="C333" t="s">
        <v>588</v>
      </c>
      <c r="D333" t="s">
        <v>550</v>
      </c>
      <c r="E333" s="13">
        <f>J333/$P$41</f>
        <v>0.10706555049537213</v>
      </c>
      <c r="F333" s="13">
        <f>J333/$P$38</f>
        <v>0.22263619085045364</v>
      </c>
      <c r="G333" s="7">
        <v>600</v>
      </c>
      <c r="H333" s="1">
        <f>G333*$Q$2</f>
        <v>14790</v>
      </c>
      <c r="I333" s="1">
        <v>31200</v>
      </c>
      <c r="J333" s="1">
        <f>I333*$Q$2</f>
        <v>769080</v>
      </c>
      <c r="K333">
        <v>18</v>
      </c>
      <c r="L333" t="s">
        <v>152</v>
      </c>
      <c r="M333" t="s">
        <v>10</v>
      </c>
      <c r="Q333" s="7"/>
      <c r="T333" s="5"/>
    </row>
    <row r="334" spans="1:20" x14ac:dyDescent="0.45">
      <c r="A334">
        <v>189</v>
      </c>
      <c r="B334" t="s">
        <v>111</v>
      </c>
      <c r="C334" t="s">
        <v>389</v>
      </c>
      <c r="D334" t="s">
        <v>376</v>
      </c>
      <c r="E334" s="13">
        <f>J334/$P$41</f>
        <v>0.10349669881219305</v>
      </c>
      <c r="F334" s="13">
        <f>J334/$P$38</f>
        <v>0.21521498448877185</v>
      </c>
      <c r="G334" s="7">
        <v>580</v>
      </c>
      <c r="H334" s="1">
        <f>G334*$Q$2</f>
        <v>14297</v>
      </c>
      <c r="I334" s="1">
        <v>30160</v>
      </c>
      <c r="J334" s="1">
        <f>I334*$Q$2</f>
        <v>743444</v>
      </c>
      <c r="K334">
        <v>22</v>
      </c>
      <c r="L334" t="s">
        <v>40</v>
      </c>
      <c r="M334" t="s">
        <v>10</v>
      </c>
      <c r="Q334" s="7"/>
      <c r="T334" s="5"/>
    </row>
    <row r="335" spans="1:20" x14ac:dyDescent="0.45">
      <c r="A335">
        <v>469</v>
      </c>
      <c r="B335" t="s">
        <v>111</v>
      </c>
      <c r="C335" t="s">
        <v>781</v>
      </c>
      <c r="D335" t="s">
        <v>768</v>
      </c>
      <c r="E335" s="13">
        <f>J335/$P$41</f>
        <v>0.10349669881219305</v>
      </c>
      <c r="F335" s="13">
        <f>J335/$P$38</f>
        <v>0.21521498448877185</v>
      </c>
      <c r="G335" s="7">
        <v>580</v>
      </c>
      <c r="H335" s="1">
        <f>G335*$Q$2</f>
        <v>14297</v>
      </c>
      <c r="I335" s="1">
        <v>30160</v>
      </c>
      <c r="J335" s="1">
        <f>I335*$Q$2</f>
        <v>743444</v>
      </c>
      <c r="K335">
        <v>28</v>
      </c>
      <c r="L335" t="s">
        <v>14</v>
      </c>
      <c r="M335" t="s">
        <v>528</v>
      </c>
      <c r="Q335" s="7"/>
      <c r="T335" s="5"/>
    </row>
    <row r="336" spans="1:20" x14ac:dyDescent="0.45">
      <c r="A336">
        <v>902</v>
      </c>
      <c r="B336" t="s">
        <v>111</v>
      </c>
      <c r="C336" t="s">
        <v>1240</v>
      </c>
      <c r="D336" t="s">
        <v>1271</v>
      </c>
      <c r="E336" s="13">
        <f>J336/$P$41</f>
        <v>0.10171227297060352</v>
      </c>
      <c r="F336" s="13">
        <f>J336/$P$38</f>
        <v>0.21150438130793095</v>
      </c>
      <c r="G336" s="7">
        <v>570</v>
      </c>
      <c r="H336" s="1">
        <f>G336*$Q$2</f>
        <v>14050.5</v>
      </c>
      <c r="I336" s="1">
        <v>29640</v>
      </c>
      <c r="J336" s="1">
        <f>I336*$Q$2</f>
        <v>730626</v>
      </c>
      <c r="K336">
        <v>21</v>
      </c>
      <c r="L336" t="s">
        <v>14</v>
      </c>
      <c r="M336" t="s">
        <v>10</v>
      </c>
      <c r="Q336" s="7"/>
      <c r="T336" s="5"/>
    </row>
    <row r="337" spans="1:20" x14ac:dyDescent="0.45">
      <c r="A337">
        <v>245</v>
      </c>
      <c r="B337" t="s">
        <v>111</v>
      </c>
      <c r="C337" t="s">
        <v>477</v>
      </c>
      <c r="D337" t="s">
        <v>457</v>
      </c>
      <c r="E337" s="13">
        <f>J337/$P$41</f>
        <v>9.6358995445834913E-2</v>
      </c>
      <c r="F337" s="13">
        <f>J337/$P$38</f>
        <v>0.20037257176540826</v>
      </c>
      <c r="G337" s="7">
        <v>540</v>
      </c>
      <c r="H337" s="1">
        <f>G337*$Q$2</f>
        <v>13311</v>
      </c>
      <c r="I337" s="1">
        <v>28080</v>
      </c>
      <c r="J337" s="1">
        <f>I337*$Q$2</f>
        <v>692172</v>
      </c>
      <c r="K337">
        <v>21</v>
      </c>
      <c r="L337" t="s">
        <v>396</v>
      </c>
      <c r="M337" t="s">
        <v>10</v>
      </c>
      <c r="Q337" s="7"/>
      <c r="T337" s="5"/>
    </row>
    <row r="338" spans="1:20" x14ac:dyDescent="0.45">
      <c r="A338">
        <v>686</v>
      </c>
      <c r="B338" t="s">
        <v>111</v>
      </c>
      <c r="C338" t="s">
        <v>1007</v>
      </c>
      <c r="D338" t="s">
        <v>1026</v>
      </c>
      <c r="E338" s="13">
        <f>J338/$P$41</f>
        <v>9.6358995445834913E-2</v>
      </c>
      <c r="F338" s="13">
        <f>J338/$P$38</f>
        <v>0.20037257176540826</v>
      </c>
      <c r="G338" s="7">
        <v>540</v>
      </c>
      <c r="H338" s="1">
        <f>G338*$Q$2</f>
        <v>13311</v>
      </c>
      <c r="I338" s="1">
        <v>28080</v>
      </c>
      <c r="J338" s="1">
        <f>I338*$Q$2</f>
        <v>692172</v>
      </c>
      <c r="K338">
        <v>29</v>
      </c>
      <c r="L338" t="s">
        <v>99</v>
      </c>
      <c r="M338" t="s">
        <v>22</v>
      </c>
      <c r="Q338" s="7"/>
      <c r="T338" s="5"/>
    </row>
    <row r="339" spans="1:20" x14ac:dyDescent="0.45">
      <c r="A339">
        <v>312</v>
      </c>
      <c r="B339" t="s">
        <v>111</v>
      </c>
      <c r="C339" t="s">
        <v>588</v>
      </c>
      <c r="D339" t="s">
        <v>553</v>
      </c>
      <c r="E339" s="13">
        <f>J339/$P$41</f>
        <v>9.4574569604245373E-2</v>
      </c>
      <c r="F339" s="13">
        <f>J339/$P$38</f>
        <v>0.19666196858456736</v>
      </c>
      <c r="G339" s="7">
        <v>530</v>
      </c>
      <c r="H339" s="1">
        <f>G339*$Q$2</f>
        <v>13064.5</v>
      </c>
      <c r="I339" s="1">
        <v>27560</v>
      </c>
      <c r="J339" s="1">
        <f>I339*$Q$2</f>
        <v>679354</v>
      </c>
      <c r="K339">
        <v>24</v>
      </c>
      <c r="L339" t="s">
        <v>44</v>
      </c>
      <c r="M339" t="s">
        <v>10</v>
      </c>
      <c r="Q339" s="7"/>
      <c r="T339" s="5"/>
    </row>
    <row r="340" spans="1:20" x14ac:dyDescent="0.45">
      <c r="A340">
        <v>246</v>
      </c>
      <c r="B340" t="s">
        <v>111</v>
      </c>
      <c r="C340" t="s">
        <v>477</v>
      </c>
      <c r="D340" t="s">
        <v>460</v>
      </c>
      <c r="E340" s="13">
        <f>J340/$P$41</f>
        <v>9.1005717921066306E-2</v>
      </c>
      <c r="F340" s="13">
        <f>J340/$P$38</f>
        <v>0.18924076222288558</v>
      </c>
      <c r="G340" s="7">
        <v>510</v>
      </c>
      <c r="H340" s="1">
        <f>G340*$Q$2</f>
        <v>12571.5</v>
      </c>
      <c r="I340" s="1">
        <v>26520</v>
      </c>
      <c r="J340" s="1">
        <f>I340*$Q$2</f>
        <v>653718</v>
      </c>
      <c r="K340">
        <v>23</v>
      </c>
      <c r="L340" t="s">
        <v>123</v>
      </c>
      <c r="M340" t="s">
        <v>10</v>
      </c>
      <c r="Q340" s="7"/>
      <c r="T340" s="5"/>
    </row>
    <row r="341" spans="1:20" x14ac:dyDescent="0.45">
      <c r="A341">
        <v>687</v>
      </c>
      <c r="B341" t="s">
        <v>111</v>
      </c>
      <c r="C341" t="s">
        <v>1007</v>
      </c>
      <c r="D341" t="s">
        <v>1027</v>
      </c>
      <c r="E341" s="13">
        <f>J341/$P$41</f>
        <v>9.1005717921066306E-2</v>
      </c>
      <c r="F341" s="13">
        <f>J341/$P$38</f>
        <v>0.18924076222288558</v>
      </c>
      <c r="G341" s="7">
        <v>510</v>
      </c>
      <c r="H341" s="1">
        <f>G341*$Q$2</f>
        <v>12571.5</v>
      </c>
      <c r="I341" s="1">
        <v>26520</v>
      </c>
      <c r="J341" s="1">
        <f>I341*$Q$2</f>
        <v>653718</v>
      </c>
      <c r="K341">
        <v>22</v>
      </c>
      <c r="L341" t="s">
        <v>179</v>
      </c>
      <c r="M341" t="s">
        <v>10</v>
      </c>
      <c r="Q341" s="7"/>
      <c r="T341" s="5"/>
    </row>
    <row r="342" spans="1:20" x14ac:dyDescent="0.45">
      <c r="A342">
        <v>835</v>
      </c>
      <c r="B342" t="s">
        <v>111</v>
      </c>
      <c r="C342" t="s">
        <v>1171</v>
      </c>
      <c r="D342" t="s">
        <v>1191</v>
      </c>
      <c r="E342" s="13">
        <f>J342/$P$41</f>
        <v>9.1005717921066306E-2</v>
      </c>
      <c r="F342" s="13">
        <f>J342/$P$38</f>
        <v>0.18924076222288558</v>
      </c>
      <c r="G342" s="7">
        <v>510</v>
      </c>
      <c r="H342" s="1">
        <f>G342*$Q$2</f>
        <v>12571.5</v>
      </c>
      <c r="I342" s="1">
        <v>26520</v>
      </c>
      <c r="J342" s="1">
        <f>I342*$Q$2</f>
        <v>653718</v>
      </c>
      <c r="K342">
        <v>29</v>
      </c>
      <c r="L342" t="s">
        <v>51</v>
      </c>
      <c r="M342" t="s">
        <v>22</v>
      </c>
      <c r="Q342" s="7"/>
      <c r="T342" s="5"/>
    </row>
    <row r="343" spans="1:20" x14ac:dyDescent="0.45">
      <c r="A343">
        <v>575</v>
      </c>
      <c r="B343" t="s">
        <v>111</v>
      </c>
      <c r="C343" t="s">
        <v>911</v>
      </c>
      <c r="D343" t="s">
        <v>898</v>
      </c>
      <c r="E343" s="13">
        <f>J343/$P$41</f>
        <v>8.9221292079476766E-2</v>
      </c>
      <c r="F343" s="13">
        <f>J343/$P$38</f>
        <v>0.1855301590420447</v>
      </c>
      <c r="G343" s="7">
        <v>500</v>
      </c>
      <c r="H343" s="1">
        <f>G343*$Q$2</f>
        <v>12325</v>
      </c>
      <c r="I343" s="1">
        <v>26000</v>
      </c>
      <c r="J343" s="1">
        <f>I343*$Q$2</f>
        <v>640900</v>
      </c>
      <c r="K343">
        <v>28</v>
      </c>
      <c r="L343" t="s">
        <v>21</v>
      </c>
      <c r="M343" t="s">
        <v>211</v>
      </c>
      <c r="Q343" s="7"/>
      <c r="T343" s="5"/>
    </row>
    <row r="344" spans="1:20" x14ac:dyDescent="0.45">
      <c r="A344">
        <v>688</v>
      </c>
      <c r="B344" t="s">
        <v>111</v>
      </c>
      <c r="C344" t="s">
        <v>1007</v>
      </c>
      <c r="D344" t="s">
        <v>1028</v>
      </c>
      <c r="E344" s="13">
        <f>J344/$P$41</f>
        <v>8.9221292079476766E-2</v>
      </c>
      <c r="F344" s="13">
        <f>J344/$P$38</f>
        <v>0.1855301590420447</v>
      </c>
      <c r="G344" s="7">
        <v>500</v>
      </c>
      <c r="H344" s="1">
        <f>G344*$Q$2</f>
        <v>12325</v>
      </c>
      <c r="I344" s="1">
        <v>26000</v>
      </c>
      <c r="J344" s="1">
        <f>I344*$Q$2</f>
        <v>640900</v>
      </c>
      <c r="K344">
        <v>24</v>
      </c>
      <c r="L344" t="s">
        <v>44</v>
      </c>
      <c r="M344" t="s">
        <v>10</v>
      </c>
      <c r="Q344" s="7"/>
      <c r="T344" s="5"/>
    </row>
    <row r="345" spans="1:20" x14ac:dyDescent="0.45">
      <c r="A345">
        <v>519</v>
      </c>
      <c r="B345" t="s">
        <v>111</v>
      </c>
      <c r="C345" t="s">
        <v>842</v>
      </c>
      <c r="D345" t="s">
        <v>824</v>
      </c>
      <c r="E345" s="13">
        <f>J345/$P$41</f>
        <v>8.5652440396297699E-2</v>
      </c>
      <c r="F345" s="13">
        <f>J345/$P$38</f>
        <v>0.17810895268036289</v>
      </c>
      <c r="G345" s="7">
        <v>480</v>
      </c>
      <c r="H345" s="1">
        <f>G345*$Q$2</f>
        <v>11832</v>
      </c>
      <c r="I345" s="1">
        <v>24960</v>
      </c>
      <c r="J345" s="1">
        <f>I345*$Q$2</f>
        <v>615264</v>
      </c>
      <c r="K345">
        <v>19</v>
      </c>
      <c r="L345" t="s">
        <v>175</v>
      </c>
      <c r="M345" t="s">
        <v>103</v>
      </c>
      <c r="Q345" s="7"/>
      <c r="T345" s="5"/>
    </row>
    <row r="346" spans="1:20" x14ac:dyDescent="0.45">
      <c r="A346">
        <v>836</v>
      </c>
      <c r="B346" t="s">
        <v>111</v>
      </c>
      <c r="C346" t="s">
        <v>1171</v>
      </c>
      <c r="D346" t="s">
        <v>1192</v>
      </c>
      <c r="E346" s="13">
        <f>J346/$P$41</f>
        <v>8.0299162871529092E-2</v>
      </c>
      <c r="F346" s="13">
        <f>J346/$P$38</f>
        <v>0.16697714313784023</v>
      </c>
      <c r="G346" s="7">
        <v>450</v>
      </c>
      <c r="H346" s="1">
        <f>G346*$Q$2</f>
        <v>11092.5</v>
      </c>
      <c r="I346" s="1">
        <v>23400</v>
      </c>
      <c r="J346" s="1">
        <f>I346*$Q$2</f>
        <v>576810</v>
      </c>
      <c r="K346">
        <v>24</v>
      </c>
      <c r="L346" t="s">
        <v>99</v>
      </c>
      <c r="M346" t="s">
        <v>149</v>
      </c>
      <c r="Q346" s="7"/>
      <c r="T346" s="5"/>
    </row>
    <row r="347" spans="1:20" x14ac:dyDescent="0.45">
      <c r="A347">
        <v>23</v>
      </c>
      <c r="B347" t="s">
        <v>111</v>
      </c>
      <c r="C347" t="s">
        <v>113</v>
      </c>
      <c r="D347" t="s">
        <v>86</v>
      </c>
      <c r="E347" s="13">
        <f>J347/$P$41</f>
        <v>7.8514737029939552E-2</v>
      </c>
      <c r="F347" s="13">
        <f>J347/$P$38</f>
        <v>0.16326653995699933</v>
      </c>
      <c r="G347" s="7">
        <v>440</v>
      </c>
      <c r="H347" s="1">
        <f>G347*$Q$2</f>
        <v>10846</v>
      </c>
      <c r="I347" s="1">
        <v>22880</v>
      </c>
      <c r="J347" s="1">
        <f>I347*$Q$2</f>
        <v>563992</v>
      </c>
      <c r="K347">
        <v>20</v>
      </c>
      <c r="L347" t="s">
        <v>51</v>
      </c>
      <c r="M347" t="s">
        <v>10</v>
      </c>
      <c r="Q347" s="7"/>
      <c r="T347" s="5"/>
    </row>
    <row r="348" spans="1:20" x14ac:dyDescent="0.45">
      <c r="A348">
        <v>313</v>
      </c>
      <c r="B348" t="s">
        <v>111</v>
      </c>
      <c r="C348" t="s">
        <v>588</v>
      </c>
      <c r="D348" t="s">
        <v>556</v>
      </c>
      <c r="E348" s="13">
        <f>J348/$P$41</f>
        <v>7.8514737029939552E-2</v>
      </c>
      <c r="F348" s="13">
        <f>J348/$P$38</f>
        <v>0.16326653995699933</v>
      </c>
      <c r="G348" s="7">
        <v>440</v>
      </c>
      <c r="H348" s="1">
        <f>G348*$Q$2</f>
        <v>10846</v>
      </c>
      <c r="I348" s="1">
        <v>22880</v>
      </c>
      <c r="J348" s="1">
        <f>I348*$Q$2</f>
        <v>563992</v>
      </c>
      <c r="K348">
        <v>20</v>
      </c>
      <c r="L348" t="s">
        <v>99</v>
      </c>
      <c r="M348" t="s">
        <v>10</v>
      </c>
      <c r="Q348" s="7"/>
      <c r="T348" s="5"/>
    </row>
    <row r="349" spans="1:20" x14ac:dyDescent="0.45">
      <c r="A349">
        <v>520</v>
      </c>
      <c r="B349" t="s">
        <v>111</v>
      </c>
      <c r="C349" t="s">
        <v>842</v>
      </c>
      <c r="D349" t="s">
        <v>169</v>
      </c>
      <c r="E349" s="13">
        <f>J349/$P$41</f>
        <v>7.8514737029939552E-2</v>
      </c>
      <c r="F349" s="13">
        <f>J349/$P$38</f>
        <v>0.16326653995699933</v>
      </c>
      <c r="G349" s="7">
        <v>440</v>
      </c>
      <c r="H349" s="1">
        <f>G349*$Q$2</f>
        <v>10846</v>
      </c>
      <c r="I349" s="1">
        <v>22880</v>
      </c>
      <c r="J349" s="1">
        <f>I349*$Q$2</f>
        <v>563992</v>
      </c>
      <c r="K349">
        <v>22</v>
      </c>
      <c r="L349" t="s">
        <v>763</v>
      </c>
      <c r="M349" t="s">
        <v>10</v>
      </c>
      <c r="Q349" s="7"/>
      <c r="T349" s="5"/>
    </row>
    <row r="350" spans="1:20" x14ac:dyDescent="0.45">
      <c r="A350">
        <v>689</v>
      </c>
      <c r="B350" t="s">
        <v>111</v>
      </c>
      <c r="C350" t="s">
        <v>1007</v>
      </c>
      <c r="D350" t="s">
        <v>1029</v>
      </c>
      <c r="E350" s="13">
        <f>J350/$P$41</f>
        <v>7.8514737029939552E-2</v>
      </c>
      <c r="F350" s="13">
        <f>J350/$P$38</f>
        <v>0.16326653995699933</v>
      </c>
      <c r="G350" s="7">
        <v>440</v>
      </c>
      <c r="H350" s="1">
        <f>G350*$Q$2</f>
        <v>10846</v>
      </c>
      <c r="I350" s="1">
        <v>22880</v>
      </c>
      <c r="J350" s="1">
        <f>I350*$Q$2</f>
        <v>563992</v>
      </c>
      <c r="K350">
        <v>29</v>
      </c>
      <c r="L350" t="s">
        <v>123</v>
      </c>
      <c r="M350" t="s">
        <v>10</v>
      </c>
      <c r="Q350" s="7"/>
      <c r="T350" s="5"/>
    </row>
    <row r="351" spans="1:20" x14ac:dyDescent="0.45">
      <c r="A351">
        <v>247</v>
      </c>
      <c r="B351" t="s">
        <v>111</v>
      </c>
      <c r="C351" t="s">
        <v>477</v>
      </c>
      <c r="D351" t="s">
        <v>463</v>
      </c>
      <c r="E351" s="13">
        <f>J351/$P$41</f>
        <v>7.6730311188350026E-2</v>
      </c>
      <c r="F351" s="13">
        <f>J351/$P$38</f>
        <v>0.15955593677615842</v>
      </c>
      <c r="G351" s="7">
        <v>430</v>
      </c>
      <c r="H351" s="1">
        <f>G351*$Q$2</f>
        <v>10599.5</v>
      </c>
      <c r="I351" s="1">
        <v>22360</v>
      </c>
      <c r="J351" s="1">
        <f>I351*$Q$2</f>
        <v>551174</v>
      </c>
      <c r="K351">
        <v>19</v>
      </c>
      <c r="L351" t="s">
        <v>196</v>
      </c>
      <c r="M351" t="s">
        <v>10</v>
      </c>
      <c r="Q351" s="7"/>
      <c r="T351" s="5"/>
    </row>
    <row r="352" spans="1:20" x14ac:dyDescent="0.45">
      <c r="A352">
        <v>470</v>
      </c>
      <c r="B352" t="s">
        <v>111</v>
      </c>
      <c r="C352" t="s">
        <v>781</v>
      </c>
      <c r="D352" t="s">
        <v>769</v>
      </c>
      <c r="E352" s="13">
        <f>J352/$P$41</f>
        <v>7.6730311188350026E-2</v>
      </c>
      <c r="F352" s="13">
        <f>J352/$P$38</f>
        <v>0.15955593677615842</v>
      </c>
      <c r="G352" s="7">
        <v>430</v>
      </c>
      <c r="H352" s="1">
        <f>G352*$Q$2</f>
        <v>10599.5</v>
      </c>
      <c r="I352" s="1">
        <v>22360</v>
      </c>
      <c r="J352" s="1">
        <f>I352*$Q$2</f>
        <v>551174</v>
      </c>
      <c r="K352">
        <v>23</v>
      </c>
      <c r="L352" t="s">
        <v>99</v>
      </c>
      <c r="M352" t="s">
        <v>10</v>
      </c>
      <c r="Q352" s="7"/>
      <c r="T352" s="5"/>
    </row>
    <row r="353" spans="1:20" x14ac:dyDescent="0.45">
      <c r="A353">
        <v>948</v>
      </c>
      <c r="B353" t="s">
        <v>111</v>
      </c>
      <c r="C353" t="s">
        <v>1302</v>
      </c>
      <c r="D353" t="s">
        <v>1321</v>
      </c>
      <c r="E353" s="13">
        <f>J353/$P$41</f>
        <v>7.4945885346760485E-2</v>
      </c>
      <c r="F353" s="13">
        <f>J353/$P$38</f>
        <v>0.15584533359531755</v>
      </c>
      <c r="G353" s="7">
        <v>420</v>
      </c>
      <c r="H353" s="1">
        <f>G353*$Q$2</f>
        <v>10353</v>
      </c>
      <c r="I353" s="1">
        <v>21840</v>
      </c>
      <c r="J353" s="1">
        <f>I353*$Q$2</f>
        <v>538356</v>
      </c>
      <c r="K353">
        <v>27</v>
      </c>
      <c r="L353" t="s">
        <v>14</v>
      </c>
      <c r="M353" t="s">
        <v>22</v>
      </c>
      <c r="Q353" s="7"/>
      <c r="T353" s="5"/>
    </row>
    <row r="354" spans="1:20" x14ac:dyDescent="0.45">
      <c r="A354">
        <v>949</v>
      </c>
      <c r="B354" t="s">
        <v>111</v>
      </c>
      <c r="C354" t="s">
        <v>1302</v>
      </c>
      <c r="D354" t="s">
        <v>1324</v>
      </c>
      <c r="E354" s="13">
        <f>J354/$P$41</f>
        <v>7.4945885346760485E-2</v>
      </c>
      <c r="F354" s="13">
        <f>J354/$P$38</f>
        <v>0.15584533359531755</v>
      </c>
      <c r="G354" s="7">
        <v>420</v>
      </c>
      <c r="H354" s="1">
        <f>G354*$Q$2</f>
        <v>10353</v>
      </c>
      <c r="I354" s="1">
        <v>21840</v>
      </c>
      <c r="J354" s="1">
        <f>I354*$Q$2</f>
        <v>538356</v>
      </c>
      <c r="K354">
        <v>25</v>
      </c>
      <c r="L354" t="s">
        <v>679</v>
      </c>
      <c r="M354" t="s">
        <v>10</v>
      </c>
      <c r="Q354" s="7"/>
      <c r="T354" s="5"/>
    </row>
    <row r="355" spans="1:20" x14ac:dyDescent="0.45">
      <c r="A355">
        <v>737</v>
      </c>
      <c r="B355" t="s">
        <v>111</v>
      </c>
      <c r="C355" t="s">
        <v>1060</v>
      </c>
      <c r="D355" t="s">
        <v>1081</v>
      </c>
      <c r="E355" s="13">
        <f>J355/$P$41</f>
        <v>6.9592607821991878E-2</v>
      </c>
      <c r="F355" s="13">
        <f>J355/$P$38</f>
        <v>0.14471352405279486</v>
      </c>
      <c r="G355" s="7">
        <v>390</v>
      </c>
      <c r="H355" s="1">
        <f>G355*$Q$2</f>
        <v>9613.5</v>
      </c>
      <c r="I355" s="1">
        <v>20280</v>
      </c>
      <c r="J355" s="1">
        <f>I355*$Q$2</f>
        <v>499902</v>
      </c>
      <c r="K355">
        <v>24</v>
      </c>
      <c r="L355" t="s">
        <v>14</v>
      </c>
      <c r="M355" t="s">
        <v>10</v>
      </c>
      <c r="Q355" s="7"/>
      <c r="T355" s="5"/>
    </row>
    <row r="356" spans="1:20" x14ac:dyDescent="0.45">
      <c r="A356">
        <v>950</v>
      </c>
      <c r="B356" t="s">
        <v>111</v>
      </c>
      <c r="C356" t="s">
        <v>1302</v>
      </c>
      <c r="D356" t="s">
        <v>1325</v>
      </c>
      <c r="E356" s="13">
        <f>J356/$P$41</f>
        <v>6.9592607821991878E-2</v>
      </c>
      <c r="F356" s="13">
        <f>J356/$P$38</f>
        <v>0.14471352405279486</v>
      </c>
      <c r="G356" s="7">
        <v>390</v>
      </c>
      <c r="H356" s="1">
        <f>G356*$Q$2</f>
        <v>9613.5</v>
      </c>
      <c r="I356" s="1">
        <v>20280</v>
      </c>
      <c r="J356" s="1">
        <f>I356*$Q$2</f>
        <v>499902</v>
      </c>
      <c r="K356">
        <v>21</v>
      </c>
      <c r="L356" t="s">
        <v>44</v>
      </c>
      <c r="M356" t="s">
        <v>10</v>
      </c>
      <c r="Q356" s="7"/>
      <c r="T356" s="5"/>
    </row>
    <row r="357" spans="1:20" x14ac:dyDescent="0.45">
      <c r="A357">
        <v>368</v>
      </c>
      <c r="B357" t="s">
        <v>111</v>
      </c>
      <c r="C357" t="s">
        <v>634</v>
      </c>
      <c r="D357" t="s">
        <v>627</v>
      </c>
      <c r="E357" s="13">
        <f>J357/$P$41</f>
        <v>6.6023756138812811E-2</v>
      </c>
      <c r="F357" s="13">
        <f>J357/$P$38</f>
        <v>0.13729231769111308</v>
      </c>
      <c r="G357" s="7">
        <v>370</v>
      </c>
      <c r="H357" s="1">
        <f>G357*$Q$2</f>
        <v>9120.5</v>
      </c>
      <c r="I357" s="1">
        <v>19240</v>
      </c>
      <c r="J357" s="1">
        <f>I357*$Q$2</f>
        <v>474266</v>
      </c>
      <c r="K357">
        <v>21</v>
      </c>
      <c r="L357" t="s">
        <v>60</v>
      </c>
      <c r="M357" t="s">
        <v>10</v>
      </c>
      <c r="Q357" s="7"/>
      <c r="T357" s="5"/>
    </row>
    <row r="358" spans="1:20" x14ac:dyDescent="0.45">
      <c r="A358">
        <v>837</v>
      </c>
      <c r="B358" t="s">
        <v>111</v>
      </c>
      <c r="C358" t="s">
        <v>1171</v>
      </c>
      <c r="D358" t="s">
        <v>1195</v>
      </c>
      <c r="E358" s="13">
        <f>J358/$P$41</f>
        <v>6.6023756138812811E-2</v>
      </c>
      <c r="F358" s="13">
        <f>J358/$P$38</f>
        <v>0.13729231769111308</v>
      </c>
      <c r="G358" s="7">
        <v>370</v>
      </c>
      <c r="H358" s="1">
        <f>G358*$Q$2</f>
        <v>9120.5</v>
      </c>
      <c r="I358" s="1">
        <v>19240</v>
      </c>
      <c r="J358" s="1">
        <f>I358*$Q$2</f>
        <v>474266</v>
      </c>
      <c r="K358">
        <v>23</v>
      </c>
      <c r="L358" t="s">
        <v>636</v>
      </c>
      <c r="M358" t="s">
        <v>103</v>
      </c>
      <c r="Q358" s="7"/>
      <c r="T358" s="5"/>
    </row>
    <row r="359" spans="1:20" x14ac:dyDescent="0.45">
      <c r="A359">
        <v>74</v>
      </c>
      <c r="B359" t="s">
        <v>111</v>
      </c>
      <c r="C359" t="s">
        <v>247</v>
      </c>
      <c r="D359" t="s">
        <v>186</v>
      </c>
      <c r="E359" s="13">
        <f>J359/$P$41</f>
        <v>6.4239330297223271E-2</v>
      </c>
      <c r="F359" s="13">
        <f>J359/$P$38</f>
        <v>0.13358171451027218</v>
      </c>
      <c r="G359" s="7">
        <v>360</v>
      </c>
      <c r="H359" s="1">
        <f>G359*$Q$2</f>
        <v>8874</v>
      </c>
      <c r="I359" s="1">
        <v>18720</v>
      </c>
      <c r="J359" s="1">
        <f>I359*$Q$2</f>
        <v>461448</v>
      </c>
      <c r="K359">
        <v>24</v>
      </c>
      <c r="L359" t="s">
        <v>99</v>
      </c>
      <c r="M359" t="s">
        <v>10</v>
      </c>
      <c r="Q359" s="7"/>
      <c r="T359" s="5"/>
    </row>
    <row r="360" spans="1:20" x14ac:dyDescent="0.45">
      <c r="A360">
        <v>838</v>
      </c>
      <c r="B360" t="s">
        <v>111</v>
      </c>
      <c r="C360" t="s">
        <v>1171</v>
      </c>
      <c r="D360" t="s">
        <v>1196</v>
      </c>
      <c r="E360" s="13">
        <f>J360/$P$41</f>
        <v>5.7101626930865131E-2</v>
      </c>
      <c r="F360" s="13">
        <f>J360/$P$38</f>
        <v>0.1187393017869086</v>
      </c>
      <c r="G360" s="7">
        <v>320</v>
      </c>
      <c r="H360" s="1">
        <f>G360*$Q$2</f>
        <v>7888</v>
      </c>
      <c r="I360" s="1">
        <v>16640</v>
      </c>
      <c r="J360" s="1">
        <f>I360*$Q$2</f>
        <v>410176</v>
      </c>
      <c r="K360">
        <v>28</v>
      </c>
      <c r="L360" t="s">
        <v>9</v>
      </c>
      <c r="M360" t="s">
        <v>22</v>
      </c>
      <c r="Q360" s="7"/>
      <c r="T360" s="5"/>
    </row>
    <row r="361" spans="1:20" x14ac:dyDescent="0.45">
      <c r="A361">
        <v>690</v>
      </c>
      <c r="B361" t="s">
        <v>111</v>
      </c>
      <c r="C361" t="s">
        <v>1007</v>
      </c>
      <c r="D361" t="s">
        <v>1030</v>
      </c>
      <c r="E361" s="13">
        <f>J361/$P$41</f>
        <v>5.1748349406096524E-2</v>
      </c>
      <c r="F361" s="13">
        <f>J361/$P$38</f>
        <v>0.10760749224438593</v>
      </c>
      <c r="G361" s="7">
        <v>290</v>
      </c>
      <c r="H361" s="1">
        <f>G361*$Q$2</f>
        <v>7148.5</v>
      </c>
      <c r="I361" s="1">
        <v>15080</v>
      </c>
      <c r="J361" s="1">
        <f>I361*$Q$2</f>
        <v>371722</v>
      </c>
      <c r="K361">
        <v>21</v>
      </c>
      <c r="L361" t="s">
        <v>175</v>
      </c>
      <c r="M361" t="s">
        <v>149</v>
      </c>
      <c r="Q361" s="7"/>
      <c r="T361" s="5"/>
    </row>
    <row r="362" spans="1:20" x14ac:dyDescent="0.45">
      <c r="A362">
        <v>839</v>
      </c>
      <c r="B362" t="s">
        <v>111</v>
      </c>
      <c r="C362" t="s">
        <v>1171</v>
      </c>
      <c r="D362" t="s">
        <v>1199</v>
      </c>
      <c r="E362" s="13">
        <f>J362/$P$41</f>
        <v>5.1748349406096524E-2</v>
      </c>
      <c r="F362" s="13">
        <f>J362/$P$38</f>
        <v>0.10760749224438593</v>
      </c>
      <c r="G362" s="7">
        <v>290</v>
      </c>
      <c r="H362" s="1">
        <f>G362*$Q$2</f>
        <v>7148.5</v>
      </c>
      <c r="I362" s="1">
        <v>15080</v>
      </c>
      <c r="J362" s="1">
        <f>I362*$Q$2</f>
        <v>371722</v>
      </c>
      <c r="K362">
        <v>27</v>
      </c>
      <c r="L362" t="s">
        <v>30</v>
      </c>
      <c r="M362" t="s">
        <v>22</v>
      </c>
      <c r="Q362" s="7"/>
      <c r="T362" s="5"/>
    </row>
    <row r="363" spans="1:20" x14ac:dyDescent="0.45">
      <c r="A363">
        <v>521</v>
      </c>
      <c r="B363" t="s">
        <v>111</v>
      </c>
      <c r="C363" t="s">
        <v>842</v>
      </c>
      <c r="D363" t="s">
        <v>827</v>
      </c>
      <c r="E363" s="13">
        <f>J363/$P$41</f>
        <v>4.996392356450699E-2</v>
      </c>
      <c r="F363" s="13">
        <f>J363/$P$38</f>
        <v>0.10389688906354502</v>
      </c>
      <c r="G363" s="7">
        <v>280</v>
      </c>
      <c r="H363" s="1">
        <f>G363*$Q$2</f>
        <v>6902</v>
      </c>
      <c r="I363" s="1">
        <v>14560</v>
      </c>
      <c r="J363" s="1">
        <f>I363*$Q$2</f>
        <v>358904</v>
      </c>
      <c r="K363">
        <v>22</v>
      </c>
      <c r="L363" t="s">
        <v>99</v>
      </c>
      <c r="M363" t="s">
        <v>10</v>
      </c>
      <c r="Q363" s="7"/>
      <c r="T363" s="5"/>
    </row>
    <row r="364" spans="1:20" x14ac:dyDescent="0.45">
      <c r="A364">
        <v>691</v>
      </c>
      <c r="B364" t="s">
        <v>111</v>
      </c>
      <c r="C364" t="s">
        <v>1007</v>
      </c>
      <c r="D364" t="s">
        <v>1033</v>
      </c>
      <c r="E364" s="13">
        <f>J364/$P$41</f>
        <v>4.996392356450699E-2</v>
      </c>
      <c r="F364" s="13">
        <f>J364/$P$38</f>
        <v>0.10389688906354502</v>
      </c>
      <c r="G364" s="7">
        <v>280</v>
      </c>
      <c r="H364" s="1">
        <f>G364*$Q$2</f>
        <v>6902</v>
      </c>
      <c r="I364" s="1">
        <v>14560</v>
      </c>
      <c r="J364" s="1">
        <f>I364*$Q$2</f>
        <v>358904</v>
      </c>
      <c r="K364">
        <v>28</v>
      </c>
      <c r="L364" t="s">
        <v>175</v>
      </c>
      <c r="M364" t="s">
        <v>10</v>
      </c>
      <c r="Q364" s="7"/>
      <c r="T364" s="5"/>
    </row>
    <row r="365" spans="1:20" x14ac:dyDescent="0.45">
      <c r="A365">
        <v>738</v>
      </c>
      <c r="B365" t="s">
        <v>111</v>
      </c>
      <c r="C365" t="s">
        <v>1060</v>
      </c>
      <c r="D365" t="s">
        <v>1084</v>
      </c>
      <c r="E365" s="13">
        <f>J365/$P$41</f>
        <v>4.996392356450699E-2</v>
      </c>
      <c r="F365" s="13">
        <f>J365/$P$38</f>
        <v>0.10389688906354502</v>
      </c>
      <c r="G365" s="7">
        <v>280</v>
      </c>
      <c r="H365" s="1">
        <f>G365*$Q$2</f>
        <v>6902</v>
      </c>
      <c r="I365" s="1">
        <v>14560</v>
      </c>
      <c r="J365" s="1">
        <f>I365*$Q$2</f>
        <v>358904</v>
      </c>
      <c r="K365">
        <v>20</v>
      </c>
      <c r="L365" t="s">
        <v>175</v>
      </c>
      <c r="M365" t="s">
        <v>10</v>
      </c>
      <c r="Q365" s="7"/>
      <c r="T365" s="5"/>
    </row>
    <row r="366" spans="1:20" x14ac:dyDescent="0.45">
      <c r="A366">
        <v>314</v>
      </c>
      <c r="B366" t="s">
        <v>111</v>
      </c>
      <c r="C366" t="s">
        <v>588</v>
      </c>
      <c r="D366" t="s">
        <v>557</v>
      </c>
      <c r="E366" s="13">
        <f>J366/$P$41</f>
        <v>4.8179497722917457E-2</v>
      </c>
      <c r="F366" s="13">
        <f>J366/$P$38</f>
        <v>0.10018628588270413</v>
      </c>
      <c r="G366" s="7">
        <v>270</v>
      </c>
      <c r="H366" s="1">
        <f>G366*$Q$2</f>
        <v>6655.5</v>
      </c>
      <c r="I366" s="1">
        <v>14040</v>
      </c>
      <c r="J366" s="1">
        <f>I366*$Q$2</f>
        <v>346086</v>
      </c>
      <c r="K366">
        <v>22</v>
      </c>
      <c r="L366" t="s">
        <v>131</v>
      </c>
      <c r="M366" t="s">
        <v>10</v>
      </c>
      <c r="Q366" s="7"/>
      <c r="T366" s="5"/>
    </row>
    <row r="367" spans="1:20" x14ac:dyDescent="0.45">
      <c r="A367">
        <v>369</v>
      </c>
      <c r="B367" t="s">
        <v>111</v>
      </c>
      <c r="C367" t="s">
        <v>634</v>
      </c>
      <c r="D367" t="s">
        <v>630</v>
      </c>
      <c r="E367" s="13">
        <f>J367/$P$41</f>
        <v>4.8179497722917457E-2</v>
      </c>
      <c r="F367" s="13">
        <f>J367/$P$38</f>
        <v>0.10018628588270413</v>
      </c>
      <c r="G367" s="7">
        <v>270</v>
      </c>
      <c r="H367" s="1">
        <f>G367*$Q$2</f>
        <v>6655.5</v>
      </c>
      <c r="I367" s="1">
        <v>14040</v>
      </c>
      <c r="J367" s="1">
        <f>I367*$Q$2</f>
        <v>346086</v>
      </c>
      <c r="K367">
        <v>19</v>
      </c>
      <c r="L367" t="s">
        <v>35</v>
      </c>
      <c r="M367" t="s">
        <v>10</v>
      </c>
      <c r="Q367" s="7"/>
      <c r="T367" s="5"/>
    </row>
    <row r="368" spans="1:20" x14ac:dyDescent="0.45">
      <c r="A368">
        <v>471</v>
      </c>
      <c r="B368" t="s">
        <v>111</v>
      </c>
      <c r="C368" t="s">
        <v>781</v>
      </c>
      <c r="D368" t="s">
        <v>770</v>
      </c>
      <c r="E368" s="13">
        <f>J368/$P$41</f>
        <v>4.8179497722917457E-2</v>
      </c>
      <c r="F368" s="13">
        <f>J368/$P$38</f>
        <v>0.10018628588270413</v>
      </c>
      <c r="G368" s="7">
        <v>270</v>
      </c>
      <c r="H368" s="1">
        <f>G368*$Q$2</f>
        <v>6655.5</v>
      </c>
      <c r="I368" s="1">
        <v>14040</v>
      </c>
      <c r="J368" s="1">
        <f>I368*$Q$2</f>
        <v>346086</v>
      </c>
      <c r="K368">
        <v>20</v>
      </c>
      <c r="L368" t="s">
        <v>14</v>
      </c>
      <c r="M368" t="s">
        <v>10</v>
      </c>
      <c r="Q368" s="7"/>
      <c r="T368" s="5"/>
    </row>
    <row r="369" spans="1:20" x14ac:dyDescent="0.45">
      <c r="A369">
        <v>576</v>
      </c>
      <c r="B369" t="s">
        <v>111</v>
      </c>
      <c r="C369" t="s">
        <v>911</v>
      </c>
      <c r="D369" t="s">
        <v>901</v>
      </c>
      <c r="E369" s="13">
        <f>J369/$P$41</f>
        <v>4.8179497722917457E-2</v>
      </c>
      <c r="F369" s="13">
        <f>J369/$P$38</f>
        <v>0.10018628588270413</v>
      </c>
      <c r="G369" s="7">
        <v>270</v>
      </c>
      <c r="H369" s="1">
        <f>G369*$Q$2</f>
        <v>6655.5</v>
      </c>
      <c r="I369" s="1">
        <v>14040</v>
      </c>
      <c r="J369" s="1">
        <f>I369*$Q$2</f>
        <v>346086</v>
      </c>
      <c r="K369">
        <v>23</v>
      </c>
      <c r="L369" t="s">
        <v>131</v>
      </c>
      <c r="M369" t="s">
        <v>10</v>
      </c>
      <c r="Q369" s="7"/>
      <c r="T369" s="5"/>
    </row>
    <row r="370" spans="1:20" x14ac:dyDescent="0.45">
      <c r="A370">
        <v>24</v>
      </c>
      <c r="B370" t="s">
        <v>111</v>
      </c>
      <c r="C370" t="s">
        <v>113</v>
      </c>
      <c r="D370" t="s">
        <v>89</v>
      </c>
      <c r="E370" s="13">
        <f>J370/$P$41</f>
        <v>4.6395071881327923E-2</v>
      </c>
      <c r="F370" s="13">
        <f>J370/$P$38</f>
        <v>9.6475682701863241E-2</v>
      </c>
      <c r="G370" s="7">
        <v>260</v>
      </c>
      <c r="H370" s="1">
        <f>G370*$Q$2</f>
        <v>6409</v>
      </c>
      <c r="I370" s="1">
        <v>13520</v>
      </c>
      <c r="J370" s="1">
        <f>I370*$Q$2</f>
        <v>333268</v>
      </c>
      <c r="K370">
        <v>23</v>
      </c>
      <c r="L370" t="s">
        <v>14</v>
      </c>
      <c r="M370" t="s">
        <v>10</v>
      </c>
      <c r="Q370" s="7"/>
      <c r="T370" s="5"/>
    </row>
    <row r="371" spans="1:20" x14ac:dyDescent="0.45">
      <c r="A371">
        <v>411</v>
      </c>
      <c r="B371" t="s">
        <v>111</v>
      </c>
      <c r="C371" t="s">
        <v>707</v>
      </c>
      <c r="D371" t="s">
        <v>693</v>
      </c>
      <c r="E371" s="13">
        <f>J371/$P$41</f>
        <v>4.6395071881327923E-2</v>
      </c>
      <c r="F371" s="13">
        <f>J371/$P$38</f>
        <v>9.6475682701863241E-2</v>
      </c>
      <c r="G371" s="7">
        <v>260</v>
      </c>
      <c r="H371" s="1">
        <f>G371*$Q$2</f>
        <v>6409</v>
      </c>
      <c r="I371" s="1">
        <v>13520</v>
      </c>
      <c r="J371" s="1">
        <f>I371*$Q$2</f>
        <v>333268</v>
      </c>
      <c r="K371">
        <v>21</v>
      </c>
      <c r="L371" t="s">
        <v>144</v>
      </c>
      <c r="M371" t="s">
        <v>10</v>
      </c>
      <c r="Q371" s="7"/>
      <c r="T371" s="5"/>
    </row>
    <row r="372" spans="1:20" x14ac:dyDescent="0.45">
      <c r="A372">
        <v>577</v>
      </c>
      <c r="B372" t="s">
        <v>111</v>
      </c>
      <c r="C372" t="s">
        <v>911</v>
      </c>
      <c r="D372" t="s">
        <v>902</v>
      </c>
      <c r="E372" s="13">
        <f>J372/$P$41</f>
        <v>4.6395071881327923E-2</v>
      </c>
      <c r="F372" s="13">
        <f>J372/$P$38</f>
        <v>9.6475682701863241E-2</v>
      </c>
      <c r="G372" s="7">
        <v>260</v>
      </c>
      <c r="H372" s="1">
        <f>G372*$Q$2</f>
        <v>6409</v>
      </c>
      <c r="I372" s="1">
        <v>13520</v>
      </c>
      <c r="J372" s="1">
        <f>I372*$Q$2</f>
        <v>333268</v>
      </c>
      <c r="K372">
        <v>21</v>
      </c>
      <c r="L372" t="s">
        <v>14</v>
      </c>
      <c r="M372" t="s">
        <v>10</v>
      </c>
      <c r="Q372" s="7"/>
      <c r="T372" s="5"/>
    </row>
    <row r="373" spans="1:20" x14ac:dyDescent="0.45">
      <c r="A373">
        <v>790</v>
      </c>
      <c r="B373" t="s">
        <v>111</v>
      </c>
      <c r="C373" t="s">
        <v>1119</v>
      </c>
      <c r="D373" t="s">
        <v>1141</v>
      </c>
      <c r="E373" s="13">
        <f>J373/$P$41</f>
        <v>4.6395071881327923E-2</v>
      </c>
      <c r="F373" s="13">
        <f>J373/$P$38</f>
        <v>9.6475682701863241E-2</v>
      </c>
      <c r="G373" s="7">
        <v>260</v>
      </c>
      <c r="H373" s="1">
        <f>G373*$Q$2</f>
        <v>6409</v>
      </c>
      <c r="I373" s="1">
        <v>13520</v>
      </c>
      <c r="J373" s="1">
        <f>I373*$Q$2</f>
        <v>333268</v>
      </c>
      <c r="K373">
        <v>18</v>
      </c>
      <c r="L373" t="s">
        <v>72</v>
      </c>
      <c r="M373" t="s">
        <v>10</v>
      </c>
      <c r="Q373" s="7"/>
      <c r="T373" s="5"/>
    </row>
    <row r="374" spans="1:20" x14ac:dyDescent="0.45">
      <c r="A374">
        <v>951</v>
      </c>
      <c r="B374" t="s">
        <v>111</v>
      </c>
      <c r="C374" t="s">
        <v>1302</v>
      </c>
      <c r="D374" t="s">
        <v>1326</v>
      </c>
      <c r="E374" s="13">
        <f>J374/$P$41</f>
        <v>4.6395071881327923E-2</v>
      </c>
      <c r="F374" s="13">
        <f>J374/$P$38</f>
        <v>9.6475682701863241E-2</v>
      </c>
      <c r="G374" s="7">
        <v>260</v>
      </c>
      <c r="H374" s="1">
        <f>G374*$Q$2</f>
        <v>6409</v>
      </c>
      <c r="I374" s="1">
        <v>13520</v>
      </c>
      <c r="J374" s="1">
        <f>I374*$Q$2</f>
        <v>333268</v>
      </c>
      <c r="K374">
        <v>28</v>
      </c>
      <c r="L374" t="s">
        <v>19</v>
      </c>
      <c r="M374" t="s">
        <v>10</v>
      </c>
      <c r="Q374" s="7"/>
      <c r="T374" s="5"/>
    </row>
    <row r="375" spans="1:20" x14ac:dyDescent="0.45">
      <c r="A375">
        <v>952</v>
      </c>
      <c r="B375" t="s">
        <v>111</v>
      </c>
      <c r="C375" t="s">
        <v>1302</v>
      </c>
      <c r="D375" t="s">
        <v>1327</v>
      </c>
      <c r="E375" s="13">
        <f>J375/$P$41</f>
        <v>4.6395071881327923E-2</v>
      </c>
      <c r="F375" s="13">
        <f>J375/$P$38</f>
        <v>9.6475682701863241E-2</v>
      </c>
      <c r="G375" s="7">
        <v>260</v>
      </c>
      <c r="H375" s="1">
        <f>G375*$Q$2</f>
        <v>6409</v>
      </c>
      <c r="I375" s="1">
        <v>13520</v>
      </c>
      <c r="J375" s="1">
        <f>I375*$Q$2</f>
        <v>333268</v>
      </c>
      <c r="K375">
        <v>25</v>
      </c>
      <c r="L375" t="s">
        <v>99</v>
      </c>
      <c r="M375" t="s">
        <v>149</v>
      </c>
      <c r="Q375" s="7"/>
      <c r="T375" s="5"/>
    </row>
    <row r="376" spans="1:20" x14ac:dyDescent="0.45">
      <c r="A376">
        <v>25</v>
      </c>
      <c r="B376" t="s">
        <v>111</v>
      </c>
      <c r="C376" t="s">
        <v>113</v>
      </c>
      <c r="D376" t="s">
        <v>92</v>
      </c>
      <c r="E376" s="13">
        <f>J376/$P$41</f>
        <v>4.4610646039738383E-2</v>
      </c>
      <c r="F376" s="13">
        <f>J376/$P$38</f>
        <v>9.2765079521022351E-2</v>
      </c>
      <c r="G376" s="7">
        <v>250</v>
      </c>
      <c r="H376" s="1">
        <f>G376*$Q$2</f>
        <v>6162.5</v>
      </c>
      <c r="I376" s="1">
        <v>13000</v>
      </c>
      <c r="J376" s="1">
        <f>I376*$Q$2</f>
        <v>320450</v>
      </c>
      <c r="K376">
        <v>26</v>
      </c>
      <c r="L376" t="s">
        <v>94</v>
      </c>
      <c r="M376" t="s">
        <v>10</v>
      </c>
      <c r="Q376" s="7"/>
      <c r="T376" s="5"/>
    </row>
    <row r="377" spans="1:20" x14ac:dyDescent="0.45">
      <c r="A377">
        <v>75</v>
      </c>
      <c r="B377" t="s">
        <v>111</v>
      </c>
      <c r="C377" t="s">
        <v>247</v>
      </c>
      <c r="D377" t="s">
        <v>189</v>
      </c>
      <c r="E377" s="13">
        <f>J377/$P$41</f>
        <v>4.4610646039738383E-2</v>
      </c>
      <c r="F377" s="13">
        <f>J377/$P$38</f>
        <v>9.2765079521022351E-2</v>
      </c>
      <c r="G377" s="7">
        <v>250</v>
      </c>
      <c r="H377" s="1">
        <f>G377*$Q$2</f>
        <v>6162.5</v>
      </c>
      <c r="I377" s="1">
        <v>13000</v>
      </c>
      <c r="J377" s="1">
        <f>I377*$Q$2</f>
        <v>320450</v>
      </c>
      <c r="K377">
        <v>24</v>
      </c>
      <c r="L377" t="s">
        <v>131</v>
      </c>
      <c r="M377" t="s">
        <v>10</v>
      </c>
      <c r="Q377" s="7"/>
      <c r="T377" s="5"/>
    </row>
    <row r="378" spans="1:20" x14ac:dyDescent="0.45">
      <c r="A378">
        <v>522</v>
      </c>
      <c r="B378" t="s">
        <v>111</v>
      </c>
      <c r="C378" t="s">
        <v>842</v>
      </c>
      <c r="D378" t="s">
        <v>830</v>
      </c>
      <c r="E378" s="13">
        <f>J378/$P$41</f>
        <v>4.4610646039738383E-2</v>
      </c>
      <c r="F378" s="13">
        <f>J378/$P$38</f>
        <v>9.2765079521022351E-2</v>
      </c>
      <c r="G378" s="7">
        <v>250</v>
      </c>
      <c r="H378" s="1">
        <f>G378*$Q$2</f>
        <v>6162.5</v>
      </c>
      <c r="I378" s="1">
        <v>13000</v>
      </c>
      <c r="J378" s="1">
        <f>I378*$Q$2</f>
        <v>320450</v>
      </c>
      <c r="K378">
        <v>26</v>
      </c>
      <c r="L378" t="s">
        <v>131</v>
      </c>
      <c r="M378" t="s">
        <v>10</v>
      </c>
      <c r="Q378" s="7"/>
      <c r="T378" s="5"/>
    </row>
    <row r="379" spans="1:20" x14ac:dyDescent="0.45">
      <c r="A379">
        <v>739</v>
      </c>
      <c r="B379" t="s">
        <v>111</v>
      </c>
      <c r="C379" t="s">
        <v>1060</v>
      </c>
      <c r="D379" t="s">
        <v>1085</v>
      </c>
      <c r="E379" s="13">
        <f>J379/$P$41</f>
        <v>4.4610646039738383E-2</v>
      </c>
      <c r="F379" s="13">
        <f>J379/$P$38</f>
        <v>9.2765079521022351E-2</v>
      </c>
      <c r="G379" s="7">
        <v>250</v>
      </c>
      <c r="H379" s="1">
        <f>G379*$Q$2</f>
        <v>6162.5</v>
      </c>
      <c r="I379" s="1">
        <v>13000</v>
      </c>
      <c r="J379" s="1">
        <f>I379*$Q$2</f>
        <v>320450</v>
      </c>
      <c r="K379">
        <v>21</v>
      </c>
      <c r="L379" t="s">
        <v>196</v>
      </c>
      <c r="M379" t="s">
        <v>10</v>
      </c>
      <c r="Q379" s="7"/>
      <c r="T379" s="5"/>
    </row>
    <row r="380" spans="1:20" x14ac:dyDescent="0.45">
      <c r="A380">
        <v>190</v>
      </c>
      <c r="B380" t="s">
        <v>111</v>
      </c>
      <c r="C380" t="s">
        <v>389</v>
      </c>
      <c r="D380" t="s">
        <v>379</v>
      </c>
      <c r="E380" s="13">
        <f>J380/$P$41</f>
        <v>4.282622019814885E-2</v>
      </c>
      <c r="F380" s="13">
        <f>J380/$P$38</f>
        <v>8.9054476340181446E-2</v>
      </c>
      <c r="G380" s="7">
        <v>240</v>
      </c>
      <c r="H380" s="1">
        <f>G380*$Q$2</f>
        <v>5916</v>
      </c>
      <c r="I380" s="1">
        <v>12480</v>
      </c>
      <c r="J380" s="1">
        <f>I380*$Q$2</f>
        <v>307632</v>
      </c>
      <c r="K380">
        <v>20</v>
      </c>
      <c r="L380" t="s">
        <v>196</v>
      </c>
      <c r="M380" t="s">
        <v>10</v>
      </c>
      <c r="Q380" s="7"/>
      <c r="T380" s="5"/>
    </row>
    <row r="381" spans="1:20" x14ac:dyDescent="0.45">
      <c r="A381">
        <v>370</v>
      </c>
      <c r="B381" t="s">
        <v>111</v>
      </c>
      <c r="C381" t="s">
        <v>634</v>
      </c>
      <c r="D381" t="s">
        <v>631</v>
      </c>
      <c r="E381" s="13">
        <f>J381/$P$41</f>
        <v>4.282622019814885E-2</v>
      </c>
      <c r="F381" s="13">
        <f>J381/$P$38</f>
        <v>8.9054476340181446E-2</v>
      </c>
      <c r="G381" s="7">
        <v>240</v>
      </c>
      <c r="H381" s="1">
        <f>G381*$Q$2</f>
        <v>5916</v>
      </c>
      <c r="I381" s="1">
        <v>12480</v>
      </c>
      <c r="J381" s="1">
        <f>I381*$Q$2</f>
        <v>307632</v>
      </c>
      <c r="K381">
        <v>21</v>
      </c>
      <c r="L381" t="s">
        <v>196</v>
      </c>
      <c r="M381" t="s">
        <v>10</v>
      </c>
      <c r="Q381" s="7"/>
      <c r="T381" s="5"/>
    </row>
    <row r="382" spans="1:20" x14ac:dyDescent="0.45">
      <c r="A382">
        <v>371</v>
      </c>
      <c r="B382" t="s">
        <v>111</v>
      </c>
      <c r="C382" t="s">
        <v>634</v>
      </c>
      <c r="D382" t="s">
        <v>632</v>
      </c>
      <c r="E382" s="13">
        <f>J382/$P$41</f>
        <v>4.282622019814885E-2</v>
      </c>
      <c r="F382" s="13">
        <f>J382/$P$38</f>
        <v>8.9054476340181446E-2</v>
      </c>
      <c r="G382" s="7">
        <v>240</v>
      </c>
      <c r="H382" s="1">
        <f>G382*$Q$2</f>
        <v>5916</v>
      </c>
      <c r="I382" s="1">
        <v>12480</v>
      </c>
      <c r="J382" s="1">
        <f>I382*$Q$2</f>
        <v>307632</v>
      </c>
      <c r="K382">
        <v>21</v>
      </c>
      <c r="L382" t="s">
        <v>99</v>
      </c>
      <c r="M382" t="s">
        <v>10</v>
      </c>
      <c r="Q382" s="7"/>
      <c r="T382" s="5"/>
    </row>
    <row r="383" spans="1:20" x14ac:dyDescent="0.45">
      <c r="A383">
        <v>631</v>
      </c>
      <c r="B383" t="s">
        <v>111</v>
      </c>
      <c r="C383" t="s">
        <v>1006</v>
      </c>
      <c r="D383" t="s">
        <v>963</v>
      </c>
      <c r="E383" s="13">
        <f>J383/$P$41</f>
        <v>4.282622019814885E-2</v>
      </c>
      <c r="F383" s="13">
        <f>J383/$P$38</f>
        <v>8.9054476340181446E-2</v>
      </c>
      <c r="G383" s="7">
        <v>240</v>
      </c>
      <c r="H383" s="1">
        <f>G383*$Q$2</f>
        <v>5916</v>
      </c>
      <c r="I383" s="1">
        <v>12480</v>
      </c>
      <c r="J383" s="1">
        <f>I383*$Q$2</f>
        <v>307632</v>
      </c>
      <c r="K383">
        <v>25</v>
      </c>
      <c r="L383" t="s">
        <v>14</v>
      </c>
      <c r="M383" t="s">
        <v>10</v>
      </c>
      <c r="Q383" s="7"/>
      <c r="T383" s="5"/>
    </row>
    <row r="384" spans="1:20" x14ac:dyDescent="0.45">
      <c r="A384">
        <v>632</v>
      </c>
      <c r="B384" t="s">
        <v>111</v>
      </c>
      <c r="C384" t="s">
        <v>1006</v>
      </c>
      <c r="D384" t="s">
        <v>964</v>
      </c>
      <c r="E384" s="13">
        <f>J384/$P$41</f>
        <v>4.282622019814885E-2</v>
      </c>
      <c r="F384" s="13">
        <f>J384/$P$38</f>
        <v>8.9054476340181446E-2</v>
      </c>
      <c r="G384" s="7">
        <v>240</v>
      </c>
      <c r="H384" s="1">
        <f>G384*$Q$2</f>
        <v>5916</v>
      </c>
      <c r="I384" s="1">
        <v>12480</v>
      </c>
      <c r="J384" s="1">
        <f>I384*$Q$2</f>
        <v>307632</v>
      </c>
      <c r="K384">
        <v>23</v>
      </c>
      <c r="L384" t="s">
        <v>175</v>
      </c>
      <c r="M384" t="s">
        <v>10</v>
      </c>
      <c r="Q384" s="7"/>
      <c r="T384" s="5"/>
    </row>
    <row r="385" spans="1:20" x14ac:dyDescent="0.45">
      <c r="A385">
        <v>633</v>
      </c>
      <c r="B385" t="s">
        <v>111</v>
      </c>
      <c r="C385" t="s">
        <v>1006</v>
      </c>
      <c r="D385" t="s">
        <v>965</v>
      </c>
      <c r="E385" s="13">
        <f>J385/$P$41</f>
        <v>4.282622019814885E-2</v>
      </c>
      <c r="F385" s="13">
        <f>J385/$P$38</f>
        <v>8.9054476340181446E-2</v>
      </c>
      <c r="G385" s="7">
        <v>240</v>
      </c>
      <c r="H385" s="1">
        <f>G385*$Q$2</f>
        <v>5916</v>
      </c>
      <c r="I385" s="1">
        <v>12480</v>
      </c>
      <c r="J385" s="1">
        <f>I385*$Q$2</f>
        <v>307632</v>
      </c>
      <c r="K385">
        <v>28</v>
      </c>
      <c r="L385" t="s">
        <v>51</v>
      </c>
      <c r="M385" t="s">
        <v>10</v>
      </c>
      <c r="Q385" s="7"/>
      <c r="T385" s="5"/>
    </row>
    <row r="386" spans="1:20" x14ac:dyDescent="0.45">
      <c r="A386">
        <v>692</v>
      </c>
      <c r="B386" t="s">
        <v>111</v>
      </c>
      <c r="C386" t="s">
        <v>1007</v>
      </c>
      <c r="D386" t="s">
        <v>1034</v>
      </c>
      <c r="E386" s="13">
        <f>J386/$P$41</f>
        <v>4.282622019814885E-2</v>
      </c>
      <c r="F386" s="13">
        <f>J386/$P$38</f>
        <v>8.9054476340181446E-2</v>
      </c>
      <c r="G386" s="7">
        <v>240</v>
      </c>
      <c r="H386" s="1">
        <f>G386*$Q$2</f>
        <v>5916</v>
      </c>
      <c r="I386" s="1">
        <v>12480</v>
      </c>
      <c r="J386" s="1">
        <f>I386*$Q$2</f>
        <v>307632</v>
      </c>
      <c r="K386">
        <v>27</v>
      </c>
      <c r="L386" t="s">
        <v>72</v>
      </c>
      <c r="M386" t="s">
        <v>10</v>
      </c>
      <c r="Q386" s="7"/>
      <c r="T386" s="5"/>
    </row>
    <row r="387" spans="1:20" x14ac:dyDescent="0.45">
      <c r="A387">
        <v>693</v>
      </c>
      <c r="B387" t="s">
        <v>111</v>
      </c>
      <c r="C387" t="s">
        <v>1007</v>
      </c>
      <c r="D387" t="s">
        <v>1035</v>
      </c>
      <c r="E387" s="13">
        <f>J387/$P$41</f>
        <v>4.282622019814885E-2</v>
      </c>
      <c r="F387" s="13">
        <f>J387/$P$38</f>
        <v>8.9054476340181446E-2</v>
      </c>
      <c r="G387" s="7">
        <v>240</v>
      </c>
      <c r="H387" s="1">
        <f>G387*$Q$2</f>
        <v>5916</v>
      </c>
      <c r="I387" s="1">
        <v>12480</v>
      </c>
      <c r="J387" s="1">
        <f>I387*$Q$2</f>
        <v>307632</v>
      </c>
      <c r="K387">
        <v>22</v>
      </c>
      <c r="L387" t="s">
        <v>179</v>
      </c>
      <c r="M387" t="s">
        <v>358</v>
      </c>
      <c r="Q387" s="7"/>
      <c r="T387" s="5"/>
    </row>
    <row r="388" spans="1:20" x14ac:dyDescent="0.45">
      <c r="A388">
        <v>694</v>
      </c>
      <c r="B388" t="s">
        <v>111</v>
      </c>
      <c r="C388" t="s">
        <v>1007</v>
      </c>
      <c r="D388" t="s">
        <v>1036</v>
      </c>
      <c r="E388" s="13">
        <f>J388/$P$41</f>
        <v>4.282622019814885E-2</v>
      </c>
      <c r="F388" s="13">
        <f>J388/$P$38</f>
        <v>8.9054476340181446E-2</v>
      </c>
      <c r="G388" s="7">
        <v>240</v>
      </c>
      <c r="H388" s="1">
        <f>G388*$Q$2</f>
        <v>5916</v>
      </c>
      <c r="I388" s="1">
        <v>12480</v>
      </c>
      <c r="J388" s="1">
        <f>I388*$Q$2</f>
        <v>307632</v>
      </c>
      <c r="K388">
        <v>21</v>
      </c>
      <c r="L388" t="s">
        <v>99</v>
      </c>
      <c r="M388" t="s">
        <v>10</v>
      </c>
      <c r="Q388" s="7"/>
      <c r="T388" s="5"/>
    </row>
    <row r="389" spans="1:20" x14ac:dyDescent="0.45">
      <c r="A389">
        <v>76</v>
      </c>
      <c r="B389" t="s">
        <v>111</v>
      </c>
      <c r="C389" t="s">
        <v>247</v>
      </c>
      <c r="D389" t="s">
        <v>190</v>
      </c>
      <c r="E389" s="13">
        <f>J389/$P$41</f>
        <v>4.1041794356559316E-2</v>
      </c>
      <c r="F389" s="13">
        <f>J389/$P$38</f>
        <v>8.5343873159340555E-2</v>
      </c>
      <c r="G389" s="7">
        <v>230</v>
      </c>
      <c r="H389" s="1">
        <f>G389*$Q$2</f>
        <v>5669.5</v>
      </c>
      <c r="I389" s="1">
        <v>11960</v>
      </c>
      <c r="J389" s="1">
        <f>I389*$Q$2</f>
        <v>294814</v>
      </c>
      <c r="K389">
        <v>21</v>
      </c>
      <c r="L389" t="s">
        <v>44</v>
      </c>
      <c r="M389" t="s">
        <v>10</v>
      </c>
      <c r="Q389" s="7"/>
      <c r="T389" s="5"/>
    </row>
    <row r="390" spans="1:20" x14ac:dyDescent="0.45">
      <c r="A390">
        <v>248</v>
      </c>
      <c r="B390" t="s">
        <v>111</v>
      </c>
      <c r="C390" t="s">
        <v>477</v>
      </c>
      <c r="D390" t="s">
        <v>466</v>
      </c>
      <c r="E390" s="13">
        <f>J390/$P$41</f>
        <v>4.1041794356559316E-2</v>
      </c>
      <c r="F390" s="13">
        <f>J390/$P$38</f>
        <v>8.5343873159340555E-2</v>
      </c>
      <c r="G390" s="7">
        <v>230</v>
      </c>
      <c r="H390" s="1">
        <f>G390*$Q$2</f>
        <v>5669.5</v>
      </c>
      <c r="I390" s="1">
        <v>11960</v>
      </c>
      <c r="J390" s="1">
        <f>I390*$Q$2</f>
        <v>294814</v>
      </c>
      <c r="K390">
        <v>28</v>
      </c>
      <c r="L390" t="s">
        <v>44</v>
      </c>
      <c r="M390" t="s">
        <v>10</v>
      </c>
      <c r="Q390" s="7"/>
      <c r="T390" s="5"/>
    </row>
    <row r="391" spans="1:20" x14ac:dyDescent="0.45">
      <c r="A391">
        <v>372</v>
      </c>
      <c r="B391" t="s">
        <v>111</v>
      </c>
      <c r="C391" t="s">
        <v>634</v>
      </c>
      <c r="D391" t="s">
        <v>633</v>
      </c>
      <c r="E391" s="13">
        <f>J391/$P$41</f>
        <v>4.1041794356559316E-2</v>
      </c>
      <c r="F391" s="13">
        <f>J391/$P$38</f>
        <v>8.5343873159340555E-2</v>
      </c>
      <c r="G391" s="7">
        <v>230</v>
      </c>
      <c r="H391" s="1">
        <f>G391*$Q$2</f>
        <v>5669.5</v>
      </c>
      <c r="I391" s="1">
        <v>11960</v>
      </c>
      <c r="J391" s="1">
        <f>I391*$Q$2</f>
        <v>294814</v>
      </c>
      <c r="K391">
        <v>18</v>
      </c>
      <c r="L391" t="s">
        <v>44</v>
      </c>
      <c r="M391" t="s">
        <v>10</v>
      </c>
      <c r="Q391" s="7"/>
      <c r="T391" s="5"/>
    </row>
    <row r="392" spans="1:20" x14ac:dyDescent="0.45">
      <c r="A392">
        <v>953</v>
      </c>
      <c r="B392" t="s">
        <v>111</v>
      </c>
      <c r="C392" t="s">
        <v>1302</v>
      </c>
      <c r="D392" t="s">
        <v>1328</v>
      </c>
      <c r="E392" s="13">
        <f>J392/$P$41</f>
        <v>4.1041794356559316E-2</v>
      </c>
      <c r="F392" s="13">
        <f>J392/$P$38</f>
        <v>8.5343873159340555E-2</v>
      </c>
      <c r="G392" s="7">
        <v>230</v>
      </c>
      <c r="H392" s="1">
        <f>G392*$Q$2</f>
        <v>5669.5</v>
      </c>
      <c r="I392" s="1">
        <v>11960</v>
      </c>
      <c r="J392" s="1">
        <f>I392*$Q$2</f>
        <v>294814</v>
      </c>
      <c r="K392">
        <v>22</v>
      </c>
      <c r="L392" t="s">
        <v>21</v>
      </c>
      <c r="M392" t="s">
        <v>10</v>
      </c>
      <c r="Q392" s="7"/>
      <c r="T392" s="5"/>
    </row>
    <row r="393" spans="1:20" x14ac:dyDescent="0.45">
      <c r="A393">
        <v>77</v>
      </c>
      <c r="B393" t="s">
        <v>111</v>
      </c>
      <c r="C393" t="s">
        <v>247</v>
      </c>
      <c r="D393" t="s">
        <v>193</v>
      </c>
      <c r="E393" s="13">
        <f>J393/$P$41</f>
        <v>3.9257368514969776E-2</v>
      </c>
      <c r="F393" s="13">
        <f>J393/$P$38</f>
        <v>8.1633269978499665E-2</v>
      </c>
      <c r="G393" s="7">
        <v>220</v>
      </c>
      <c r="H393" s="1">
        <f>G393*$Q$2</f>
        <v>5423</v>
      </c>
      <c r="I393" s="1">
        <v>11440</v>
      </c>
      <c r="J393" s="1">
        <f>I393*$Q$2</f>
        <v>281996</v>
      </c>
      <c r="K393">
        <v>20</v>
      </c>
      <c r="L393" t="s">
        <v>196</v>
      </c>
      <c r="M393" t="s">
        <v>10</v>
      </c>
      <c r="Q393" s="7"/>
      <c r="T393" s="5"/>
    </row>
    <row r="394" spans="1:20" x14ac:dyDescent="0.45">
      <c r="A394">
        <v>138</v>
      </c>
      <c r="B394" t="s">
        <v>111</v>
      </c>
      <c r="C394" t="s">
        <v>309</v>
      </c>
      <c r="D394" t="s">
        <v>300</v>
      </c>
      <c r="E394" s="13">
        <f>J394/$P$41</f>
        <v>3.9257368514969776E-2</v>
      </c>
      <c r="F394" s="13">
        <f>J394/$P$38</f>
        <v>8.1633269978499665E-2</v>
      </c>
      <c r="G394" s="7">
        <v>220</v>
      </c>
      <c r="H394" s="1">
        <f>G394*$Q$2</f>
        <v>5423</v>
      </c>
      <c r="I394" s="1">
        <v>11440</v>
      </c>
      <c r="J394" s="1">
        <f>I394*$Q$2</f>
        <v>281996</v>
      </c>
      <c r="K394">
        <v>19</v>
      </c>
      <c r="L394" t="s">
        <v>9</v>
      </c>
      <c r="M394" t="s">
        <v>10</v>
      </c>
      <c r="Q394" s="7"/>
      <c r="T394" s="5"/>
    </row>
    <row r="395" spans="1:20" x14ac:dyDescent="0.45">
      <c r="A395">
        <v>740</v>
      </c>
      <c r="B395" t="s">
        <v>111</v>
      </c>
      <c r="C395" t="s">
        <v>1060</v>
      </c>
      <c r="D395" t="s">
        <v>1086</v>
      </c>
      <c r="E395" s="13">
        <f>J395/$P$41</f>
        <v>3.9257368514969776E-2</v>
      </c>
      <c r="F395" s="13">
        <f>J395/$P$38</f>
        <v>8.1633269978499665E-2</v>
      </c>
      <c r="G395" s="7">
        <v>220</v>
      </c>
      <c r="H395" s="1">
        <f>G395*$Q$2</f>
        <v>5423</v>
      </c>
      <c r="I395" s="1">
        <v>11440</v>
      </c>
      <c r="J395" s="1">
        <f>I395*$Q$2</f>
        <v>281996</v>
      </c>
      <c r="K395">
        <v>20</v>
      </c>
      <c r="L395" t="s">
        <v>19</v>
      </c>
      <c r="M395" t="s">
        <v>10</v>
      </c>
      <c r="Q395" s="7"/>
      <c r="T395" s="5"/>
    </row>
    <row r="396" spans="1:20" x14ac:dyDescent="0.45">
      <c r="A396">
        <v>791</v>
      </c>
      <c r="B396" t="s">
        <v>111</v>
      </c>
      <c r="C396" t="s">
        <v>1119</v>
      </c>
      <c r="D396" t="s">
        <v>1142</v>
      </c>
      <c r="E396" s="13">
        <f>J396/$P$41</f>
        <v>3.9257368514969776E-2</v>
      </c>
      <c r="F396" s="13">
        <f>J396/$P$38</f>
        <v>8.1633269978499665E-2</v>
      </c>
      <c r="G396" s="7">
        <v>220</v>
      </c>
      <c r="H396" s="1">
        <f>G396*$Q$2</f>
        <v>5423</v>
      </c>
      <c r="I396" s="1">
        <v>11440</v>
      </c>
      <c r="J396" s="1">
        <f>I396*$Q$2</f>
        <v>281996</v>
      </c>
      <c r="K396">
        <v>20</v>
      </c>
      <c r="L396" t="s">
        <v>51</v>
      </c>
      <c r="M396" t="s">
        <v>10</v>
      </c>
      <c r="Q396" s="7"/>
      <c r="T396" s="5"/>
    </row>
    <row r="397" spans="1:20" x14ac:dyDescent="0.45">
      <c r="A397">
        <v>840</v>
      </c>
      <c r="B397" t="s">
        <v>111</v>
      </c>
      <c r="C397" t="s">
        <v>1171</v>
      </c>
      <c r="D397" t="s">
        <v>1200</v>
      </c>
      <c r="E397" s="13">
        <f>J397/$P$41</f>
        <v>3.9257368514969776E-2</v>
      </c>
      <c r="F397" s="13">
        <f>J397/$P$38</f>
        <v>8.1633269978499665E-2</v>
      </c>
      <c r="G397" s="7">
        <v>220</v>
      </c>
      <c r="H397" s="1">
        <f>G397*$Q$2</f>
        <v>5423</v>
      </c>
      <c r="I397" s="1">
        <v>11440</v>
      </c>
      <c r="J397" s="1">
        <f>I397*$Q$2</f>
        <v>281996</v>
      </c>
      <c r="K397">
        <v>26</v>
      </c>
      <c r="L397" t="s">
        <v>19</v>
      </c>
      <c r="M397" t="s">
        <v>10</v>
      </c>
      <c r="Q397" s="7"/>
      <c r="T397" s="5"/>
    </row>
    <row r="398" spans="1:20" x14ac:dyDescent="0.45">
      <c r="A398">
        <v>903</v>
      </c>
      <c r="B398" t="s">
        <v>111</v>
      </c>
      <c r="C398" t="s">
        <v>1240</v>
      </c>
      <c r="D398" t="s">
        <v>1274</v>
      </c>
      <c r="E398" s="13">
        <f>J398/$P$41</f>
        <v>3.9257368514969776E-2</v>
      </c>
      <c r="F398" s="13">
        <f>J398/$P$38</f>
        <v>8.1633269978499665E-2</v>
      </c>
      <c r="G398" s="7">
        <v>220</v>
      </c>
      <c r="H398" s="1">
        <f>G398*$Q$2</f>
        <v>5423</v>
      </c>
      <c r="I398" s="1">
        <v>11440</v>
      </c>
      <c r="J398" s="1">
        <f>I398*$Q$2</f>
        <v>281996</v>
      </c>
      <c r="K398">
        <v>19</v>
      </c>
      <c r="L398" t="s">
        <v>19</v>
      </c>
      <c r="M398" t="s">
        <v>10</v>
      </c>
      <c r="Q398" s="7"/>
      <c r="T398" s="5"/>
    </row>
    <row r="399" spans="1:20" x14ac:dyDescent="0.45">
      <c r="A399">
        <v>78</v>
      </c>
      <c r="B399" t="s">
        <v>111</v>
      </c>
      <c r="C399" t="s">
        <v>247</v>
      </c>
      <c r="D399" t="s">
        <v>197</v>
      </c>
      <c r="E399" s="13">
        <f>J399/$P$41</f>
        <v>3.7472942673380243E-2</v>
      </c>
      <c r="F399" s="13">
        <f>J399/$P$38</f>
        <v>7.7922666797658774E-2</v>
      </c>
      <c r="G399" s="7">
        <v>210</v>
      </c>
      <c r="H399" s="1">
        <f>G399*$Q$2</f>
        <v>5176.5</v>
      </c>
      <c r="I399" s="1">
        <v>10920</v>
      </c>
      <c r="J399" s="1">
        <f>I399*$Q$2</f>
        <v>269178</v>
      </c>
      <c r="K399">
        <v>24</v>
      </c>
      <c r="L399" t="s">
        <v>196</v>
      </c>
      <c r="M399" t="s">
        <v>10</v>
      </c>
      <c r="Q399" s="7"/>
      <c r="T399" s="5"/>
    </row>
    <row r="400" spans="1:20" x14ac:dyDescent="0.45">
      <c r="A400">
        <v>412</v>
      </c>
      <c r="B400" t="s">
        <v>111</v>
      </c>
      <c r="C400" t="s">
        <v>707</v>
      </c>
      <c r="D400" t="s">
        <v>694</v>
      </c>
      <c r="E400" s="13">
        <f>J400/$P$41</f>
        <v>3.7472942673380243E-2</v>
      </c>
      <c r="F400" s="13">
        <f>J400/$P$38</f>
        <v>7.7922666797658774E-2</v>
      </c>
      <c r="G400" s="7">
        <v>210</v>
      </c>
      <c r="H400" s="1">
        <f>G400*$Q$2</f>
        <v>5176.5</v>
      </c>
      <c r="I400" s="1">
        <v>10920</v>
      </c>
      <c r="J400" s="1">
        <f>I400*$Q$2</f>
        <v>269178</v>
      </c>
      <c r="K400">
        <v>21</v>
      </c>
      <c r="L400" t="s">
        <v>94</v>
      </c>
      <c r="M400" t="s">
        <v>10</v>
      </c>
      <c r="Q400" s="7"/>
      <c r="T400" s="5"/>
    </row>
    <row r="401" spans="1:20" x14ac:dyDescent="0.45">
      <c r="A401">
        <v>695</v>
      </c>
      <c r="B401" t="s">
        <v>111</v>
      </c>
      <c r="C401" t="s">
        <v>1007</v>
      </c>
      <c r="D401" t="s">
        <v>1037</v>
      </c>
      <c r="E401" s="13">
        <f>J401/$P$41</f>
        <v>3.7472942673380243E-2</v>
      </c>
      <c r="F401" s="13">
        <f>J401/$P$38</f>
        <v>7.7922666797658774E-2</v>
      </c>
      <c r="G401" s="7">
        <v>210</v>
      </c>
      <c r="H401" s="1">
        <f>G401*$Q$2</f>
        <v>5176.5</v>
      </c>
      <c r="I401" s="1">
        <v>10920</v>
      </c>
      <c r="J401" s="1">
        <f>I401*$Q$2</f>
        <v>269178</v>
      </c>
      <c r="K401">
        <v>24</v>
      </c>
      <c r="L401" t="s">
        <v>9</v>
      </c>
      <c r="M401" t="s">
        <v>10</v>
      </c>
      <c r="Q401" s="7"/>
      <c r="T401" s="5"/>
    </row>
    <row r="402" spans="1:20" x14ac:dyDescent="0.45">
      <c r="A402">
        <v>741</v>
      </c>
      <c r="B402" t="s">
        <v>111</v>
      </c>
      <c r="C402" t="s">
        <v>1060</v>
      </c>
      <c r="D402" t="s">
        <v>1087</v>
      </c>
      <c r="E402" s="13">
        <f>J402/$P$41</f>
        <v>3.7472942673380243E-2</v>
      </c>
      <c r="F402" s="13">
        <f>J402/$P$38</f>
        <v>7.7922666797658774E-2</v>
      </c>
      <c r="G402" s="7">
        <v>210</v>
      </c>
      <c r="H402" s="1">
        <f>G402*$Q$2</f>
        <v>5176.5</v>
      </c>
      <c r="I402" s="1">
        <v>10920</v>
      </c>
      <c r="J402" s="1">
        <f>I402*$Q$2</f>
        <v>269178</v>
      </c>
      <c r="K402">
        <v>19</v>
      </c>
      <c r="L402" t="s">
        <v>131</v>
      </c>
      <c r="M402" t="s">
        <v>10</v>
      </c>
      <c r="Q402" s="7"/>
      <c r="T402" s="5"/>
    </row>
    <row r="403" spans="1:20" x14ac:dyDescent="0.45">
      <c r="A403">
        <v>79</v>
      </c>
      <c r="B403" t="s">
        <v>111</v>
      </c>
      <c r="C403" t="s">
        <v>247</v>
      </c>
      <c r="D403" t="s">
        <v>200</v>
      </c>
      <c r="E403" s="13">
        <f>J403/$P$41</f>
        <v>3.5688516831790702E-2</v>
      </c>
      <c r="F403" s="13">
        <f>J403/$P$38</f>
        <v>7.4212063616817869E-2</v>
      </c>
      <c r="G403" s="7">
        <v>200</v>
      </c>
      <c r="H403" s="1">
        <f>G403*$Q$2</f>
        <v>4930</v>
      </c>
      <c r="I403" s="1">
        <v>10400</v>
      </c>
      <c r="J403" s="1">
        <f>I403*$Q$2</f>
        <v>256359.99999999997</v>
      </c>
      <c r="K403">
        <v>19</v>
      </c>
      <c r="L403" t="s">
        <v>179</v>
      </c>
      <c r="M403" t="s">
        <v>10</v>
      </c>
      <c r="Q403" s="7"/>
      <c r="T403" s="5"/>
    </row>
    <row r="404" spans="1:20" x14ac:dyDescent="0.45">
      <c r="A404">
        <v>249</v>
      </c>
      <c r="B404" t="s">
        <v>111</v>
      </c>
      <c r="C404" t="s">
        <v>477</v>
      </c>
      <c r="D404" t="s">
        <v>467</v>
      </c>
      <c r="E404" s="13">
        <f>J404/$P$41</f>
        <v>3.5688516831790702E-2</v>
      </c>
      <c r="F404" s="13">
        <f>J404/$P$38</f>
        <v>7.4212063616817869E-2</v>
      </c>
      <c r="G404" s="7">
        <v>200</v>
      </c>
      <c r="H404" s="1">
        <f>G404*$Q$2</f>
        <v>4930</v>
      </c>
      <c r="I404" s="1">
        <v>10400</v>
      </c>
      <c r="J404" s="1">
        <f>I404*$Q$2</f>
        <v>256359.99999999997</v>
      </c>
      <c r="K404">
        <v>24</v>
      </c>
      <c r="L404" t="s">
        <v>99</v>
      </c>
      <c r="M404" t="s">
        <v>103</v>
      </c>
      <c r="Q404" s="7"/>
      <c r="T404" s="5"/>
    </row>
    <row r="405" spans="1:20" x14ac:dyDescent="0.45">
      <c r="A405">
        <v>578</v>
      </c>
      <c r="B405" t="s">
        <v>111</v>
      </c>
      <c r="C405" t="s">
        <v>911</v>
      </c>
      <c r="D405" t="s">
        <v>903</v>
      </c>
      <c r="E405" s="13">
        <f>J405/$P$41</f>
        <v>3.5688516831790702E-2</v>
      </c>
      <c r="F405" s="13">
        <f>J405/$P$38</f>
        <v>7.4212063616817869E-2</v>
      </c>
      <c r="G405" s="7">
        <v>200</v>
      </c>
      <c r="H405" s="1">
        <f>G405*$Q$2</f>
        <v>4930</v>
      </c>
      <c r="I405" s="1">
        <v>10400</v>
      </c>
      <c r="J405" s="1">
        <f>I405*$Q$2</f>
        <v>256359.99999999997</v>
      </c>
      <c r="K405">
        <v>21</v>
      </c>
      <c r="L405" t="s">
        <v>14</v>
      </c>
      <c r="M405" t="s">
        <v>10</v>
      </c>
      <c r="Q405" s="7"/>
      <c r="T405" s="5"/>
    </row>
    <row r="406" spans="1:20" x14ac:dyDescent="0.45">
      <c r="A406">
        <v>954</v>
      </c>
      <c r="B406" t="s">
        <v>111</v>
      </c>
      <c r="C406" t="s">
        <v>1302</v>
      </c>
      <c r="D406" t="s">
        <v>1329</v>
      </c>
      <c r="E406" s="13">
        <f>J406/$P$41</f>
        <v>3.5688516831790702E-2</v>
      </c>
      <c r="F406" s="13">
        <f>J406/$P$38</f>
        <v>7.4212063616817869E-2</v>
      </c>
      <c r="G406" s="7">
        <v>200</v>
      </c>
      <c r="H406" s="1">
        <f>G406*$Q$2</f>
        <v>4930</v>
      </c>
      <c r="I406" s="1">
        <v>10400</v>
      </c>
      <c r="J406" s="1">
        <f>I406*$Q$2</f>
        <v>256359.99999999997</v>
      </c>
      <c r="K406">
        <v>20</v>
      </c>
      <c r="L406" t="s">
        <v>9</v>
      </c>
      <c r="M406" t="s">
        <v>10</v>
      </c>
      <c r="Q406" s="7"/>
      <c r="T406" s="5"/>
    </row>
    <row r="407" spans="1:20" x14ac:dyDescent="0.45">
      <c r="A407">
        <v>250</v>
      </c>
      <c r="B407" t="s">
        <v>111</v>
      </c>
      <c r="C407" t="s">
        <v>477</v>
      </c>
      <c r="D407" t="s">
        <v>468</v>
      </c>
      <c r="E407" s="13">
        <f>J407/$P$41</f>
        <v>3.3904090990201176E-2</v>
      </c>
      <c r="F407" s="13">
        <f>J407/$P$38</f>
        <v>7.0501460435976979E-2</v>
      </c>
      <c r="G407" s="7">
        <v>190</v>
      </c>
      <c r="H407" s="1">
        <f>G407*$Q$2</f>
        <v>4683.5</v>
      </c>
      <c r="I407" s="1">
        <v>9880</v>
      </c>
      <c r="J407" s="1">
        <f>I407*$Q$2</f>
        <v>243542</v>
      </c>
      <c r="K407">
        <v>22</v>
      </c>
      <c r="L407" t="s">
        <v>51</v>
      </c>
      <c r="M407" t="s">
        <v>15</v>
      </c>
      <c r="Q407" s="7"/>
      <c r="T407" s="5"/>
    </row>
    <row r="408" spans="1:20" x14ac:dyDescent="0.45">
      <c r="A408">
        <v>955</v>
      </c>
      <c r="B408" t="s">
        <v>111</v>
      </c>
      <c r="C408" t="s">
        <v>1302</v>
      </c>
      <c r="D408" t="s">
        <v>1330</v>
      </c>
      <c r="E408" s="13">
        <f>J408/$P$41</f>
        <v>3.3904090990201176E-2</v>
      </c>
      <c r="F408" s="13">
        <f>J408/$P$38</f>
        <v>7.0501460435976979E-2</v>
      </c>
      <c r="G408" s="7">
        <v>190</v>
      </c>
      <c r="H408" s="1">
        <f>G408*$Q$2</f>
        <v>4683.5</v>
      </c>
      <c r="I408" s="1">
        <v>9880</v>
      </c>
      <c r="J408" s="1">
        <f>I408*$Q$2</f>
        <v>243542</v>
      </c>
      <c r="K408">
        <v>21</v>
      </c>
      <c r="L408" t="s">
        <v>196</v>
      </c>
      <c r="M408" t="s">
        <v>10</v>
      </c>
      <c r="Q408" s="7"/>
      <c r="T408" s="5"/>
    </row>
    <row r="409" spans="1:20" x14ac:dyDescent="0.45">
      <c r="A409">
        <v>139</v>
      </c>
      <c r="B409" t="s">
        <v>111</v>
      </c>
      <c r="C409" t="s">
        <v>309</v>
      </c>
      <c r="D409" t="s">
        <v>301</v>
      </c>
      <c r="E409" s="13">
        <f>J409/$P$41</f>
        <v>3.2119665148611636E-2</v>
      </c>
      <c r="F409" s="13">
        <f>J409/$P$38</f>
        <v>6.6790857255136088E-2</v>
      </c>
      <c r="G409" s="7">
        <v>180</v>
      </c>
      <c r="H409" s="1">
        <f>G409*$Q$2</f>
        <v>4437</v>
      </c>
      <c r="I409" s="1">
        <v>9360</v>
      </c>
      <c r="J409" s="1">
        <f>I409*$Q$2</f>
        <v>230724</v>
      </c>
      <c r="K409">
        <v>24</v>
      </c>
      <c r="L409" t="s">
        <v>14</v>
      </c>
      <c r="M409" t="s">
        <v>10</v>
      </c>
      <c r="Q409" s="7"/>
      <c r="T409" s="5"/>
    </row>
    <row r="410" spans="1:20" x14ac:dyDescent="0.45">
      <c r="A410">
        <v>315</v>
      </c>
      <c r="B410" t="s">
        <v>111</v>
      </c>
      <c r="C410" t="s">
        <v>588</v>
      </c>
      <c r="D410" t="s">
        <v>560</v>
      </c>
      <c r="E410" s="13">
        <f>J410/$P$41</f>
        <v>3.2119665148611636E-2</v>
      </c>
      <c r="F410" s="13">
        <f>J410/$P$38</f>
        <v>6.6790857255136088E-2</v>
      </c>
      <c r="G410" s="7">
        <v>180</v>
      </c>
      <c r="H410" s="1">
        <f>G410*$Q$2</f>
        <v>4437</v>
      </c>
      <c r="I410" s="1">
        <v>9360</v>
      </c>
      <c r="J410" s="1">
        <f>I410*$Q$2</f>
        <v>230724</v>
      </c>
      <c r="K410">
        <v>23</v>
      </c>
      <c r="L410" t="s">
        <v>196</v>
      </c>
      <c r="M410" t="s">
        <v>10</v>
      </c>
      <c r="Q410" s="7"/>
      <c r="T410" s="5"/>
    </row>
    <row r="411" spans="1:20" x14ac:dyDescent="0.45">
      <c r="A411">
        <v>316</v>
      </c>
      <c r="B411" t="s">
        <v>111</v>
      </c>
      <c r="C411" t="s">
        <v>588</v>
      </c>
      <c r="D411" t="s">
        <v>561</v>
      </c>
      <c r="E411" s="13">
        <f>J411/$P$41</f>
        <v>3.2119665148611636E-2</v>
      </c>
      <c r="F411" s="13">
        <f>J411/$P$38</f>
        <v>6.6790857255136088E-2</v>
      </c>
      <c r="G411" s="7">
        <v>180</v>
      </c>
      <c r="H411" s="1">
        <f>G411*$Q$2</f>
        <v>4437</v>
      </c>
      <c r="I411" s="1">
        <v>9360</v>
      </c>
      <c r="J411" s="1">
        <f>I411*$Q$2</f>
        <v>230724</v>
      </c>
      <c r="K411">
        <v>19</v>
      </c>
      <c r="L411" t="s">
        <v>56</v>
      </c>
      <c r="M411" t="s">
        <v>10</v>
      </c>
      <c r="Q411" s="7"/>
      <c r="T411" s="5"/>
    </row>
    <row r="412" spans="1:20" x14ac:dyDescent="0.45">
      <c r="A412">
        <v>472</v>
      </c>
      <c r="B412" t="s">
        <v>111</v>
      </c>
      <c r="C412" t="s">
        <v>781</v>
      </c>
      <c r="D412" t="s">
        <v>771</v>
      </c>
      <c r="E412" s="13">
        <f>J412/$P$41</f>
        <v>3.2119665148611636E-2</v>
      </c>
      <c r="F412" s="13">
        <f>J412/$P$38</f>
        <v>6.6790857255136088E-2</v>
      </c>
      <c r="G412" s="7">
        <v>180</v>
      </c>
      <c r="H412" s="1">
        <f>G412*$Q$2</f>
        <v>4437</v>
      </c>
      <c r="I412" s="1">
        <v>9360</v>
      </c>
      <c r="J412" s="1">
        <f>I412*$Q$2</f>
        <v>230724</v>
      </c>
      <c r="K412">
        <v>20</v>
      </c>
      <c r="L412" t="s">
        <v>196</v>
      </c>
      <c r="M412" t="s">
        <v>10</v>
      </c>
      <c r="Q412" s="7"/>
      <c r="T412" s="5"/>
    </row>
    <row r="413" spans="1:20" x14ac:dyDescent="0.45">
      <c r="A413">
        <v>523</v>
      </c>
      <c r="B413" t="s">
        <v>111</v>
      </c>
      <c r="C413" t="s">
        <v>842</v>
      </c>
      <c r="D413" t="s">
        <v>831</v>
      </c>
      <c r="E413" s="13">
        <f>J413/$P$41</f>
        <v>3.2119665148611636E-2</v>
      </c>
      <c r="F413" s="13">
        <f>J413/$P$38</f>
        <v>6.6790857255136088E-2</v>
      </c>
      <c r="G413" s="7">
        <v>180</v>
      </c>
      <c r="H413" s="1">
        <f>G413*$Q$2</f>
        <v>4437</v>
      </c>
      <c r="I413" s="1">
        <v>9360</v>
      </c>
      <c r="J413" s="1">
        <f>I413*$Q$2</f>
        <v>230724</v>
      </c>
      <c r="K413">
        <v>20</v>
      </c>
      <c r="L413" t="s">
        <v>123</v>
      </c>
      <c r="M413" t="s">
        <v>10</v>
      </c>
      <c r="Q413" s="7"/>
      <c r="T413" s="5"/>
    </row>
    <row r="414" spans="1:20" x14ac:dyDescent="0.45">
      <c r="A414">
        <v>696</v>
      </c>
      <c r="B414" t="s">
        <v>111</v>
      </c>
      <c r="C414" t="s">
        <v>1007</v>
      </c>
      <c r="D414" t="s">
        <v>1038</v>
      </c>
      <c r="E414" s="13">
        <f>J414/$P$41</f>
        <v>3.2119665148611636E-2</v>
      </c>
      <c r="F414" s="13">
        <f>J414/$P$38</f>
        <v>6.6790857255136088E-2</v>
      </c>
      <c r="G414" s="7">
        <v>180</v>
      </c>
      <c r="H414" s="1">
        <f>G414*$Q$2</f>
        <v>4437</v>
      </c>
      <c r="I414" s="1">
        <v>9360</v>
      </c>
      <c r="J414" s="1">
        <f>I414*$Q$2</f>
        <v>230724</v>
      </c>
      <c r="K414">
        <v>24</v>
      </c>
      <c r="L414" t="s">
        <v>21</v>
      </c>
      <c r="M414" t="s">
        <v>10</v>
      </c>
      <c r="Q414" s="7"/>
      <c r="T414" s="5"/>
    </row>
    <row r="415" spans="1:20" x14ac:dyDescent="0.45">
      <c r="A415">
        <v>697</v>
      </c>
      <c r="B415" t="s">
        <v>111</v>
      </c>
      <c r="C415" t="s">
        <v>1007</v>
      </c>
      <c r="D415" t="s">
        <v>1039</v>
      </c>
      <c r="E415" s="13">
        <f>J415/$P$41</f>
        <v>3.2119665148611636E-2</v>
      </c>
      <c r="F415" s="13">
        <f>J415/$P$38</f>
        <v>6.6790857255136088E-2</v>
      </c>
      <c r="G415" s="7">
        <v>180</v>
      </c>
      <c r="H415" s="1">
        <f>G415*$Q$2</f>
        <v>4437</v>
      </c>
      <c r="I415" s="1">
        <v>9360</v>
      </c>
      <c r="J415" s="1">
        <f>I415*$Q$2</f>
        <v>230724</v>
      </c>
      <c r="K415">
        <v>23</v>
      </c>
      <c r="L415" t="s">
        <v>60</v>
      </c>
      <c r="M415" t="s">
        <v>10</v>
      </c>
      <c r="Q415" s="7"/>
      <c r="T415" s="5"/>
    </row>
    <row r="416" spans="1:20" x14ac:dyDescent="0.45">
      <c r="A416">
        <v>413</v>
      </c>
      <c r="B416" t="s">
        <v>111</v>
      </c>
      <c r="C416" t="s">
        <v>707</v>
      </c>
      <c r="D416" t="s">
        <v>695</v>
      </c>
      <c r="E416" s="13">
        <f>J416/$P$41</f>
        <v>3.0335239307022102E-2</v>
      </c>
      <c r="F416" s="13">
        <f>J416/$P$38</f>
        <v>6.3080254074295197E-2</v>
      </c>
      <c r="G416" s="7">
        <v>170</v>
      </c>
      <c r="H416" s="1">
        <f>G416*$Q$2</f>
        <v>4190.5</v>
      </c>
      <c r="I416" s="1">
        <v>8840</v>
      </c>
      <c r="J416" s="1">
        <f>I416*$Q$2</f>
        <v>217906</v>
      </c>
      <c r="K416">
        <v>20</v>
      </c>
      <c r="L416" t="s">
        <v>14</v>
      </c>
      <c r="M416" t="s">
        <v>10</v>
      </c>
      <c r="Q416" s="7"/>
      <c r="T416" s="5"/>
    </row>
    <row r="417" spans="1:20" x14ac:dyDescent="0.45">
      <c r="A417">
        <v>792</v>
      </c>
      <c r="B417" t="s">
        <v>111</v>
      </c>
      <c r="C417" t="s">
        <v>1119</v>
      </c>
      <c r="D417" t="s">
        <v>1143</v>
      </c>
      <c r="E417" s="13">
        <f>J417/$P$41</f>
        <v>3.0335239307022102E-2</v>
      </c>
      <c r="F417" s="13">
        <f>J417/$P$38</f>
        <v>6.3080254074295197E-2</v>
      </c>
      <c r="G417" s="7">
        <v>170</v>
      </c>
      <c r="H417" s="1">
        <f>G417*$Q$2</f>
        <v>4190.5</v>
      </c>
      <c r="I417" s="1">
        <v>8840</v>
      </c>
      <c r="J417" s="1">
        <f>I417*$Q$2</f>
        <v>217906</v>
      </c>
      <c r="K417">
        <v>21</v>
      </c>
      <c r="L417" t="s">
        <v>19</v>
      </c>
      <c r="M417" t="s">
        <v>10</v>
      </c>
      <c r="Q417" s="7"/>
      <c r="T417" s="5"/>
    </row>
    <row r="418" spans="1:20" x14ac:dyDescent="0.45">
      <c r="A418">
        <v>793</v>
      </c>
      <c r="B418" t="s">
        <v>111</v>
      </c>
      <c r="C418" t="s">
        <v>1119</v>
      </c>
      <c r="D418" t="s">
        <v>1144</v>
      </c>
      <c r="E418" s="13">
        <f>J418/$P$41</f>
        <v>3.0335239307022102E-2</v>
      </c>
      <c r="F418" s="13">
        <f>J418/$P$38</f>
        <v>6.3080254074295197E-2</v>
      </c>
      <c r="G418" s="7">
        <v>170</v>
      </c>
      <c r="H418" s="1">
        <f>G418*$Q$2</f>
        <v>4190.5</v>
      </c>
      <c r="I418" s="1">
        <v>8840</v>
      </c>
      <c r="J418" s="1">
        <f>I418*$Q$2</f>
        <v>217906</v>
      </c>
      <c r="K418">
        <v>19</v>
      </c>
      <c r="L418" t="s">
        <v>14</v>
      </c>
      <c r="M418" t="s">
        <v>10</v>
      </c>
      <c r="Q418" s="7"/>
      <c r="T418" s="5"/>
    </row>
    <row r="419" spans="1:20" x14ac:dyDescent="0.45">
      <c r="A419">
        <v>80</v>
      </c>
      <c r="B419" t="s">
        <v>111</v>
      </c>
      <c r="C419" t="s">
        <v>247</v>
      </c>
      <c r="D419" t="s">
        <v>203</v>
      </c>
      <c r="E419" s="13">
        <f>J419/$P$41</f>
        <v>2.8550813465432565E-2</v>
      </c>
      <c r="F419" s="13">
        <f>J419/$P$38</f>
        <v>5.93696508934543E-2</v>
      </c>
      <c r="G419" s="7">
        <v>160</v>
      </c>
      <c r="H419" s="1">
        <f>G419*$Q$2</f>
        <v>3944</v>
      </c>
      <c r="I419" s="1">
        <v>8320</v>
      </c>
      <c r="J419" s="1">
        <f>I419*$Q$2</f>
        <v>205088</v>
      </c>
      <c r="K419">
        <v>23</v>
      </c>
      <c r="L419" t="s">
        <v>14</v>
      </c>
      <c r="M419" t="s">
        <v>10</v>
      </c>
      <c r="Q419" s="7"/>
      <c r="T419" s="5"/>
    </row>
    <row r="420" spans="1:20" x14ac:dyDescent="0.45">
      <c r="A420">
        <v>473</v>
      </c>
      <c r="B420" t="s">
        <v>111</v>
      </c>
      <c r="C420" t="s">
        <v>781</v>
      </c>
      <c r="D420" t="s">
        <v>772</v>
      </c>
      <c r="E420" s="13">
        <f>J420/$P$41</f>
        <v>2.8550813465432565E-2</v>
      </c>
      <c r="F420" s="13">
        <f>J420/$P$38</f>
        <v>5.93696508934543E-2</v>
      </c>
      <c r="G420" s="7">
        <v>160</v>
      </c>
      <c r="H420" s="1">
        <f>G420*$Q$2</f>
        <v>3944</v>
      </c>
      <c r="I420" s="1">
        <v>8320</v>
      </c>
      <c r="J420" s="1">
        <f>I420*$Q$2</f>
        <v>205088</v>
      </c>
      <c r="K420">
        <v>20</v>
      </c>
      <c r="L420" t="s">
        <v>94</v>
      </c>
      <c r="M420" t="s">
        <v>10</v>
      </c>
      <c r="Q420" s="7"/>
      <c r="T420" s="5"/>
    </row>
    <row r="421" spans="1:20" x14ac:dyDescent="0.45">
      <c r="A421">
        <v>579</v>
      </c>
      <c r="B421" t="s">
        <v>111</v>
      </c>
      <c r="C421" t="s">
        <v>911</v>
      </c>
      <c r="D421" t="s">
        <v>904</v>
      </c>
      <c r="E421" s="13">
        <f>J421/$P$41</f>
        <v>2.8550813465432565E-2</v>
      </c>
      <c r="F421" s="13">
        <f>J421/$P$38</f>
        <v>5.93696508934543E-2</v>
      </c>
      <c r="G421" s="7">
        <v>160</v>
      </c>
      <c r="H421" s="1">
        <f>G421*$Q$2</f>
        <v>3944</v>
      </c>
      <c r="I421" s="1">
        <v>8320</v>
      </c>
      <c r="J421" s="1">
        <f>I421*$Q$2</f>
        <v>205088</v>
      </c>
      <c r="K421">
        <v>20</v>
      </c>
      <c r="L421" t="s">
        <v>44</v>
      </c>
      <c r="M421" t="s">
        <v>10</v>
      </c>
      <c r="Q421" s="7"/>
      <c r="T421" s="5"/>
    </row>
    <row r="422" spans="1:20" x14ac:dyDescent="0.45">
      <c r="A422">
        <v>634</v>
      </c>
      <c r="B422" t="s">
        <v>111</v>
      </c>
      <c r="C422" t="s">
        <v>1006</v>
      </c>
      <c r="D422" t="s">
        <v>966</v>
      </c>
      <c r="E422" s="13">
        <f>J422/$P$41</f>
        <v>2.8550813465432565E-2</v>
      </c>
      <c r="F422" s="13">
        <f>J422/$P$38</f>
        <v>5.93696508934543E-2</v>
      </c>
      <c r="G422" s="7">
        <v>160</v>
      </c>
      <c r="H422" s="1">
        <f>G422*$Q$2</f>
        <v>3944</v>
      </c>
      <c r="I422" s="1">
        <v>8320</v>
      </c>
      <c r="J422" s="1">
        <f>I422*$Q$2</f>
        <v>205088</v>
      </c>
      <c r="K422">
        <v>19</v>
      </c>
      <c r="L422" t="s">
        <v>152</v>
      </c>
      <c r="M422" t="s">
        <v>10</v>
      </c>
      <c r="Q422" s="7"/>
      <c r="T422" s="5"/>
    </row>
    <row r="423" spans="1:20" x14ac:dyDescent="0.45">
      <c r="A423">
        <v>635</v>
      </c>
      <c r="B423" t="s">
        <v>111</v>
      </c>
      <c r="C423" t="s">
        <v>1006</v>
      </c>
      <c r="D423" t="s">
        <v>967</v>
      </c>
      <c r="E423" s="13">
        <f>J423/$P$41</f>
        <v>2.8550813465432565E-2</v>
      </c>
      <c r="F423" s="13">
        <f>J423/$P$38</f>
        <v>5.93696508934543E-2</v>
      </c>
      <c r="G423" s="7">
        <v>160</v>
      </c>
      <c r="H423" s="1">
        <f>G423*$Q$2</f>
        <v>3944</v>
      </c>
      <c r="I423" s="1">
        <v>8320</v>
      </c>
      <c r="J423" s="1">
        <f>I423*$Q$2</f>
        <v>205088</v>
      </c>
      <c r="K423">
        <v>22</v>
      </c>
      <c r="L423" t="s">
        <v>196</v>
      </c>
      <c r="M423" t="s">
        <v>10</v>
      </c>
      <c r="Q423" s="7"/>
      <c r="T423" s="5"/>
    </row>
    <row r="424" spans="1:20" x14ac:dyDescent="0.45">
      <c r="A424">
        <v>742</v>
      </c>
      <c r="B424" t="s">
        <v>111</v>
      </c>
      <c r="C424" t="s">
        <v>1060</v>
      </c>
      <c r="D424" t="s">
        <v>1088</v>
      </c>
      <c r="E424" s="13">
        <f>J424/$P$41</f>
        <v>2.8550813465432565E-2</v>
      </c>
      <c r="F424" s="13">
        <f>J424/$P$38</f>
        <v>5.93696508934543E-2</v>
      </c>
      <c r="G424" s="7">
        <v>160</v>
      </c>
      <c r="H424" s="1">
        <f>G424*$Q$2</f>
        <v>3944</v>
      </c>
      <c r="I424" s="1">
        <v>8320</v>
      </c>
      <c r="J424" s="1">
        <f>I424*$Q$2</f>
        <v>205088</v>
      </c>
      <c r="K424">
        <v>23</v>
      </c>
      <c r="L424" t="s">
        <v>9</v>
      </c>
      <c r="M424" t="s">
        <v>10</v>
      </c>
      <c r="Q424" s="7"/>
      <c r="T424" s="5"/>
    </row>
    <row r="425" spans="1:20" x14ac:dyDescent="0.45">
      <c r="A425">
        <v>373</v>
      </c>
      <c r="B425" t="s">
        <v>111</v>
      </c>
      <c r="C425" t="s">
        <v>634</v>
      </c>
      <c r="D425" t="s">
        <v>567</v>
      </c>
      <c r="E425" s="13">
        <f>J425/$P$41</f>
        <v>2.6766387623843032E-2</v>
      </c>
      <c r="F425" s="13">
        <f>J425/$P$38</f>
        <v>5.5659047712613409E-2</v>
      </c>
      <c r="G425" s="7">
        <v>150</v>
      </c>
      <c r="H425" s="1">
        <f>G425*$Q$2</f>
        <v>3697.5</v>
      </c>
      <c r="I425" s="1">
        <v>7800</v>
      </c>
      <c r="J425" s="1">
        <f>I425*$Q$2</f>
        <v>192270</v>
      </c>
      <c r="K425">
        <v>19</v>
      </c>
      <c r="L425" t="s">
        <v>636</v>
      </c>
      <c r="M425" t="s">
        <v>10</v>
      </c>
      <c r="Q425" s="7"/>
      <c r="T425" s="5"/>
    </row>
    <row r="426" spans="1:20" x14ac:dyDescent="0.45">
      <c r="A426">
        <v>81</v>
      </c>
      <c r="B426" t="s">
        <v>111</v>
      </c>
      <c r="C426" t="s">
        <v>247</v>
      </c>
      <c r="D426" t="s">
        <v>206</v>
      </c>
      <c r="E426" s="13">
        <f>J426/$P$41</f>
        <v>2.4981961782253495E-2</v>
      </c>
      <c r="F426" s="13">
        <f>J426/$P$38</f>
        <v>5.1948444531772511E-2</v>
      </c>
      <c r="G426" s="7">
        <v>140</v>
      </c>
      <c r="H426" s="1">
        <f>G426*$Q$2</f>
        <v>3451</v>
      </c>
      <c r="I426" s="1">
        <v>7280</v>
      </c>
      <c r="J426" s="1">
        <f>I426*$Q$2</f>
        <v>179452</v>
      </c>
      <c r="K426">
        <v>21</v>
      </c>
      <c r="L426" t="s">
        <v>196</v>
      </c>
      <c r="M426" t="s">
        <v>10</v>
      </c>
      <c r="Q426" s="7"/>
      <c r="T426" s="5"/>
    </row>
    <row r="427" spans="1:20" x14ac:dyDescent="0.45">
      <c r="A427">
        <v>82</v>
      </c>
      <c r="B427" t="s">
        <v>111</v>
      </c>
      <c r="C427" t="s">
        <v>247</v>
      </c>
      <c r="D427" t="s">
        <v>209</v>
      </c>
      <c r="E427" s="13">
        <f>J427/$P$41</f>
        <v>2.4981961782253495E-2</v>
      </c>
      <c r="F427" s="13">
        <f>J427/$P$38</f>
        <v>5.1948444531772511E-2</v>
      </c>
      <c r="G427" s="7">
        <v>140</v>
      </c>
      <c r="H427" s="1">
        <f>G427*$Q$2</f>
        <v>3451</v>
      </c>
      <c r="I427" s="1">
        <v>7280</v>
      </c>
      <c r="J427" s="1">
        <f>I427*$Q$2</f>
        <v>179452</v>
      </c>
      <c r="K427">
        <v>20</v>
      </c>
      <c r="L427" t="s">
        <v>165</v>
      </c>
      <c r="M427" t="s">
        <v>10</v>
      </c>
      <c r="Q427" s="7"/>
      <c r="T427" s="5"/>
    </row>
    <row r="428" spans="1:20" x14ac:dyDescent="0.45">
      <c r="A428">
        <v>140</v>
      </c>
      <c r="B428" t="s">
        <v>111</v>
      </c>
      <c r="C428" t="s">
        <v>309</v>
      </c>
      <c r="D428" t="s">
        <v>304</v>
      </c>
      <c r="E428" s="13">
        <f>J428/$P$41</f>
        <v>2.4981961782253495E-2</v>
      </c>
      <c r="F428" s="13">
        <f>J428/$P$38</f>
        <v>5.1948444531772511E-2</v>
      </c>
      <c r="G428" s="7">
        <v>140</v>
      </c>
      <c r="H428" s="1">
        <f>G428*$Q$2</f>
        <v>3451</v>
      </c>
      <c r="I428" s="1">
        <v>7280</v>
      </c>
      <c r="J428" s="1">
        <f>I428*$Q$2</f>
        <v>179452</v>
      </c>
      <c r="K428">
        <v>17</v>
      </c>
      <c r="L428" t="s">
        <v>196</v>
      </c>
      <c r="M428" t="s">
        <v>10</v>
      </c>
      <c r="Q428" s="7"/>
      <c r="T428" s="5"/>
    </row>
    <row r="429" spans="1:20" x14ac:dyDescent="0.45">
      <c r="A429">
        <v>474</v>
      </c>
      <c r="B429" t="s">
        <v>111</v>
      </c>
      <c r="C429" t="s">
        <v>781</v>
      </c>
      <c r="D429" t="s">
        <v>773</v>
      </c>
      <c r="E429" s="13">
        <f>J429/$P$41</f>
        <v>2.4981961782253495E-2</v>
      </c>
      <c r="F429" s="13">
        <f>J429/$P$38</f>
        <v>5.1948444531772511E-2</v>
      </c>
      <c r="G429" s="7">
        <v>140</v>
      </c>
      <c r="H429" s="1">
        <f>G429*$Q$2</f>
        <v>3451</v>
      </c>
      <c r="I429" s="1">
        <v>7280</v>
      </c>
      <c r="J429" s="1">
        <f>I429*$Q$2</f>
        <v>179452</v>
      </c>
      <c r="K429">
        <v>28</v>
      </c>
      <c r="L429" t="s">
        <v>9</v>
      </c>
      <c r="M429" t="s">
        <v>10</v>
      </c>
      <c r="Q429" s="7"/>
      <c r="T429" s="5"/>
    </row>
    <row r="430" spans="1:20" x14ac:dyDescent="0.45">
      <c r="A430">
        <v>580</v>
      </c>
      <c r="B430" t="s">
        <v>111</v>
      </c>
      <c r="C430" t="s">
        <v>911</v>
      </c>
      <c r="D430" t="s">
        <v>905</v>
      </c>
      <c r="E430" s="13">
        <f>J430/$P$41</f>
        <v>2.4981961782253495E-2</v>
      </c>
      <c r="F430" s="13">
        <f>J430/$P$38</f>
        <v>5.1948444531772511E-2</v>
      </c>
      <c r="G430" s="7">
        <v>140</v>
      </c>
      <c r="H430" s="1">
        <f>G430*$Q$2</f>
        <v>3451</v>
      </c>
      <c r="I430" s="1">
        <v>7280</v>
      </c>
      <c r="J430" s="1">
        <f>I430*$Q$2</f>
        <v>179452</v>
      </c>
      <c r="K430">
        <v>25</v>
      </c>
      <c r="L430" t="s">
        <v>175</v>
      </c>
      <c r="M430" t="s">
        <v>10</v>
      </c>
      <c r="Q430" s="7"/>
      <c r="T430" s="5"/>
    </row>
    <row r="431" spans="1:20" x14ac:dyDescent="0.45">
      <c r="A431">
        <v>743</v>
      </c>
      <c r="B431" t="s">
        <v>111</v>
      </c>
      <c r="C431" t="s">
        <v>1060</v>
      </c>
      <c r="D431" t="s">
        <v>1089</v>
      </c>
      <c r="E431" s="13">
        <f>J431/$P$41</f>
        <v>2.4981961782253495E-2</v>
      </c>
      <c r="F431" s="13">
        <f>J431/$P$38</f>
        <v>5.1948444531772511E-2</v>
      </c>
      <c r="G431" s="7">
        <v>140</v>
      </c>
      <c r="H431" s="1">
        <f>G431*$Q$2</f>
        <v>3451</v>
      </c>
      <c r="I431" s="1">
        <v>7280</v>
      </c>
      <c r="J431" s="1">
        <f>I431*$Q$2</f>
        <v>179452</v>
      </c>
      <c r="K431">
        <v>22</v>
      </c>
      <c r="L431" t="s">
        <v>131</v>
      </c>
      <c r="M431" t="s">
        <v>10</v>
      </c>
      <c r="Q431" s="7"/>
      <c r="T431" s="5"/>
    </row>
    <row r="432" spans="1:20" x14ac:dyDescent="0.45">
      <c r="A432">
        <v>794</v>
      </c>
      <c r="B432" t="s">
        <v>111</v>
      </c>
      <c r="C432" t="s">
        <v>1119</v>
      </c>
      <c r="D432" t="s">
        <v>1145</v>
      </c>
      <c r="E432" s="13">
        <f>J432/$P$41</f>
        <v>2.4981961782253495E-2</v>
      </c>
      <c r="F432" s="13">
        <f>J432/$P$38</f>
        <v>5.1948444531772511E-2</v>
      </c>
      <c r="G432" s="7">
        <v>140</v>
      </c>
      <c r="H432" s="1">
        <f>G432*$Q$2</f>
        <v>3451</v>
      </c>
      <c r="I432" s="1">
        <v>7280</v>
      </c>
      <c r="J432" s="1">
        <f>I432*$Q$2</f>
        <v>179452</v>
      </c>
      <c r="K432">
        <v>25</v>
      </c>
      <c r="L432" t="s">
        <v>9</v>
      </c>
      <c r="M432" t="s">
        <v>10</v>
      </c>
      <c r="Q432" s="7"/>
      <c r="T432" s="5"/>
    </row>
    <row r="433" spans="1:20" x14ac:dyDescent="0.45">
      <c r="A433">
        <v>841</v>
      </c>
      <c r="B433" t="s">
        <v>111</v>
      </c>
      <c r="C433" t="s">
        <v>1171</v>
      </c>
      <c r="D433" t="s">
        <v>1093</v>
      </c>
      <c r="E433" s="13">
        <f>J433/$P$41</f>
        <v>2.4981961782253495E-2</v>
      </c>
      <c r="F433" s="13">
        <f>J433/$P$38</f>
        <v>5.1948444531772511E-2</v>
      </c>
      <c r="G433" s="7">
        <v>140</v>
      </c>
      <c r="H433" s="1">
        <f>G433*$Q$2</f>
        <v>3451</v>
      </c>
      <c r="I433" s="1">
        <v>7280</v>
      </c>
      <c r="J433" s="1">
        <f>I433*$Q$2</f>
        <v>179452</v>
      </c>
      <c r="K433">
        <v>17</v>
      </c>
      <c r="L433" t="s">
        <v>51</v>
      </c>
      <c r="M433" t="s">
        <v>10</v>
      </c>
      <c r="Q433" s="7"/>
      <c r="T433" s="5"/>
    </row>
    <row r="434" spans="1:20" x14ac:dyDescent="0.45">
      <c r="A434">
        <v>956</v>
      </c>
      <c r="B434" t="s">
        <v>111</v>
      </c>
      <c r="C434" t="s">
        <v>1302</v>
      </c>
      <c r="D434" t="s">
        <v>1331</v>
      </c>
      <c r="E434" s="13">
        <f>J434/$P$41</f>
        <v>2.4981961782253495E-2</v>
      </c>
      <c r="F434" s="13">
        <f>J434/$P$38</f>
        <v>5.1948444531772511E-2</v>
      </c>
      <c r="G434" s="7">
        <v>140</v>
      </c>
      <c r="H434" s="1">
        <f>G434*$Q$2</f>
        <v>3451</v>
      </c>
      <c r="I434" s="1">
        <v>7280</v>
      </c>
      <c r="J434" s="1">
        <f>I434*$Q$2</f>
        <v>179452</v>
      </c>
      <c r="K434">
        <v>19</v>
      </c>
      <c r="L434" t="s">
        <v>14</v>
      </c>
      <c r="M434" t="s">
        <v>10</v>
      </c>
      <c r="Q434" s="7"/>
      <c r="T434" s="5"/>
    </row>
    <row r="435" spans="1:20" x14ac:dyDescent="0.45">
      <c r="A435">
        <v>26</v>
      </c>
      <c r="B435" t="s">
        <v>111</v>
      </c>
      <c r="C435" t="s">
        <v>113</v>
      </c>
      <c r="D435" t="s">
        <v>95</v>
      </c>
      <c r="E435" s="13">
        <f>J435/$P$41</f>
        <v>2.3197535940663962E-2</v>
      </c>
      <c r="F435" s="13">
        <f>J435/$P$38</f>
        <v>4.8237841350931621E-2</v>
      </c>
      <c r="G435" s="7">
        <v>130</v>
      </c>
      <c r="H435" s="1">
        <f>G435*$Q$2</f>
        <v>3204.5</v>
      </c>
      <c r="I435" s="1">
        <v>6760</v>
      </c>
      <c r="J435" s="1">
        <f>I435*$Q$2</f>
        <v>166634</v>
      </c>
      <c r="K435">
        <v>21</v>
      </c>
      <c r="L435" t="s">
        <v>14</v>
      </c>
      <c r="M435" t="s">
        <v>10</v>
      </c>
      <c r="Q435" s="7"/>
      <c r="T435" s="5"/>
    </row>
    <row r="436" spans="1:20" x14ac:dyDescent="0.45">
      <c r="A436">
        <v>27</v>
      </c>
      <c r="B436" t="s">
        <v>111</v>
      </c>
      <c r="C436" t="s">
        <v>113</v>
      </c>
      <c r="D436" t="s">
        <v>98</v>
      </c>
      <c r="E436" s="13">
        <f>J436/$P$41</f>
        <v>2.3197535940663962E-2</v>
      </c>
      <c r="F436" s="13">
        <f>J436/$P$38</f>
        <v>4.8237841350931621E-2</v>
      </c>
      <c r="G436" s="7">
        <v>130</v>
      </c>
      <c r="H436" s="1">
        <f>G436*$Q$2</f>
        <v>3204.5</v>
      </c>
      <c r="I436" s="1">
        <v>6760</v>
      </c>
      <c r="J436" s="1">
        <f>I436*$Q$2</f>
        <v>166634</v>
      </c>
      <c r="K436">
        <v>21</v>
      </c>
      <c r="L436" t="s">
        <v>99</v>
      </c>
      <c r="M436" t="s">
        <v>10</v>
      </c>
      <c r="Q436" s="7"/>
      <c r="T436" s="5"/>
    </row>
    <row r="437" spans="1:20" x14ac:dyDescent="0.45">
      <c r="A437">
        <v>83</v>
      </c>
      <c r="B437" t="s">
        <v>111</v>
      </c>
      <c r="C437" t="s">
        <v>247</v>
      </c>
      <c r="D437" t="s">
        <v>210</v>
      </c>
      <c r="E437" s="13">
        <f>J437/$P$41</f>
        <v>2.3197535940663962E-2</v>
      </c>
      <c r="F437" s="13">
        <f>J437/$P$38</f>
        <v>4.8237841350931621E-2</v>
      </c>
      <c r="G437" s="7">
        <v>130</v>
      </c>
      <c r="H437" s="1">
        <f>G437*$Q$2</f>
        <v>3204.5</v>
      </c>
      <c r="I437" s="1">
        <v>6760</v>
      </c>
      <c r="J437" s="1">
        <f>I437*$Q$2</f>
        <v>166634</v>
      </c>
      <c r="K437">
        <v>19</v>
      </c>
      <c r="L437" t="s">
        <v>51</v>
      </c>
      <c r="M437" t="s">
        <v>211</v>
      </c>
      <c r="Q437" s="7"/>
      <c r="T437" s="5"/>
    </row>
    <row r="438" spans="1:20" x14ac:dyDescent="0.45">
      <c r="A438">
        <v>141</v>
      </c>
      <c r="B438" t="s">
        <v>111</v>
      </c>
      <c r="C438" t="s">
        <v>309</v>
      </c>
      <c r="D438" t="s">
        <v>305</v>
      </c>
      <c r="E438" s="13">
        <f>J438/$P$41</f>
        <v>2.3197535940663962E-2</v>
      </c>
      <c r="F438" s="13">
        <f>J438/$P$38</f>
        <v>4.8237841350931621E-2</v>
      </c>
      <c r="G438" s="7">
        <v>130</v>
      </c>
      <c r="H438" s="1">
        <f>G438*$Q$2</f>
        <v>3204.5</v>
      </c>
      <c r="I438" s="1">
        <v>6760</v>
      </c>
      <c r="J438" s="1">
        <f>I438*$Q$2</f>
        <v>166634</v>
      </c>
      <c r="K438">
        <v>18</v>
      </c>
      <c r="L438" t="s">
        <v>14</v>
      </c>
      <c r="M438" t="s">
        <v>10</v>
      </c>
      <c r="Q438" s="7"/>
      <c r="T438" s="5"/>
    </row>
    <row r="439" spans="1:20" x14ac:dyDescent="0.45">
      <c r="A439">
        <v>142</v>
      </c>
      <c r="B439" t="s">
        <v>111</v>
      </c>
      <c r="C439" t="s">
        <v>309</v>
      </c>
      <c r="D439" t="s">
        <v>306</v>
      </c>
      <c r="E439" s="13">
        <f>J439/$P$41</f>
        <v>2.3197535940663962E-2</v>
      </c>
      <c r="F439" s="13">
        <f>J439/$P$38</f>
        <v>4.8237841350931621E-2</v>
      </c>
      <c r="G439" s="7">
        <v>130</v>
      </c>
      <c r="H439" s="1">
        <f>G439*$Q$2</f>
        <v>3204.5</v>
      </c>
      <c r="I439" s="1">
        <v>6760</v>
      </c>
      <c r="J439" s="1">
        <f>I439*$Q$2</f>
        <v>166634</v>
      </c>
      <c r="K439">
        <v>21</v>
      </c>
      <c r="L439" t="s">
        <v>14</v>
      </c>
      <c r="M439" t="s">
        <v>10</v>
      </c>
      <c r="Q439" s="7"/>
      <c r="T439" s="5"/>
    </row>
    <row r="440" spans="1:20" x14ac:dyDescent="0.45">
      <c r="A440">
        <v>143</v>
      </c>
      <c r="B440" t="s">
        <v>111</v>
      </c>
      <c r="C440" t="s">
        <v>309</v>
      </c>
      <c r="D440" t="s">
        <v>307</v>
      </c>
      <c r="E440" s="13">
        <f>J440/$P$41</f>
        <v>2.3197535940663962E-2</v>
      </c>
      <c r="F440" s="13">
        <f>J440/$P$38</f>
        <v>4.8237841350931621E-2</v>
      </c>
      <c r="G440" s="7">
        <v>130</v>
      </c>
      <c r="H440" s="1">
        <f>G440*$Q$2</f>
        <v>3204.5</v>
      </c>
      <c r="I440" s="1">
        <v>6760</v>
      </c>
      <c r="J440" s="1">
        <f>I440*$Q$2</f>
        <v>166634</v>
      </c>
      <c r="K440">
        <v>22</v>
      </c>
      <c r="L440" t="s">
        <v>14</v>
      </c>
      <c r="M440" t="s">
        <v>10</v>
      </c>
      <c r="Q440" s="7"/>
      <c r="T440" s="5"/>
    </row>
    <row r="441" spans="1:20" x14ac:dyDescent="0.45">
      <c r="A441">
        <v>317</v>
      </c>
      <c r="B441" t="s">
        <v>111</v>
      </c>
      <c r="C441" t="s">
        <v>588</v>
      </c>
      <c r="D441" t="s">
        <v>562</v>
      </c>
      <c r="E441" s="13">
        <f>J441/$P$41</f>
        <v>2.3197535940663962E-2</v>
      </c>
      <c r="F441" s="13">
        <f>J441/$P$38</f>
        <v>4.8237841350931621E-2</v>
      </c>
      <c r="G441" s="7">
        <v>130</v>
      </c>
      <c r="H441" s="1">
        <f>G441*$Q$2</f>
        <v>3204.5</v>
      </c>
      <c r="I441" s="1">
        <v>6760</v>
      </c>
      <c r="J441" s="1">
        <f>I441*$Q$2</f>
        <v>166634</v>
      </c>
      <c r="K441">
        <v>17</v>
      </c>
      <c r="L441" t="s">
        <v>94</v>
      </c>
      <c r="M441" t="s">
        <v>10</v>
      </c>
      <c r="Q441" s="7"/>
      <c r="T441" s="5"/>
    </row>
    <row r="442" spans="1:20" x14ac:dyDescent="0.45">
      <c r="A442">
        <v>318</v>
      </c>
      <c r="B442" t="s">
        <v>111</v>
      </c>
      <c r="C442" t="s">
        <v>588</v>
      </c>
      <c r="D442" t="s">
        <v>563</v>
      </c>
      <c r="E442" s="13">
        <f>J442/$P$41</f>
        <v>2.3197535940663962E-2</v>
      </c>
      <c r="F442" s="13">
        <f>J442/$P$38</f>
        <v>4.8237841350931621E-2</v>
      </c>
      <c r="G442" s="7">
        <v>130</v>
      </c>
      <c r="H442" s="1">
        <f>G442*$Q$2</f>
        <v>3204.5</v>
      </c>
      <c r="I442" s="1">
        <v>6760</v>
      </c>
      <c r="J442" s="1">
        <f>I442*$Q$2</f>
        <v>166634</v>
      </c>
      <c r="K442">
        <v>19</v>
      </c>
      <c r="L442" t="s">
        <v>196</v>
      </c>
      <c r="M442" t="s">
        <v>10</v>
      </c>
      <c r="Q442" s="7"/>
      <c r="T442" s="5"/>
    </row>
    <row r="443" spans="1:20" x14ac:dyDescent="0.45">
      <c r="A443">
        <v>374</v>
      </c>
      <c r="B443" t="s">
        <v>111</v>
      </c>
      <c r="C443" t="s">
        <v>634</v>
      </c>
      <c r="D443" t="s">
        <v>637</v>
      </c>
      <c r="E443" s="13">
        <f>J443/$P$41</f>
        <v>2.3197535940663962E-2</v>
      </c>
      <c r="F443" s="13">
        <f>J443/$P$38</f>
        <v>4.8237841350931621E-2</v>
      </c>
      <c r="G443" s="7">
        <v>130</v>
      </c>
      <c r="H443" s="1">
        <f>G443*$Q$2</f>
        <v>3204.5</v>
      </c>
      <c r="I443" s="1">
        <v>6760</v>
      </c>
      <c r="J443" s="1">
        <f>I443*$Q$2</f>
        <v>166634</v>
      </c>
      <c r="K443">
        <v>20</v>
      </c>
      <c r="L443" t="s">
        <v>9</v>
      </c>
      <c r="M443" t="s">
        <v>10</v>
      </c>
      <c r="Q443" s="7"/>
      <c r="T443" s="5"/>
    </row>
    <row r="444" spans="1:20" x14ac:dyDescent="0.45">
      <c r="A444">
        <v>375</v>
      </c>
      <c r="B444" t="s">
        <v>111</v>
      </c>
      <c r="C444" t="s">
        <v>634</v>
      </c>
      <c r="D444" t="s">
        <v>638</v>
      </c>
      <c r="E444" s="13">
        <f>J444/$P$41</f>
        <v>2.3197535940663962E-2</v>
      </c>
      <c r="F444" s="13">
        <f>J444/$P$38</f>
        <v>4.8237841350931621E-2</v>
      </c>
      <c r="G444" s="7">
        <v>130</v>
      </c>
      <c r="H444" s="1">
        <f>G444*$Q$2</f>
        <v>3204.5</v>
      </c>
      <c r="I444" s="1">
        <v>6760</v>
      </c>
      <c r="J444" s="1">
        <f>I444*$Q$2</f>
        <v>166634</v>
      </c>
      <c r="K444">
        <v>18</v>
      </c>
      <c r="L444" t="s">
        <v>51</v>
      </c>
      <c r="M444" t="s">
        <v>10</v>
      </c>
      <c r="Q444" s="7"/>
      <c r="T444" s="5"/>
    </row>
    <row r="445" spans="1:20" x14ac:dyDescent="0.45">
      <c r="A445">
        <v>744</v>
      </c>
      <c r="B445" t="s">
        <v>111</v>
      </c>
      <c r="C445" t="s">
        <v>1060</v>
      </c>
      <c r="D445" t="s">
        <v>1090</v>
      </c>
      <c r="E445" s="13">
        <f>J445/$P$41</f>
        <v>2.3197535940663962E-2</v>
      </c>
      <c r="F445" s="13">
        <f>J445/$P$38</f>
        <v>4.8237841350931621E-2</v>
      </c>
      <c r="G445" s="7">
        <v>130</v>
      </c>
      <c r="H445" s="1">
        <f>G445*$Q$2</f>
        <v>3204.5</v>
      </c>
      <c r="I445" s="1">
        <v>6760</v>
      </c>
      <c r="J445" s="1">
        <f>I445*$Q$2</f>
        <v>166634</v>
      </c>
      <c r="K445">
        <v>19</v>
      </c>
      <c r="L445" t="s">
        <v>56</v>
      </c>
      <c r="M445" t="s">
        <v>10</v>
      </c>
      <c r="Q445" s="7"/>
      <c r="T445" s="5"/>
    </row>
    <row r="446" spans="1:20" x14ac:dyDescent="0.45">
      <c r="A446">
        <v>795</v>
      </c>
      <c r="B446" t="s">
        <v>111</v>
      </c>
      <c r="C446" t="s">
        <v>1119</v>
      </c>
      <c r="D446" t="s">
        <v>1146</v>
      </c>
      <c r="E446" s="13">
        <f>J446/$P$41</f>
        <v>2.3197535940663962E-2</v>
      </c>
      <c r="F446" s="13">
        <f>J446/$P$38</f>
        <v>4.8237841350931621E-2</v>
      </c>
      <c r="G446" s="7">
        <v>130</v>
      </c>
      <c r="H446" s="1">
        <f>G446*$Q$2</f>
        <v>3204.5</v>
      </c>
      <c r="I446" s="1">
        <v>6760</v>
      </c>
      <c r="J446" s="1">
        <f>I446*$Q$2</f>
        <v>166634</v>
      </c>
      <c r="K446">
        <v>21</v>
      </c>
      <c r="L446" t="s">
        <v>14</v>
      </c>
      <c r="M446" t="s">
        <v>10</v>
      </c>
      <c r="Q446" s="7"/>
      <c r="T446" s="5"/>
    </row>
    <row r="447" spans="1:20" x14ac:dyDescent="0.45">
      <c r="A447">
        <v>796</v>
      </c>
      <c r="B447" t="s">
        <v>111</v>
      </c>
      <c r="C447" t="s">
        <v>1119</v>
      </c>
      <c r="D447" t="s">
        <v>1147</v>
      </c>
      <c r="E447" s="13">
        <f>J447/$P$41</f>
        <v>2.3197535940663962E-2</v>
      </c>
      <c r="F447" s="13">
        <f>J447/$P$38</f>
        <v>4.8237841350931621E-2</v>
      </c>
      <c r="G447" s="7">
        <v>130</v>
      </c>
      <c r="H447" s="1">
        <f>G447*$Q$2</f>
        <v>3204.5</v>
      </c>
      <c r="I447" s="1">
        <v>6760</v>
      </c>
      <c r="J447" s="1">
        <f>I447*$Q$2</f>
        <v>166634</v>
      </c>
      <c r="K447">
        <v>18</v>
      </c>
      <c r="L447" t="s">
        <v>137</v>
      </c>
      <c r="M447" t="s">
        <v>10</v>
      </c>
      <c r="Q447" s="7"/>
      <c r="T447" s="5"/>
    </row>
    <row r="448" spans="1:20" x14ac:dyDescent="0.45">
      <c r="A448">
        <v>797</v>
      </c>
      <c r="B448" t="s">
        <v>111</v>
      </c>
      <c r="C448" t="s">
        <v>1119</v>
      </c>
      <c r="D448" t="s">
        <v>1148</v>
      </c>
      <c r="E448" s="13">
        <f>J448/$P$41</f>
        <v>2.3197535940663962E-2</v>
      </c>
      <c r="F448" s="13">
        <f>J448/$P$38</f>
        <v>4.8237841350931621E-2</v>
      </c>
      <c r="G448" s="7">
        <v>130</v>
      </c>
      <c r="H448" s="1">
        <f>G448*$Q$2</f>
        <v>3204.5</v>
      </c>
      <c r="I448" s="1">
        <v>6760</v>
      </c>
      <c r="J448" s="1">
        <f>I448*$Q$2</f>
        <v>166634</v>
      </c>
      <c r="K448">
        <v>19</v>
      </c>
      <c r="L448" t="s">
        <v>99</v>
      </c>
      <c r="M448" t="s">
        <v>10</v>
      </c>
      <c r="Q448" s="7"/>
      <c r="T448" s="5"/>
    </row>
    <row r="449" spans="1:20" x14ac:dyDescent="0.45">
      <c r="A449">
        <v>904</v>
      </c>
      <c r="B449" t="s">
        <v>111</v>
      </c>
      <c r="C449" t="s">
        <v>1240</v>
      </c>
      <c r="D449" t="s">
        <v>1275</v>
      </c>
      <c r="E449" s="13">
        <f>J449/$P$41</f>
        <v>2.3197535940663962E-2</v>
      </c>
      <c r="F449" s="13">
        <f>J449/$P$38</f>
        <v>4.8237841350931621E-2</v>
      </c>
      <c r="G449" s="7">
        <v>130</v>
      </c>
      <c r="H449" s="1">
        <f>G449*$Q$2</f>
        <v>3204.5</v>
      </c>
      <c r="I449" s="1">
        <v>6760</v>
      </c>
      <c r="J449" s="1">
        <f>I449*$Q$2</f>
        <v>166634</v>
      </c>
      <c r="K449">
        <v>20</v>
      </c>
      <c r="L449" t="s">
        <v>14</v>
      </c>
      <c r="M449" t="s">
        <v>10</v>
      </c>
      <c r="Q449" s="7"/>
      <c r="T449" s="5"/>
    </row>
    <row r="450" spans="1:20" x14ac:dyDescent="0.45">
      <c r="A450">
        <v>905</v>
      </c>
      <c r="B450" t="s">
        <v>111</v>
      </c>
      <c r="C450" t="s">
        <v>1240</v>
      </c>
      <c r="D450" t="s">
        <v>1276</v>
      </c>
      <c r="E450" s="13">
        <f>J450/$P$41</f>
        <v>2.3197535940663962E-2</v>
      </c>
      <c r="F450" s="13">
        <f>J450/$P$38</f>
        <v>4.8237841350931621E-2</v>
      </c>
      <c r="G450" s="7">
        <v>130</v>
      </c>
      <c r="H450" s="1">
        <f>G450*$Q$2</f>
        <v>3204.5</v>
      </c>
      <c r="I450" s="1">
        <v>6760</v>
      </c>
      <c r="J450" s="1">
        <f>I450*$Q$2</f>
        <v>166634</v>
      </c>
      <c r="K450">
        <v>19</v>
      </c>
      <c r="L450" t="s">
        <v>131</v>
      </c>
      <c r="M450" t="s">
        <v>10</v>
      </c>
      <c r="Q450" s="7"/>
      <c r="T450" s="5"/>
    </row>
    <row r="451" spans="1:20" x14ac:dyDescent="0.45">
      <c r="A451">
        <v>906</v>
      </c>
      <c r="B451" t="s">
        <v>111</v>
      </c>
      <c r="C451" t="s">
        <v>1240</v>
      </c>
      <c r="D451" t="s">
        <v>1277</v>
      </c>
      <c r="E451" s="13">
        <f>J451/$P$41</f>
        <v>2.3197535940663962E-2</v>
      </c>
      <c r="F451" s="13">
        <f>J451/$P$38</f>
        <v>4.8237841350931621E-2</v>
      </c>
      <c r="G451" s="7">
        <v>130</v>
      </c>
      <c r="H451" s="1">
        <f>G451*$Q$2</f>
        <v>3204.5</v>
      </c>
      <c r="I451" s="1">
        <v>6760</v>
      </c>
      <c r="J451" s="1">
        <f>I451*$Q$2</f>
        <v>166634</v>
      </c>
      <c r="K451">
        <v>19</v>
      </c>
      <c r="L451" t="s">
        <v>60</v>
      </c>
      <c r="M451" t="s">
        <v>10</v>
      </c>
      <c r="Q451" s="7"/>
      <c r="T451" s="5"/>
    </row>
    <row r="452" spans="1:20" x14ac:dyDescent="0.45">
      <c r="A452">
        <v>957</v>
      </c>
      <c r="B452" t="s">
        <v>111</v>
      </c>
      <c r="C452" t="s">
        <v>1302</v>
      </c>
      <c r="D452" t="s">
        <v>1332</v>
      </c>
      <c r="E452" s="13">
        <f>J452/$P$41</f>
        <v>2.3197535940663962E-2</v>
      </c>
      <c r="F452" s="13">
        <f>J452/$P$38</f>
        <v>4.8237841350931621E-2</v>
      </c>
      <c r="G452" s="7">
        <v>130</v>
      </c>
      <c r="H452" s="1">
        <f>G452*$Q$2</f>
        <v>3204.5</v>
      </c>
      <c r="I452" s="1">
        <v>6760</v>
      </c>
      <c r="J452" s="1">
        <f>I452*$Q$2</f>
        <v>166634</v>
      </c>
      <c r="K452">
        <v>17</v>
      </c>
      <c r="L452" t="s">
        <v>51</v>
      </c>
      <c r="M452" t="s">
        <v>10</v>
      </c>
      <c r="Q452" s="7"/>
      <c r="T452" s="5"/>
    </row>
    <row r="453" spans="1:20" x14ac:dyDescent="0.45">
      <c r="A453">
        <v>958</v>
      </c>
      <c r="B453" t="s">
        <v>111</v>
      </c>
      <c r="C453" t="s">
        <v>1302</v>
      </c>
      <c r="D453" t="s">
        <v>1333</v>
      </c>
      <c r="E453" s="13">
        <f>J453/$P$41</f>
        <v>2.3197535940663962E-2</v>
      </c>
      <c r="F453" s="13">
        <f>J453/$P$38</f>
        <v>4.8237841350931621E-2</v>
      </c>
      <c r="G453" s="7">
        <v>130</v>
      </c>
      <c r="H453" s="1">
        <f>G453*$Q$2</f>
        <v>3204.5</v>
      </c>
      <c r="I453" s="1">
        <v>6760</v>
      </c>
      <c r="J453" s="1">
        <f>I453*$Q$2</f>
        <v>166634</v>
      </c>
      <c r="K453">
        <v>21</v>
      </c>
      <c r="L453" t="s">
        <v>51</v>
      </c>
      <c r="M453" t="s">
        <v>10</v>
      </c>
      <c r="Q453" s="7"/>
      <c r="T453" s="5"/>
    </row>
    <row r="454" spans="1:20" x14ac:dyDescent="0.45">
      <c r="A454">
        <v>959</v>
      </c>
      <c r="B454" t="s">
        <v>111</v>
      </c>
      <c r="C454" t="s">
        <v>1302</v>
      </c>
      <c r="D454" t="s">
        <v>1334</v>
      </c>
      <c r="E454" s="13">
        <f>J454/$P$41</f>
        <v>2.3197535940663962E-2</v>
      </c>
      <c r="F454" s="13">
        <f>J454/$P$38</f>
        <v>4.8237841350931621E-2</v>
      </c>
      <c r="G454" s="7">
        <v>130</v>
      </c>
      <c r="H454" s="1">
        <f>G454*$Q$2</f>
        <v>3204.5</v>
      </c>
      <c r="I454" s="1">
        <v>6760</v>
      </c>
      <c r="J454" s="1">
        <f>I454*$Q$2</f>
        <v>166634</v>
      </c>
      <c r="K454">
        <v>19</v>
      </c>
      <c r="L454" t="s">
        <v>51</v>
      </c>
      <c r="M454" t="s">
        <v>10</v>
      </c>
      <c r="Q454" s="7"/>
      <c r="T454" s="5"/>
    </row>
    <row r="455" spans="1:20" x14ac:dyDescent="0.45">
      <c r="A455">
        <v>28</v>
      </c>
      <c r="B455" t="s">
        <v>111</v>
      </c>
      <c r="C455" t="s">
        <v>113</v>
      </c>
      <c r="D455" t="s">
        <v>100</v>
      </c>
      <c r="E455" s="13">
        <f>J455/$P$41</f>
        <v>2.1413110099074425E-2</v>
      </c>
      <c r="F455" s="13">
        <f>J455/$P$38</f>
        <v>4.4527238170090723E-2</v>
      </c>
      <c r="G455" s="7">
        <v>120</v>
      </c>
      <c r="H455" s="1">
        <f>G455*$Q$2</f>
        <v>2958</v>
      </c>
      <c r="I455" s="1">
        <v>6240</v>
      </c>
      <c r="J455" s="1">
        <f>I455*$Q$2</f>
        <v>153816</v>
      </c>
      <c r="K455">
        <v>21</v>
      </c>
      <c r="L455" t="s">
        <v>40</v>
      </c>
      <c r="M455" t="s">
        <v>103</v>
      </c>
      <c r="Q455" s="7"/>
      <c r="T455" s="5"/>
    </row>
    <row r="456" spans="1:20" x14ac:dyDescent="0.45">
      <c r="A456">
        <v>144</v>
      </c>
      <c r="B456" t="s">
        <v>111</v>
      </c>
      <c r="C456" t="s">
        <v>309</v>
      </c>
      <c r="D456" t="s">
        <v>308</v>
      </c>
      <c r="E456" s="13">
        <f>J456/$P$41</f>
        <v>2.1413110099074425E-2</v>
      </c>
      <c r="F456" s="13">
        <f>J456/$P$38</f>
        <v>4.4527238170090723E-2</v>
      </c>
      <c r="G456" s="7">
        <v>120</v>
      </c>
      <c r="H456" s="1">
        <f>G456*$Q$2</f>
        <v>2958</v>
      </c>
      <c r="I456" s="1">
        <v>6240</v>
      </c>
      <c r="J456" s="1">
        <f>I456*$Q$2</f>
        <v>153816</v>
      </c>
      <c r="K456">
        <v>17</v>
      </c>
      <c r="L456" t="s">
        <v>123</v>
      </c>
      <c r="M456" t="s">
        <v>10</v>
      </c>
      <c r="Q456" s="7"/>
      <c r="T456" s="5"/>
    </row>
    <row r="457" spans="1:20" x14ac:dyDescent="0.45">
      <c r="A457">
        <v>145</v>
      </c>
      <c r="B457" t="s">
        <v>111</v>
      </c>
      <c r="C457" t="s">
        <v>309</v>
      </c>
      <c r="D457" t="s">
        <v>310</v>
      </c>
      <c r="E457" s="13">
        <f>J457/$P$41</f>
        <v>2.1413110099074425E-2</v>
      </c>
      <c r="F457" s="13">
        <f>J457/$P$38</f>
        <v>4.4527238170090723E-2</v>
      </c>
      <c r="G457" s="7">
        <v>120</v>
      </c>
      <c r="H457" s="1">
        <f>G457*$Q$2</f>
        <v>2958</v>
      </c>
      <c r="I457" s="1">
        <v>6240</v>
      </c>
      <c r="J457" s="1">
        <f>I457*$Q$2</f>
        <v>153816</v>
      </c>
      <c r="K457">
        <v>18</v>
      </c>
      <c r="L457" t="s">
        <v>175</v>
      </c>
      <c r="M457" t="s">
        <v>10</v>
      </c>
      <c r="Q457" s="7"/>
      <c r="T457" s="5"/>
    </row>
    <row r="458" spans="1:20" x14ac:dyDescent="0.45">
      <c r="A458">
        <v>191</v>
      </c>
      <c r="B458" t="s">
        <v>111</v>
      </c>
      <c r="C458" t="s">
        <v>389</v>
      </c>
      <c r="D458" t="s">
        <v>382</v>
      </c>
      <c r="E458" s="13">
        <f>J458/$P$41</f>
        <v>2.1413110099074425E-2</v>
      </c>
      <c r="F458" s="13">
        <f>J458/$P$38</f>
        <v>4.4527238170090723E-2</v>
      </c>
      <c r="G458" s="7">
        <v>120</v>
      </c>
      <c r="H458" s="1">
        <f>G458*$Q$2</f>
        <v>2958</v>
      </c>
      <c r="I458" s="1">
        <v>6240</v>
      </c>
      <c r="J458" s="1">
        <f>I458*$Q$2</f>
        <v>153816</v>
      </c>
      <c r="K458">
        <v>21</v>
      </c>
      <c r="L458" t="s">
        <v>51</v>
      </c>
      <c r="M458" t="s">
        <v>10</v>
      </c>
      <c r="Q458" s="7"/>
      <c r="T458" s="5"/>
    </row>
    <row r="459" spans="1:20" x14ac:dyDescent="0.45">
      <c r="A459">
        <v>192</v>
      </c>
      <c r="B459" t="s">
        <v>111</v>
      </c>
      <c r="C459" t="s">
        <v>389</v>
      </c>
      <c r="D459" t="s">
        <v>383</v>
      </c>
      <c r="E459" s="13">
        <f>J459/$P$41</f>
        <v>2.1413110099074425E-2</v>
      </c>
      <c r="F459" s="13">
        <f>J459/$P$38</f>
        <v>4.4527238170090723E-2</v>
      </c>
      <c r="G459" s="7">
        <v>120</v>
      </c>
      <c r="H459" s="1">
        <f>G459*$Q$2</f>
        <v>2958</v>
      </c>
      <c r="I459" s="1">
        <v>6240</v>
      </c>
      <c r="J459" s="1">
        <f>I459*$Q$2</f>
        <v>153816</v>
      </c>
      <c r="K459">
        <v>18</v>
      </c>
      <c r="L459" t="s">
        <v>99</v>
      </c>
      <c r="M459" t="s">
        <v>10</v>
      </c>
      <c r="Q459" s="7"/>
      <c r="T459" s="5"/>
    </row>
    <row r="460" spans="1:20" x14ac:dyDescent="0.45">
      <c r="A460">
        <v>193</v>
      </c>
      <c r="B460" t="s">
        <v>111</v>
      </c>
      <c r="C460" t="s">
        <v>389</v>
      </c>
      <c r="D460" t="s">
        <v>384</v>
      </c>
      <c r="E460" s="13">
        <f>J460/$P$41</f>
        <v>2.1413110099074425E-2</v>
      </c>
      <c r="F460" s="13">
        <f>J460/$P$38</f>
        <v>4.4527238170090723E-2</v>
      </c>
      <c r="G460" s="7">
        <v>120</v>
      </c>
      <c r="H460" s="1">
        <f>G460*$Q$2</f>
        <v>2958</v>
      </c>
      <c r="I460" s="1">
        <v>6240</v>
      </c>
      <c r="J460" s="1">
        <f>I460*$Q$2</f>
        <v>153816</v>
      </c>
      <c r="K460">
        <v>22</v>
      </c>
      <c r="L460" t="s">
        <v>123</v>
      </c>
      <c r="M460" t="s">
        <v>10</v>
      </c>
      <c r="Q460" s="7"/>
      <c r="T460" s="5"/>
    </row>
    <row r="461" spans="1:20" x14ac:dyDescent="0.45">
      <c r="A461">
        <v>194</v>
      </c>
      <c r="B461" t="s">
        <v>111</v>
      </c>
      <c r="C461" t="s">
        <v>389</v>
      </c>
      <c r="D461" t="s">
        <v>385</v>
      </c>
      <c r="E461" s="13">
        <f>J461/$P$41</f>
        <v>2.1413110099074425E-2</v>
      </c>
      <c r="F461" s="13">
        <f>J461/$P$38</f>
        <v>4.4527238170090723E-2</v>
      </c>
      <c r="G461" s="7">
        <v>120</v>
      </c>
      <c r="H461" s="1">
        <f>G461*$Q$2</f>
        <v>2958</v>
      </c>
      <c r="I461" s="1">
        <v>6240</v>
      </c>
      <c r="J461" s="1">
        <f>I461*$Q$2</f>
        <v>153816</v>
      </c>
      <c r="K461">
        <v>21</v>
      </c>
      <c r="L461" t="s">
        <v>51</v>
      </c>
      <c r="M461" t="s">
        <v>10</v>
      </c>
      <c r="Q461" s="7"/>
      <c r="T461" s="5"/>
    </row>
    <row r="462" spans="1:20" x14ac:dyDescent="0.45">
      <c r="A462">
        <v>251</v>
      </c>
      <c r="B462" t="s">
        <v>111</v>
      </c>
      <c r="C462" t="s">
        <v>477</v>
      </c>
      <c r="D462" t="s">
        <v>471</v>
      </c>
      <c r="E462" s="13">
        <f>J462/$P$41</f>
        <v>2.1413110099074425E-2</v>
      </c>
      <c r="F462" s="13">
        <f>J462/$P$38</f>
        <v>4.4527238170090723E-2</v>
      </c>
      <c r="G462" s="7">
        <v>120</v>
      </c>
      <c r="H462" s="1">
        <f>G462*$Q$2</f>
        <v>2958</v>
      </c>
      <c r="I462" s="1">
        <v>6240</v>
      </c>
      <c r="J462" s="1">
        <f>I462*$Q$2</f>
        <v>153816</v>
      </c>
      <c r="K462">
        <v>19</v>
      </c>
      <c r="L462" t="s">
        <v>131</v>
      </c>
      <c r="M462" t="s">
        <v>10</v>
      </c>
      <c r="Q462" s="7"/>
      <c r="T462" s="5"/>
    </row>
    <row r="463" spans="1:20" x14ac:dyDescent="0.45">
      <c r="A463">
        <v>319</v>
      </c>
      <c r="B463" t="s">
        <v>111</v>
      </c>
      <c r="C463" t="s">
        <v>588</v>
      </c>
      <c r="D463" t="s">
        <v>564</v>
      </c>
      <c r="E463" s="13">
        <f>J463/$P$41</f>
        <v>2.1413110099074425E-2</v>
      </c>
      <c r="F463" s="13">
        <f>J463/$P$38</f>
        <v>4.4527238170090723E-2</v>
      </c>
      <c r="G463" s="7">
        <v>120</v>
      </c>
      <c r="H463" s="1">
        <f>G463*$Q$2</f>
        <v>2958</v>
      </c>
      <c r="I463" s="1">
        <v>6240</v>
      </c>
      <c r="J463" s="1">
        <f>I463*$Q$2</f>
        <v>153816</v>
      </c>
      <c r="K463">
        <v>17</v>
      </c>
      <c r="L463" t="s">
        <v>14</v>
      </c>
      <c r="M463" t="s">
        <v>10</v>
      </c>
      <c r="Q463" s="7"/>
      <c r="T463" s="5"/>
    </row>
    <row r="464" spans="1:20" x14ac:dyDescent="0.45">
      <c r="A464">
        <v>320</v>
      </c>
      <c r="B464" t="s">
        <v>111</v>
      </c>
      <c r="C464" t="s">
        <v>588</v>
      </c>
      <c r="D464" t="s">
        <v>565</v>
      </c>
      <c r="E464" s="13">
        <f>J464/$P$41</f>
        <v>2.1413110099074425E-2</v>
      </c>
      <c r="F464" s="13">
        <f>J464/$P$38</f>
        <v>4.4527238170090723E-2</v>
      </c>
      <c r="G464" s="7">
        <v>120</v>
      </c>
      <c r="H464" s="1">
        <f>G464*$Q$2</f>
        <v>2958</v>
      </c>
      <c r="I464" s="1">
        <v>6240</v>
      </c>
      <c r="J464" s="1">
        <f>I464*$Q$2</f>
        <v>153816</v>
      </c>
      <c r="K464">
        <v>19</v>
      </c>
      <c r="L464" t="s">
        <v>40</v>
      </c>
      <c r="M464" t="s">
        <v>10</v>
      </c>
      <c r="Q464" s="7"/>
      <c r="T464" s="5"/>
    </row>
    <row r="465" spans="1:20" x14ac:dyDescent="0.45">
      <c r="A465">
        <v>414</v>
      </c>
      <c r="B465" t="s">
        <v>111</v>
      </c>
      <c r="C465" t="s">
        <v>707</v>
      </c>
      <c r="D465" t="s">
        <v>698</v>
      </c>
      <c r="E465" s="13">
        <f>J465/$P$41</f>
        <v>2.1413110099074425E-2</v>
      </c>
      <c r="F465" s="13">
        <f>J465/$P$38</f>
        <v>4.4527238170090723E-2</v>
      </c>
      <c r="G465" s="7">
        <v>120</v>
      </c>
      <c r="H465" s="1">
        <f>G465*$Q$2</f>
        <v>2958</v>
      </c>
      <c r="I465" s="1">
        <v>6240</v>
      </c>
      <c r="J465" s="1">
        <f>I465*$Q$2</f>
        <v>153816</v>
      </c>
      <c r="K465">
        <v>19</v>
      </c>
      <c r="L465" t="s">
        <v>196</v>
      </c>
      <c r="M465" t="s">
        <v>10</v>
      </c>
      <c r="Q465" s="7"/>
      <c r="T465" s="5"/>
    </row>
    <row r="466" spans="1:20" x14ac:dyDescent="0.45">
      <c r="A466">
        <v>524</v>
      </c>
      <c r="B466" t="s">
        <v>111</v>
      </c>
      <c r="C466" t="s">
        <v>842</v>
      </c>
      <c r="D466" t="s">
        <v>832</v>
      </c>
      <c r="E466" s="13">
        <f>J466/$P$41</f>
        <v>2.1413110099074425E-2</v>
      </c>
      <c r="F466" s="13">
        <f>J466/$P$38</f>
        <v>4.4527238170090723E-2</v>
      </c>
      <c r="G466" s="7">
        <v>120</v>
      </c>
      <c r="H466" s="1">
        <f>G466*$Q$2</f>
        <v>2958</v>
      </c>
      <c r="I466" s="1">
        <v>6240</v>
      </c>
      <c r="J466" s="1">
        <f>I466*$Q$2</f>
        <v>153816</v>
      </c>
      <c r="K466">
        <v>23</v>
      </c>
      <c r="L466" t="s">
        <v>9</v>
      </c>
      <c r="M466" t="s">
        <v>10</v>
      </c>
      <c r="Q466" s="7"/>
      <c r="T466" s="5"/>
    </row>
    <row r="467" spans="1:20" x14ac:dyDescent="0.45">
      <c r="A467">
        <v>525</v>
      </c>
      <c r="B467" t="s">
        <v>111</v>
      </c>
      <c r="C467" t="s">
        <v>842</v>
      </c>
      <c r="D467" t="s">
        <v>833</v>
      </c>
      <c r="E467" s="13">
        <f>J467/$P$41</f>
        <v>2.1413110099074425E-2</v>
      </c>
      <c r="F467" s="13">
        <f>J467/$P$38</f>
        <v>4.4527238170090723E-2</v>
      </c>
      <c r="G467" s="7">
        <v>120</v>
      </c>
      <c r="H467" s="1">
        <f>G467*$Q$2</f>
        <v>2958</v>
      </c>
      <c r="I467" s="1">
        <v>6240</v>
      </c>
      <c r="J467" s="1">
        <f>I467*$Q$2</f>
        <v>153816</v>
      </c>
      <c r="K467">
        <v>22</v>
      </c>
      <c r="L467" t="s">
        <v>99</v>
      </c>
      <c r="M467" t="s">
        <v>10</v>
      </c>
      <c r="Q467" s="7"/>
      <c r="T467" s="5"/>
    </row>
    <row r="468" spans="1:20" x14ac:dyDescent="0.45">
      <c r="A468">
        <v>636</v>
      </c>
      <c r="B468" t="s">
        <v>111</v>
      </c>
      <c r="C468" t="s">
        <v>1006</v>
      </c>
      <c r="D468" t="s">
        <v>968</v>
      </c>
      <c r="E468" s="13">
        <f>J468/$P$41</f>
        <v>2.1413110099074425E-2</v>
      </c>
      <c r="F468" s="13">
        <f>J468/$P$38</f>
        <v>4.4527238170090723E-2</v>
      </c>
      <c r="G468" s="7">
        <v>120</v>
      </c>
      <c r="H468" s="1">
        <f>G468*$Q$2</f>
        <v>2958</v>
      </c>
      <c r="I468" s="1">
        <v>6240</v>
      </c>
      <c r="J468" s="1">
        <f>I468*$Q$2</f>
        <v>153816</v>
      </c>
      <c r="K468">
        <v>20</v>
      </c>
      <c r="L468" t="s">
        <v>131</v>
      </c>
      <c r="M468" t="s">
        <v>10</v>
      </c>
      <c r="Q468" s="7"/>
      <c r="T468" s="5"/>
    </row>
    <row r="469" spans="1:20" x14ac:dyDescent="0.45">
      <c r="A469">
        <v>745</v>
      </c>
      <c r="B469" t="s">
        <v>111</v>
      </c>
      <c r="C469" t="s">
        <v>1060</v>
      </c>
      <c r="D469" t="s">
        <v>1091</v>
      </c>
      <c r="E469" s="13">
        <f>J469/$P$41</f>
        <v>2.1413110099074425E-2</v>
      </c>
      <c r="F469" s="13">
        <f>J469/$P$38</f>
        <v>4.4527238170090723E-2</v>
      </c>
      <c r="G469" s="7">
        <v>120</v>
      </c>
      <c r="H469" s="1">
        <f>G469*$Q$2</f>
        <v>2958</v>
      </c>
      <c r="I469" s="1">
        <v>6240</v>
      </c>
      <c r="J469" s="1">
        <f>I469*$Q$2</f>
        <v>153816</v>
      </c>
      <c r="K469">
        <v>18</v>
      </c>
      <c r="L469" t="s">
        <v>123</v>
      </c>
      <c r="M469" t="s">
        <v>10</v>
      </c>
      <c r="Q469" s="7"/>
      <c r="T469" s="5"/>
    </row>
    <row r="470" spans="1:20" x14ac:dyDescent="0.45">
      <c r="A470">
        <v>798</v>
      </c>
      <c r="B470" t="s">
        <v>111</v>
      </c>
      <c r="C470" t="s">
        <v>1119</v>
      </c>
      <c r="D470" t="s">
        <v>1149</v>
      </c>
      <c r="E470" s="13">
        <f>J470/$P$41</f>
        <v>2.1413110099074425E-2</v>
      </c>
      <c r="F470" s="13">
        <f>J470/$P$38</f>
        <v>4.4527238170090723E-2</v>
      </c>
      <c r="G470" s="7">
        <v>120</v>
      </c>
      <c r="H470" s="1">
        <f>G470*$Q$2</f>
        <v>2958</v>
      </c>
      <c r="I470" s="1">
        <v>6240</v>
      </c>
      <c r="J470" s="1">
        <f>I470*$Q$2</f>
        <v>153816</v>
      </c>
      <c r="K470">
        <v>20</v>
      </c>
      <c r="L470" t="s">
        <v>9</v>
      </c>
      <c r="M470" t="s">
        <v>10</v>
      </c>
      <c r="Q470" s="7"/>
      <c r="T470" s="5"/>
    </row>
    <row r="471" spans="1:20" x14ac:dyDescent="0.45">
      <c r="A471">
        <v>799</v>
      </c>
      <c r="B471" t="s">
        <v>111</v>
      </c>
      <c r="C471" t="s">
        <v>1119</v>
      </c>
      <c r="D471" t="s">
        <v>1150</v>
      </c>
      <c r="E471" s="13">
        <f>J471/$P$41</f>
        <v>2.1413110099074425E-2</v>
      </c>
      <c r="F471" s="13">
        <f>J471/$P$38</f>
        <v>4.4527238170090723E-2</v>
      </c>
      <c r="G471" s="7">
        <v>120</v>
      </c>
      <c r="H471" s="1">
        <f>G471*$Q$2</f>
        <v>2958</v>
      </c>
      <c r="I471" s="1">
        <v>6240</v>
      </c>
      <c r="J471" s="1">
        <f>I471*$Q$2</f>
        <v>153816</v>
      </c>
      <c r="K471">
        <v>19</v>
      </c>
      <c r="L471" t="s">
        <v>175</v>
      </c>
      <c r="M471" t="s">
        <v>149</v>
      </c>
      <c r="Q471" s="7"/>
      <c r="T471" s="5"/>
    </row>
    <row r="472" spans="1:20" x14ac:dyDescent="0.45">
      <c r="A472">
        <v>907</v>
      </c>
      <c r="B472" t="s">
        <v>111</v>
      </c>
      <c r="C472" t="s">
        <v>1240</v>
      </c>
      <c r="D472" t="s">
        <v>1278</v>
      </c>
      <c r="E472" s="13">
        <f>J472/$P$41</f>
        <v>2.1413110099074425E-2</v>
      </c>
      <c r="F472" s="13">
        <f>J472/$P$38</f>
        <v>4.4527238170090723E-2</v>
      </c>
      <c r="G472" s="7">
        <v>120</v>
      </c>
      <c r="H472" s="1">
        <f>G472*$Q$2</f>
        <v>2958</v>
      </c>
      <c r="I472" s="1">
        <v>6240</v>
      </c>
      <c r="J472" s="1">
        <f>I472*$Q$2</f>
        <v>153816</v>
      </c>
      <c r="K472">
        <v>26</v>
      </c>
      <c r="L472" t="s">
        <v>9</v>
      </c>
      <c r="M472" t="s">
        <v>10</v>
      </c>
      <c r="Q472" s="7"/>
      <c r="T472" s="5"/>
    </row>
    <row r="473" spans="1:20" x14ac:dyDescent="0.45">
      <c r="A473">
        <v>29</v>
      </c>
      <c r="B473" t="s">
        <v>111</v>
      </c>
      <c r="C473" t="s">
        <v>113</v>
      </c>
      <c r="D473" t="s">
        <v>104</v>
      </c>
      <c r="E473" s="13">
        <f>J473/$P$41</f>
        <v>1.9628684257484888E-2</v>
      </c>
      <c r="F473" s="13">
        <f>J473/$P$38</f>
        <v>4.0816634989249832E-2</v>
      </c>
      <c r="G473" s="7">
        <v>110</v>
      </c>
      <c r="H473" s="1">
        <f>G473*$Q$2</f>
        <v>2711.5</v>
      </c>
      <c r="I473" s="1">
        <v>5720</v>
      </c>
      <c r="J473" s="1">
        <f>I473*$Q$2</f>
        <v>140998</v>
      </c>
      <c r="K473">
        <v>19</v>
      </c>
      <c r="L473" t="s">
        <v>14</v>
      </c>
      <c r="M473" t="s">
        <v>10</v>
      </c>
      <c r="Q473" s="7"/>
      <c r="T473" s="5"/>
    </row>
    <row r="474" spans="1:20" x14ac:dyDescent="0.45">
      <c r="A474">
        <v>84</v>
      </c>
      <c r="B474" t="s">
        <v>111</v>
      </c>
      <c r="C474" t="s">
        <v>247</v>
      </c>
      <c r="D474" t="s">
        <v>212</v>
      </c>
      <c r="E474" s="13">
        <f>J474/$P$41</f>
        <v>1.9628684257484888E-2</v>
      </c>
      <c r="F474" s="13">
        <f>J474/$P$38</f>
        <v>4.0816634989249832E-2</v>
      </c>
      <c r="G474" s="7">
        <v>110</v>
      </c>
      <c r="H474" s="1">
        <f>G474*$Q$2</f>
        <v>2711.5</v>
      </c>
      <c r="I474" s="1">
        <v>5720</v>
      </c>
      <c r="J474" s="1">
        <f>I474*$Q$2</f>
        <v>140998</v>
      </c>
      <c r="K474">
        <v>18</v>
      </c>
      <c r="L474" t="s">
        <v>19</v>
      </c>
      <c r="M474" t="s">
        <v>10</v>
      </c>
      <c r="Q474" s="7"/>
      <c r="T474" s="5"/>
    </row>
    <row r="475" spans="1:20" x14ac:dyDescent="0.45">
      <c r="A475">
        <v>85</v>
      </c>
      <c r="B475" t="s">
        <v>111</v>
      </c>
      <c r="C475" t="s">
        <v>247</v>
      </c>
      <c r="D475" t="s">
        <v>213</v>
      </c>
      <c r="E475" s="13">
        <f>J475/$P$41</f>
        <v>1.9628684257484888E-2</v>
      </c>
      <c r="F475" s="13">
        <f>J475/$P$38</f>
        <v>4.0816634989249832E-2</v>
      </c>
      <c r="G475" s="7">
        <v>110</v>
      </c>
      <c r="H475" s="1">
        <f>G475*$Q$2</f>
        <v>2711.5</v>
      </c>
      <c r="I475" s="1">
        <v>5720</v>
      </c>
      <c r="J475" s="1">
        <f>I475*$Q$2</f>
        <v>140998</v>
      </c>
      <c r="K475">
        <v>17</v>
      </c>
      <c r="L475" t="s">
        <v>14</v>
      </c>
      <c r="M475" t="s">
        <v>10</v>
      </c>
      <c r="Q475" s="7"/>
      <c r="T475" s="5"/>
    </row>
    <row r="476" spans="1:20" x14ac:dyDescent="0.45">
      <c r="A476">
        <v>86</v>
      </c>
      <c r="B476" t="s">
        <v>111</v>
      </c>
      <c r="C476" t="s">
        <v>247</v>
      </c>
      <c r="D476" t="s">
        <v>214</v>
      </c>
      <c r="E476" s="13">
        <f>J476/$P$41</f>
        <v>1.9628684257484888E-2</v>
      </c>
      <c r="F476" s="13">
        <f>J476/$P$38</f>
        <v>4.0816634989249832E-2</v>
      </c>
      <c r="G476" s="7">
        <v>110</v>
      </c>
      <c r="H476" s="1">
        <f>G476*$Q$2</f>
        <v>2711.5</v>
      </c>
      <c r="I476" s="1">
        <v>5720</v>
      </c>
      <c r="J476" s="1">
        <f>I476*$Q$2</f>
        <v>140998</v>
      </c>
      <c r="K476">
        <v>21</v>
      </c>
      <c r="L476" t="s">
        <v>51</v>
      </c>
      <c r="M476" t="s">
        <v>10</v>
      </c>
      <c r="Q476" s="7"/>
      <c r="T476" s="5"/>
    </row>
    <row r="477" spans="1:20" x14ac:dyDescent="0.45">
      <c r="A477">
        <v>146</v>
      </c>
      <c r="B477" t="s">
        <v>111</v>
      </c>
      <c r="C477" t="s">
        <v>309</v>
      </c>
      <c r="D477" t="s">
        <v>311</v>
      </c>
      <c r="E477" s="13">
        <f>J477/$P$41</f>
        <v>1.9628684257484888E-2</v>
      </c>
      <c r="F477" s="13">
        <f>J477/$P$38</f>
        <v>4.0816634989249832E-2</v>
      </c>
      <c r="G477" s="7">
        <v>110</v>
      </c>
      <c r="H477" s="1">
        <f>G477*$Q$2</f>
        <v>2711.5</v>
      </c>
      <c r="I477" s="1">
        <v>5720</v>
      </c>
      <c r="J477" s="1">
        <f>I477*$Q$2</f>
        <v>140998</v>
      </c>
      <c r="K477">
        <v>18</v>
      </c>
      <c r="L477" t="s">
        <v>51</v>
      </c>
      <c r="M477" t="s">
        <v>10</v>
      </c>
      <c r="Q477" s="7"/>
      <c r="T477" s="5"/>
    </row>
    <row r="478" spans="1:20" x14ac:dyDescent="0.45">
      <c r="A478">
        <v>195</v>
      </c>
      <c r="B478" t="s">
        <v>111</v>
      </c>
      <c r="C478" t="s">
        <v>389</v>
      </c>
      <c r="D478" t="s">
        <v>386</v>
      </c>
      <c r="E478" s="13">
        <f>J478/$P$41</f>
        <v>1.9628684257484888E-2</v>
      </c>
      <c r="F478" s="13">
        <f>J478/$P$38</f>
        <v>4.0816634989249832E-2</v>
      </c>
      <c r="G478" s="7">
        <v>110</v>
      </c>
      <c r="H478" s="1">
        <f>G478*$Q$2</f>
        <v>2711.5</v>
      </c>
      <c r="I478" s="1">
        <v>5720</v>
      </c>
      <c r="J478" s="1">
        <f>I478*$Q$2</f>
        <v>140998</v>
      </c>
      <c r="K478">
        <v>18</v>
      </c>
      <c r="L478" t="s">
        <v>196</v>
      </c>
      <c r="M478" t="s">
        <v>10</v>
      </c>
      <c r="Q478" s="7"/>
      <c r="T478" s="5"/>
    </row>
    <row r="479" spans="1:20" x14ac:dyDescent="0.45">
      <c r="A479">
        <v>321</v>
      </c>
      <c r="B479" t="s">
        <v>111</v>
      </c>
      <c r="C479" t="s">
        <v>588</v>
      </c>
      <c r="D479" t="s">
        <v>566</v>
      </c>
      <c r="E479" s="13">
        <f>J479/$P$41</f>
        <v>1.9628684257484888E-2</v>
      </c>
      <c r="F479" s="13">
        <f>J479/$P$38</f>
        <v>4.0816634989249832E-2</v>
      </c>
      <c r="G479" s="7">
        <v>110</v>
      </c>
      <c r="H479" s="1">
        <f>G479*$Q$2</f>
        <v>2711.5</v>
      </c>
      <c r="I479" s="1">
        <v>5720</v>
      </c>
      <c r="J479" s="1">
        <f>I479*$Q$2</f>
        <v>140998</v>
      </c>
      <c r="K479">
        <v>18</v>
      </c>
      <c r="L479" t="s">
        <v>196</v>
      </c>
      <c r="M479" t="s">
        <v>10</v>
      </c>
      <c r="Q479" s="7"/>
      <c r="T479" s="5"/>
    </row>
    <row r="480" spans="1:20" x14ac:dyDescent="0.45">
      <c r="A480">
        <v>376</v>
      </c>
      <c r="B480" t="s">
        <v>111</v>
      </c>
      <c r="C480" t="s">
        <v>634</v>
      </c>
      <c r="D480" t="s">
        <v>639</v>
      </c>
      <c r="E480" s="13">
        <f>J480/$P$41</f>
        <v>1.9628684257484888E-2</v>
      </c>
      <c r="F480" s="13">
        <f>J480/$P$38</f>
        <v>4.0816634989249832E-2</v>
      </c>
      <c r="G480" s="7">
        <v>110</v>
      </c>
      <c r="H480" s="1">
        <f>G480*$Q$2</f>
        <v>2711.5</v>
      </c>
      <c r="I480" s="1">
        <v>5720</v>
      </c>
      <c r="J480" s="1">
        <f>I480*$Q$2</f>
        <v>140998</v>
      </c>
      <c r="K480">
        <v>18</v>
      </c>
      <c r="L480" t="s">
        <v>123</v>
      </c>
      <c r="M480" t="s">
        <v>10</v>
      </c>
      <c r="Q480" s="7"/>
      <c r="T480" s="5"/>
    </row>
    <row r="481" spans="1:20" x14ac:dyDescent="0.45">
      <c r="A481">
        <v>415</v>
      </c>
      <c r="B481" t="s">
        <v>111</v>
      </c>
      <c r="C481" t="s">
        <v>707</v>
      </c>
      <c r="D481" t="s">
        <v>699</v>
      </c>
      <c r="E481" s="13">
        <f>J481/$P$41</f>
        <v>1.9628684257484888E-2</v>
      </c>
      <c r="F481" s="13">
        <f>J481/$P$38</f>
        <v>4.0816634989249832E-2</v>
      </c>
      <c r="G481" s="7">
        <v>110</v>
      </c>
      <c r="H481" s="1">
        <f>G481*$Q$2</f>
        <v>2711.5</v>
      </c>
      <c r="I481" s="1">
        <v>5720</v>
      </c>
      <c r="J481" s="1">
        <f>I481*$Q$2</f>
        <v>140998</v>
      </c>
      <c r="K481">
        <v>21</v>
      </c>
      <c r="L481" t="s">
        <v>14</v>
      </c>
      <c r="M481" t="s">
        <v>10</v>
      </c>
      <c r="Q481" s="7"/>
      <c r="T481" s="5"/>
    </row>
    <row r="482" spans="1:20" x14ac:dyDescent="0.45">
      <c r="A482">
        <v>416</v>
      </c>
      <c r="B482" t="s">
        <v>111</v>
      </c>
      <c r="C482" t="s">
        <v>707</v>
      </c>
      <c r="D482" t="s">
        <v>700</v>
      </c>
      <c r="E482" s="13">
        <f>J482/$P$41</f>
        <v>1.9628684257484888E-2</v>
      </c>
      <c r="F482" s="13">
        <f>J482/$P$38</f>
        <v>4.0816634989249832E-2</v>
      </c>
      <c r="G482" s="7">
        <v>110</v>
      </c>
      <c r="H482" s="1">
        <f>G482*$Q$2</f>
        <v>2711.5</v>
      </c>
      <c r="I482" s="1">
        <v>5720</v>
      </c>
      <c r="J482" s="1">
        <f>I482*$Q$2</f>
        <v>140998</v>
      </c>
      <c r="K482">
        <v>17</v>
      </c>
      <c r="L482" t="s">
        <v>51</v>
      </c>
      <c r="M482" t="s">
        <v>10</v>
      </c>
      <c r="Q482" s="7"/>
      <c r="T482" s="5"/>
    </row>
    <row r="483" spans="1:20" x14ac:dyDescent="0.45">
      <c r="A483">
        <v>475</v>
      </c>
      <c r="B483" t="s">
        <v>111</v>
      </c>
      <c r="C483" t="s">
        <v>781</v>
      </c>
      <c r="D483" t="s">
        <v>774</v>
      </c>
      <c r="E483" s="13">
        <f>J483/$P$41</f>
        <v>1.9628684257484888E-2</v>
      </c>
      <c r="F483" s="13">
        <f>J483/$P$38</f>
        <v>4.0816634989249832E-2</v>
      </c>
      <c r="G483" s="7">
        <v>110</v>
      </c>
      <c r="H483" s="1">
        <f>G483*$Q$2</f>
        <v>2711.5</v>
      </c>
      <c r="I483" s="1">
        <v>5720</v>
      </c>
      <c r="J483" s="1">
        <f>I483*$Q$2</f>
        <v>140998</v>
      </c>
      <c r="K483">
        <v>19</v>
      </c>
      <c r="L483" t="s">
        <v>410</v>
      </c>
      <c r="M483" t="s">
        <v>10</v>
      </c>
      <c r="Q483" s="7"/>
      <c r="T483" s="5"/>
    </row>
    <row r="484" spans="1:20" x14ac:dyDescent="0.45">
      <c r="A484">
        <v>476</v>
      </c>
      <c r="B484" t="s">
        <v>111</v>
      </c>
      <c r="C484" t="s">
        <v>781</v>
      </c>
      <c r="D484" t="s">
        <v>775</v>
      </c>
      <c r="E484" s="13">
        <f>J484/$P$41</f>
        <v>1.9628684257484888E-2</v>
      </c>
      <c r="F484" s="13">
        <f>J484/$P$38</f>
        <v>4.0816634989249832E-2</v>
      </c>
      <c r="G484" s="7">
        <v>110</v>
      </c>
      <c r="H484" s="1">
        <f>G484*$Q$2</f>
        <v>2711.5</v>
      </c>
      <c r="I484" s="1">
        <v>5720</v>
      </c>
      <c r="J484" s="1">
        <f>I484*$Q$2</f>
        <v>140998</v>
      </c>
      <c r="K484">
        <v>20</v>
      </c>
      <c r="L484" t="s">
        <v>9</v>
      </c>
      <c r="M484" t="s">
        <v>10</v>
      </c>
      <c r="Q484" s="7"/>
      <c r="T484" s="5"/>
    </row>
    <row r="485" spans="1:20" x14ac:dyDescent="0.45">
      <c r="A485">
        <v>477</v>
      </c>
      <c r="B485" t="s">
        <v>111</v>
      </c>
      <c r="C485" t="s">
        <v>781</v>
      </c>
      <c r="D485" t="s">
        <v>776</v>
      </c>
      <c r="E485" s="13">
        <f>J485/$P$41</f>
        <v>1.9628684257484888E-2</v>
      </c>
      <c r="F485" s="13">
        <f>J485/$P$38</f>
        <v>4.0816634989249832E-2</v>
      </c>
      <c r="G485" s="7">
        <v>110</v>
      </c>
      <c r="H485" s="1">
        <f>G485*$Q$2</f>
        <v>2711.5</v>
      </c>
      <c r="I485" s="1">
        <v>5720</v>
      </c>
      <c r="J485" s="1">
        <f>I485*$Q$2</f>
        <v>140998</v>
      </c>
      <c r="K485">
        <v>25</v>
      </c>
      <c r="L485" t="s">
        <v>9</v>
      </c>
      <c r="M485" t="s">
        <v>10</v>
      </c>
      <c r="Q485" s="7"/>
      <c r="T485" s="5"/>
    </row>
    <row r="486" spans="1:20" x14ac:dyDescent="0.45">
      <c r="A486">
        <v>478</v>
      </c>
      <c r="B486" t="s">
        <v>111</v>
      </c>
      <c r="C486" t="s">
        <v>781</v>
      </c>
      <c r="D486" t="s">
        <v>777</v>
      </c>
      <c r="E486" s="13">
        <f>J486/$P$41</f>
        <v>1.9628684257484888E-2</v>
      </c>
      <c r="F486" s="13">
        <f>J486/$P$38</f>
        <v>4.0816634989249832E-2</v>
      </c>
      <c r="G486" s="7">
        <v>110</v>
      </c>
      <c r="H486" s="1">
        <f>G486*$Q$2</f>
        <v>2711.5</v>
      </c>
      <c r="I486" s="1">
        <v>5720</v>
      </c>
      <c r="J486" s="1">
        <f>I486*$Q$2</f>
        <v>140998</v>
      </c>
      <c r="K486">
        <v>20</v>
      </c>
      <c r="L486" t="s">
        <v>99</v>
      </c>
      <c r="M486" t="s">
        <v>10</v>
      </c>
      <c r="Q486" s="7"/>
      <c r="T486" s="5"/>
    </row>
    <row r="487" spans="1:20" x14ac:dyDescent="0.45">
      <c r="A487">
        <v>526</v>
      </c>
      <c r="B487" t="s">
        <v>111</v>
      </c>
      <c r="C487" t="s">
        <v>842</v>
      </c>
      <c r="D487" t="s">
        <v>834</v>
      </c>
      <c r="E487" s="13">
        <f>J487/$P$41</f>
        <v>1.9628684257484888E-2</v>
      </c>
      <c r="F487" s="13">
        <f>J487/$P$38</f>
        <v>4.0816634989249832E-2</v>
      </c>
      <c r="G487" s="7">
        <v>110</v>
      </c>
      <c r="H487" s="1">
        <f>G487*$Q$2</f>
        <v>2711.5</v>
      </c>
      <c r="I487" s="1">
        <v>5720</v>
      </c>
      <c r="J487" s="1">
        <f>I487*$Q$2</f>
        <v>140998</v>
      </c>
      <c r="K487">
        <v>22</v>
      </c>
      <c r="L487" t="s">
        <v>19</v>
      </c>
      <c r="M487" t="s">
        <v>10</v>
      </c>
      <c r="Q487" s="7"/>
      <c r="T487" s="5"/>
    </row>
    <row r="488" spans="1:20" x14ac:dyDescent="0.45">
      <c r="A488">
        <v>527</v>
      </c>
      <c r="B488" t="s">
        <v>111</v>
      </c>
      <c r="C488" t="s">
        <v>842</v>
      </c>
      <c r="D488" t="s">
        <v>835</v>
      </c>
      <c r="E488" s="13">
        <f>J488/$P$41</f>
        <v>1.9628684257484888E-2</v>
      </c>
      <c r="F488" s="13">
        <f>J488/$P$38</f>
        <v>4.0816634989249832E-2</v>
      </c>
      <c r="G488" s="7">
        <v>110</v>
      </c>
      <c r="H488" s="1">
        <f>G488*$Q$2</f>
        <v>2711.5</v>
      </c>
      <c r="I488" s="1">
        <v>5720</v>
      </c>
      <c r="J488" s="1">
        <f>I488*$Q$2</f>
        <v>140998</v>
      </c>
      <c r="K488">
        <v>22</v>
      </c>
      <c r="L488" t="s">
        <v>99</v>
      </c>
      <c r="M488" t="s">
        <v>10</v>
      </c>
      <c r="Q488" s="7"/>
      <c r="T488" s="5"/>
    </row>
    <row r="489" spans="1:20" x14ac:dyDescent="0.45">
      <c r="A489">
        <v>581</v>
      </c>
      <c r="B489" t="s">
        <v>111</v>
      </c>
      <c r="C489" t="s">
        <v>911</v>
      </c>
      <c r="D489" t="s">
        <v>906</v>
      </c>
      <c r="E489" s="13">
        <f>J489/$P$41</f>
        <v>1.9628684257484888E-2</v>
      </c>
      <c r="F489" s="13">
        <f>J489/$P$38</f>
        <v>4.0816634989249832E-2</v>
      </c>
      <c r="G489" s="7">
        <v>110</v>
      </c>
      <c r="H489" s="1">
        <f>G489*$Q$2</f>
        <v>2711.5</v>
      </c>
      <c r="I489" s="1">
        <v>5720</v>
      </c>
      <c r="J489" s="1">
        <f>I489*$Q$2</f>
        <v>140998</v>
      </c>
      <c r="K489">
        <v>21</v>
      </c>
      <c r="L489" t="s">
        <v>99</v>
      </c>
      <c r="M489" t="s">
        <v>10</v>
      </c>
      <c r="Q489" s="7"/>
      <c r="T489" s="5"/>
    </row>
    <row r="490" spans="1:20" x14ac:dyDescent="0.45">
      <c r="A490">
        <v>582</v>
      </c>
      <c r="B490" t="s">
        <v>111</v>
      </c>
      <c r="C490" t="s">
        <v>911</v>
      </c>
      <c r="D490" t="s">
        <v>907</v>
      </c>
      <c r="E490" s="13">
        <f>J490/$P$41</f>
        <v>1.9628684257484888E-2</v>
      </c>
      <c r="F490" s="13">
        <f>J490/$P$38</f>
        <v>4.0816634989249832E-2</v>
      </c>
      <c r="G490" s="7">
        <v>110</v>
      </c>
      <c r="H490" s="1">
        <f>G490*$Q$2</f>
        <v>2711.5</v>
      </c>
      <c r="I490" s="1">
        <v>5720</v>
      </c>
      <c r="J490" s="1">
        <f>I490*$Q$2</f>
        <v>140998</v>
      </c>
      <c r="K490">
        <v>17</v>
      </c>
      <c r="L490" t="s">
        <v>44</v>
      </c>
      <c r="M490" t="s">
        <v>10</v>
      </c>
      <c r="Q490" s="7"/>
      <c r="T490" s="5"/>
    </row>
    <row r="491" spans="1:20" x14ac:dyDescent="0.45">
      <c r="A491">
        <v>637</v>
      </c>
      <c r="B491" t="s">
        <v>111</v>
      </c>
      <c r="C491" t="s">
        <v>1006</v>
      </c>
      <c r="D491" t="s">
        <v>969</v>
      </c>
      <c r="E491" s="13">
        <f>J491/$P$41</f>
        <v>1.9628684257484888E-2</v>
      </c>
      <c r="F491" s="13">
        <f>J491/$P$38</f>
        <v>4.0816634989249832E-2</v>
      </c>
      <c r="G491" s="7">
        <v>110</v>
      </c>
      <c r="H491" s="1">
        <f>G491*$Q$2</f>
        <v>2711.5</v>
      </c>
      <c r="I491" s="1">
        <v>5720</v>
      </c>
      <c r="J491" s="1">
        <f>I491*$Q$2</f>
        <v>140998</v>
      </c>
      <c r="K491">
        <v>24</v>
      </c>
      <c r="L491" t="s">
        <v>9</v>
      </c>
      <c r="M491" t="s">
        <v>10</v>
      </c>
      <c r="Q491" s="7"/>
      <c r="T491" s="5"/>
    </row>
    <row r="492" spans="1:20" x14ac:dyDescent="0.45">
      <c r="A492">
        <v>638</v>
      </c>
      <c r="B492" t="s">
        <v>111</v>
      </c>
      <c r="C492" t="s">
        <v>1006</v>
      </c>
      <c r="D492" t="s">
        <v>970</v>
      </c>
      <c r="E492" s="13">
        <f>J492/$P$41</f>
        <v>1.9628684257484888E-2</v>
      </c>
      <c r="F492" s="13">
        <f>J492/$P$38</f>
        <v>4.0816634989249832E-2</v>
      </c>
      <c r="G492" s="7">
        <v>110</v>
      </c>
      <c r="H492" s="1">
        <f>G492*$Q$2</f>
        <v>2711.5</v>
      </c>
      <c r="I492" s="1">
        <v>5720</v>
      </c>
      <c r="J492" s="1">
        <f>I492*$Q$2</f>
        <v>140998</v>
      </c>
      <c r="K492">
        <v>20</v>
      </c>
      <c r="L492" t="s">
        <v>196</v>
      </c>
      <c r="M492" t="s">
        <v>10</v>
      </c>
      <c r="Q492" s="7"/>
      <c r="T492" s="5"/>
    </row>
    <row r="493" spans="1:20" x14ac:dyDescent="0.45">
      <c r="A493">
        <v>698</v>
      </c>
      <c r="B493" t="s">
        <v>111</v>
      </c>
      <c r="C493" t="s">
        <v>1007</v>
      </c>
      <c r="D493" t="s">
        <v>1040</v>
      </c>
      <c r="E493" s="13">
        <f>J493/$P$41</f>
        <v>1.9628684257484888E-2</v>
      </c>
      <c r="F493" s="13">
        <f>J493/$P$38</f>
        <v>4.0816634989249832E-2</v>
      </c>
      <c r="G493" s="7">
        <v>110</v>
      </c>
      <c r="H493" s="1">
        <f>G493*$Q$2</f>
        <v>2711.5</v>
      </c>
      <c r="I493" s="1">
        <v>5720</v>
      </c>
      <c r="J493" s="1">
        <f>I493*$Q$2</f>
        <v>140998</v>
      </c>
      <c r="K493">
        <v>19</v>
      </c>
      <c r="L493" t="s">
        <v>175</v>
      </c>
      <c r="M493" t="s">
        <v>10</v>
      </c>
      <c r="Q493" s="7"/>
      <c r="T493" s="5"/>
    </row>
    <row r="494" spans="1:20" x14ac:dyDescent="0.45">
      <c r="A494">
        <v>746</v>
      </c>
      <c r="B494" t="s">
        <v>111</v>
      </c>
      <c r="C494" t="s">
        <v>1060</v>
      </c>
      <c r="D494" t="s">
        <v>1092</v>
      </c>
      <c r="E494" s="13">
        <f>J494/$P$41</f>
        <v>1.9628684257484888E-2</v>
      </c>
      <c r="F494" s="13">
        <f>J494/$P$38</f>
        <v>4.0816634989249832E-2</v>
      </c>
      <c r="G494" s="7">
        <v>110</v>
      </c>
      <c r="H494" s="1">
        <f>G494*$Q$2</f>
        <v>2711.5</v>
      </c>
      <c r="I494" s="1">
        <v>5720</v>
      </c>
      <c r="J494" s="1">
        <f>I494*$Q$2</f>
        <v>140998</v>
      </c>
      <c r="K494">
        <v>19</v>
      </c>
      <c r="L494" t="s">
        <v>99</v>
      </c>
      <c r="M494" t="s">
        <v>10</v>
      </c>
      <c r="Q494" s="7"/>
      <c r="T494" s="5"/>
    </row>
    <row r="495" spans="1:20" x14ac:dyDescent="0.45">
      <c r="A495">
        <v>842</v>
      </c>
      <c r="B495" t="s">
        <v>111</v>
      </c>
      <c r="C495" t="s">
        <v>1171</v>
      </c>
      <c r="D495" t="s">
        <v>1201</v>
      </c>
      <c r="E495" s="13">
        <f>J495/$P$41</f>
        <v>1.9628684257484888E-2</v>
      </c>
      <c r="F495" s="13">
        <f>J495/$P$38</f>
        <v>4.0816634989249832E-2</v>
      </c>
      <c r="G495" s="7">
        <v>110</v>
      </c>
      <c r="H495" s="1">
        <f>G495*$Q$2</f>
        <v>2711.5</v>
      </c>
      <c r="I495" s="1">
        <v>5720</v>
      </c>
      <c r="J495" s="1">
        <f>I495*$Q$2</f>
        <v>140998</v>
      </c>
      <c r="K495">
        <v>21</v>
      </c>
      <c r="L495" t="s">
        <v>30</v>
      </c>
      <c r="M495" t="s">
        <v>10</v>
      </c>
      <c r="Q495" s="7"/>
      <c r="T495" s="5"/>
    </row>
    <row r="496" spans="1:20" x14ac:dyDescent="0.45">
      <c r="A496">
        <v>843</v>
      </c>
      <c r="B496" t="s">
        <v>111</v>
      </c>
      <c r="C496" t="s">
        <v>1171</v>
      </c>
      <c r="D496" t="s">
        <v>1202</v>
      </c>
      <c r="E496" s="13">
        <f>J496/$P$41</f>
        <v>1.9628684257484888E-2</v>
      </c>
      <c r="F496" s="13">
        <f>J496/$P$38</f>
        <v>4.0816634989249832E-2</v>
      </c>
      <c r="G496" s="7">
        <v>110</v>
      </c>
      <c r="H496" s="1">
        <f>G496*$Q$2</f>
        <v>2711.5</v>
      </c>
      <c r="I496" s="1">
        <v>5720</v>
      </c>
      <c r="J496" s="1">
        <f>I496*$Q$2</f>
        <v>140998</v>
      </c>
      <c r="K496">
        <v>25</v>
      </c>
      <c r="L496" t="s">
        <v>9</v>
      </c>
      <c r="M496" t="s">
        <v>10</v>
      </c>
      <c r="Q496" s="7"/>
      <c r="T496" s="5"/>
    </row>
    <row r="497" spans="1:20" x14ac:dyDescent="0.45">
      <c r="A497">
        <v>844</v>
      </c>
      <c r="B497" t="s">
        <v>111</v>
      </c>
      <c r="C497" t="s">
        <v>1171</v>
      </c>
      <c r="D497" t="s">
        <v>1203</v>
      </c>
      <c r="E497" s="13">
        <f>J497/$P$41</f>
        <v>1.9628684257484888E-2</v>
      </c>
      <c r="F497" s="13">
        <f>J497/$P$38</f>
        <v>4.0816634989249832E-2</v>
      </c>
      <c r="G497" s="7">
        <v>110</v>
      </c>
      <c r="H497" s="1">
        <f>G497*$Q$2</f>
        <v>2711.5</v>
      </c>
      <c r="I497" s="1">
        <v>5720</v>
      </c>
      <c r="J497" s="1">
        <f>I497*$Q$2</f>
        <v>140998</v>
      </c>
      <c r="K497">
        <v>22</v>
      </c>
      <c r="L497" t="s">
        <v>14</v>
      </c>
      <c r="M497" t="s">
        <v>10</v>
      </c>
      <c r="Q497" s="7"/>
      <c r="T497" s="5"/>
    </row>
    <row r="498" spans="1:20" x14ac:dyDescent="0.45">
      <c r="A498">
        <v>845</v>
      </c>
      <c r="B498" t="s">
        <v>111</v>
      </c>
      <c r="C498" t="s">
        <v>1171</v>
      </c>
      <c r="D498" t="s">
        <v>1204</v>
      </c>
      <c r="E498" s="13">
        <f>J498/$P$41</f>
        <v>1.9628684257484888E-2</v>
      </c>
      <c r="F498" s="13">
        <f>J498/$P$38</f>
        <v>4.0816634989249832E-2</v>
      </c>
      <c r="G498" s="7">
        <v>110</v>
      </c>
      <c r="H498" s="1">
        <f>G498*$Q$2</f>
        <v>2711.5</v>
      </c>
      <c r="I498" s="1">
        <v>5720</v>
      </c>
      <c r="J498" s="1">
        <f>I498*$Q$2</f>
        <v>140998</v>
      </c>
      <c r="K498">
        <v>18</v>
      </c>
      <c r="L498" t="s">
        <v>131</v>
      </c>
      <c r="M498" t="s">
        <v>10</v>
      </c>
      <c r="Q498" s="7"/>
      <c r="T498" s="5"/>
    </row>
    <row r="499" spans="1:20" x14ac:dyDescent="0.45">
      <c r="A499">
        <v>846</v>
      </c>
      <c r="B499" t="s">
        <v>111</v>
      </c>
      <c r="C499" t="s">
        <v>1171</v>
      </c>
      <c r="D499" t="s">
        <v>1205</v>
      </c>
      <c r="E499" s="13">
        <f>J499/$P$41</f>
        <v>1.9628684257484888E-2</v>
      </c>
      <c r="F499" s="13">
        <f>J499/$P$38</f>
        <v>4.0816634989249832E-2</v>
      </c>
      <c r="G499" s="7">
        <v>110</v>
      </c>
      <c r="H499" s="1">
        <f>G499*$Q$2</f>
        <v>2711.5</v>
      </c>
      <c r="I499" s="1">
        <v>5720</v>
      </c>
      <c r="J499" s="1">
        <f>I499*$Q$2</f>
        <v>140998</v>
      </c>
      <c r="K499">
        <v>19</v>
      </c>
      <c r="L499" t="s">
        <v>99</v>
      </c>
      <c r="M499" t="s">
        <v>10</v>
      </c>
      <c r="Q499" s="7"/>
      <c r="T499" s="5"/>
    </row>
    <row r="500" spans="1:20" x14ac:dyDescent="0.45">
      <c r="A500">
        <v>908</v>
      </c>
      <c r="B500" t="s">
        <v>111</v>
      </c>
      <c r="C500" t="s">
        <v>1240</v>
      </c>
      <c r="D500" t="s">
        <v>1279</v>
      </c>
      <c r="E500" s="13">
        <f>J500/$P$41</f>
        <v>1.9628684257484888E-2</v>
      </c>
      <c r="F500" s="13">
        <f>J500/$P$38</f>
        <v>4.0816634989249832E-2</v>
      </c>
      <c r="G500" s="7">
        <v>110</v>
      </c>
      <c r="H500" s="1">
        <f>G500*$Q$2</f>
        <v>2711.5</v>
      </c>
      <c r="I500" s="1">
        <v>5720</v>
      </c>
      <c r="J500" s="1">
        <f>I500*$Q$2</f>
        <v>140998</v>
      </c>
      <c r="K500">
        <v>19</v>
      </c>
      <c r="L500" t="s">
        <v>9</v>
      </c>
      <c r="M500" t="s">
        <v>10</v>
      </c>
      <c r="Q500" s="7"/>
      <c r="T500" s="5"/>
    </row>
    <row r="501" spans="1:20" x14ac:dyDescent="0.45">
      <c r="A501">
        <v>909</v>
      </c>
      <c r="B501" t="s">
        <v>111</v>
      </c>
      <c r="C501" t="s">
        <v>1240</v>
      </c>
      <c r="D501" t="s">
        <v>1280</v>
      </c>
      <c r="E501" s="13">
        <f>J501/$P$41</f>
        <v>1.9628684257484888E-2</v>
      </c>
      <c r="F501" s="13">
        <f>J501/$P$38</f>
        <v>4.0816634989249832E-2</v>
      </c>
      <c r="G501" s="7">
        <v>110</v>
      </c>
      <c r="H501" s="1">
        <f>G501*$Q$2</f>
        <v>2711.5</v>
      </c>
      <c r="I501" s="1">
        <v>5720</v>
      </c>
      <c r="J501" s="1">
        <f>I501*$Q$2</f>
        <v>140998</v>
      </c>
      <c r="K501">
        <v>19</v>
      </c>
      <c r="L501" t="s">
        <v>196</v>
      </c>
      <c r="M501" t="s">
        <v>10</v>
      </c>
      <c r="Q501" s="7"/>
      <c r="T501" s="5"/>
    </row>
    <row r="502" spans="1:20" x14ac:dyDescent="0.45">
      <c r="A502">
        <v>960</v>
      </c>
      <c r="B502" t="s">
        <v>111</v>
      </c>
      <c r="C502" t="s">
        <v>1302</v>
      </c>
      <c r="D502" t="s">
        <v>1335</v>
      </c>
      <c r="E502" s="13">
        <f>J502/$P$41</f>
        <v>1.9628684257484888E-2</v>
      </c>
      <c r="F502" s="13">
        <f>J502/$P$38</f>
        <v>4.0816634989249832E-2</v>
      </c>
      <c r="G502" s="7">
        <v>110</v>
      </c>
      <c r="H502" s="1">
        <f>G502*$Q$2</f>
        <v>2711.5</v>
      </c>
      <c r="I502" s="1">
        <v>5720</v>
      </c>
      <c r="J502" s="1">
        <f>I502*$Q$2</f>
        <v>140998</v>
      </c>
      <c r="K502">
        <v>17</v>
      </c>
      <c r="L502" t="s">
        <v>14</v>
      </c>
      <c r="M502" t="s">
        <v>10</v>
      </c>
      <c r="Q502" s="7"/>
      <c r="T502" s="5"/>
    </row>
    <row r="503" spans="1:20" x14ac:dyDescent="0.45">
      <c r="A503">
        <v>961</v>
      </c>
      <c r="B503" t="s">
        <v>111</v>
      </c>
      <c r="C503" t="s">
        <v>1302</v>
      </c>
      <c r="D503" t="s">
        <v>1336</v>
      </c>
      <c r="E503" s="13">
        <f>J503/$P$41</f>
        <v>1.9628684257484888E-2</v>
      </c>
      <c r="F503" s="13">
        <f>J503/$P$38</f>
        <v>4.0816634989249832E-2</v>
      </c>
      <c r="G503" s="7">
        <v>110</v>
      </c>
      <c r="H503" s="1">
        <f>G503*$Q$2</f>
        <v>2711.5</v>
      </c>
      <c r="I503" s="1">
        <v>5720</v>
      </c>
      <c r="J503" s="1">
        <f>I503*$Q$2</f>
        <v>140998</v>
      </c>
      <c r="K503">
        <v>18</v>
      </c>
      <c r="L503" t="s">
        <v>51</v>
      </c>
      <c r="M503" t="s">
        <v>10</v>
      </c>
      <c r="Q503" s="7"/>
      <c r="T503" s="5"/>
    </row>
    <row r="504" spans="1:20" x14ac:dyDescent="0.45">
      <c r="A504">
        <v>30</v>
      </c>
      <c r="B504" t="s">
        <v>111</v>
      </c>
      <c r="C504" t="s">
        <v>113</v>
      </c>
      <c r="D504" t="s">
        <v>107</v>
      </c>
      <c r="E504" s="13">
        <f>J504/$P$41</f>
        <v>1.7844258415895351E-2</v>
      </c>
      <c r="F504" s="13">
        <f>J504/$P$38</f>
        <v>3.7106031808408935E-2</v>
      </c>
      <c r="G504" s="7">
        <v>100</v>
      </c>
      <c r="H504" s="1">
        <f>G504*$Q$2</f>
        <v>2465</v>
      </c>
      <c r="I504" s="1">
        <v>5200</v>
      </c>
      <c r="J504" s="1">
        <f>I504*$Q$2</f>
        <v>128179.99999999999</v>
      </c>
      <c r="K504">
        <v>19</v>
      </c>
      <c r="L504" t="s">
        <v>51</v>
      </c>
      <c r="M504" t="s">
        <v>10</v>
      </c>
      <c r="Q504" s="7"/>
      <c r="T504" s="5"/>
    </row>
    <row r="505" spans="1:20" x14ac:dyDescent="0.45">
      <c r="A505">
        <v>31</v>
      </c>
      <c r="B505" t="s">
        <v>111</v>
      </c>
      <c r="C505" t="s">
        <v>113</v>
      </c>
      <c r="D505" t="s">
        <v>114</v>
      </c>
      <c r="E505" s="13">
        <f>J505/$P$41</f>
        <v>1.7844258415895351E-2</v>
      </c>
      <c r="F505" s="13">
        <f>J505/$P$38</f>
        <v>3.7106031808408935E-2</v>
      </c>
      <c r="G505" s="7">
        <v>100</v>
      </c>
      <c r="H505" s="1">
        <f>G505*$Q$2</f>
        <v>2465</v>
      </c>
      <c r="I505" s="1">
        <v>5200</v>
      </c>
      <c r="J505" s="1">
        <f>I505*$Q$2</f>
        <v>128179.99999999999</v>
      </c>
      <c r="K505">
        <v>18</v>
      </c>
      <c r="L505" t="s">
        <v>99</v>
      </c>
      <c r="M505" t="s">
        <v>10</v>
      </c>
      <c r="Q505" s="7"/>
      <c r="T505" s="5"/>
    </row>
    <row r="506" spans="1:20" x14ac:dyDescent="0.45">
      <c r="A506">
        <v>32</v>
      </c>
      <c r="B506" t="s">
        <v>111</v>
      </c>
      <c r="C506" t="s">
        <v>113</v>
      </c>
      <c r="D506" t="s">
        <v>115</v>
      </c>
      <c r="E506" s="13">
        <f>J506/$P$41</f>
        <v>1.7844258415895351E-2</v>
      </c>
      <c r="F506" s="13">
        <f>J506/$P$38</f>
        <v>3.7106031808408935E-2</v>
      </c>
      <c r="G506" s="7">
        <v>100</v>
      </c>
      <c r="H506" s="1">
        <f>G506*$Q$2</f>
        <v>2465</v>
      </c>
      <c r="I506" s="1">
        <v>5200</v>
      </c>
      <c r="J506" s="1">
        <f>I506*$Q$2</f>
        <v>128179.99999999999</v>
      </c>
      <c r="K506">
        <v>18</v>
      </c>
      <c r="L506" t="s">
        <v>99</v>
      </c>
      <c r="M506" t="s">
        <v>10</v>
      </c>
      <c r="Q506" s="7"/>
      <c r="T506" s="5"/>
    </row>
    <row r="507" spans="1:20" x14ac:dyDescent="0.45">
      <c r="A507">
        <v>33</v>
      </c>
      <c r="B507" t="s">
        <v>111</v>
      </c>
      <c r="C507" t="s">
        <v>113</v>
      </c>
      <c r="D507" t="s">
        <v>116</v>
      </c>
      <c r="E507" s="13">
        <f>J507/$P$41</f>
        <v>1.7844258415895351E-2</v>
      </c>
      <c r="F507" s="13">
        <f>J507/$P$38</f>
        <v>3.7106031808408935E-2</v>
      </c>
      <c r="G507" s="7">
        <v>100</v>
      </c>
      <c r="H507" s="1">
        <f>G507*$Q$2</f>
        <v>2465</v>
      </c>
      <c r="I507" s="1">
        <v>5200</v>
      </c>
      <c r="J507" s="1">
        <f>I507*$Q$2</f>
        <v>128179.99999999999</v>
      </c>
      <c r="K507">
        <v>20</v>
      </c>
      <c r="L507" t="s">
        <v>117</v>
      </c>
      <c r="M507" t="s">
        <v>103</v>
      </c>
      <c r="Q507" s="7"/>
      <c r="T507" s="5"/>
    </row>
    <row r="508" spans="1:20" x14ac:dyDescent="0.45">
      <c r="A508">
        <v>34</v>
      </c>
      <c r="B508" t="s">
        <v>111</v>
      </c>
      <c r="C508" t="s">
        <v>113</v>
      </c>
      <c r="D508" t="s">
        <v>118</v>
      </c>
      <c r="E508" s="13">
        <f>J508/$P$41</f>
        <v>1.7844258415895351E-2</v>
      </c>
      <c r="F508" s="13">
        <f>J508/$P$38</f>
        <v>3.7106031808408935E-2</v>
      </c>
      <c r="G508" s="7">
        <v>100</v>
      </c>
      <c r="H508" s="1">
        <f>G508*$Q$2</f>
        <v>2465</v>
      </c>
      <c r="I508" s="1">
        <v>5200</v>
      </c>
      <c r="J508" s="1">
        <f>I508*$Q$2</f>
        <v>128179.99999999999</v>
      </c>
      <c r="K508">
        <v>19</v>
      </c>
      <c r="L508" t="s">
        <v>99</v>
      </c>
      <c r="M508" t="s">
        <v>10</v>
      </c>
      <c r="Q508" s="7"/>
      <c r="T508" s="5"/>
    </row>
    <row r="509" spans="1:20" x14ac:dyDescent="0.45">
      <c r="A509">
        <v>35</v>
      </c>
      <c r="B509" t="s">
        <v>111</v>
      </c>
      <c r="C509" t="s">
        <v>113</v>
      </c>
      <c r="D509" t="s">
        <v>119</v>
      </c>
      <c r="E509" s="13">
        <f>J509/$P$41</f>
        <v>1.7844258415895351E-2</v>
      </c>
      <c r="F509" s="13">
        <f>J509/$P$38</f>
        <v>3.7106031808408935E-2</v>
      </c>
      <c r="G509" s="7">
        <v>100</v>
      </c>
      <c r="H509" s="1">
        <f>G509*$Q$2</f>
        <v>2465</v>
      </c>
      <c r="I509" s="1">
        <v>5200</v>
      </c>
      <c r="J509" s="1">
        <f>I509*$Q$2</f>
        <v>128179.99999999999</v>
      </c>
      <c r="K509">
        <v>19</v>
      </c>
      <c r="L509" t="s">
        <v>14</v>
      </c>
      <c r="M509" t="s">
        <v>10</v>
      </c>
      <c r="Q509" s="7"/>
      <c r="T509" s="5"/>
    </row>
    <row r="510" spans="1:20" x14ac:dyDescent="0.45">
      <c r="A510">
        <v>36</v>
      </c>
      <c r="B510" t="s">
        <v>111</v>
      </c>
      <c r="C510" t="s">
        <v>113</v>
      </c>
      <c r="D510" t="s">
        <v>120</v>
      </c>
      <c r="E510" s="13">
        <f>J510/$P$41</f>
        <v>1.7844258415895351E-2</v>
      </c>
      <c r="F510" s="13">
        <f>J510/$P$38</f>
        <v>3.7106031808408935E-2</v>
      </c>
      <c r="G510" s="7">
        <v>100</v>
      </c>
      <c r="H510" s="1">
        <f>G510*$Q$2</f>
        <v>2465</v>
      </c>
      <c r="I510" s="1">
        <v>5200</v>
      </c>
      <c r="J510" s="1">
        <f>I510*$Q$2</f>
        <v>128179.99999999999</v>
      </c>
      <c r="K510">
        <v>18</v>
      </c>
      <c r="L510" t="s">
        <v>9</v>
      </c>
      <c r="M510" t="s">
        <v>10</v>
      </c>
      <c r="Q510" s="7"/>
      <c r="T510" s="5"/>
    </row>
    <row r="511" spans="1:20" x14ac:dyDescent="0.45">
      <c r="A511">
        <v>37</v>
      </c>
      <c r="B511" t="s">
        <v>111</v>
      </c>
      <c r="C511" t="s">
        <v>113</v>
      </c>
      <c r="D511" t="s">
        <v>121</v>
      </c>
      <c r="E511" s="13">
        <f>J511/$P$41</f>
        <v>1.7844258415895351E-2</v>
      </c>
      <c r="F511" s="13">
        <f>J511/$P$38</f>
        <v>3.7106031808408935E-2</v>
      </c>
      <c r="G511" s="7">
        <v>100</v>
      </c>
      <c r="H511" s="1">
        <f>G511*$Q$2</f>
        <v>2465</v>
      </c>
      <c r="I511" s="1">
        <v>5200</v>
      </c>
      <c r="J511" s="1">
        <f>I511*$Q$2</f>
        <v>128179.99999999999</v>
      </c>
      <c r="K511">
        <v>18</v>
      </c>
      <c r="L511" t="s">
        <v>9</v>
      </c>
      <c r="M511" t="s">
        <v>10</v>
      </c>
      <c r="Q511" s="7"/>
      <c r="T511" s="5"/>
    </row>
    <row r="512" spans="1:20" x14ac:dyDescent="0.45">
      <c r="A512">
        <v>38</v>
      </c>
      <c r="B512" t="s">
        <v>111</v>
      </c>
      <c r="C512" t="s">
        <v>113</v>
      </c>
      <c r="D512" t="s">
        <v>122</v>
      </c>
      <c r="E512" s="13">
        <f>J512/$P$41</f>
        <v>1.7844258415895351E-2</v>
      </c>
      <c r="F512" s="13">
        <f>J512/$P$38</f>
        <v>3.7106031808408935E-2</v>
      </c>
      <c r="G512" s="7">
        <v>100</v>
      </c>
      <c r="H512" s="1">
        <f>G512*$Q$2</f>
        <v>2465</v>
      </c>
      <c r="I512" s="1">
        <v>5200</v>
      </c>
      <c r="J512" s="1">
        <f>I512*$Q$2</f>
        <v>128179.99999999999</v>
      </c>
      <c r="K512">
        <v>18</v>
      </c>
      <c r="L512" t="s">
        <v>123</v>
      </c>
      <c r="M512" t="s">
        <v>10</v>
      </c>
      <c r="Q512" s="7"/>
      <c r="T512" s="5"/>
    </row>
    <row r="513" spans="1:20" x14ac:dyDescent="0.45">
      <c r="A513">
        <v>39</v>
      </c>
      <c r="B513" t="s">
        <v>111</v>
      </c>
      <c r="C513" t="s">
        <v>113</v>
      </c>
      <c r="D513" t="s">
        <v>124</v>
      </c>
      <c r="E513" s="13">
        <f>J513/$P$41</f>
        <v>1.7844258415895351E-2</v>
      </c>
      <c r="F513" s="13">
        <f>J513/$P$38</f>
        <v>3.7106031808408935E-2</v>
      </c>
      <c r="G513" s="7">
        <v>100</v>
      </c>
      <c r="H513" s="1">
        <f>G513*$Q$2</f>
        <v>2465</v>
      </c>
      <c r="I513" s="1">
        <v>5200</v>
      </c>
      <c r="J513" s="1">
        <f>I513*$Q$2</f>
        <v>128179.99999999999</v>
      </c>
      <c r="K513">
        <v>20</v>
      </c>
      <c r="L513" t="s">
        <v>9</v>
      </c>
      <c r="M513" t="s">
        <v>10</v>
      </c>
      <c r="Q513" s="7"/>
      <c r="T513" s="5"/>
    </row>
    <row r="514" spans="1:20" x14ac:dyDescent="0.45">
      <c r="A514">
        <v>40</v>
      </c>
      <c r="B514" t="s">
        <v>111</v>
      </c>
      <c r="C514" t="s">
        <v>113</v>
      </c>
      <c r="D514" t="s">
        <v>125</v>
      </c>
      <c r="E514" s="13">
        <f>J514/$P$41</f>
        <v>1.7844258415895351E-2</v>
      </c>
      <c r="F514" s="13">
        <f>J514/$P$38</f>
        <v>3.7106031808408935E-2</v>
      </c>
      <c r="G514" s="7">
        <v>100</v>
      </c>
      <c r="H514" s="1">
        <f>G514*$Q$2</f>
        <v>2465</v>
      </c>
      <c r="I514" s="1">
        <v>5200</v>
      </c>
      <c r="J514" s="1">
        <f>I514*$Q$2</f>
        <v>128179.99999999999</v>
      </c>
      <c r="K514">
        <v>18</v>
      </c>
      <c r="L514" t="s">
        <v>14</v>
      </c>
      <c r="M514" t="s">
        <v>10</v>
      </c>
      <c r="Q514" s="7"/>
      <c r="T514" s="5"/>
    </row>
    <row r="515" spans="1:20" x14ac:dyDescent="0.45">
      <c r="A515">
        <v>41</v>
      </c>
      <c r="B515" t="s">
        <v>111</v>
      </c>
      <c r="C515" t="s">
        <v>113</v>
      </c>
      <c r="D515" t="s">
        <v>126</v>
      </c>
      <c r="E515" s="13">
        <f>J515/$P$41</f>
        <v>1.7844258415895351E-2</v>
      </c>
      <c r="F515" s="13">
        <f>J515/$P$38</f>
        <v>3.7106031808408935E-2</v>
      </c>
      <c r="G515" s="7">
        <v>100</v>
      </c>
      <c r="H515" s="1">
        <f>G515*$Q$2</f>
        <v>2465</v>
      </c>
      <c r="I515" s="1">
        <v>5200</v>
      </c>
      <c r="J515" s="1">
        <f>I515*$Q$2</f>
        <v>128179.99999999999</v>
      </c>
      <c r="K515">
        <v>18</v>
      </c>
      <c r="L515" t="s">
        <v>14</v>
      </c>
      <c r="M515" t="s">
        <v>10</v>
      </c>
      <c r="Q515" s="7"/>
      <c r="T515" s="5"/>
    </row>
    <row r="516" spans="1:20" x14ac:dyDescent="0.45">
      <c r="A516">
        <v>42</v>
      </c>
      <c r="B516" t="s">
        <v>111</v>
      </c>
      <c r="C516" t="s">
        <v>113</v>
      </c>
      <c r="D516" t="s">
        <v>127</v>
      </c>
      <c r="E516" s="13">
        <f>J516/$P$41</f>
        <v>1.7844258415895351E-2</v>
      </c>
      <c r="F516" s="13">
        <f>J516/$P$38</f>
        <v>3.7106031808408935E-2</v>
      </c>
      <c r="G516" s="7">
        <v>100</v>
      </c>
      <c r="H516" s="1">
        <f>G516*$Q$2</f>
        <v>2465</v>
      </c>
      <c r="I516" s="1">
        <v>5200</v>
      </c>
      <c r="J516" s="1">
        <f>I516*$Q$2</f>
        <v>128179.99999999999</v>
      </c>
      <c r="K516">
        <v>20</v>
      </c>
      <c r="L516" t="s">
        <v>14</v>
      </c>
      <c r="M516" t="s">
        <v>10</v>
      </c>
      <c r="Q516" s="7"/>
      <c r="T516" s="5"/>
    </row>
    <row r="517" spans="1:20" x14ac:dyDescent="0.45">
      <c r="A517">
        <v>43</v>
      </c>
      <c r="B517" t="s">
        <v>111</v>
      </c>
      <c r="C517" t="s">
        <v>113</v>
      </c>
      <c r="D517" t="s">
        <v>128</v>
      </c>
      <c r="E517" s="13">
        <f>J517/$P$41</f>
        <v>1.7844258415895351E-2</v>
      </c>
      <c r="F517" s="13">
        <f>J517/$P$38</f>
        <v>3.7106031808408935E-2</v>
      </c>
      <c r="G517" s="7">
        <v>100</v>
      </c>
      <c r="H517" s="1">
        <f>G517*$Q$2</f>
        <v>2465</v>
      </c>
      <c r="I517" s="1">
        <v>5200</v>
      </c>
      <c r="J517" s="1">
        <f>I517*$Q$2</f>
        <v>128179.99999999999</v>
      </c>
      <c r="K517">
        <v>19</v>
      </c>
      <c r="L517" t="s">
        <v>14</v>
      </c>
      <c r="M517" t="s">
        <v>10</v>
      </c>
      <c r="Q517" s="7"/>
      <c r="T517" s="5"/>
    </row>
    <row r="518" spans="1:20" x14ac:dyDescent="0.45">
      <c r="A518">
        <v>44</v>
      </c>
      <c r="B518" t="s">
        <v>111</v>
      </c>
      <c r="C518" t="s">
        <v>113</v>
      </c>
      <c r="D518" t="s">
        <v>129</v>
      </c>
      <c r="E518" s="13">
        <f>J518/$P$41</f>
        <v>1.7844258415895351E-2</v>
      </c>
      <c r="F518" s="13">
        <f>J518/$P$38</f>
        <v>3.7106031808408935E-2</v>
      </c>
      <c r="G518" s="7">
        <v>100</v>
      </c>
      <c r="H518" s="1">
        <f>G518*$Q$2</f>
        <v>2465</v>
      </c>
      <c r="I518" s="1">
        <v>5200</v>
      </c>
      <c r="J518" s="1">
        <f>I518*$Q$2</f>
        <v>128179.99999999999</v>
      </c>
      <c r="K518">
        <v>21</v>
      </c>
      <c r="L518" t="s">
        <v>14</v>
      </c>
      <c r="M518" t="s">
        <v>10</v>
      </c>
      <c r="Q518" s="7"/>
      <c r="T518" s="5"/>
    </row>
    <row r="519" spans="1:20" x14ac:dyDescent="0.45">
      <c r="A519">
        <v>45</v>
      </c>
      <c r="B519" t="s">
        <v>111</v>
      </c>
      <c r="C519" t="s">
        <v>113</v>
      </c>
      <c r="D519" t="s">
        <v>130</v>
      </c>
      <c r="E519" s="13">
        <f>J519/$P$41</f>
        <v>1.7844258415895351E-2</v>
      </c>
      <c r="F519" s="13">
        <f>J519/$P$38</f>
        <v>3.7106031808408935E-2</v>
      </c>
      <c r="G519" s="7">
        <v>100</v>
      </c>
      <c r="H519" s="1">
        <f>G519*$Q$2</f>
        <v>2465</v>
      </c>
      <c r="I519" s="1">
        <v>5200</v>
      </c>
      <c r="J519" s="1">
        <f>I519*$Q$2</f>
        <v>128179.99999999999</v>
      </c>
      <c r="K519">
        <v>21</v>
      </c>
      <c r="L519" t="s">
        <v>131</v>
      </c>
      <c r="M519" t="s">
        <v>10</v>
      </c>
      <c r="Q519" s="7"/>
      <c r="T519" s="5"/>
    </row>
    <row r="520" spans="1:20" x14ac:dyDescent="0.45">
      <c r="A520">
        <v>46</v>
      </c>
      <c r="B520" t="s">
        <v>111</v>
      </c>
      <c r="C520" t="s">
        <v>113</v>
      </c>
      <c r="D520" t="s">
        <v>132</v>
      </c>
      <c r="E520" s="13">
        <f>J520/$P$41</f>
        <v>1.7844258415895351E-2</v>
      </c>
      <c r="F520" s="13">
        <f>J520/$P$38</f>
        <v>3.7106031808408935E-2</v>
      </c>
      <c r="G520" s="7">
        <v>100</v>
      </c>
      <c r="H520" s="1">
        <f>G520*$Q$2</f>
        <v>2465</v>
      </c>
      <c r="I520" s="1">
        <v>5200</v>
      </c>
      <c r="J520" s="1">
        <f>I520*$Q$2</f>
        <v>128179.99999999999</v>
      </c>
      <c r="K520">
        <v>18</v>
      </c>
      <c r="L520" t="s">
        <v>131</v>
      </c>
      <c r="M520" t="s">
        <v>10</v>
      </c>
      <c r="Q520" s="7"/>
      <c r="T520" s="5"/>
    </row>
    <row r="521" spans="1:20" x14ac:dyDescent="0.45">
      <c r="A521">
        <v>47</v>
      </c>
      <c r="B521" t="s">
        <v>111</v>
      </c>
      <c r="C521" t="s">
        <v>113</v>
      </c>
      <c r="D521" t="s">
        <v>133</v>
      </c>
      <c r="E521" s="13">
        <f>J521/$P$41</f>
        <v>1.7844258415895351E-2</v>
      </c>
      <c r="F521" s="13">
        <f>J521/$P$38</f>
        <v>3.7106031808408935E-2</v>
      </c>
      <c r="G521" s="7">
        <v>100</v>
      </c>
      <c r="H521" s="1">
        <f>G521*$Q$2</f>
        <v>2465</v>
      </c>
      <c r="I521" s="1">
        <v>5200</v>
      </c>
      <c r="J521" s="1">
        <f>I521*$Q$2</f>
        <v>128179.99999999999</v>
      </c>
      <c r="K521">
        <v>19</v>
      </c>
      <c r="L521" t="s">
        <v>134</v>
      </c>
      <c r="M521" t="s">
        <v>10</v>
      </c>
      <c r="Q521" s="7"/>
      <c r="T521" s="5"/>
    </row>
    <row r="522" spans="1:20" x14ac:dyDescent="0.45">
      <c r="A522">
        <v>48</v>
      </c>
      <c r="B522" t="s">
        <v>111</v>
      </c>
      <c r="C522" t="s">
        <v>113</v>
      </c>
      <c r="D522" t="s">
        <v>135</v>
      </c>
      <c r="E522" s="13">
        <f>J522/$P$41</f>
        <v>1.7844258415895351E-2</v>
      </c>
      <c r="F522" s="13">
        <f>J522/$P$38</f>
        <v>3.7106031808408935E-2</v>
      </c>
      <c r="G522" s="7">
        <v>100</v>
      </c>
      <c r="H522" s="1">
        <f>G522*$Q$2</f>
        <v>2465</v>
      </c>
      <c r="I522" s="1">
        <v>5200</v>
      </c>
      <c r="J522" s="1">
        <f>I522*$Q$2</f>
        <v>128179.99999999999</v>
      </c>
      <c r="K522">
        <v>19</v>
      </c>
      <c r="L522" t="s">
        <v>99</v>
      </c>
      <c r="M522" t="s">
        <v>10</v>
      </c>
      <c r="Q522" s="7"/>
      <c r="T522" s="5"/>
    </row>
    <row r="523" spans="1:20" x14ac:dyDescent="0.45">
      <c r="A523">
        <v>49</v>
      </c>
      <c r="B523" t="s">
        <v>111</v>
      </c>
      <c r="C523" t="s">
        <v>113</v>
      </c>
      <c r="D523" t="s">
        <v>136</v>
      </c>
      <c r="E523" s="13">
        <f>J523/$P$41</f>
        <v>1.7844258415895351E-2</v>
      </c>
      <c r="F523" s="13">
        <f>J523/$P$38</f>
        <v>3.7106031808408935E-2</v>
      </c>
      <c r="G523" s="7">
        <v>100</v>
      </c>
      <c r="H523" s="1">
        <f>G523*$Q$2</f>
        <v>2465</v>
      </c>
      <c r="I523" s="1">
        <v>5200</v>
      </c>
      <c r="J523" s="1">
        <f>I523*$Q$2</f>
        <v>128179.99999999999</v>
      </c>
      <c r="K523">
        <v>17</v>
      </c>
      <c r="L523" t="s">
        <v>137</v>
      </c>
      <c r="M523" t="s">
        <v>10</v>
      </c>
      <c r="Q523" s="7"/>
      <c r="T523" s="5"/>
    </row>
    <row r="524" spans="1:20" x14ac:dyDescent="0.45">
      <c r="A524">
        <v>50</v>
      </c>
      <c r="B524" t="s">
        <v>111</v>
      </c>
      <c r="C524" t="s">
        <v>113</v>
      </c>
      <c r="D524" t="s">
        <v>138</v>
      </c>
      <c r="E524" s="13">
        <f>J524/$P$41</f>
        <v>1.7844258415895351E-2</v>
      </c>
      <c r="F524" s="13">
        <f>J524/$P$38</f>
        <v>3.7106031808408935E-2</v>
      </c>
      <c r="G524" s="7">
        <v>100</v>
      </c>
      <c r="H524" s="1">
        <f>G524*$Q$2</f>
        <v>2465</v>
      </c>
      <c r="I524" s="1">
        <v>5200</v>
      </c>
      <c r="J524" s="1">
        <f>I524*$Q$2</f>
        <v>128179.99999999999</v>
      </c>
      <c r="K524">
        <v>18</v>
      </c>
      <c r="L524" t="s">
        <v>99</v>
      </c>
      <c r="M524" t="s">
        <v>10</v>
      </c>
      <c r="Q524" s="7"/>
      <c r="T524" s="5"/>
    </row>
    <row r="525" spans="1:20" x14ac:dyDescent="0.45">
      <c r="A525">
        <v>51</v>
      </c>
      <c r="B525" t="s">
        <v>111</v>
      </c>
      <c r="C525" t="s">
        <v>113</v>
      </c>
      <c r="D525" t="s">
        <v>139</v>
      </c>
      <c r="E525" s="13">
        <f>J525/$P$41</f>
        <v>1.7844258415895351E-2</v>
      </c>
      <c r="F525" s="13">
        <f>J525/$P$38</f>
        <v>3.7106031808408935E-2</v>
      </c>
      <c r="G525" s="7">
        <v>100</v>
      </c>
      <c r="H525" s="1">
        <f>G525*$Q$2</f>
        <v>2465</v>
      </c>
      <c r="I525" s="1">
        <v>5200</v>
      </c>
      <c r="J525" s="1">
        <f>I525*$Q$2</f>
        <v>128179.99999999999</v>
      </c>
      <c r="K525">
        <v>20</v>
      </c>
      <c r="L525" t="s">
        <v>123</v>
      </c>
      <c r="M525" t="s">
        <v>10</v>
      </c>
      <c r="Q525" s="7"/>
      <c r="T525" s="5"/>
    </row>
    <row r="526" spans="1:20" x14ac:dyDescent="0.45">
      <c r="A526">
        <v>52</v>
      </c>
      <c r="B526" t="s">
        <v>111</v>
      </c>
      <c r="C526" t="s">
        <v>113</v>
      </c>
      <c r="D526" t="s">
        <v>140</v>
      </c>
      <c r="E526" s="13">
        <f>J526/$P$41</f>
        <v>1.7844258415895351E-2</v>
      </c>
      <c r="F526" s="13">
        <f>J526/$P$38</f>
        <v>3.7106031808408935E-2</v>
      </c>
      <c r="G526" s="7">
        <v>100</v>
      </c>
      <c r="H526" s="1">
        <f>G526*$Q$2</f>
        <v>2465</v>
      </c>
      <c r="I526" s="1">
        <v>5200</v>
      </c>
      <c r="J526" s="1">
        <f>I526*$Q$2</f>
        <v>128179.99999999999</v>
      </c>
      <c r="K526">
        <v>18</v>
      </c>
      <c r="L526" t="s">
        <v>44</v>
      </c>
      <c r="M526" t="s">
        <v>10</v>
      </c>
      <c r="Q526" s="7"/>
      <c r="T526" s="5"/>
    </row>
    <row r="527" spans="1:20" x14ac:dyDescent="0.45">
      <c r="A527">
        <v>53</v>
      </c>
      <c r="B527" t="s">
        <v>111</v>
      </c>
      <c r="C527" t="s">
        <v>113</v>
      </c>
      <c r="D527" t="s">
        <v>141</v>
      </c>
      <c r="E527" s="13">
        <f>J527/$P$41</f>
        <v>1.7844258415895351E-2</v>
      </c>
      <c r="F527" s="13">
        <f>J527/$P$38</f>
        <v>3.7106031808408935E-2</v>
      </c>
      <c r="G527" s="7">
        <v>100</v>
      </c>
      <c r="H527" s="1">
        <f>G527*$Q$2</f>
        <v>2465</v>
      </c>
      <c r="I527" s="1">
        <v>5200</v>
      </c>
      <c r="J527" s="1">
        <f>I527*$Q$2</f>
        <v>128179.99999999999</v>
      </c>
      <c r="K527">
        <v>19</v>
      </c>
      <c r="L527" t="s">
        <v>56</v>
      </c>
      <c r="M527" t="s">
        <v>10</v>
      </c>
      <c r="Q527" s="7"/>
      <c r="T527" s="5"/>
    </row>
    <row r="528" spans="1:20" x14ac:dyDescent="0.45">
      <c r="A528">
        <v>54</v>
      </c>
      <c r="B528" t="s">
        <v>111</v>
      </c>
      <c r="C528" t="s">
        <v>113</v>
      </c>
      <c r="D528" t="s">
        <v>142</v>
      </c>
      <c r="E528" s="13">
        <f>J528/$P$41</f>
        <v>1.7844258415895351E-2</v>
      </c>
      <c r="F528" s="13">
        <f>J528/$P$38</f>
        <v>3.7106031808408935E-2</v>
      </c>
      <c r="G528" s="7">
        <v>100</v>
      </c>
      <c r="H528" s="1">
        <f>G528*$Q$2</f>
        <v>2465</v>
      </c>
      <c r="I528" s="1">
        <v>5200</v>
      </c>
      <c r="J528" s="1">
        <f>I528*$Q$2</f>
        <v>128179.99999999999</v>
      </c>
      <c r="K528">
        <v>17</v>
      </c>
      <c r="L528" t="s">
        <v>51</v>
      </c>
      <c r="M528" t="s">
        <v>10</v>
      </c>
      <c r="Q528" s="7"/>
      <c r="T528" s="5"/>
    </row>
    <row r="529" spans="1:20" x14ac:dyDescent="0.45">
      <c r="A529">
        <v>55</v>
      </c>
      <c r="B529" t="s">
        <v>111</v>
      </c>
      <c r="C529" t="s">
        <v>113</v>
      </c>
      <c r="D529" t="s">
        <v>143</v>
      </c>
      <c r="E529" s="13">
        <f>J529/$P$41</f>
        <v>1.7844258415895351E-2</v>
      </c>
      <c r="F529" s="13">
        <f>J529/$P$38</f>
        <v>3.7106031808408935E-2</v>
      </c>
      <c r="G529" s="7">
        <v>100</v>
      </c>
      <c r="H529" s="1">
        <f>G529*$Q$2</f>
        <v>2465</v>
      </c>
      <c r="I529" s="1">
        <v>5200</v>
      </c>
      <c r="J529" s="1">
        <f>I529*$Q$2</f>
        <v>128179.99999999999</v>
      </c>
      <c r="K529">
        <v>19</v>
      </c>
      <c r="L529" t="s">
        <v>144</v>
      </c>
      <c r="M529" t="s">
        <v>10</v>
      </c>
      <c r="Q529" s="7"/>
      <c r="T529" s="5"/>
    </row>
    <row r="530" spans="1:20" x14ac:dyDescent="0.45">
      <c r="A530">
        <v>56</v>
      </c>
      <c r="B530" t="s">
        <v>111</v>
      </c>
      <c r="C530" t="s">
        <v>113</v>
      </c>
      <c r="D530" t="s">
        <v>145</v>
      </c>
      <c r="E530" s="13">
        <f>J530/$P$41</f>
        <v>1.7844258415895351E-2</v>
      </c>
      <c r="F530" s="13">
        <f>J530/$P$38</f>
        <v>3.7106031808408935E-2</v>
      </c>
      <c r="G530" s="7">
        <v>100</v>
      </c>
      <c r="H530" s="1">
        <f>G530*$Q$2</f>
        <v>2465</v>
      </c>
      <c r="I530" s="1">
        <v>5200</v>
      </c>
      <c r="J530" s="1">
        <f>I530*$Q$2</f>
        <v>128179.99999999999</v>
      </c>
      <c r="K530">
        <v>19</v>
      </c>
      <c r="L530" t="s">
        <v>51</v>
      </c>
      <c r="M530" t="s">
        <v>10</v>
      </c>
      <c r="Q530" s="7"/>
      <c r="T530" s="5"/>
    </row>
    <row r="531" spans="1:20" x14ac:dyDescent="0.45">
      <c r="A531">
        <v>57</v>
      </c>
      <c r="B531" t="s">
        <v>111</v>
      </c>
      <c r="C531" t="s">
        <v>113</v>
      </c>
      <c r="D531" t="s">
        <v>146</v>
      </c>
      <c r="E531" s="13">
        <f>J531/$P$41</f>
        <v>1.7844258415895351E-2</v>
      </c>
      <c r="F531" s="13">
        <f>J531/$P$38</f>
        <v>3.7106031808408935E-2</v>
      </c>
      <c r="G531" s="7">
        <v>100</v>
      </c>
      <c r="H531" s="1">
        <f>G531*$Q$2</f>
        <v>2465</v>
      </c>
      <c r="I531" s="1">
        <v>5200</v>
      </c>
      <c r="J531" s="1">
        <f>I531*$Q$2</f>
        <v>128179.99999999999</v>
      </c>
      <c r="K531">
        <v>20</v>
      </c>
      <c r="L531" t="s">
        <v>51</v>
      </c>
      <c r="M531" t="s">
        <v>10</v>
      </c>
      <c r="Q531" s="7"/>
      <c r="T531" s="5"/>
    </row>
    <row r="532" spans="1:20" x14ac:dyDescent="0.45">
      <c r="A532">
        <v>58</v>
      </c>
      <c r="B532" t="s">
        <v>111</v>
      </c>
      <c r="C532" t="s">
        <v>113</v>
      </c>
      <c r="D532" t="s">
        <v>147</v>
      </c>
      <c r="E532" s="13">
        <f>J532/$P$41</f>
        <v>1.7844258415895351E-2</v>
      </c>
      <c r="F532" s="13">
        <f>J532/$P$38</f>
        <v>3.7106031808408935E-2</v>
      </c>
      <c r="G532" s="7">
        <v>100</v>
      </c>
      <c r="H532" s="1">
        <f>G532*$Q$2</f>
        <v>2465</v>
      </c>
      <c r="I532" s="1">
        <v>5200</v>
      </c>
      <c r="J532" s="1">
        <f>I532*$Q$2</f>
        <v>128179.99999999999</v>
      </c>
      <c r="K532">
        <v>17</v>
      </c>
      <c r="L532" t="s">
        <v>51</v>
      </c>
      <c r="M532" t="s">
        <v>10</v>
      </c>
      <c r="Q532" s="7"/>
      <c r="T532" s="5"/>
    </row>
    <row r="533" spans="1:20" x14ac:dyDescent="0.45">
      <c r="A533">
        <v>87</v>
      </c>
      <c r="B533" t="s">
        <v>111</v>
      </c>
      <c r="C533" t="s">
        <v>247</v>
      </c>
      <c r="D533" t="s">
        <v>215</v>
      </c>
      <c r="E533" s="13">
        <f>J533/$P$41</f>
        <v>1.7844258415895351E-2</v>
      </c>
      <c r="F533" s="13">
        <f>J533/$P$38</f>
        <v>3.7106031808408935E-2</v>
      </c>
      <c r="G533" s="7">
        <v>100</v>
      </c>
      <c r="H533" s="1">
        <f>G533*$Q$2</f>
        <v>2465</v>
      </c>
      <c r="I533" s="1">
        <v>5200</v>
      </c>
      <c r="J533" s="1">
        <f>I533*$Q$2</f>
        <v>128179.99999999999</v>
      </c>
      <c r="K533">
        <v>17</v>
      </c>
      <c r="L533" t="s">
        <v>14</v>
      </c>
      <c r="M533" t="s">
        <v>10</v>
      </c>
      <c r="Q533" s="7"/>
      <c r="T533" s="5"/>
    </row>
    <row r="534" spans="1:20" x14ac:dyDescent="0.45">
      <c r="A534">
        <v>88</v>
      </c>
      <c r="B534" t="s">
        <v>111</v>
      </c>
      <c r="C534" t="s">
        <v>247</v>
      </c>
      <c r="D534" t="s">
        <v>216</v>
      </c>
      <c r="E534" s="13">
        <f>J534/$P$41</f>
        <v>1.7844258415895351E-2</v>
      </c>
      <c r="F534" s="13">
        <f>J534/$P$38</f>
        <v>3.7106031808408935E-2</v>
      </c>
      <c r="G534" s="7">
        <v>100</v>
      </c>
      <c r="H534" s="1">
        <f>G534*$Q$2</f>
        <v>2465</v>
      </c>
      <c r="I534" s="1">
        <v>5200</v>
      </c>
      <c r="J534" s="1">
        <f>I534*$Q$2</f>
        <v>128179.99999999999</v>
      </c>
      <c r="K534">
        <v>18</v>
      </c>
      <c r="L534" t="s">
        <v>19</v>
      </c>
      <c r="M534" t="s">
        <v>10</v>
      </c>
      <c r="Q534" s="7"/>
      <c r="T534" s="5"/>
    </row>
    <row r="535" spans="1:20" x14ac:dyDescent="0.45">
      <c r="A535">
        <v>89</v>
      </c>
      <c r="B535" t="s">
        <v>111</v>
      </c>
      <c r="C535" t="s">
        <v>247</v>
      </c>
      <c r="D535" t="s">
        <v>217</v>
      </c>
      <c r="E535" s="13">
        <f>J535/$P$41</f>
        <v>1.7844258415895351E-2</v>
      </c>
      <c r="F535" s="13">
        <f>J535/$P$38</f>
        <v>3.7106031808408935E-2</v>
      </c>
      <c r="G535" s="7">
        <v>100</v>
      </c>
      <c r="H535" s="1">
        <f>G535*$Q$2</f>
        <v>2465</v>
      </c>
      <c r="I535" s="1">
        <v>5200</v>
      </c>
      <c r="J535" s="1">
        <f>I535*$Q$2</f>
        <v>128179.99999999999</v>
      </c>
      <c r="K535">
        <v>19</v>
      </c>
      <c r="L535" t="s">
        <v>99</v>
      </c>
      <c r="M535" t="s">
        <v>10</v>
      </c>
      <c r="Q535" s="7"/>
      <c r="T535" s="5"/>
    </row>
    <row r="536" spans="1:20" x14ac:dyDescent="0.45">
      <c r="A536">
        <v>90</v>
      </c>
      <c r="B536" t="s">
        <v>111</v>
      </c>
      <c r="C536" t="s">
        <v>247</v>
      </c>
      <c r="D536" t="s">
        <v>218</v>
      </c>
      <c r="E536" s="13">
        <f>J536/$P$41</f>
        <v>1.7844258415895351E-2</v>
      </c>
      <c r="F536" s="13">
        <f>J536/$P$38</f>
        <v>3.7106031808408935E-2</v>
      </c>
      <c r="G536" s="7">
        <v>100</v>
      </c>
      <c r="H536" s="1">
        <f>G536*$Q$2</f>
        <v>2465</v>
      </c>
      <c r="I536" s="1">
        <v>5200</v>
      </c>
      <c r="J536" s="1">
        <f>I536*$Q$2</f>
        <v>128179.99999999999</v>
      </c>
      <c r="K536">
        <v>19</v>
      </c>
      <c r="L536" t="s">
        <v>26</v>
      </c>
      <c r="M536" t="s">
        <v>10</v>
      </c>
      <c r="Q536" s="7"/>
      <c r="T536" s="5"/>
    </row>
    <row r="537" spans="1:20" x14ac:dyDescent="0.45">
      <c r="A537">
        <v>91</v>
      </c>
      <c r="B537" t="s">
        <v>111</v>
      </c>
      <c r="C537" t="s">
        <v>247</v>
      </c>
      <c r="D537" t="s">
        <v>219</v>
      </c>
      <c r="E537" s="13">
        <f>J537/$P$41</f>
        <v>1.7844258415895351E-2</v>
      </c>
      <c r="F537" s="13">
        <f>J537/$P$38</f>
        <v>3.7106031808408935E-2</v>
      </c>
      <c r="G537" s="7">
        <v>100</v>
      </c>
      <c r="H537" s="1">
        <f>G537*$Q$2</f>
        <v>2465</v>
      </c>
      <c r="I537" s="1">
        <v>5200</v>
      </c>
      <c r="J537" s="1">
        <f>I537*$Q$2</f>
        <v>128179.99999999999</v>
      </c>
      <c r="K537">
        <v>19</v>
      </c>
      <c r="L537" t="s">
        <v>175</v>
      </c>
      <c r="M537" t="s">
        <v>10</v>
      </c>
      <c r="Q537" s="7"/>
      <c r="T537" s="5"/>
    </row>
    <row r="538" spans="1:20" x14ac:dyDescent="0.45">
      <c r="A538">
        <v>92</v>
      </c>
      <c r="B538" t="s">
        <v>111</v>
      </c>
      <c r="C538" t="s">
        <v>247</v>
      </c>
      <c r="D538" t="s">
        <v>220</v>
      </c>
      <c r="E538" s="13">
        <f>J538/$P$41</f>
        <v>1.7844258415895351E-2</v>
      </c>
      <c r="F538" s="13">
        <f>J538/$P$38</f>
        <v>3.7106031808408935E-2</v>
      </c>
      <c r="G538" s="7">
        <v>100</v>
      </c>
      <c r="H538" s="1">
        <f>G538*$Q$2</f>
        <v>2465</v>
      </c>
      <c r="I538" s="1">
        <v>5200</v>
      </c>
      <c r="J538" s="1">
        <f>I538*$Q$2</f>
        <v>128179.99999999999</v>
      </c>
      <c r="K538">
        <v>18</v>
      </c>
      <c r="L538" t="s">
        <v>221</v>
      </c>
      <c r="M538" t="s">
        <v>10</v>
      </c>
      <c r="Q538" s="7"/>
      <c r="T538" s="5"/>
    </row>
    <row r="539" spans="1:20" x14ac:dyDescent="0.45">
      <c r="A539">
        <v>93</v>
      </c>
      <c r="B539" t="s">
        <v>111</v>
      </c>
      <c r="C539" t="s">
        <v>247</v>
      </c>
      <c r="D539" t="s">
        <v>222</v>
      </c>
      <c r="E539" s="13">
        <f>J539/$P$41</f>
        <v>1.7844258415895351E-2</v>
      </c>
      <c r="F539" s="13">
        <f>J539/$P$38</f>
        <v>3.7106031808408935E-2</v>
      </c>
      <c r="G539" s="7">
        <v>100</v>
      </c>
      <c r="H539" s="1">
        <f>G539*$Q$2</f>
        <v>2465</v>
      </c>
      <c r="I539" s="1">
        <v>5200</v>
      </c>
      <c r="J539" s="1">
        <f>I539*$Q$2</f>
        <v>128179.99999999999</v>
      </c>
      <c r="K539">
        <v>21</v>
      </c>
      <c r="L539" t="s">
        <v>9</v>
      </c>
      <c r="M539" t="s">
        <v>10</v>
      </c>
      <c r="Q539" s="7"/>
      <c r="T539" s="5"/>
    </row>
    <row r="540" spans="1:20" x14ac:dyDescent="0.45">
      <c r="A540">
        <v>94</v>
      </c>
      <c r="B540" t="s">
        <v>111</v>
      </c>
      <c r="C540" t="s">
        <v>247</v>
      </c>
      <c r="D540" t="s">
        <v>223</v>
      </c>
      <c r="E540" s="13">
        <f>J540/$P$41</f>
        <v>1.7844258415895351E-2</v>
      </c>
      <c r="F540" s="13">
        <f>J540/$P$38</f>
        <v>3.7106031808408935E-2</v>
      </c>
      <c r="G540" s="7">
        <v>100</v>
      </c>
      <c r="H540" s="1">
        <f>G540*$Q$2</f>
        <v>2465</v>
      </c>
      <c r="I540" s="1">
        <v>5200</v>
      </c>
      <c r="J540" s="1">
        <f>I540*$Q$2</f>
        <v>128179.99999999999</v>
      </c>
      <c r="K540">
        <v>19</v>
      </c>
      <c r="L540" t="s">
        <v>99</v>
      </c>
      <c r="M540" t="s">
        <v>10</v>
      </c>
      <c r="Q540" s="7"/>
      <c r="T540" s="5"/>
    </row>
    <row r="541" spans="1:20" x14ac:dyDescent="0.45">
      <c r="A541">
        <v>95</v>
      </c>
      <c r="B541" t="s">
        <v>111</v>
      </c>
      <c r="C541" t="s">
        <v>247</v>
      </c>
      <c r="D541" t="s">
        <v>224</v>
      </c>
      <c r="E541" s="13">
        <f>J541/$P$41</f>
        <v>1.7844258415895351E-2</v>
      </c>
      <c r="F541" s="13">
        <f>J541/$P$38</f>
        <v>3.7106031808408935E-2</v>
      </c>
      <c r="G541" s="7">
        <v>100</v>
      </c>
      <c r="H541" s="1">
        <f>G541*$Q$2</f>
        <v>2465</v>
      </c>
      <c r="I541" s="1">
        <v>5200</v>
      </c>
      <c r="J541" s="1">
        <f>I541*$Q$2</f>
        <v>128179.99999999999</v>
      </c>
      <c r="K541">
        <v>20</v>
      </c>
      <c r="L541" t="s">
        <v>9</v>
      </c>
      <c r="M541" t="s">
        <v>10</v>
      </c>
      <c r="Q541" s="7"/>
      <c r="T541" s="5"/>
    </row>
    <row r="542" spans="1:20" x14ac:dyDescent="0.45">
      <c r="A542">
        <v>96</v>
      </c>
      <c r="B542" t="s">
        <v>111</v>
      </c>
      <c r="C542" t="s">
        <v>247</v>
      </c>
      <c r="D542" t="s">
        <v>225</v>
      </c>
      <c r="E542" s="13">
        <f>J542/$P$41</f>
        <v>1.7844258415895351E-2</v>
      </c>
      <c r="F542" s="13">
        <f>J542/$P$38</f>
        <v>3.7106031808408935E-2</v>
      </c>
      <c r="G542" s="7">
        <v>100</v>
      </c>
      <c r="H542" s="1">
        <f>G542*$Q$2</f>
        <v>2465</v>
      </c>
      <c r="I542" s="1">
        <v>5200</v>
      </c>
      <c r="J542" s="1">
        <f>I542*$Q$2</f>
        <v>128179.99999999999</v>
      </c>
      <c r="K542">
        <v>18</v>
      </c>
      <c r="L542" t="s">
        <v>9</v>
      </c>
      <c r="M542" t="s">
        <v>10</v>
      </c>
      <c r="Q542" s="7"/>
      <c r="T542" s="5"/>
    </row>
    <row r="543" spans="1:20" x14ac:dyDescent="0.45">
      <c r="A543">
        <v>97</v>
      </c>
      <c r="B543" t="s">
        <v>111</v>
      </c>
      <c r="C543" t="s">
        <v>247</v>
      </c>
      <c r="D543" t="s">
        <v>226</v>
      </c>
      <c r="E543" s="13">
        <f>J543/$P$41</f>
        <v>1.7844258415895351E-2</v>
      </c>
      <c r="F543" s="13">
        <f>J543/$P$38</f>
        <v>3.7106031808408935E-2</v>
      </c>
      <c r="G543" s="7">
        <v>100</v>
      </c>
      <c r="H543" s="1">
        <f>G543*$Q$2</f>
        <v>2465</v>
      </c>
      <c r="I543" s="1">
        <v>5200</v>
      </c>
      <c r="J543" s="1">
        <f>I543*$Q$2</f>
        <v>128179.99999999999</v>
      </c>
      <c r="K543">
        <v>17</v>
      </c>
      <c r="L543" t="s">
        <v>227</v>
      </c>
      <c r="M543" t="s">
        <v>10</v>
      </c>
      <c r="Q543" s="7"/>
      <c r="T543" s="5"/>
    </row>
    <row r="544" spans="1:20" x14ac:dyDescent="0.45">
      <c r="A544">
        <v>98</v>
      </c>
      <c r="B544" t="s">
        <v>111</v>
      </c>
      <c r="C544" t="s">
        <v>247</v>
      </c>
      <c r="D544" t="s">
        <v>228</v>
      </c>
      <c r="E544" s="13">
        <f>J544/$P$41</f>
        <v>1.7844258415895351E-2</v>
      </c>
      <c r="F544" s="13">
        <f>J544/$P$38</f>
        <v>3.7106031808408935E-2</v>
      </c>
      <c r="G544" s="7">
        <v>100</v>
      </c>
      <c r="H544" s="1">
        <f>G544*$Q$2</f>
        <v>2465</v>
      </c>
      <c r="I544" s="1">
        <v>5200</v>
      </c>
      <c r="J544" s="1">
        <f>I544*$Q$2</f>
        <v>128179.99999999999</v>
      </c>
      <c r="K544">
        <v>20</v>
      </c>
      <c r="L544" t="s">
        <v>14</v>
      </c>
      <c r="M544" t="s">
        <v>103</v>
      </c>
      <c r="Q544" s="7"/>
      <c r="T544" s="5"/>
    </row>
    <row r="545" spans="1:20" x14ac:dyDescent="0.45">
      <c r="A545">
        <v>99</v>
      </c>
      <c r="B545" t="s">
        <v>111</v>
      </c>
      <c r="C545" t="s">
        <v>247</v>
      </c>
      <c r="D545" t="s">
        <v>229</v>
      </c>
      <c r="E545" s="13">
        <f>J545/$P$41</f>
        <v>1.7844258415895351E-2</v>
      </c>
      <c r="F545" s="13">
        <f>J545/$P$38</f>
        <v>3.7106031808408935E-2</v>
      </c>
      <c r="G545" s="7">
        <v>100</v>
      </c>
      <c r="H545" s="1">
        <f>G545*$Q$2</f>
        <v>2465</v>
      </c>
      <c r="I545" s="1">
        <v>5200</v>
      </c>
      <c r="J545" s="1">
        <f>I545*$Q$2</f>
        <v>128179.99999999999</v>
      </c>
      <c r="K545">
        <v>20</v>
      </c>
      <c r="L545" t="s">
        <v>14</v>
      </c>
      <c r="M545" t="s">
        <v>10</v>
      </c>
      <c r="Q545" s="7"/>
      <c r="T545" s="5"/>
    </row>
    <row r="546" spans="1:20" x14ac:dyDescent="0.45">
      <c r="A546">
        <v>100</v>
      </c>
      <c r="B546" t="s">
        <v>111</v>
      </c>
      <c r="C546" t="s">
        <v>247</v>
      </c>
      <c r="D546" t="s">
        <v>230</v>
      </c>
      <c r="E546" s="13">
        <f>J546/$P$41</f>
        <v>1.7844258415895351E-2</v>
      </c>
      <c r="F546" s="13">
        <f>J546/$P$38</f>
        <v>3.7106031808408935E-2</v>
      </c>
      <c r="G546" s="7">
        <v>100</v>
      </c>
      <c r="H546" s="1">
        <f>G546*$Q$2</f>
        <v>2465</v>
      </c>
      <c r="I546" s="1">
        <v>5200</v>
      </c>
      <c r="J546" s="1">
        <f>I546*$Q$2</f>
        <v>128179.99999999999</v>
      </c>
      <c r="K546">
        <v>17</v>
      </c>
      <c r="L546" t="s">
        <v>196</v>
      </c>
      <c r="M546" t="s">
        <v>10</v>
      </c>
      <c r="Q546" s="7"/>
      <c r="T546" s="5"/>
    </row>
    <row r="547" spans="1:20" x14ac:dyDescent="0.45">
      <c r="A547">
        <v>101</v>
      </c>
      <c r="B547" t="s">
        <v>111</v>
      </c>
      <c r="C547" t="s">
        <v>247</v>
      </c>
      <c r="D547" t="s">
        <v>231</v>
      </c>
      <c r="E547" s="13">
        <f>J547/$P$41</f>
        <v>1.7844258415895351E-2</v>
      </c>
      <c r="F547" s="13">
        <f>J547/$P$38</f>
        <v>3.7106031808408935E-2</v>
      </c>
      <c r="G547" s="7">
        <v>100</v>
      </c>
      <c r="H547" s="1">
        <f>G547*$Q$2</f>
        <v>2465</v>
      </c>
      <c r="I547" s="1">
        <v>5200</v>
      </c>
      <c r="J547" s="1">
        <f>I547*$Q$2</f>
        <v>128179.99999999999</v>
      </c>
      <c r="K547">
        <v>20</v>
      </c>
      <c r="L547" t="s">
        <v>175</v>
      </c>
      <c r="M547" t="s">
        <v>10</v>
      </c>
      <c r="Q547" s="7"/>
      <c r="T547" s="5"/>
    </row>
    <row r="548" spans="1:20" x14ac:dyDescent="0.45">
      <c r="A548">
        <v>102</v>
      </c>
      <c r="B548" t="s">
        <v>111</v>
      </c>
      <c r="C548" t="s">
        <v>247</v>
      </c>
      <c r="D548" t="s">
        <v>232</v>
      </c>
      <c r="E548" s="13">
        <f>J548/$P$41</f>
        <v>1.7844258415895351E-2</v>
      </c>
      <c r="F548" s="13">
        <f>J548/$P$38</f>
        <v>3.7106031808408935E-2</v>
      </c>
      <c r="G548" s="7">
        <v>100</v>
      </c>
      <c r="H548" s="1">
        <f>G548*$Q$2</f>
        <v>2465</v>
      </c>
      <c r="I548" s="1">
        <v>5200</v>
      </c>
      <c r="J548" s="1">
        <f>I548*$Q$2</f>
        <v>128179.99999999999</v>
      </c>
      <c r="K548">
        <v>19</v>
      </c>
      <c r="L548" t="s">
        <v>51</v>
      </c>
      <c r="M548" t="s">
        <v>10</v>
      </c>
      <c r="Q548" s="7"/>
      <c r="T548" s="5"/>
    </row>
    <row r="549" spans="1:20" x14ac:dyDescent="0.45">
      <c r="A549">
        <v>103</v>
      </c>
      <c r="B549" t="s">
        <v>111</v>
      </c>
      <c r="C549" t="s">
        <v>247</v>
      </c>
      <c r="D549" t="s">
        <v>233</v>
      </c>
      <c r="E549" s="13">
        <f>J549/$P$41</f>
        <v>1.7844258415895351E-2</v>
      </c>
      <c r="F549" s="13">
        <f>J549/$P$38</f>
        <v>3.7106031808408935E-2</v>
      </c>
      <c r="G549" s="7">
        <v>100</v>
      </c>
      <c r="H549" s="1">
        <f>G549*$Q$2</f>
        <v>2465</v>
      </c>
      <c r="I549" s="1">
        <v>5200</v>
      </c>
      <c r="J549" s="1">
        <f>I549*$Q$2</f>
        <v>128179.99999999999</v>
      </c>
      <c r="K549">
        <v>20</v>
      </c>
      <c r="L549" t="s">
        <v>51</v>
      </c>
      <c r="M549" t="s">
        <v>10</v>
      </c>
      <c r="Q549" s="7"/>
      <c r="T549" s="5"/>
    </row>
    <row r="550" spans="1:20" x14ac:dyDescent="0.45">
      <c r="A550">
        <v>104</v>
      </c>
      <c r="B550" t="s">
        <v>111</v>
      </c>
      <c r="C550" t="s">
        <v>247</v>
      </c>
      <c r="D550" t="s">
        <v>234</v>
      </c>
      <c r="E550" s="13">
        <f>J550/$P$41</f>
        <v>1.7844258415895351E-2</v>
      </c>
      <c r="F550" s="13">
        <f>J550/$P$38</f>
        <v>3.7106031808408935E-2</v>
      </c>
      <c r="G550" s="7">
        <v>100</v>
      </c>
      <c r="H550" s="1">
        <f>G550*$Q$2</f>
        <v>2465</v>
      </c>
      <c r="I550" s="1">
        <v>5200</v>
      </c>
      <c r="J550" s="1">
        <f>I550*$Q$2</f>
        <v>128179.99999999999</v>
      </c>
      <c r="K550">
        <v>20</v>
      </c>
      <c r="L550" t="s">
        <v>51</v>
      </c>
      <c r="M550" t="s">
        <v>10</v>
      </c>
      <c r="Q550" s="7"/>
      <c r="T550" s="5"/>
    </row>
    <row r="551" spans="1:20" x14ac:dyDescent="0.45">
      <c r="A551">
        <v>105</v>
      </c>
      <c r="B551" t="s">
        <v>111</v>
      </c>
      <c r="C551" t="s">
        <v>247</v>
      </c>
      <c r="D551" t="s">
        <v>235</v>
      </c>
      <c r="E551" s="13">
        <f>J551/$P$41</f>
        <v>1.7844258415895351E-2</v>
      </c>
      <c r="F551" s="13">
        <f>J551/$P$38</f>
        <v>3.7106031808408935E-2</v>
      </c>
      <c r="G551" s="7">
        <v>100</v>
      </c>
      <c r="H551" s="1">
        <f>G551*$Q$2</f>
        <v>2465</v>
      </c>
      <c r="I551" s="1">
        <v>5200</v>
      </c>
      <c r="J551" s="1">
        <f>I551*$Q$2</f>
        <v>128179.99999999999</v>
      </c>
      <c r="K551">
        <v>17</v>
      </c>
      <c r="L551" t="s">
        <v>51</v>
      </c>
      <c r="M551" t="s">
        <v>10</v>
      </c>
      <c r="Q551" s="7"/>
      <c r="T551" s="5"/>
    </row>
    <row r="552" spans="1:20" x14ac:dyDescent="0.45">
      <c r="A552">
        <v>106</v>
      </c>
      <c r="B552" t="s">
        <v>111</v>
      </c>
      <c r="C552" t="s">
        <v>247</v>
      </c>
      <c r="D552" t="s">
        <v>236</v>
      </c>
      <c r="E552" s="13">
        <f>J552/$P$41</f>
        <v>1.7844258415895351E-2</v>
      </c>
      <c r="F552" s="13">
        <f>J552/$P$38</f>
        <v>3.7106031808408935E-2</v>
      </c>
      <c r="G552" s="7">
        <v>100</v>
      </c>
      <c r="H552" s="1">
        <f>G552*$Q$2</f>
        <v>2465</v>
      </c>
      <c r="I552" s="1">
        <v>5200</v>
      </c>
      <c r="J552" s="1">
        <f>I552*$Q$2</f>
        <v>128179.99999999999</v>
      </c>
      <c r="K552">
        <v>19</v>
      </c>
      <c r="L552" t="s">
        <v>51</v>
      </c>
      <c r="M552" t="s">
        <v>10</v>
      </c>
      <c r="Q552" s="7"/>
      <c r="T552" s="5"/>
    </row>
    <row r="553" spans="1:20" x14ac:dyDescent="0.45">
      <c r="A553">
        <v>107</v>
      </c>
      <c r="B553" t="s">
        <v>111</v>
      </c>
      <c r="C553" t="s">
        <v>247</v>
      </c>
      <c r="D553" t="s">
        <v>237</v>
      </c>
      <c r="E553" s="13">
        <f>J553/$P$41</f>
        <v>1.7844258415895351E-2</v>
      </c>
      <c r="F553" s="13">
        <f>J553/$P$38</f>
        <v>3.7106031808408935E-2</v>
      </c>
      <c r="G553" s="7">
        <v>100</v>
      </c>
      <c r="H553" s="1">
        <f>G553*$Q$2</f>
        <v>2465</v>
      </c>
      <c r="I553" s="1">
        <v>5200</v>
      </c>
      <c r="J553" s="1">
        <f>I553*$Q$2</f>
        <v>128179.99999999999</v>
      </c>
      <c r="K553">
        <v>19</v>
      </c>
      <c r="L553" t="s">
        <v>51</v>
      </c>
      <c r="M553" t="s">
        <v>10</v>
      </c>
      <c r="Q553" s="7"/>
      <c r="T553" s="5"/>
    </row>
    <row r="554" spans="1:20" x14ac:dyDescent="0.45">
      <c r="A554">
        <v>108</v>
      </c>
      <c r="B554" t="s">
        <v>111</v>
      </c>
      <c r="C554" t="s">
        <v>247</v>
      </c>
      <c r="D554" t="s">
        <v>238</v>
      </c>
      <c r="E554" s="13">
        <f>J554/$P$41</f>
        <v>1.7844258415895351E-2</v>
      </c>
      <c r="F554" s="13">
        <f>J554/$P$38</f>
        <v>3.7106031808408935E-2</v>
      </c>
      <c r="G554" s="7">
        <v>100</v>
      </c>
      <c r="H554" s="1">
        <f>G554*$Q$2</f>
        <v>2465</v>
      </c>
      <c r="I554" s="1">
        <v>5200</v>
      </c>
      <c r="J554" s="1">
        <f>I554*$Q$2</f>
        <v>128179.99999999999</v>
      </c>
      <c r="K554">
        <v>18</v>
      </c>
      <c r="L554" t="s">
        <v>51</v>
      </c>
      <c r="M554" t="s">
        <v>10</v>
      </c>
      <c r="Q554" s="7"/>
      <c r="T554" s="5"/>
    </row>
    <row r="555" spans="1:20" x14ac:dyDescent="0.45">
      <c r="A555">
        <v>109</v>
      </c>
      <c r="B555" t="s">
        <v>111</v>
      </c>
      <c r="C555" t="s">
        <v>247</v>
      </c>
      <c r="D555" t="s">
        <v>239</v>
      </c>
      <c r="E555" s="13">
        <f>J555/$P$41</f>
        <v>1.7844258415895351E-2</v>
      </c>
      <c r="F555" s="13">
        <f>J555/$P$38</f>
        <v>3.7106031808408935E-2</v>
      </c>
      <c r="G555" s="7">
        <v>100</v>
      </c>
      <c r="H555" s="1">
        <f>G555*$Q$2</f>
        <v>2465</v>
      </c>
      <c r="I555" s="1">
        <v>5200</v>
      </c>
      <c r="J555" s="1">
        <f>I555*$Q$2</f>
        <v>128179.99999999999</v>
      </c>
      <c r="K555">
        <v>20</v>
      </c>
      <c r="L555" t="s">
        <v>51</v>
      </c>
      <c r="M555" t="s">
        <v>10</v>
      </c>
      <c r="Q555" s="7"/>
      <c r="T555" s="5"/>
    </row>
    <row r="556" spans="1:20" x14ac:dyDescent="0.45">
      <c r="A556">
        <v>110</v>
      </c>
      <c r="B556" t="s">
        <v>111</v>
      </c>
      <c r="C556" t="s">
        <v>247</v>
      </c>
      <c r="D556" t="s">
        <v>240</v>
      </c>
      <c r="E556" s="13">
        <f>J556/$P$41</f>
        <v>1.7844258415895351E-2</v>
      </c>
      <c r="F556" s="13">
        <f>J556/$P$38</f>
        <v>3.7106031808408935E-2</v>
      </c>
      <c r="G556" s="7">
        <v>100</v>
      </c>
      <c r="H556" s="1">
        <f>G556*$Q$2</f>
        <v>2465</v>
      </c>
      <c r="I556" s="1">
        <v>5200</v>
      </c>
      <c r="J556" s="1">
        <f>I556*$Q$2</f>
        <v>128179.99999999999</v>
      </c>
      <c r="K556">
        <v>20</v>
      </c>
      <c r="L556" t="s">
        <v>51</v>
      </c>
      <c r="M556" t="s">
        <v>10</v>
      </c>
      <c r="Q556" s="7"/>
      <c r="T556" s="5"/>
    </row>
    <row r="557" spans="1:20" x14ac:dyDescent="0.45">
      <c r="A557">
        <v>111</v>
      </c>
      <c r="B557" t="s">
        <v>111</v>
      </c>
      <c r="C557" t="s">
        <v>247</v>
      </c>
      <c r="D557" t="s">
        <v>241</v>
      </c>
      <c r="E557" s="13">
        <f>J557/$P$41</f>
        <v>1.7844258415895351E-2</v>
      </c>
      <c r="F557" s="13">
        <f>J557/$P$38</f>
        <v>3.7106031808408935E-2</v>
      </c>
      <c r="G557" s="7">
        <v>100</v>
      </c>
      <c r="H557" s="1">
        <f>G557*$Q$2</f>
        <v>2465</v>
      </c>
      <c r="I557" s="1">
        <v>5200</v>
      </c>
      <c r="J557" s="1">
        <f>I557*$Q$2</f>
        <v>128179.99999999999</v>
      </c>
      <c r="K557">
        <v>20</v>
      </c>
      <c r="L557" t="s">
        <v>51</v>
      </c>
      <c r="M557" t="s">
        <v>10</v>
      </c>
      <c r="Q557" s="7"/>
      <c r="T557" s="5"/>
    </row>
    <row r="558" spans="1:20" x14ac:dyDescent="0.45">
      <c r="A558">
        <v>147</v>
      </c>
      <c r="B558" t="s">
        <v>111</v>
      </c>
      <c r="C558" t="s">
        <v>309</v>
      </c>
      <c r="D558" t="s">
        <v>312</v>
      </c>
      <c r="E558" s="13">
        <f>J558/$P$41</f>
        <v>1.7844258415895351E-2</v>
      </c>
      <c r="F558" s="13">
        <f>J558/$P$38</f>
        <v>3.7106031808408935E-2</v>
      </c>
      <c r="G558" s="7">
        <v>100</v>
      </c>
      <c r="H558" s="1">
        <f>G558*$Q$2</f>
        <v>2465</v>
      </c>
      <c r="I558" s="1">
        <v>5200</v>
      </c>
      <c r="J558" s="1">
        <f>I558*$Q$2</f>
        <v>128179.99999999999</v>
      </c>
      <c r="K558">
        <v>17</v>
      </c>
      <c r="L558" t="s">
        <v>19</v>
      </c>
      <c r="M558" t="s">
        <v>10</v>
      </c>
      <c r="Q558" s="7"/>
      <c r="T558" s="5"/>
    </row>
    <row r="559" spans="1:20" x14ac:dyDescent="0.45">
      <c r="A559">
        <v>148</v>
      </c>
      <c r="B559" t="s">
        <v>111</v>
      </c>
      <c r="C559" t="s">
        <v>309</v>
      </c>
      <c r="D559" t="s">
        <v>313</v>
      </c>
      <c r="E559" s="13">
        <f>J559/$P$41</f>
        <v>1.7844258415895351E-2</v>
      </c>
      <c r="F559" s="13">
        <f>J559/$P$38</f>
        <v>3.7106031808408935E-2</v>
      </c>
      <c r="G559" s="7">
        <v>100</v>
      </c>
      <c r="H559" s="1">
        <f>G559*$Q$2</f>
        <v>2465</v>
      </c>
      <c r="I559" s="1">
        <v>5200</v>
      </c>
      <c r="J559" s="1">
        <f>I559*$Q$2</f>
        <v>128179.99999999999</v>
      </c>
      <c r="K559">
        <v>19</v>
      </c>
      <c r="L559" t="s">
        <v>99</v>
      </c>
      <c r="M559" t="s">
        <v>10</v>
      </c>
      <c r="Q559" s="7"/>
      <c r="T559" s="5"/>
    </row>
    <row r="560" spans="1:20" x14ac:dyDescent="0.45">
      <c r="A560">
        <v>149</v>
      </c>
      <c r="B560" t="s">
        <v>111</v>
      </c>
      <c r="C560" t="s">
        <v>309</v>
      </c>
      <c r="D560" t="s">
        <v>314</v>
      </c>
      <c r="E560" s="13">
        <f>J560/$P$41</f>
        <v>1.7844258415895351E-2</v>
      </c>
      <c r="F560" s="13">
        <f>J560/$P$38</f>
        <v>3.7106031808408935E-2</v>
      </c>
      <c r="G560" s="7">
        <v>100</v>
      </c>
      <c r="H560" s="1">
        <f>G560*$Q$2</f>
        <v>2465</v>
      </c>
      <c r="I560" s="1">
        <v>5200</v>
      </c>
      <c r="J560" s="1">
        <f>I560*$Q$2</f>
        <v>128179.99999999999</v>
      </c>
      <c r="K560">
        <v>18</v>
      </c>
      <c r="L560" t="s">
        <v>44</v>
      </c>
      <c r="M560" t="s">
        <v>10</v>
      </c>
      <c r="Q560" s="7"/>
      <c r="T560" s="5"/>
    </row>
    <row r="561" spans="1:20" x14ac:dyDescent="0.45">
      <c r="A561">
        <v>150</v>
      </c>
      <c r="B561" t="s">
        <v>111</v>
      </c>
      <c r="C561" t="s">
        <v>309</v>
      </c>
      <c r="D561" t="s">
        <v>315</v>
      </c>
      <c r="E561" s="13">
        <f>J561/$P$41</f>
        <v>1.7844258415895351E-2</v>
      </c>
      <c r="F561" s="13">
        <f>J561/$P$38</f>
        <v>3.7106031808408935E-2</v>
      </c>
      <c r="G561" s="7">
        <v>100</v>
      </c>
      <c r="H561" s="1">
        <f>G561*$Q$2</f>
        <v>2465</v>
      </c>
      <c r="I561" s="1">
        <v>5200</v>
      </c>
      <c r="J561" s="1">
        <f>I561*$Q$2</f>
        <v>128179.99999999999</v>
      </c>
      <c r="K561">
        <v>18</v>
      </c>
      <c r="L561" t="s">
        <v>9</v>
      </c>
      <c r="M561" t="s">
        <v>10</v>
      </c>
      <c r="Q561" s="7"/>
      <c r="T561" s="5"/>
    </row>
    <row r="562" spans="1:20" x14ac:dyDescent="0.45">
      <c r="A562">
        <v>151</v>
      </c>
      <c r="B562" t="s">
        <v>111</v>
      </c>
      <c r="C562" t="s">
        <v>309</v>
      </c>
      <c r="D562" t="s">
        <v>316</v>
      </c>
      <c r="E562" s="13">
        <f>J562/$P$41</f>
        <v>1.7844258415895351E-2</v>
      </c>
      <c r="F562" s="13">
        <f>J562/$P$38</f>
        <v>3.7106031808408935E-2</v>
      </c>
      <c r="G562" s="7">
        <v>100</v>
      </c>
      <c r="H562" s="1">
        <f>G562*$Q$2</f>
        <v>2465</v>
      </c>
      <c r="I562" s="1">
        <v>5200</v>
      </c>
      <c r="J562" s="1">
        <f>I562*$Q$2</f>
        <v>128179.99999999999</v>
      </c>
      <c r="K562">
        <v>19</v>
      </c>
      <c r="L562" t="s">
        <v>51</v>
      </c>
      <c r="M562" t="s">
        <v>10</v>
      </c>
      <c r="Q562" s="7"/>
      <c r="T562" s="5"/>
    </row>
    <row r="563" spans="1:20" x14ac:dyDescent="0.45">
      <c r="A563">
        <v>152</v>
      </c>
      <c r="B563" t="s">
        <v>111</v>
      </c>
      <c r="C563" t="s">
        <v>309</v>
      </c>
      <c r="D563" t="s">
        <v>317</v>
      </c>
      <c r="E563" s="13">
        <f>J563/$P$41</f>
        <v>1.7844258415895351E-2</v>
      </c>
      <c r="F563" s="13">
        <f>J563/$P$38</f>
        <v>3.7106031808408935E-2</v>
      </c>
      <c r="G563" s="7">
        <v>100</v>
      </c>
      <c r="H563" s="1">
        <f>G563*$Q$2</f>
        <v>2465</v>
      </c>
      <c r="I563" s="1">
        <v>5200</v>
      </c>
      <c r="J563" s="1">
        <f>I563*$Q$2</f>
        <v>128179.99999999999</v>
      </c>
      <c r="K563">
        <v>19</v>
      </c>
      <c r="L563" t="s">
        <v>196</v>
      </c>
      <c r="M563" t="s">
        <v>10</v>
      </c>
      <c r="Q563" s="7"/>
      <c r="T563" s="5"/>
    </row>
    <row r="564" spans="1:20" x14ac:dyDescent="0.45">
      <c r="A564">
        <v>153</v>
      </c>
      <c r="B564" t="s">
        <v>111</v>
      </c>
      <c r="C564" t="s">
        <v>309</v>
      </c>
      <c r="D564" t="s">
        <v>318</v>
      </c>
      <c r="E564" s="13">
        <f>J564/$P$41</f>
        <v>1.7844258415895351E-2</v>
      </c>
      <c r="F564" s="13">
        <f>J564/$P$38</f>
        <v>3.7106031808408935E-2</v>
      </c>
      <c r="G564" s="7">
        <v>100</v>
      </c>
      <c r="H564" s="1">
        <f>G564*$Q$2</f>
        <v>2465</v>
      </c>
      <c r="I564" s="1">
        <v>5200</v>
      </c>
      <c r="J564" s="1">
        <f>I564*$Q$2</f>
        <v>128179.99999999999</v>
      </c>
      <c r="K564">
        <v>18</v>
      </c>
      <c r="L564" t="s">
        <v>179</v>
      </c>
      <c r="M564" t="s">
        <v>10</v>
      </c>
      <c r="Q564" s="7"/>
      <c r="T564" s="5"/>
    </row>
    <row r="565" spans="1:20" x14ac:dyDescent="0.45">
      <c r="A565">
        <v>154</v>
      </c>
      <c r="B565" t="s">
        <v>111</v>
      </c>
      <c r="C565" t="s">
        <v>309</v>
      </c>
      <c r="D565" t="s">
        <v>319</v>
      </c>
      <c r="E565" s="13">
        <f>J565/$P$41</f>
        <v>1.7844258415895351E-2</v>
      </c>
      <c r="F565" s="13">
        <f>J565/$P$38</f>
        <v>3.7106031808408935E-2</v>
      </c>
      <c r="G565" s="7">
        <v>100</v>
      </c>
      <c r="H565" s="1">
        <f>G565*$Q$2</f>
        <v>2465</v>
      </c>
      <c r="I565" s="1">
        <v>5200</v>
      </c>
      <c r="J565" s="1">
        <f>I565*$Q$2</f>
        <v>128179.99999999999</v>
      </c>
      <c r="K565">
        <v>20</v>
      </c>
      <c r="L565" t="s">
        <v>14</v>
      </c>
      <c r="M565" t="s">
        <v>10</v>
      </c>
      <c r="Q565" s="7"/>
      <c r="T565" s="5"/>
    </row>
    <row r="566" spans="1:20" x14ac:dyDescent="0.45">
      <c r="A566">
        <v>155</v>
      </c>
      <c r="B566" t="s">
        <v>111</v>
      </c>
      <c r="C566" t="s">
        <v>309</v>
      </c>
      <c r="D566" t="s">
        <v>320</v>
      </c>
      <c r="E566" s="13">
        <f>J566/$P$41</f>
        <v>1.7844258415895351E-2</v>
      </c>
      <c r="F566" s="13">
        <f>J566/$P$38</f>
        <v>3.7106031808408935E-2</v>
      </c>
      <c r="G566" s="7">
        <v>100</v>
      </c>
      <c r="H566" s="1">
        <f>G566*$Q$2</f>
        <v>2465</v>
      </c>
      <c r="I566" s="1">
        <v>5200</v>
      </c>
      <c r="J566" s="1">
        <f>I566*$Q$2</f>
        <v>128179.99999999999</v>
      </c>
      <c r="K566">
        <v>18</v>
      </c>
      <c r="L566" t="s">
        <v>14</v>
      </c>
      <c r="M566" t="s">
        <v>10</v>
      </c>
      <c r="Q566" s="7"/>
      <c r="T566" s="5"/>
    </row>
    <row r="567" spans="1:20" x14ac:dyDescent="0.45">
      <c r="A567">
        <v>156</v>
      </c>
      <c r="B567" t="s">
        <v>111</v>
      </c>
      <c r="C567" t="s">
        <v>309</v>
      </c>
      <c r="D567" t="s">
        <v>321</v>
      </c>
      <c r="E567" s="13">
        <f>J567/$P$41</f>
        <v>1.7844258415895351E-2</v>
      </c>
      <c r="F567" s="13">
        <f>J567/$P$38</f>
        <v>3.7106031808408935E-2</v>
      </c>
      <c r="G567" s="7">
        <v>100</v>
      </c>
      <c r="H567" s="1">
        <f>G567*$Q$2</f>
        <v>2465</v>
      </c>
      <c r="I567" s="1">
        <v>5200</v>
      </c>
      <c r="J567" s="1">
        <f>I567*$Q$2</f>
        <v>128179.99999999999</v>
      </c>
      <c r="K567">
        <v>19</v>
      </c>
      <c r="L567" t="s">
        <v>99</v>
      </c>
      <c r="M567" t="s">
        <v>10</v>
      </c>
      <c r="Q567" s="7"/>
      <c r="T567" s="5"/>
    </row>
    <row r="568" spans="1:20" x14ac:dyDescent="0.45">
      <c r="A568">
        <v>157</v>
      </c>
      <c r="B568" t="s">
        <v>111</v>
      </c>
      <c r="C568" t="s">
        <v>309</v>
      </c>
      <c r="D568" t="s">
        <v>322</v>
      </c>
      <c r="E568" s="13">
        <f>J568/$P$41</f>
        <v>1.7844258415895351E-2</v>
      </c>
      <c r="F568" s="13">
        <f>J568/$P$38</f>
        <v>3.7106031808408935E-2</v>
      </c>
      <c r="G568" s="7">
        <v>100</v>
      </c>
      <c r="H568" s="1">
        <f>G568*$Q$2</f>
        <v>2465</v>
      </c>
      <c r="I568" s="1">
        <v>5200</v>
      </c>
      <c r="J568" s="1">
        <f>I568*$Q$2</f>
        <v>128179.99999999999</v>
      </c>
      <c r="K568">
        <v>19</v>
      </c>
      <c r="L568" t="s">
        <v>56</v>
      </c>
      <c r="M568" t="s">
        <v>10</v>
      </c>
      <c r="Q568" s="7"/>
      <c r="T568" s="5"/>
    </row>
    <row r="569" spans="1:20" x14ac:dyDescent="0.45">
      <c r="A569">
        <v>158</v>
      </c>
      <c r="B569" t="s">
        <v>111</v>
      </c>
      <c r="C569" t="s">
        <v>309</v>
      </c>
      <c r="D569" t="s">
        <v>323</v>
      </c>
      <c r="E569" s="13">
        <f>J569/$P$41</f>
        <v>1.7844258415895351E-2</v>
      </c>
      <c r="F569" s="13">
        <f>J569/$P$38</f>
        <v>3.7106031808408935E-2</v>
      </c>
      <c r="G569" s="7">
        <v>100</v>
      </c>
      <c r="H569" s="1">
        <f>G569*$Q$2</f>
        <v>2465</v>
      </c>
      <c r="I569" s="1">
        <v>5200</v>
      </c>
      <c r="J569" s="1">
        <f>I569*$Q$2</f>
        <v>128179.99999999999</v>
      </c>
      <c r="K569">
        <v>19</v>
      </c>
      <c r="L569" t="s">
        <v>56</v>
      </c>
      <c r="M569" t="s">
        <v>10</v>
      </c>
      <c r="Q569" s="7"/>
      <c r="T569" s="5"/>
    </row>
    <row r="570" spans="1:20" x14ac:dyDescent="0.45">
      <c r="A570">
        <v>159</v>
      </c>
      <c r="B570" t="s">
        <v>111</v>
      </c>
      <c r="C570" t="s">
        <v>309</v>
      </c>
      <c r="D570" t="s">
        <v>324</v>
      </c>
      <c r="E570" s="13">
        <f>J570/$P$41</f>
        <v>1.7844258415895351E-2</v>
      </c>
      <c r="F570" s="13">
        <f>J570/$P$38</f>
        <v>3.7106031808408935E-2</v>
      </c>
      <c r="G570" s="7">
        <v>100</v>
      </c>
      <c r="H570" s="1">
        <f>G570*$Q$2</f>
        <v>2465</v>
      </c>
      <c r="I570" s="1">
        <v>5200</v>
      </c>
      <c r="J570" s="1">
        <f>I570*$Q$2</f>
        <v>128179.99999999999</v>
      </c>
      <c r="K570">
        <v>18</v>
      </c>
      <c r="L570" t="s">
        <v>51</v>
      </c>
      <c r="M570" t="s">
        <v>10</v>
      </c>
      <c r="Q570" s="7"/>
      <c r="T570" s="5"/>
    </row>
    <row r="571" spans="1:20" x14ac:dyDescent="0.45">
      <c r="A571">
        <v>160</v>
      </c>
      <c r="B571" t="s">
        <v>111</v>
      </c>
      <c r="C571" t="s">
        <v>309</v>
      </c>
      <c r="D571" t="s">
        <v>325</v>
      </c>
      <c r="E571" s="13">
        <f>J571/$P$41</f>
        <v>1.7844258415895351E-2</v>
      </c>
      <c r="F571" s="13">
        <f>J571/$P$38</f>
        <v>3.7106031808408935E-2</v>
      </c>
      <c r="G571" s="7">
        <v>100</v>
      </c>
      <c r="H571" s="1">
        <f>G571*$Q$2</f>
        <v>2465</v>
      </c>
      <c r="I571" s="1">
        <v>5200</v>
      </c>
      <c r="J571" s="1">
        <f>I571*$Q$2</f>
        <v>128179.99999999999</v>
      </c>
      <c r="K571">
        <v>18</v>
      </c>
      <c r="L571" t="s">
        <v>51</v>
      </c>
      <c r="M571" t="s">
        <v>10</v>
      </c>
      <c r="Q571" s="7"/>
      <c r="T571" s="5"/>
    </row>
    <row r="572" spans="1:20" x14ac:dyDescent="0.45">
      <c r="A572">
        <v>196</v>
      </c>
      <c r="B572" t="s">
        <v>111</v>
      </c>
      <c r="C572" t="s">
        <v>389</v>
      </c>
      <c r="D572" t="s">
        <v>387</v>
      </c>
      <c r="E572" s="13">
        <f>J572/$P$41</f>
        <v>1.7844258415895351E-2</v>
      </c>
      <c r="F572" s="13">
        <f>J572/$P$38</f>
        <v>3.7106031808408935E-2</v>
      </c>
      <c r="G572" s="7">
        <v>100</v>
      </c>
      <c r="H572" s="1">
        <f>G572*$Q$2</f>
        <v>2465</v>
      </c>
      <c r="I572" s="1">
        <v>5200</v>
      </c>
      <c r="J572" s="1">
        <f>I572*$Q$2</f>
        <v>128179.99999999999</v>
      </c>
      <c r="K572">
        <v>19</v>
      </c>
      <c r="L572" t="s">
        <v>99</v>
      </c>
      <c r="M572" t="s">
        <v>10</v>
      </c>
      <c r="Q572" s="7"/>
      <c r="T572" s="5"/>
    </row>
    <row r="573" spans="1:20" x14ac:dyDescent="0.45">
      <c r="A573">
        <v>197</v>
      </c>
      <c r="B573" t="s">
        <v>111</v>
      </c>
      <c r="C573" t="s">
        <v>389</v>
      </c>
      <c r="D573" t="s">
        <v>388</v>
      </c>
      <c r="E573" s="13">
        <f>J573/$P$41</f>
        <v>1.7844258415895351E-2</v>
      </c>
      <c r="F573" s="13">
        <f>J573/$P$38</f>
        <v>3.7106031808408935E-2</v>
      </c>
      <c r="G573" s="7">
        <v>100</v>
      </c>
      <c r="H573" s="1">
        <f>G573*$Q$2</f>
        <v>2465</v>
      </c>
      <c r="I573" s="1">
        <v>5200</v>
      </c>
      <c r="J573" s="1">
        <f>I573*$Q$2</f>
        <v>128179.99999999999</v>
      </c>
      <c r="K573">
        <v>17</v>
      </c>
      <c r="L573" t="s">
        <v>123</v>
      </c>
      <c r="M573" t="s">
        <v>10</v>
      </c>
      <c r="Q573" s="7"/>
      <c r="T573" s="5"/>
    </row>
    <row r="574" spans="1:20" x14ac:dyDescent="0.45">
      <c r="A574">
        <v>198</v>
      </c>
      <c r="B574" t="s">
        <v>111</v>
      </c>
      <c r="C574" t="s">
        <v>389</v>
      </c>
      <c r="D574" t="s">
        <v>390</v>
      </c>
      <c r="E574" s="13">
        <f>J574/$P$41</f>
        <v>1.7844258415895351E-2</v>
      </c>
      <c r="F574" s="13">
        <f>J574/$P$38</f>
        <v>3.7106031808408935E-2</v>
      </c>
      <c r="G574" s="7">
        <v>100</v>
      </c>
      <c r="H574" s="1">
        <f>G574*$Q$2</f>
        <v>2465</v>
      </c>
      <c r="I574" s="1">
        <v>5200</v>
      </c>
      <c r="J574" s="1">
        <f>I574*$Q$2</f>
        <v>128179.99999999999</v>
      </c>
      <c r="K574">
        <v>18</v>
      </c>
      <c r="L574" t="s">
        <v>9</v>
      </c>
      <c r="M574" t="s">
        <v>10</v>
      </c>
      <c r="Q574" s="7"/>
      <c r="T574" s="5"/>
    </row>
    <row r="575" spans="1:20" x14ac:dyDescent="0.45">
      <c r="A575">
        <v>199</v>
      </c>
      <c r="B575" t="s">
        <v>111</v>
      </c>
      <c r="C575" t="s">
        <v>389</v>
      </c>
      <c r="D575" t="s">
        <v>391</v>
      </c>
      <c r="E575" s="13">
        <f>J575/$P$41</f>
        <v>1.7844258415895351E-2</v>
      </c>
      <c r="F575" s="13">
        <f>J575/$P$38</f>
        <v>3.7106031808408935E-2</v>
      </c>
      <c r="G575" s="7">
        <v>100</v>
      </c>
      <c r="H575" s="1">
        <f>G575*$Q$2</f>
        <v>2465</v>
      </c>
      <c r="I575" s="1">
        <v>5200</v>
      </c>
      <c r="J575" s="1">
        <f>I575*$Q$2</f>
        <v>128179.99999999999</v>
      </c>
      <c r="K575">
        <v>19</v>
      </c>
      <c r="L575" t="s">
        <v>9</v>
      </c>
      <c r="M575" t="s">
        <v>10</v>
      </c>
      <c r="Q575" s="7"/>
      <c r="T575" s="5"/>
    </row>
    <row r="576" spans="1:20" x14ac:dyDescent="0.45">
      <c r="A576">
        <v>200</v>
      </c>
      <c r="B576" t="s">
        <v>111</v>
      </c>
      <c r="C576" t="s">
        <v>389</v>
      </c>
      <c r="D576" t="s">
        <v>392</v>
      </c>
      <c r="E576" s="13">
        <f>J576/$P$41</f>
        <v>1.7844258415895351E-2</v>
      </c>
      <c r="F576" s="13">
        <f>J576/$P$38</f>
        <v>3.7106031808408935E-2</v>
      </c>
      <c r="G576" s="7">
        <v>100</v>
      </c>
      <c r="H576" s="1">
        <f>G576*$Q$2</f>
        <v>2465</v>
      </c>
      <c r="I576" s="1">
        <v>5200</v>
      </c>
      <c r="J576" s="1">
        <f>I576*$Q$2</f>
        <v>128179.99999999999</v>
      </c>
      <c r="K576">
        <v>20</v>
      </c>
      <c r="L576" t="s">
        <v>9</v>
      </c>
      <c r="M576" t="s">
        <v>10</v>
      </c>
      <c r="Q576" s="7"/>
      <c r="T576" s="5"/>
    </row>
    <row r="577" spans="1:20" x14ac:dyDescent="0.45">
      <c r="A577">
        <v>201</v>
      </c>
      <c r="B577" t="s">
        <v>111</v>
      </c>
      <c r="C577" t="s">
        <v>389</v>
      </c>
      <c r="D577" t="s">
        <v>393</v>
      </c>
      <c r="E577" s="13">
        <f>J577/$P$41</f>
        <v>1.7844258415895351E-2</v>
      </c>
      <c r="F577" s="13">
        <f>J577/$P$38</f>
        <v>3.7106031808408935E-2</v>
      </c>
      <c r="G577" s="7">
        <v>100</v>
      </c>
      <c r="H577" s="1">
        <f>G577*$Q$2</f>
        <v>2465</v>
      </c>
      <c r="I577" s="1">
        <v>5200</v>
      </c>
      <c r="J577" s="1">
        <f>I577*$Q$2</f>
        <v>128179.99999999999</v>
      </c>
      <c r="K577">
        <v>18</v>
      </c>
      <c r="L577" t="s">
        <v>9</v>
      </c>
      <c r="M577" t="s">
        <v>10</v>
      </c>
      <c r="Q577" s="7"/>
      <c r="T577" s="5"/>
    </row>
    <row r="578" spans="1:20" x14ac:dyDescent="0.45">
      <c r="A578">
        <v>202</v>
      </c>
      <c r="B578" t="s">
        <v>111</v>
      </c>
      <c r="C578" t="s">
        <v>389</v>
      </c>
      <c r="D578" t="s">
        <v>394</v>
      </c>
      <c r="E578" s="13">
        <f>J578/$P$41</f>
        <v>1.7844258415895351E-2</v>
      </c>
      <c r="F578" s="13">
        <f>J578/$P$38</f>
        <v>3.7106031808408935E-2</v>
      </c>
      <c r="G578" s="7">
        <v>100</v>
      </c>
      <c r="H578" s="1">
        <f>G578*$Q$2</f>
        <v>2465</v>
      </c>
      <c r="I578" s="1">
        <v>5200</v>
      </c>
      <c r="J578" s="1">
        <f>I578*$Q$2</f>
        <v>128179.99999999999</v>
      </c>
      <c r="K578">
        <v>20</v>
      </c>
      <c r="L578" t="s">
        <v>19</v>
      </c>
      <c r="M578" t="s">
        <v>10</v>
      </c>
      <c r="Q578" s="7"/>
      <c r="T578" s="5"/>
    </row>
    <row r="579" spans="1:20" x14ac:dyDescent="0.45">
      <c r="A579">
        <v>203</v>
      </c>
      <c r="B579" t="s">
        <v>111</v>
      </c>
      <c r="C579" t="s">
        <v>389</v>
      </c>
      <c r="D579" t="s">
        <v>395</v>
      </c>
      <c r="E579" s="13">
        <f>J579/$P$41</f>
        <v>1.7844258415895351E-2</v>
      </c>
      <c r="F579" s="13">
        <f>J579/$P$38</f>
        <v>3.7106031808408935E-2</v>
      </c>
      <c r="G579" s="7">
        <v>100</v>
      </c>
      <c r="H579" s="1">
        <f>G579*$Q$2</f>
        <v>2465</v>
      </c>
      <c r="I579" s="1">
        <v>5200</v>
      </c>
      <c r="J579" s="1">
        <f>I579*$Q$2</f>
        <v>128179.99999999999</v>
      </c>
      <c r="K579">
        <v>19</v>
      </c>
      <c r="L579" t="s">
        <v>396</v>
      </c>
      <c r="M579" t="s">
        <v>10</v>
      </c>
      <c r="Q579" s="7"/>
      <c r="T579" s="5"/>
    </row>
    <row r="580" spans="1:20" x14ac:dyDescent="0.45">
      <c r="A580">
        <v>204</v>
      </c>
      <c r="B580" t="s">
        <v>111</v>
      </c>
      <c r="C580" t="s">
        <v>389</v>
      </c>
      <c r="D580" t="s">
        <v>397</v>
      </c>
      <c r="E580" s="13">
        <f>J580/$P$41</f>
        <v>1.7844258415895351E-2</v>
      </c>
      <c r="F580" s="13">
        <f>J580/$P$38</f>
        <v>3.7106031808408935E-2</v>
      </c>
      <c r="G580" s="7">
        <v>100</v>
      </c>
      <c r="H580" s="1">
        <f>G580*$Q$2</f>
        <v>2465</v>
      </c>
      <c r="I580" s="1">
        <v>5200</v>
      </c>
      <c r="J580" s="1">
        <f>I580*$Q$2</f>
        <v>128179.99999999999</v>
      </c>
      <c r="K580">
        <v>21</v>
      </c>
      <c r="L580" t="s">
        <v>14</v>
      </c>
      <c r="M580" t="s">
        <v>10</v>
      </c>
      <c r="Q580" s="7"/>
      <c r="T580" s="5"/>
    </row>
    <row r="581" spans="1:20" x14ac:dyDescent="0.45">
      <c r="A581">
        <v>205</v>
      </c>
      <c r="B581" t="s">
        <v>111</v>
      </c>
      <c r="C581" t="s">
        <v>389</v>
      </c>
      <c r="D581" t="s">
        <v>398</v>
      </c>
      <c r="E581" s="13">
        <f>J581/$P$41</f>
        <v>1.7844258415895351E-2</v>
      </c>
      <c r="F581" s="13">
        <f>J581/$P$38</f>
        <v>3.7106031808408935E-2</v>
      </c>
      <c r="G581" s="7">
        <v>100</v>
      </c>
      <c r="H581" s="1">
        <f>G581*$Q$2</f>
        <v>2465</v>
      </c>
      <c r="I581" s="1">
        <v>5200</v>
      </c>
      <c r="J581" s="1">
        <f>I581*$Q$2</f>
        <v>128179.99999999999</v>
      </c>
      <c r="K581">
        <v>17</v>
      </c>
      <c r="L581" t="s">
        <v>14</v>
      </c>
      <c r="M581" t="s">
        <v>10</v>
      </c>
      <c r="Q581" s="7"/>
      <c r="T581" s="5"/>
    </row>
    <row r="582" spans="1:20" x14ac:dyDescent="0.45">
      <c r="A582">
        <v>206</v>
      </c>
      <c r="B582" t="s">
        <v>111</v>
      </c>
      <c r="C582" t="s">
        <v>389</v>
      </c>
      <c r="D582" t="s">
        <v>399</v>
      </c>
      <c r="E582" s="13">
        <f>J582/$P$41</f>
        <v>1.7844258415895351E-2</v>
      </c>
      <c r="F582" s="13">
        <f>J582/$P$38</f>
        <v>3.7106031808408935E-2</v>
      </c>
      <c r="G582" s="7">
        <v>100</v>
      </c>
      <c r="H582" s="1">
        <f>G582*$Q$2</f>
        <v>2465</v>
      </c>
      <c r="I582" s="1">
        <v>5200</v>
      </c>
      <c r="J582" s="1">
        <f>I582*$Q$2</f>
        <v>128179.99999999999</v>
      </c>
      <c r="K582">
        <v>18</v>
      </c>
      <c r="L582" t="s">
        <v>14</v>
      </c>
      <c r="M582" t="s">
        <v>103</v>
      </c>
      <c r="Q582" s="7"/>
      <c r="T582" s="5"/>
    </row>
    <row r="583" spans="1:20" x14ac:dyDescent="0.45">
      <c r="A583">
        <v>207</v>
      </c>
      <c r="B583" t="s">
        <v>111</v>
      </c>
      <c r="C583" t="s">
        <v>389</v>
      </c>
      <c r="D583" t="s">
        <v>400</v>
      </c>
      <c r="E583" s="13">
        <f>J583/$P$41</f>
        <v>1.7844258415895351E-2</v>
      </c>
      <c r="F583" s="13">
        <f>J583/$P$38</f>
        <v>3.7106031808408935E-2</v>
      </c>
      <c r="G583" s="7">
        <v>100</v>
      </c>
      <c r="H583" s="1">
        <f>G583*$Q$2</f>
        <v>2465</v>
      </c>
      <c r="I583" s="1">
        <v>5200</v>
      </c>
      <c r="J583" s="1">
        <f>I583*$Q$2</f>
        <v>128179.99999999999</v>
      </c>
      <c r="K583">
        <v>19</v>
      </c>
      <c r="L583" t="s">
        <v>14</v>
      </c>
      <c r="M583" t="s">
        <v>10</v>
      </c>
      <c r="Q583" s="7"/>
      <c r="T583" s="5"/>
    </row>
    <row r="584" spans="1:20" x14ac:dyDescent="0.45">
      <c r="A584">
        <v>208</v>
      </c>
      <c r="B584" t="s">
        <v>111</v>
      </c>
      <c r="C584" t="s">
        <v>389</v>
      </c>
      <c r="D584" t="s">
        <v>401</v>
      </c>
      <c r="E584" s="13">
        <f>J584/$P$41</f>
        <v>1.7844258415895351E-2</v>
      </c>
      <c r="F584" s="13">
        <f>J584/$P$38</f>
        <v>3.7106031808408935E-2</v>
      </c>
      <c r="G584" s="7">
        <v>100</v>
      </c>
      <c r="H584" s="1">
        <f>G584*$Q$2</f>
        <v>2465</v>
      </c>
      <c r="I584" s="1">
        <v>5200</v>
      </c>
      <c r="J584" s="1">
        <f>I584*$Q$2</f>
        <v>128179.99999999999</v>
      </c>
      <c r="K584">
        <v>20</v>
      </c>
      <c r="L584" t="s">
        <v>131</v>
      </c>
      <c r="M584" t="s">
        <v>10</v>
      </c>
      <c r="Q584" s="7"/>
      <c r="T584" s="5"/>
    </row>
    <row r="585" spans="1:20" x14ac:dyDescent="0.45">
      <c r="A585">
        <v>209</v>
      </c>
      <c r="B585" t="s">
        <v>111</v>
      </c>
      <c r="C585" t="s">
        <v>389</v>
      </c>
      <c r="D585" t="s">
        <v>402</v>
      </c>
      <c r="E585" s="13">
        <f>J585/$P$41</f>
        <v>1.7844258415895351E-2</v>
      </c>
      <c r="F585" s="13">
        <f>J585/$P$38</f>
        <v>3.7106031808408935E-2</v>
      </c>
      <c r="G585" s="7">
        <v>100</v>
      </c>
      <c r="H585" s="1">
        <f>G585*$Q$2</f>
        <v>2465</v>
      </c>
      <c r="I585" s="1">
        <v>5200</v>
      </c>
      <c r="J585" s="1">
        <f>I585*$Q$2</f>
        <v>128179.99999999999</v>
      </c>
      <c r="K585">
        <v>18</v>
      </c>
      <c r="L585" t="s">
        <v>131</v>
      </c>
      <c r="M585" t="s">
        <v>10</v>
      </c>
      <c r="Q585" s="7"/>
      <c r="T585" s="5"/>
    </row>
    <row r="586" spans="1:20" x14ac:dyDescent="0.45">
      <c r="A586">
        <v>210</v>
      </c>
      <c r="B586" t="s">
        <v>111</v>
      </c>
      <c r="C586" t="s">
        <v>389</v>
      </c>
      <c r="D586" t="s">
        <v>403</v>
      </c>
      <c r="E586" s="13">
        <f>J586/$P$41</f>
        <v>1.7844258415895351E-2</v>
      </c>
      <c r="F586" s="13">
        <f>J586/$P$38</f>
        <v>3.7106031808408935E-2</v>
      </c>
      <c r="G586" s="7">
        <v>100</v>
      </c>
      <c r="H586" s="1">
        <f>G586*$Q$2</f>
        <v>2465</v>
      </c>
      <c r="I586" s="1">
        <v>5200</v>
      </c>
      <c r="J586" s="1">
        <f>I586*$Q$2</f>
        <v>128179.99999999999</v>
      </c>
      <c r="K586">
        <v>20</v>
      </c>
      <c r="L586" t="s">
        <v>131</v>
      </c>
      <c r="M586" t="s">
        <v>10</v>
      </c>
      <c r="Q586" s="7"/>
      <c r="T586" s="5"/>
    </row>
    <row r="587" spans="1:20" x14ac:dyDescent="0.45">
      <c r="A587">
        <v>211</v>
      </c>
      <c r="B587" t="s">
        <v>111</v>
      </c>
      <c r="C587" t="s">
        <v>389</v>
      </c>
      <c r="D587" t="s">
        <v>404</v>
      </c>
      <c r="E587" s="13">
        <f>J587/$P$41</f>
        <v>1.7844258415895351E-2</v>
      </c>
      <c r="F587" s="13">
        <f>J587/$P$38</f>
        <v>3.7106031808408935E-2</v>
      </c>
      <c r="G587" s="7">
        <v>100</v>
      </c>
      <c r="H587" s="1">
        <f>G587*$Q$2</f>
        <v>2465</v>
      </c>
      <c r="I587" s="1">
        <v>5200</v>
      </c>
      <c r="J587" s="1">
        <f>I587*$Q$2</f>
        <v>128179.99999999999</v>
      </c>
      <c r="K587">
        <v>17</v>
      </c>
      <c r="L587" t="s">
        <v>137</v>
      </c>
      <c r="M587" t="s">
        <v>10</v>
      </c>
      <c r="Q587" s="7"/>
      <c r="T587" s="5"/>
    </row>
    <row r="588" spans="1:20" x14ac:dyDescent="0.45">
      <c r="A588">
        <v>212</v>
      </c>
      <c r="B588" t="s">
        <v>111</v>
      </c>
      <c r="C588" t="s">
        <v>389</v>
      </c>
      <c r="D588" t="s">
        <v>405</v>
      </c>
      <c r="E588" s="13">
        <f>J588/$P$41</f>
        <v>1.7844258415895351E-2</v>
      </c>
      <c r="F588" s="13">
        <f>J588/$P$38</f>
        <v>3.7106031808408935E-2</v>
      </c>
      <c r="G588" s="7">
        <v>100</v>
      </c>
      <c r="H588" s="1">
        <f>G588*$Q$2</f>
        <v>2465</v>
      </c>
      <c r="I588" s="1">
        <v>5200</v>
      </c>
      <c r="J588" s="1">
        <f>I588*$Q$2</f>
        <v>128179.99999999999</v>
      </c>
      <c r="K588">
        <v>18</v>
      </c>
      <c r="L588" t="s">
        <v>137</v>
      </c>
      <c r="M588" t="s">
        <v>10</v>
      </c>
      <c r="Q588" s="7"/>
      <c r="T588" s="5"/>
    </row>
    <row r="589" spans="1:20" x14ac:dyDescent="0.45">
      <c r="A589">
        <v>213</v>
      </c>
      <c r="B589" t="s">
        <v>111</v>
      </c>
      <c r="C589" t="s">
        <v>389</v>
      </c>
      <c r="D589" t="s">
        <v>406</v>
      </c>
      <c r="E589" s="13">
        <f>J589/$P$41</f>
        <v>1.7844258415895351E-2</v>
      </c>
      <c r="F589" s="13">
        <f>J589/$P$38</f>
        <v>3.7106031808408935E-2</v>
      </c>
      <c r="G589" s="7">
        <v>100</v>
      </c>
      <c r="H589" s="1">
        <f>G589*$Q$2</f>
        <v>2465</v>
      </c>
      <c r="I589" s="1">
        <v>5200</v>
      </c>
      <c r="J589" s="1">
        <f>I589*$Q$2</f>
        <v>128179.99999999999</v>
      </c>
      <c r="K589">
        <v>19</v>
      </c>
      <c r="L589" t="s">
        <v>196</v>
      </c>
      <c r="M589" t="s">
        <v>10</v>
      </c>
      <c r="Q589" s="7"/>
      <c r="T589" s="5"/>
    </row>
    <row r="590" spans="1:20" x14ac:dyDescent="0.45">
      <c r="A590">
        <v>214</v>
      </c>
      <c r="B590" t="s">
        <v>111</v>
      </c>
      <c r="C590" t="s">
        <v>389</v>
      </c>
      <c r="D590" t="s">
        <v>407</v>
      </c>
      <c r="E590" s="13">
        <f>J590/$P$41</f>
        <v>1.7844258415895351E-2</v>
      </c>
      <c r="F590" s="13">
        <f>J590/$P$38</f>
        <v>3.7106031808408935E-2</v>
      </c>
      <c r="G590" s="7">
        <v>100</v>
      </c>
      <c r="H590" s="1">
        <f>G590*$Q$2</f>
        <v>2465</v>
      </c>
      <c r="I590" s="1">
        <v>5200</v>
      </c>
      <c r="J590" s="1">
        <f>I590*$Q$2</f>
        <v>128179.99999999999</v>
      </c>
      <c r="K590">
        <v>20</v>
      </c>
      <c r="L590" t="s">
        <v>196</v>
      </c>
      <c r="M590" t="s">
        <v>10</v>
      </c>
      <c r="Q590" s="7"/>
      <c r="T590" s="5"/>
    </row>
    <row r="591" spans="1:20" x14ac:dyDescent="0.45">
      <c r="A591">
        <v>215</v>
      </c>
      <c r="B591" t="s">
        <v>111</v>
      </c>
      <c r="C591" t="s">
        <v>389</v>
      </c>
      <c r="D591" t="s">
        <v>408</v>
      </c>
      <c r="E591" s="13">
        <f>J591/$P$41</f>
        <v>1.7844258415895351E-2</v>
      </c>
      <c r="F591" s="13">
        <f>J591/$P$38</f>
        <v>3.7106031808408935E-2</v>
      </c>
      <c r="G591" s="7">
        <v>100</v>
      </c>
      <c r="H591" s="1">
        <f>G591*$Q$2</f>
        <v>2465</v>
      </c>
      <c r="I591" s="1">
        <v>5200</v>
      </c>
      <c r="J591" s="1">
        <f>I591*$Q$2</f>
        <v>128179.99999999999</v>
      </c>
      <c r="K591">
        <v>18</v>
      </c>
      <c r="L591" t="s">
        <v>196</v>
      </c>
      <c r="M591" t="s">
        <v>10</v>
      </c>
      <c r="Q591" s="7"/>
      <c r="T591" s="5"/>
    </row>
    <row r="592" spans="1:20" x14ac:dyDescent="0.45">
      <c r="A592">
        <v>216</v>
      </c>
      <c r="B592" t="s">
        <v>111</v>
      </c>
      <c r="C592" t="s">
        <v>389</v>
      </c>
      <c r="D592" t="s">
        <v>409</v>
      </c>
      <c r="E592" s="13">
        <f>J592/$P$41</f>
        <v>1.7844258415895351E-2</v>
      </c>
      <c r="F592" s="13">
        <f>J592/$P$38</f>
        <v>3.7106031808408935E-2</v>
      </c>
      <c r="G592" s="7">
        <v>100</v>
      </c>
      <c r="H592" s="1">
        <f>G592*$Q$2</f>
        <v>2465</v>
      </c>
      <c r="I592" s="1">
        <v>5200</v>
      </c>
      <c r="J592" s="1">
        <f>I592*$Q$2</f>
        <v>128179.99999999999</v>
      </c>
      <c r="K592">
        <v>19</v>
      </c>
      <c r="L592" t="s">
        <v>410</v>
      </c>
      <c r="M592" t="s">
        <v>10</v>
      </c>
      <c r="Q592" s="7"/>
      <c r="T592" s="5"/>
    </row>
    <row r="593" spans="1:20" x14ac:dyDescent="0.45">
      <c r="A593">
        <v>217</v>
      </c>
      <c r="B593" t="s">
        <v>111</v>
      </c>
      <c r="C593" t="s">
        <v>389</v>
      </c>
      <c r="D593" t="s">
        <v>411</v>
      </c>
      <c r="E593" s="13">
        <f>J593/$P$41</f>
        <v>1.7844258415895351E-2</v>
      </c>
      <c r="F593" s="13">
        <f>J593/$P$38</f>
        <v>3.7106031808408935E-2</v>
      </c>
      <c r="G593" s="7">
        <v>100</v>
      </c>
      <c r="H593" s="1">
        <f>G593*$Q$2</f>
        <v>2465</v>
      </c>
      <c r="I593" s="1">
        <v>5200</v>
      </c>
      <c r="J593" s="1">
        <f>I593*$Q$2</f>
        <v>128179.99999999999</v>
      </c>
      <c r="K593">
        <v>18</v>
      </c>
      <c r="L593" t="s">
        <v>410</v>
      </c>
      <c r="M593" t="s">
        <v>10</v>
      </c>
      <c r="Q593" s="7"/>
      <c r="T593" s="5"/>
    </row>
    <row r="594" spans="1:20" x14ac:dyDescent="0.45">
      <c r="A594">
        <v>218</v>
      </c>
      <c r="B594" t="s">
        <v>111</v>
      </c>
      <c r="C594" t="s">
        <v>389</v>
      </c>
      <c r="D594" t="s">
        <v>412</v>
      </c>
      <c r="E594" s="13">
        <f>J594/$P$41</f>
        <v>1.7844258415895351E-2</v>
      </c>
      <c r="F594" s="13">
        <f>J594/$P$38</f>
        <v>3.7106031808408935E-2</v>
      </c>
      <c r="G594" s="7">
        <v>100</v>
      </c>
      <c r="H594" s="1">
        <f>G594*$Q$2</f>
        <v>2465</v>
      </c>
      <c r="I594" s="1">
        <v>5200</v>
      </c>
      <c r="J594" s="1">
        <f>I594*$Q$2</f>
        <v>128179.99999999999</v>
      </c>
      <c r="K594">
        <v>21</v>
      </c>
      <c r="L594" t="s">
        <v>175</v>
      </c>
      <c r="M594" t="s">
        <v>10</v>
      </c>
      <c r="Q594" s="7"/>
      <c r="T594" s="5"/>
    </row>
    <row r="595" spans="1:20" x14ac:dyDescent="0.45">
      <c r="A595">
        <v>219</v>
      </c>
      <c r="B595" t="s">
        <v>111</v>
      </c>
      <c r="C595" t="s">
        <v>389</v>
      </c>
      <c r="D595" t="s">
        <v>413</v>
      </c>
      <c r="E595" s="13">
        <f>J595/$P$41</f>
        <v>1.7844258415895351E-2</v>
      </c>
      <c r="F595" s="13">
        <f>J595/$P$38</f>
        <v>3.7106031808408935E-2</v>
      </c>
      <c r="G595" s="7">
        <v>100</v>
      </c>
      <c r="H595" s="1">
        <f>G595*$Q$2</f>
        <v>2465</v>
      </c>
      <c r="I595" s="1">
        <v>5200</v>
      </c>
      <c r="J595" s="1">
        <f>I595*$Q$2</f>
        <v>128179.99999999999</v>
      </c>
      <c r="K595">
        <v>18</v>
      </c>
      <c r="L595" t="s">
        <v>56</v>
      </c>
      <c r="M595" t="s">
        <v>10</v>
      </c>
      <c r="Q595" s="7"/>
      <c r="T595" s="5"/>
    </row>
    <row r="596" spans="1:20" x14ac:dyDescent="0.45">
      <c r="A596">
        <v>220</v>
      </c>
      <c r="B596" t="s">
        <v>111</v>
      </c>
      <c r="C596" t="s">
        <v>389</v>
      </c>
      <c r="D596" t="s">
        <v>414</v>
      </c>
      <c r="E596" s="13">
        <f>J596/$P$41</f>
        <v>1.7844258415895351E-2</v>
      </c>
      <c r="F596" s="13">
        <f>J596/$P$38</f>
        <v>3.7106031808408935E-2</v>
      </c>
      <c r="G596" s="7">
        <v>100</v>
      </c>
      <c r="H596" s="1">
        <f>G596*$Q$2</f>
        <v>2465</v>
      </c>
      <c r="I596" s="1">
        <v>5200</v>
      </c>
      <c r="J596" s="1">
        <f>I596*$Q$2</f>
        <v>128179.99999999999</v>
      </c>
      <c r="K596">
        <v>20</v>
      </c>
      <c r="L596" t="s">
        <v>44</v>
      </c>
      <c r="M596" t="s">
        <v>10</v>
      </c>
      <c r="Q596" s="7"/>
      <c r="T596" s="5"/>
    </row>
    <row r="597" spans="1:20" x14ac:dyDescent="0.45">
      <c r="A597">
        <v>221</v>
      </c>
      <c r="B597" t="s">
        <v>111</v>
      </c>
      <c r="C597" t="s">
        <v>389</v>
      </c>
      <c r="D597" t="s">
        <v>415</v>
      </c>
      <c r="E597" s="13">
        <f>J597/$P$41</f>
        <v>1.7844258415895351E-2</v>
      </c>
      <c r="F597" s="13">
        <f>J597/$P$38</f>
        <v>3.7106031808408935E-2</v>
      </c>
      <c r="G597" s="7">
        <v>100</v>
      </c>
      <c r="H597" s="1">
        <f>G597*$Q$2</f>
        <v>2465</v>
      </c>
      <c r="I597" s="1">
        <v>5200</v>
      </c>
      <c r="J597" s="1">
        <f>I597*$Q$2</f>
        <v>128179.99999999999</v>
      </c>
      <c r="K597">
        <v>18</v>
      </c>
      <c r="L597" t="s">
        <v>51</v>
      </c>
      <c r="M597" t="s">
        <v>10</v>
      </c>
      <c r="Q597" s="7"/>
      <c r="T597" s="5"/>
    </row>
    <row r="598" spans="1:20" x14ac:dyDescent="0.45">
      <c r="A598">
        <v>222</v>
      </c>
      <c r="B598" t="s">
        <v>111</v>
      </c>
      <c r="C598" t="s">
        <v>389</v>
      </c>
      <c r="D598" t="s">
        <v>416</v>
      </c>
      <c r="E598" s="13">
        <f>J598/$P$41</f>
        <v>1.7844258415895351E-2</v>
      </c>
      <c r="F598" s="13">
        <f>J598/$P$38</f>
        <v>3.7106031808408935E-2</v>
      </c>
      <c r="G598" s="7">
        <v>100</v>
      </c>
      <c r="H598" s="1">
        <f>G598*$Q$2</f>
        <v>2465</v>
      </c>
      <c r="I598" s="1">
        <v>5200</v>
      </c>
      <c r="J598" s="1">
        <f>I598*$Q$2</f>
        <v>128179.99999999999</v>
      </c>
      <c r="K598">
        <v>18</v>
      </c>
      <c r="L598" t="s">
        <v>51</v>
      </c>
      <c r="M598" t="s">
        <v>10</v>
      </c>
      <c r="Q598" s="7"/>
      <c r="T598" s="5"/>
    </row>
    <row r="599" spans="1:20" x14ac:dyDescent="0.45">
      <c r="A599">
        <v>223</v>
      </c>
      <c r="B599" t="s">
        <v>111</v>
      </c>
      <c r="C599" t="s">
        <v>389</v>
      </c>
      <c r="D599" t="s">
        <v>417</v>
      </c>
      <c r="E599" s="13">
        <f>J599/$P$41</f>
        <v>1.7844258415895351E-2</v>
      </c>
      <c r="F599" s="13">
        <f>J599/$P$38</f>
        <v>3.7106031808408935E-2</v>
      </c>
      <c r="G599" s="7">
        <v>100</v>
      </c>
      <c r="H599" s="1">
        <f>G599*$Q$2</f>
        <v>2465</v>
      </c>
      <c r="I599" s="1">
        <v>5200</v>
      </c>
      <c r="J599" s="1">
        <f>I599*$Q$2</f>
        <v>128179.99999999999</v>
      </c>
      <c r="K599">
        <v>20</v>
      </c>
      <c r="L599" t="s">
        <v>51</v>
      </c>
      <c r="M599" t="s">
        <v>10</v>
      </c>
      <c r="Q599" s="7"/>
      <c r="T599" s="5"/>
    </row>
    <row r="600" spans="1:20" x14ac:dyDescent="0.45">
      <c r="A600">
        <v>224</v>
      </c>
      <c r="B600" t="s">
        <v>111</v>
      </c>
      <c r="C600" t="s">
        <v>389</v>
      </c>
      <c r="D600" t="s">
        <v>418</v>
      </c>
      <c r="E600" s="13">
        <f>J600/$P$41</f>
        <v>1.7844258415895351E-2</v>
      </c>
      <c r="F600" s="13">
        <f>J600/$P$38</f>
        <v>3.7106031808408935E-2</v>
      </c>
      <c r="G600" s="7">
        <v>100</v>
      </c>
      <c r="H600" s="1">
        <f>G600*$Q$2</f>
        <v>2465</v>
      </c>
      <c r="I600" s="1">
        <v>5200</v>
      </c>
      <c r="J600" s="1">
        <f>I600*$Q$2</f>
        <v>128179.99999999999</v>
      </c>
      <c r="K600">
        <v>19</v>
      </c>
      <c r="L600" t="s">
        <v>51</v>
      </c>
      <c r="M600" t="s">
        <v>10</v>
      </c>
      <c r="Q600" s="7"/>
      <c r="T600" s="5"/>
    </row>
    <row r="601" spans="1:20" x14ac:dyDescent="0.45">
      <c r="A601">
        <v>225</v>
      </c>
      <c r="B601" t="s">
        <v>111</v>
      </c>
      <c r="C601" t="s">
        <v>389</v>
      </c>
      <c r="D601" t="s">
        <v>419</v>
      </c>
      <c r="E601" s="13">
        <f>J601/$P$41</f>
        <v>1.7844258415895351E-2</v>
      </c>
      <c r="F601" s="13">
        <f>J601/$P$38</f>
        <v>3.7106031808408935E-2</v>
      </c>
      <c r="G601" s="7">
        <v>100</v>
      </c>
      <c r="H601" s="1">
        <f>G601*$Q$2</f>
        <v>2465</v>
      </c>
      <c r="I601" s="1">
        <v>5200</v>
      </c>
      <c r="J601" s="1">
        <f>I601*$Q$2</f>
        <v>128179.99999999999</v>
      </c>
      <c r="K601">
        <v>19</v>
      </c>
      <c r="L601" t="s">
        <v>51</v>
      </c>
      <c r="M601" t="s">
        <v>10</v>
      </c>
      <c r="Q601" s="7"/>
      <c r="T601" s="5"/>
    </row>
    <row r="602" spans="1:20" x14ac:dyDescent="0.45">
      <c r="A602">
        <v>226</v>
      </c>
      <c r="B602" t="s">
        <v>111</v>
      </c>
      <c r="C602" t="s">
        <v>389</v>
      </c>
      <c r="D602" t="s">
        <v>420</v>
      </c>
      <c r="E602" s="13">
        <f>J602/$P$41</f>
        <v>1.7844258415895351E-2</v>
      </c>
      <c r="F602" s="13">
        <f>J602/$P$38</f>
        <v>3.7106031808408935E-2</v>
      </c>
      <c r="G602" s="7">
        <v>100</v>
      </c>
      <c r="H602" s="1">
        <f>G602*$Q$2</f>
        <v>2465</v>
      </c>
      <c r="I602" s="1">
        <v>5200</v>
      </c>
      <c r="J602" s="1">
        <f>I602*$Q$2</f>
        <v>128179.99999999999</v>
      </c>
      <c r="K602">
        <v>20</v>
      </c>
      <c r="L602" t="s">
        <v>51</v>
      </c>
      <c r="M602" t="s">
        <v>10</v>
      </c>
      <c r="Q602" s="7"/>
      <c r="T602" s="5"/>
    </row>
    <row r="603" spans="1:20" x14ac:dyDescent="0.45">
      <c r="A603">
        <v>252</v>
      </c>
      <c r="B603" t="s">
        <v>111</v>
      </c>
      <c r="C603" t="s">
        <v>477</v>
      </c>
      <c r="D603" t="s">
        <v>472</v>
      </c>
      <c r="E603" s="13">
        <f>J603/$P$41</f>
        <v>1.7844258415895351E-2</v>
      </c>
      <c r="F603" s="13">
        <f>J603/$P$38</f>
        <v>3.7106031808408935E-2</v>
      </c>
      <c r="G603" s="7">
        <v>100</v>
      </c>
      <c r="H603" s="1">
        <f>G603*$Q$2</f>
        <v>2465</v>
      </c>
      <c r="I603" s="1">
        <v>5200</v>
      </c>
      <c r="J603" s="1">
        <f>I603*$Q$2</f>
        <v>128179.99999999999</v>
      </c>
      <c r="K603">
        <v>18</v>
      </c>
      <c r="L603" t="s">
        <v>410</v>
      </c>
      <c r="M603" t="s">
        <v>10</v>
      </c>
      <c r="Q603" s="7"/>
      <c r="T603" s="5"/>
    </row>
    <row r="604" spans="1:20" x14ac:dyDescent="0.45">
      <c r="A604">
        <v>253</v>
      </c>
      <c r="B604" t="s">
        <v>111</v>
      </c>
      <c r="C604" t="s">
        <v>477</v>
      </c>
      <c r="D604" t="s">
        <v>473</v>
      </c>
      <c r="E604" s="13">
        <f>J604/$P$41</f>
        <v>1.7844258415895351E-2</v>
      </c>
      <c r="F604" s="13">
        <f>J604/$P$38</f>
        <v>3.7106031808408935E-2</v>
      </c>
      <c r="G604" s="7">
        <v>100</v>
      </c>
      <c r="H604" s="1">
        <f>G604*$Q$2</f>
        <v>2465</v>
      </c>
      <c r="I604" s="1">
        <v>5200</v>
      </c>
      <c r="J604" s="1">
        <f>I604*$Q$2</f>
        <v>128179.99999999999</v>
      </c>
      <c r="K604">
        <v>19</v>
      </c>
      <c r="L604" t="s">
        <v>9</v>
      </c>
      <c r="M604" t="s">
        <v>10</v>
      </c>
      <c r="Q604" s="7"/>
      <c r="T604" s="5"/>
    </row>
    <row r="605" spans="1:20" x14ac:dyDescent="0.45">
      <c r="A605">
        <v>254</v>
      </c>
      <c r="B605" t="s">
        <v>111</v>
      </c>
      <c r="C605" t="s">
        <v>477</v>
      </c>
      <c r="D605" t="s">
        <v>474</v>
      </c>
      <c r="E605" s="13">
        <f>J605/$P$41</f>
        <v>1.7844258415895351E-2</v>
      </c>
      <c r="F605" s="13">
        <f>J605/$P$38</f>
        <v>3.7106031808408935E-2</v>
      </c>
      <c r="G605" s="7">
        <v>100</v>
      </c>
      <c r="H605" s="1">
        <f>G605*$Q$2</f>
        <v>2465</v>
      </c>
      <c r="I605" s="1">
        <v>5200</v>
      </c>
      <c r="J605" s="1">
        <f>I605*$Q$2</f>
        <v>128179.99999999999</v>
      </c>
      <c r="K605">
        <v>20</v>
      </c>
      <c r="L605" t="s">
        <v>9</v>
      </c>
      <c r="M605" t="s">
        <v>10</v>
      </c>
      <c r="Q605" s="7"/>
      <c r="T605" s="5"/>
    </row>
    <row r="606" spans="1:20" x14ac:dyDescent="0.45">
      <c r="A606">
        <v>255</v>
      </c>
      <c r="B606" t="s">
        <v>111</v>
      </c>
      <c r="C606" t="s">
        <v>477</v>
      </c>
      <c r="D606" t="s">
        <v>475</v>
      </c>
      <c r="E606" s="13">
        <f>J606/$P$41</f>
        <v>1.7844258415895351E-2</v>
      </c>
      <c r="F606" s="13">
        <f>J606/$P$38</f>
        <v>3.7106031808408935E-2</v>
      </c>
      <c r="G606" s="7">
        <v>100</v>
      </c>
      <c r="H606" s="1">
        <f>G606*$Q$2</f>
        <v>2465</v>
      </c>
      <c r="I606" s="1">
        <v>5200</v>
      </c>
      <c r="J606" s="1">
        <f>I606*$Q$2</f>
        <v>128179.99999999999</v>
      </c>
      <c r="K606">
        <v>18</v>
      </c>
      <c r="L606" t="s">
        <v>9</v>
      </c>
      <c r="M606" t="s">
        <v>10</v>
      </c>
      <c r="Q606" s="7"/>
      <c r="T606" s="5"/>
    </row>
    <row r="607" spans="1:20" x14ac:dyDescent="0.45">
      <c r="A607">
        <v>256</v>
      </c>
      <c r="B607" t="s">
        <v>111</v>
      </c>
      <c r="C607" t="s">
        <v>477</v>
      </c>
      <c r="D607" t="s">
        <v>476</v>
      </c>
      <c r="E607" s="13">
        <f>J607/$P$41</f>
        <v>1.7844258415895351E-2</v>
      </c>
      <c r="F607" s="13">
        <f>J607/$P$38</f>
        <v>3.7106031808408935E-2</v>
      </c>
      <c r="G607" s="7">
        <v>100</v>
      </c>
      <c r="H607" s="1">
        <f>G607*$Q$2</f>
        <v>2465</v>
      </c>
      <c r="I607" s="1">
        <v>5200</v>
      </c>
      <c r="J607" s="1">
        <f>I607*$Q$2</f>
        <v>128179.99999999999</v>
      </c>
      <c r="K607">
        <v>19</v>
      </c>
      <c r="L607" t="s">
        <v>19</v>
      </c>
      <c r="M607" t="s">
        <v>103</v>
      </c>
      <c r="Q607" s="7"/>
      <c r="T607" s="5"/>
    </row>
    <row r="608" spans="1:20" x14ac:dyDescent="0.45">
      <c r="A608">
        <v>257</v>
      </c>
      <c r="B608" t="s">
        <v>111</v>
      </c>
      <c r="C608" t="s">
        <v>477</v>
      </c>
      <c r="D608" t="s">
        <v>478</v>
      </c>
      <c r="E608" s="13">
        <f>J608/$P$41</f>
        <v>1.7844258415895351E-2</v>
      </c>
      <c r="F608" s="13">
        <f>J608/$P$38</f>
        <v>3.7106031808408935E-2</v>
      </c>
      <c r="G608" s="7">
        <v>100</v>
      </c>
      <c r="H608" s="1">
        <f>G608*$Q$2</f>
        <v>2465</v>
      </c>
      <c r="I608" s="1">
        <v>5200</v>
      </c>
      <c r="J608" s="1">
        <f>I608*$Q$2</f>
        <v>128179.99999999999</v>
      </c>
      <c r="K608">
        <v>21</v>
      </c>
      <c r="L608" t="s">
        <v>94</v>
      </c>
      <c r="M608" t="s">
        <v>10</v>
      </c>
      <c r="Q608" s="7"/>
      <c r="T608" s="5"/>
    </row>
    <row r="609" spans="1:20" x14ac:dyDescent="0.45">
      <c r="A609">
        <v>258</v>
      </c>
      <c r="B609" t="s">
        <v>111</v>
      </c>
      <c r="C609" t="s">
        <v>477</v>
      </c>
      <c r="D609" t="s">
        <v>479</v>
      </c>
      <c r="E609" s="13">
        <f>J609/$P$41</f>
        <v>1.7844258415895351E-2</v>
      </c>
      <c r="F609" s="13">
        <f>J609/$P$38</f>
        <v>3.7106031808408935E-2</v>
      </c>
      <c r="G609" s="7">
        <v>100</v>
      </c>
      <c r="H609" s="1">
        <f>G609*$Q$2</f>
        <v>2465</v>
      </c>
      <c r="I609" s="1">
        <v>5200</v>
      </c>
      <c r="J609" s="1">
        <f>I609*$Q$2</f>
        <v>128179.99999999999</v>
      </c>
      <c r="K609">
        <v>19</v>
      </c>
      <c r="L609" t="s">
        <v>19</v>
      </c>
      <c r="M609" t="s">
        <v>10</v>
      </c>
      <c r="Q609" s="7"/>
      <c r="T609" s="5"/>
    </row>
    <row r="610" spans="1:20" x14ac:dyDescent="0.45">
      <c r="A610">
        <v>259</v>
      </c>
      <c r="B610" t="s">
        <v>111</v>
      </c>
      <c r="C610" t="s">
        <v>477</v>
      </c>
      <c r="D610" t="s">
        <v>393</v>
      </c>
      <c r="E610" s="13">
        <f>J610/$P$41</f>
        <v>1.7844258415895351E-2</v>
      </c>
      <c r="F610" s="13">
        <f>J610/$P$38</f>
        <v>3.7106031808408935E-2</v>
      </c>
      <c r="G610" s="7">
        <v>100</v>
      </c>
      <c r="H610" s="1">
        <f>G610*$Q$2</f>
        <v>2465</v>
      </c>
      <c r="I610" s="1">
        <v>5200</v>
      </c>
      <c r="J610" s="1">
        <f>I610*$Q$2</f>
        <v>128179.99999999999</v>
      </c>
      <c r="K610">
        <v>17</v>
      </c>
      <c r="L610" t="s">
        <v>14</v>
      </c>
      <c r="M610" t="s">
        <v>10</v>
      </c>
      <c r="Q610" s="7"/>
      <c r="T610" s="5"/>
    </row>
    <row r="611" spans="1:20" x14ac:dyDescent="0.45">
      <c r="A611">
        <v>260</v>
      </c>
      <c r="B611" t="s">
        <v>111</v>
      </c>
      <c r="C611" t="s">
        <v>477</v>
      </c>
      <c r="D611" t="s">
        <v>480</v>
      </c>
      <c r="E611" s="13">
        <f>J611/$P$41</f>
        <v>1.7844258415895351E-2</v>
      </c>
      <c r="F611" s="13">
        <f>J611/$P$38</f>
        <v>3.7106031808408935E-2</v>
      </c>
      <c r="G611" s="7">
        <v>100</v>
      </c>
      <c r="H611" s="1">
        <f>G611*$Q$2</f>
        <v>2465</v>
      </c>
      <c r="I611" s="1">
        <v>5200</v>
      </c>
      <c r="J611" s="1">
        <f>I611*$Q$2</f>
        <v>128179.99999999999</v>
      </c>
      <c r="K611">
        <v>17</v>
      </c>
      <c r="L611" t="s">
        <v>14</v>
      </c>
      <c r="M611" t="s">
        <v>10</v>
      </c>
      <c r="Q611" s="7"/>
      <c r="T611" s="5"/>
    </row>
    <row r="612" spans="1:20" x14ac:dyDescent="0.45">
      <c r="A612">
        <v>261</v>
      </c>
      <c r="B612" t="s">
        <v>111</v>
      </c>
      <c r="C612" t="s">
        <v>477</v>
      </c>
      <c r="D612" t="s">
        <v>481</v>
      </c>
      <c r="E612" s="13">
        <f>J612/$P$41</f>
        <v>1.7844258415895351E-2</v>
      </c>
      <c r="F612" s="13">
        <f>J612/$P$38</f>
        <v>3.7106031808408935E-2</v>
      </c>
      <c r="G612" s="7">
        <v>100</v>
      </c>
      <c r="H612" s="1">
        <f>G612*$Q$2</f>
        <v>2465</v>
      </c>
      <c r="I612" s="1">
        <v>5200</v>
      </c>
      <c r="J612" s="1">
        <f>I612*$Q$2</f>
        <v>128179.99999999999</v>
      </c>
      <c r="K612">
        <v>18</v>
      </c>
      <c r="L612" t="s">
        <v>14</v>
      </c>
      <c r="M612" t="s">
        <v>10</v>
      </c>
      <c r="Q612" s="7"/>
      <c r="T612" s="5"/>
    </row>
    <row r="613" spans="1:20" x14ac:dyDescent="0.45">
      <c r="A613">
        <v>262</v>
      </c>
      <c r="B613" t="s">
        <v>111</v>
      </c>
      <c r="C613" t="s">
        <v>477</v>
      </c>
      <c r="D613" t="s">
        <v>482</v>
      </c>
      <c r="E613" s="13">
        <f>J613/$P$41</f>
        <v>1.7844258415895351E-2</v>
      </c>
      <c r="F613" s="13">
        <f>J613/$P$38</f>
        <v>3.7106031808408935E-2</v>
      </c>
      <c r="G613" s="7">
        <v>100</v>
      </c>
      <c r="H613" s="1">
        <f>G613*$Q$2</f>
        <v>2465</v>
      </c>
      <c r="I613" s="1">
        <v>5200</v>
      </c>
      <c r="J613" s="1">
        <f>I613*$Q$2</f>
        <v>128179.99999999999</v>
      </c>
      <c r="K613">
        <v>18</v>
      </c>
      <c r="L613" t="s">
        <v>14</v>
      </c>
      <c r="M613" t="s">
        <v>10</v>
      </c>
      <c r="Q613" s="7"/>
      <c r="T613" s="5"/>
    </row>
    <row r="614" spans="1:20" x14ac:dyDescent="0.45">
      <c r="A614">
        <v>263</v>
      </c>
      <c r="B614" t="s">
        <v>111</v>
      </c>
      <c r="C614" t="s">
        <v>477</v>
      </c>
      <c r="D614" t="s">
        <v>483</v>
      </c>
      <c r="E614" s="13">
        <f>J614/$P$41</f>
        <v>1.7844258415895351E-2</v>
      </c>
      <c r="F614" s="13">
        <f>J614/$P$38</f>
        <v>3.7106031808408935E-2</v>
      </c>
      <c r="G614" s="7">
        <v>100</v>
      </c>
      <c r="H614" s="1">
        <f>G614*$Q$2</f>
        <v>2465</v>
      </c>
      <c r="I614" s="1">
        <v>5200</v>
      </c>
      <c r="J614" s="1">
        <f>I614*$Q$2</f>
        <v>128179.99999999999</v>
      </c>
      <c r="K614">
        <v>19</v>
      </c>
      <c r="L614" t="s">
        <v>14</v>
      </c>
      <c r="M614" t="s">
        <v>10</v>
      </c>
      <c r="Q614" s="7"/>
      <c r="T614" s="5"/>
    </row>
    <row r="615" spans="1:20" x14ac:dyDescent="0.45">
      <c r="A615">
        <v>264</v>
      </c>
      <c r="B615" t="s">
        <v>111</v>
      </c>
      <c r="C615" t="s">
        <v>477</v>
      </c>
      <c r="D615" t="s">
        <v>484</v>
      </c>
      <c r="E615" s="13">
        <f>J615/$P$41</f>
        <v>1.7844258415895351E-2</v>
      </c>
      <c r="F615" s="13">
        <f>J615/$P$38</f>
        <v>3.7106031808408935E-2</v>
      </c>
      <c r="G615" s="7">
        <v>100</v>
      </c>
      <c r="H615" s="1">
        <f>G615*$Q$2</f>
        <v>2465</v>
      </c>
      <c r="I615" s="1">
        <v>5200</v>
      </c>
      <c r="J615" s="1">
        <f>I615*$Q$2</f>
        <v>128179.99999999999</v>
      </c>
      <c r="K615">
        <v>20</v>
      </c>
      <c r="L615" t="s">
        <v>131</v>
      </c>
      <c r="M615" t="s">
        <v>10</v>
      </c>
      <c r="Q615" s="7"/>
      <c r="T615" s="5"/>
    </row>
    <row r="616" spans="1:20" x14ac:dyDescent="0.45">
      <c r="A616">
        <v>265</v>
      </c>
      <c r="B616" t="s">
        <v>111</v>
      </c>
      <c r="C616" t="s">
        <v>477</v>
      </c>
      <c r="D616" t="s">
        <v>485</v>
      </c>
      <c r="E616" s="13">
        <f>J616/$P$41</f>
        <v>1.7844258415895351E-2</v>
      </c>
      <c r="F616" s="13">
        <f>J616/$P$38</f>
        <v>3.7106031808408935E-2</v>
      </c>
      <c r="G616" s="7">
        <v>100</v>
      </c>
      <c r="H616" s="1">
        <f>G616*$Q$2</f>
        <v>2465</v>
      </c>
      <c r="I616" s="1">
        <v>5200</v>
      </c>
      <c r="J616" s="1">
        <f>I616*$Q$2</f>
        <v>128179.99999999999</v>
      </c>
      <c r="K616">
        <v>17</v>
      </c>
      <c r="L616" t="s">
        <v>131</v>
      </c>
      <c r="M616" t="s">
        <v>10</v>
      </c>
      <c r="Q616" s="7"/>
      <c r="T616" s="5"/>
    </row>
    <row r="617" spans="1:20" x14ac:dyDescent="0.45">
      <c r="A617">
        <v>266</v>
      </c>
      <c r="B617" t="s">
        <v>111</v>
      </c>
      <c r="C617" t="s">
        <v>477</v>
      </c>
      <c r="D617" t="s">
        <v>486</v>
      </c>
      <c r="E617" s="13">
        <f>J617/$P$41</f>
        <v>1.7844258415895351E-2</v>
      </c>
      <c r="F617" s="13">
        <f>J617/$P$38</f>
        <v>3.7106031808408935E-2</v>
      </c>
      <c r="G617" s="7">
        <v>100</v>
      </c>
      <c r="H617" s="1">
        <f>G617*$Q$2</f>
        <v>2465</v>
      </c>
      <c r="I617" s="1">
        <v>5200</v>
      </c>
      <c r="J617" s="1">
        <f>I617*$Q$2</f>
        <v>128179.99999999999</v>
      </c>
      <c r="K617">
        <v>23</v>
      </c>
      <c r="L617" t="s">
        <v>44</v>
      </c>
      <c r="M617" t="s">
        <v>10</v>
      </c>
      <c r="Q617" s="7"/>
      <c r="T617" s="5"/>
    </row>
    <row r="618" spans="1:20" x14ac:dyDescent="0.45">
      <c r="A618">
        <v>267</v>
      </c>
      <c r="B618" t="s">
        <v>111</v>
      </c>
      <c r="C618" t="s">
        <v>477</v>
      </c>
      <c r="D618" t="s">
        <v>487</v>
      </c>
      <c r="E618" s="13">
        <f>J618/$P$41</f>
        <v>1.7844258415895351E-2</v>
      </c>
      <c r="F618" s="13">
        <f>J618/$P$38</f>
        <v>3.7106031808408935E-2</v>
      </c>
      <c r="G618" s="7">
        <v>100</v>
      </c>
      <c r="H618" s="1">
        <f>G618*$Q$2</f>
        <v>2465</v>
      </c>
      <c r="I618" s="1">
        <v>5200</v>
      </c>
      <c r="J618" s="1">
        <f>I618*$Q$2</f>
        <v>128179.99999999999</v>
      </c>
      <c r="K618">
        <v>17</v>
      </c>
      <c r="L618" t="s">
        <v>137</v>
      </c>
      <c r="M618" t="s">
        <v>10</v>
      </c>
      <c r="Q618" s="7"/>
      <c r="T618" s="5"/>
    </row>
    <row r="619" spans="1:20" x14ac:dyDescent="0.45">
      <c r="A619">
        <v>268</v>
      </c>
      <c r="B619" t="s">
        <v>111</v>
      </c>
      <c r="C619" t="s">
        <v>477</v>
      </c>
      <c r="D619" t="s">
        <v>488</v>
      </c>
      <c r="E619" s="13">
        <f>J619/$P$41</f>
        <v>1.7844258415895351E-2</v>
      </c>
      <c r="F619" s="13">
        <f>J619/$P$38</f>
        <v>3.7106031808408935E-2</v>
      </c>
      <c r="G619" s="7">
        <v>100</v>
      </c>
      <c r="H619" s="1">
        <f>G619*$Q$2</f>
        <v>2465</v>
      </c>
      <c r="I619" s="1">
        <v>5200</v>
      </c>
      <c r="J619" s="1">
        <f>I619*$Q$2</f>
        <v>128179.99999999999</v>
      </c>
      <c r="K619">
        <v>17</v>
      </c>
      <c r="L619" t="s">
        <v>196</v>
      </c>
      <c r="M619" t="s">
        <v>10</v>
      </c>
      <c r="Q619" s="7"/>
      <c r="T619" s="5"/>
    </row>
    <row r="620" spans="1:20" x14ac:dyDescent="0.45">
      <c r="A620">
        <v>269</v>
      </c>
      <c r="B620" t="s">
        <v>111</v>
      </c>
      <c r="C620" t="s">
        <v>477</v>
      </c>
      <c r="D620" t="s">
        <v>489</v>
      </c>
      <c r="E620" s="13">
        <f>J620/$P$41</f>
        <v>1.7844258415895351E-2</v>
      </c>
      <c r="F620" s="13">
        <f>J620/$P$38</f>
        <v>3.7106031808408935E-2</v>
      </c>
      <c r="G620" s="7">
        <v>100</v>
      </c>
      <c r="H620" s="1">
        <f>G620*$Q$2</f>
        <v>2465</v>
      </c>
      <c r="I620" s="1">
        <v>5200</v>
      </c>
      <c r="J620" s="1">
        <f>I620*$Q$2</f>
        <v>128179.99999999999</v>
      </c>
      <c r="K620">
        <v>17</v>
      </c>
      <c r="L620" t="s">
        <v>196</v>
      </c>
      <c r="M620" t="s">
        <v>10</v>
      </c>
      <c r="Q620" s="7"/>
      <c r="T620" s="5"/>
    </row>
    <row r="621" spans="1:20" x14ac:dyDescent="0.45">
      <c r="A621">
        <v>270</v>
      </c>
      <c r="B621" t="s">
        <v>111</v>
      </c>
      <c r="C621" t="s">
        <v>477</v>
      </c>
      <c r="D621" t="s">
        <v>490</v>
      </c>
      <c r="E621" s="13">
        <f>J621/$P$41</f>
        <v>1.7844258415895351E-2</v>
      </c>
      <c r="F621" s="13">
        <f>J621/$P$38</f>
        <v>3.7106031808408935E-2</v>
      </c>
      <c r="G621" s="7">
        <v>100</v>
      </c>
      <c r="H621" s="1">
        <f>G621*$Q$2</f>
        <v>2465</v>
      </c>
      <c r="I621" s="1">
        <v>5200</v>
      </c>
      <c r="J621" s="1">
        <f>I621*$Q$2</f>
        <v>128179.99999999999</v>
      </c>
      <c r="K621">
        <v>19</v>
      </c>
      <c r="L621" t="s">
        <v>196</v>
      </c>
      <c r="M621" t="s">
        <v>10</v>
      </c>
      <c r="Q621" s="7"/>
      <c r="T621" s="5"/>
    </row>
    <row r="622" spans="1:20" x14ac:dyDescent="0.45">
      <c r="A622">
        <v>271</v>
      </c>
      <c r="B622" t="s">
        <v>111</v>
      </c>
      <c r="C622" t="s">
        <v>477</v>
      </c>
      <c r="D622" t="s">
        <v>491</v>
      </c>
      <c r="E622" s="13">
        <f>J622/$P$41</f>
        <v>1.7844258415895351E-2</v>
      </c>
      <c r="F622" s="13">
        <f>J622/$P$38</f>
        <v>3.7106031808408935E-2</v>
      </c>
      <c r="G622" s="7">
        <v>100</v>
      </c>
      <c r="H622" s="1">
        <f>G622*$Q$2</f>
        <v>2465</v>
      </c>
      <c r="I622" s="1">
        <v>5200</v>
      </c>
      <c r="J622" s="1">
        <f>I622*$Q$2</f>
        <v>128179.99999999999</v>
      </c>
      <c r="K622">
        <v>17</v>
      </c>
      <c r="L622" t="s">
        <v>196</v>
      </c>
      <c r="M622" t="s">
        <v>10</v>
      </c>
      <c r="Q622" s="7"/>
      <c r="T622" s="5"/>
    </row>
    <row r="623" spans="1:20" x14ac:dyDescent="0.45">
      <c r="A623">
        <v>272</v>
      </c>
      <c r="B623" t="s">
        <v>111</v>
      </c>
      <c r="C623" t="s">
        <v>477</v>
      </c>
      <c r="D623" t="s">
        <v>492</v>
      </c>
      <c r="E623" s="13">
        <f>J623/$P$41</f>
        <v>1.7844258415895351E-2</v>
      </c>
      <c r="F623" s="13">
        <f>J623/$P$38</f>
        <v>3.7106031808408935E-2</v>
      </c>
      <c r="G623" s="7">
        <v>100</v>
      </c>
      <c r="H623" s="1">
        <f>G623*$Q$2</f>
        <v>2465</v>
      </c>
      <c r="I623" s="1">
        <v>5200</v>
      </c>
      <c r="J623" s="1">
        <f>I623*$Q$2</f>
        <v>128179.99999999999</v>
      </c>
      <c r="K623">
        <v>17</v>
      </c>
      <c r="L623" t="s">
        <v>196</v>
      </c>
      <c r="M623" t="s">
        <v>10</v>
      </c>
      <c r="Q623" s="7"/>
      <c r="T623" s="5"/>
    </row>
    <row r="624" spans="1:20" x14ac:dyDescent="0.45">
      <c r="A624">
        <v>273</v>
      </c>
      <c r="B624" t="s">
        <v>111</v>
      </c>
      <c r="C624" t="s">
        <v>477</v>
      </c>
      <c r="D624" t="s">
        <v>493</v>
      </c>
      <c r="E624" s="13">
        <f>J624/$P$41</f>
        <v>1.7844258415895351E-2</v>
      </c>
      <c r="F624" s="13">
        <f>J624/$P$38</f>
        <v>3.7106031808408935E-2</v>
      </c>
      <c r="G624" s="7">
        <v>100</v>
      </c>
      <c r="H624" s="1">
        <f>G624*$Q$2</f>
        <v>2465</v>
      </c>
      <c r="I624" s="1">
        <v>5200</v>
      </c>
      <c r="J624" s="1">
        <f>I624*$Q$2</f>
        <v>128179.99999999999</v>
      </c>
      <c r="K624">
        <v>18</v>
      </c>
      <c r="L624" t="s">
        <v>410</v>
      </c>
      <c r="M624" t="s">
        <v>10</v>
      </c>
      <c r="Q624" s="7"/>
      <c r="T624" s="5"/>
    </row>
    <row r="625" spans="1:20" x14ac:dyDescent="0.45">
      <c r="A625">
        <v>274</v>
      </c>
      <c r="B625" t="s">
        <v>111</v>
      </c>
      <c r="C625" t="s">
        <v>477</v>
      </c>
      <c r="D625" t="s">
        <v>494</v>
      </c>
      <c r="E625" s="13">
        <f>J625/$P$41</f>
        <v>1.7844258415895351E-2</v>
      </c>
      <c r="F625" s="13">
        <f>J625/$P$38</f>
        <v>3.7106031808408935E-2</v>
      </c>
      <c r="G625" s="7">
        <v>100</v>
      </c>
      <c r="H625" s="1">
        <f>G625*$Q$2</f>
        <v>2465</v>
      </c>
      <c r="I625" s="1">
        <v>5200</v>
      </c>
      <c r="J625" s="1">
        <f>I625*$Q$2</f>
        <v>128179.99999999999</v>
      </c>
      <c r="K625">
        <v>19</v>
      </c>
      <c r="L625" t="s">
        <v>44</v>
      </c>
      <c r="M625" t="s">
        <v>10</v>
      </c>
      <c r="Q625" s="7"/>
      <c r="T625" s="5"/>
    </row>
    <row r="626" spans="1:20" x14ac:dyDescent="0.45">
      <c r="A626">
        <v>275</v>
      </c>
      <c r="B626" t="s">
        <v>111</v>
      </c>
      <c r="C626" t="s">
        <v>477</v>
      </c>
      <c r="D626" t="s">
        <v>495</v>
      </c>
      <c r="E626" s="13">
        <f>J626/$P$41</f>
        <v>1.7844258415895351E-2</v>
      </c>
      <c r="F626" s="13">
        <f>J626/$P$38</f>
        <v>3.7106031808408935E-2</v>
      </c>
      <c r="G626" s="7">
        <v>100</v>
      </c>
      <c r="H626" s="1">
        <f>G626*$Q$2</f>
        <v>2465</v>
      </c>
      <c r="I626" s="1">
        <v>5200</v>
      </c>
      <c r="J626" s="1">
        <f>I626*$Q$2</f>
        <v>128179.99999999999</v>
      </c>
      <c r="K626">
        <v>19</v>
      </c>
      <c r="L626" t="s">
        <v>175</v>
      </c>
      <c r="M626" t="s">
        <v>10</v>
      </c>
      <c r="Q626" s="7"/>
      <c r="T626" s="5"/>
    </row>
    <row r="627" spans="1:20" x14ac:dyDescent="0.45">
      <c r="A627">
        <v>276</v>
      </c>
      <c r="B627" t="s">
        <v>111</v>
      </c>
      <c r="C627" t="s">
        <v>477</v>
      </c>
      <c r="D627" t="s">
        <v>496</v>
      </c>
      <c r="E627" s="13">
        <f>J627/$P$41</f>
        <v>1.7844258415895351E-2</v>
      </c>
      <c r="F627" s="13">
        <f>J627/$P$38</f>
        <v>3.7106031808408935E-2</v>
      </c>
      <c r="G627" s="7">
        <v>100</v>
      </c>
      <c r="H627" s="1">
        <f>G627*$Q$2</f>
        <v>2465</v>
      </c>
      <c r="I627" s="1">
        <v>5200</v>
      </c>
      <c r="J627" s="1">
        <f>I627*$Q$2</f>
        <v>128179.99999999999</v>
      </c>
      <c r="K627">
        <v>17</v>
      </c>
      <c r="L627" t="s">
        <v>60</v>
      </c>
      <c r="M627" t="s">
        <v>10</v>
      </c>
      <c r="Q627" s="7"/>
      <c r="T627" s="5"/>
    </row>
    <row r="628" spans="1:20" x14ac:dyDescent="0.45">
      <c r="A628">
        <v>277</v>
      </c>
      <c r="B628" t="s">
        <v>111</v>
      </c>
      <c r="C628" t="s">
        <v>477</v>
      </c>
      <c r="D628" t="s">
        <v>497</v>
      </c>
      <c r="E628" s="13">
        <f>J628/$P$41</f>
        <v>1.7844258415895351E-2</v>
      </c>
      <c r="F628" s="13">
        <f>J628/$P$38</f>
        <v>3.7106031808408935E-2</v>
      </c>
      <c r="G628" s="7">
        <v>100</v>
      </c>
      <c r="H628" s="1">
        <f>G628*$Q$2</f>
        <v>2465</v>
      </c>
      <c r="I628" s="1">
        <v>5200</v>
      </c>
      <c r="J628" s="1">
        <f>I628*$Q$2</f>
        <v>128179.99999999999</v>
      </c>
      <c r="K628">
        <v>19</v>
      </c>
      <c r="L628" t="s">
        <v>51</v>
      </c>
      <c r="M628" t="s">
        <v>10</v>
      </c>
      <c r="Q628" s="7"/>
      <c r="T628" s="5"/>
    </row>
    <row r="629" spans="1:20" x14ac:dyDescent="0.45">
      <c r="A629">
        <v>278</v>
      </c>
      <c r="B629" t="s">
        <v>111</v>
      </c>
      <c r="C629" t="s">
        <v>477</v>
      </c>
      <c r="D629" t="s">
        <v>498</v>
      </c>
      <c r="E629" s="13">
        <f>J629/$P$41</f>
        <v>1.7844258415895351E-2</v>
      </c>
      <c r="F629" s="13">
        <f>J629/$P$38</f>
        <v>3.7106031808408935E-2</v>
      </c>
      <c r="G629" s="7">
        <v>100</v>
      </c>
      <c r="H629" s="1">
        <f>G629*$Q$2</f>
        <v>2465</v>
      </c>
      <c r="I629" s="1">
        <v>5200</v>
      </c>
      <c r="J629" s="1">
        <f>I629*$Q$2</f>
        <v>128179.99999999999</v>
      </c>
      <c r="K629">
        <v>18</v>
      </c>
      <c r="L629" t="s">
        <v>51</v>
      </c>
      <c r="M629" t="s">
        <v>10</v>
      </c>
      <c r="Q629" s="7"/>
      <c r="T629" s="5"/>
    </row>
    <row r="630" spans="1:20" x14ac:dyDescent="0.45">
      <c r="A630">
        <v>279</v>
      </c>
      <c r="B630" t="s">
        <v>111</v>
      </c>
      <c r="C630" t="s">
        <v>477</v>
      </c>
      <c r="D630" t="s">
        <v>499</v>
      </c>
      <c r="E630" s="13">
        <f>J630/$P$41</f>
        <v>1.7844258415895351E-2</v>
      </c>
      <c r="F630" s="13">
        <f>J630/$P$38</f>
        <v>3.7106031808408935E-2</v>
      </c>
      <c r="G630" s="7">
        <v>100</v>
      </c>
      <c r="H630" s="1">
        <f>G630*$Q$2</f>
        <v>2465</v>
      </c>
      <c r="I630" s="1">
        <v>5200</v>
      </c>
      <c r="J630" s="1">
        <f>I630*$Q$2</f>
        <v>128179.99999999999</v>
      </c>
      <c r="K630">
        <v>19</v>
      </c>
      <c r="L630" t="s">
        <v>51</v>
      </c>
      <c r="M630" t="s">
        <v>10</v>
      </c>
      <c r="Q630" s="7"/>
      <c r="T630" s="5"/>
    </row>
    <row r="631" spans="1:20" x14ac:dyDescent="0.45">
      <c r="A631">
        <v>280</v>
      </c>
      <c r="B631" t="s">
        <v>111</v>
      </c>
      <c r="C631" t="s">
        <v>477</v>
      </c>
      <c r="D631" t="s">
        <v>500</v>
      </c>
      <c r="E631" s="13">
        <f>J631/$P$41</f>
        <v>1.7844258415895351E-2</v>
      </c>
      <c r="F631" s="13">
        <f>J631/$P$38</f>
        <v>3.7106031808408935E-2</v>
      </c>
      <c r="G631" s="7">
        <v>100</v>
      </c>
      <c r="H631" s="1">
        <f>G631*$Q$2</f>
        <v>2465</v>
      </c>
      <c r="I631" s="1">
        <v>5200</v>
      </c>
      <c r="J631" s="1">
        <f>I631*$Q$2</f>
        <v>128179.99999999999</v>
      </c>
      <c r="K631">
        <v>17</v>
      </c>
      <c r="L631" t="s">
        <v>51</v>
      </c>
      <c r="M631" t="s">
        <v>10</v>
      </c>
      <c r="Q631" s="7"/>
      <c r="T631" s="5"/>
    </row>
    <row r="632" spans="1:20" x14ac:dyDescent="0.45">
      <c r="A632">
        <v>281</v>
      </c>
      <c r="B632" t="s">
        <v>111</v>
      </c>
      <c r="C632" t="s">
        <v>477</v>
      </c>
      <c r="D632" t="s">
        <v>501</v>
      </c>
      <c r="E632" s="13">
        <f>J632/$P$41</f>
        <v>1.7844258415895351E-2</v>
      </c>
      <c r="F632" s="13">
        <f>J632/$P$38</f>
        <v>3.7106031808408935E-2</v>
      </c>
      <c r="G632" s="7">
        <v>100</v>
      </c>
      <c r="H632" s="1">
        <f>G632*$Q$2</f>
        <v>2465</v>
      </c>
      <c r="I632" s="1">
        <v>5200</v>
      </c>
      <c r="J632" s="1">
        <f>I632*$Q$2</f>
        <v>128179.99999999999</v>
      </c>
      <c r="K632">
        <v>19</v>
      </c>
      <c r="L632" t="s">
        <v>51</v>
      </c>
      <c r="M632" t="s">
        <v>10</v>
      </c>
      <c r="Q632" s="7"/>
      <c r="T632" s="5"/>
    </row>
    <row r="633" spans="1:20" x14ac:dyDescent="0.45">
      <c r="A633">
        <v>282</v>
      </c>
      <c r="B633" t="s">
        <v>111</v>
      </c>
      <c r="C633" t="s">
        <v>477</v>
      </c>
      <c r="D633" t="s">
        <v>502</v>
      </c>
      <c r="E633" s="13">
        <f>J633/$P$41</f>
        <v>1.7844258415895351E-2</v>
      </c>
      <c r="F633" s="13">
        <f>J633/$P$38</f>
        <v>3.7106031808408935E-2</v>
      </c>
      <c r="G633" s="7">
        <v>100</v>
      </c>
      <c r="H633" s="1">
        <f>G633*$Q$2</f>
        <v>2465</v>
      </c>
      <c r="I633" s="1">
        <v>5200</v>
      </c>
      <c r="J633" s="1">
        <f>I633*$Q$2</f>
        <v>128179.99999999999</v>
      </c>
      <c r="K633">
        <v>19</v>
      </c>
      <c r="L633" t="s">
        <v>51</v>
      </c>
      <c r="M633" t="s">
        <v>10</v>
      </c>
      <c r="Q633" s="7"/>
      <c r="T633" s="5"/>
    </row>
    <row r="634" spans="1:20" x14ac:dyDescent="0.45">
      <c r="A634">
        <v>322</v>
      </c>
      <c r="B634" t="s">
        <v>111</v>
      </c>
      <c r="C634" t="s">
        <v>588</v>
      </c>
      <c r="D634" t="s">
        <v>567</v>
      </c>
      <c r="E634" s="13">
        <f>J634/$P$41</f>
        <v>1.7844258415895351E-2</v>
      </c>
      <c r="F634" s="13">
        <f>J634/$P$38</f>
        <v>3.7106031808408935E-2</v>
      </c>
      <c r="G634" s="7">
        <v>100</v>
      </c>
      <c r="H634" s="1">
        <f>G634*$Q$2</f>
        <v>2465</v>
      </c>
      <c r="I634" s="1">
        <v>5200</v>
      </c>
      <c r="J634" s="1">
        <f>I634*$Q$2</f>
        <v>128179.99999999999</v>
      </c>
      <c r="K634">
        <v>19</v>
      </c>
      <c r="L634" t="s">
        <v>196</v>
      </c>
      <c r="M634" t="s">
        <v>10</v>
      </c>
      <c r="Q634" s="7"/>
      <c r="T634" s="5"/>
    </row>
    <row r="635" spans="1:20" x14ac:dyDescent="0.45">
      <c r="A635">
        <v>323</v>
      </c>
      <c r="B635" t="s">
        <v>111</v>
      </c>
      <c r="C635" t="s">
        <v>588</v>
      </c>
      <c r="D635" t="s">
        <v>568</v>
      </c>
      <c r="E635" s="13">
        <f>J635/$P$41</f>
        <v>1.7844258415895351E-2</v>
      </c>
      <c r="F635" s="13">
        <f>J635/$P$38</f>
        <v>3.7106031808408935E-2</v>
      </c>
      <c r="G635" s="7">
        <v>100</v>
      </c>
      <c r="H635" s="1">
        <f>G635*$Q$2</f>
        <v>2465</v>
      </c>
      <c r="I635" s="1">
        <v>5200</v>
      </c>
      <c r="J635" s="1">
        <f>I635*$Q$2</f>
        <v>128179.99999999999</v>
      </c>
      <c r="K635">
        <v>17</v>
      </c>
      <c r="L635" t="s">
        <v>26</v>
      </c>
      <c r="M635" t="s">
        <v>10</v>
      </c>
      <c r="Q635" s="7"/>
      <c r="T635" s="5"/>
    </row>
    <row r="636" spans="1:20" x14ac:dyDescent="0.45">
      <c r="A636">
        <v>324</v>
      </c>
      <c r="B636" t="s">
        <v>111</v>
      </c>
      <c r="C636" t="s">
        <v>588</v>
      </c>
      <c r="D636" t="s">
        <v>569</v>
      </c>
      <c r="E636" s="13">
        <f>J636/$P$41</f>
        <v>1.7844258415895351E-2</v>
      </c>
      <c r="F636" s="13">
        <f>J636/$P$38</f>
        <v>3.7106031808408935E-2</v>
      </c>
      <c r="G636" s="7">
        <v>100</v>
      </c>
      <c r="H636" s="1">
        <f>G636*$Q$2</f>
        <v>2465</v>
      </c>
      <c r="I636" s="1">
        <v>5200</v>
      </c>
      <c r="J636" s="1">
        <f>I636*$Q$2</f>
        <v>128179.99999999999</v>
      </c>
      <c r="K636">
        <v>18</v>
      </c>
      <c r="L636" t="s">
        <v>9</v>
      </c>
      <c r="M636" t="s">
        <v>10</v>
      </c>
      <c r="Q636" s="7"/>
      <c r="T636" s="5"/>
    </row>
    <row r="637" spans="1:20" x14ac:dyDescent="0.45">
      <c r="A637">
        <v>325</v>
      </c>
      <c r="B637" t="s">
        <v>111</v>
      </c>
      <c r="C637" t="s">
        <v>588</v>
      </c>
      <c r="D637" t="s">
        <v>570</v>
      </c>
      <c r="E637" s="13">
        <f>J637/$P$41</f>
        <v>1.7844258415895351E-2</v>
      </c>
      <c r="F637" s="13">
        <f>J637/$P$38</f>
        <v>3.7106031808408935E-2</v>
      </c>
      <c r="G637" s="7">
        <v>100</v>
      </c>
      <c r="H637" s="1">
        <f>G637*$Q$2</f>
        <v>2465</v>
      </c>
      <c r="I637" s="1">
        <v>5200</v>
      </c>
      <c r="J637" s="1">
        <f>I637*$Q$2</f>
        <v>128179.99999999999</v>
      </c>
      <c r="K637">
        <v>18</v>
      </c>
      <c r="L637" t="s">
        <v>9</v>
      </c>
      <c r="M637" t="s">
        <v>10</v>
      </c>
      <c r="Q637" s="7"/>
      <c r="T637" s="5"/>
    </row>
    <row r="638" spans="1:20" x14ac:dyDescent="0.45">
      <c r="A638">
        <v>326</v>
      </c>
      <c r="B638" t="s">
        <v>111</v>
      </c>
      <c r="C638" t="s">
        <v>588</v>
      </c>
      <c r="D638" t="s">
        <v>571</v>
      </c>
      <c r="E638" s="13">
        <f>J638/$P$41</f>
        <v>1.7844258415895351E-2</v>
      </c>
      <c r="F638" s="13">
        <f>J638/$P$38</f>
        <v>3.7106031808408935E-2</v>
      </c>
      <c r="G638" s="7">
        <v>100</v>
      </c>
      <c r="H638" s="1">
        <f>G638*$Q$2</f>
        <v>2465</v>
      </c>
      <c r="I638" s="1">
        <v>5200</v>
      </c>
      <c r="J638" s="1">
        <f>I638*$Q$2</f>
        <v>128179.99999999999</v>
      </c>
      <c r="K638">
        <v>23</v>
      </c>
      <c r="L638" t="s">
        <v>9</v>
      </c>
      <c r="M638" t="s">
        <v>10</v>
      </c>
      <c r="Q638" s="7"/>
      <c r="T638" s="5"/>
    </row>
    <row r="639" spans="1:20" x14ac:dyDescent="0.45">
      <c r="A639">
        <v>327</v>
      </c>
      <c r="B639" t="s">
        <v>111</v>
      </c>
      <c r="C639" t="s">
        <v>588</v>
      </c>
      <c r="D639" t="s">
        <v>572</v>
      </c>
      <c r="E639" s="13">
        <f>J639/$P$41</f>
        <v>1.7844258415895351E-2</v>
      </c>
      <c r="F639" s="13">
        <f>J639/$P$38</f>
        <v>3.7106031808408935E-2</v>
      </c>
      <c r="G639" s="7">
        <v>100</v>
      </c>
      <c r="H639" s="1">
        <f>G639*$Q$2</f>
        <v>2465</v>
      </c>
      <c r="I639" s="1">
        <v>5200</v>
      </c>
      <c r="J639" s="1">
        <f>I639*$Q$2</f>
        <v>128179.99999999999</v>
      </c>
      <c r="K639">
        <v>20</v>
      </c>
      <c r="L639" t="s">
        <v>44</v>
      </c>
      <c r="M639" t="s">
        <v>10</v>
      </c>
      <c r="Q639" s="7"/>
      <c r="T639" s="5"/>
    </row>
    <row r="640" spans="1:20" x14ac:dyDescent="0.45">
      <c r="A640">
        <v>328</v>
      </c>
      <c r="B640" t="s">
        <v>111</v>
      </c>
      <c r="C640" t="s">
        <v>588</v>
      </c>
      <c r="D640" t="s">
        <v>573</v>
      </c>
      <c r="E640" s="13">
        <f>J640/$P$41</f>
        <v>1.7844258415895351E-2</v>
      </c>
      <c r="F640" s="13">
        <f>J640/$P$38</f>
        <v>3.7106031808408935E-2</v>
      </c>
      <c r="G640" s="7">
        <v>100</v>
      </c>
      <c r="H640" s="1">
        <f>G640*$Q$2</f>
        <v>2465</v>
      </c>
      <c r="I640" s="1">
        <v>5200</v>
      </c>
      <c r="J640" s="1">
        <f>I640*$Q$2</f>
        <v>128179.99999999999</v>
      </c>
      <c r="K640">
        <v>20</v>
      </c>
      <c r="L640" t="s">
        <v>179</v>
      </c>
      <c r="M640" t="s">
        <v>10</v>
      </c>
      <c r="Q640" s="7"/>
      <c r="T640" s="5"/>
    </row>
    <row r="641" spans="1:20" x14ac:dyDescent="0.45">
      <c r="A641">
        <v>329</v>
      </c>
      <c r="B641" t="s">
        <v>111</v>
      </c>
      <c r="C641" t="s">
        <v>588</v>
      </c>
      <c r="D641" t="s">
        <v>574</v>
      </c>
      <c r="E641" s="13">
        <f>J641/$P$41</f>
        <v>1.7844258415895351E-2</v>
      </c>
      <c r="F641" s="13">
        <f>J641/$P$38</f>
        <v>3.7106031808408935E-2</v>
      </c>
      <c r="G641" s="7">
        <v>100</v>
      </c>
      <c r="H641" s="1">
        <f>G641*$Q$2</f>
        <v>2465</v>
      </c>
      <c r="I641" s="1">
        <v>5200</v>
      </c>
      <c r="J641" s="1">
        <f>I641*$Q$2</f>
        <v>128179.99999999999</v>
      </c>
      <c r="K641">
        <v>19</v>
      </c>
      <c r="L641" t="s">
        <v>14</v>
      </c>
      <c r="M641" t="s">
        <v>10</v>
      </c>
      <c r="Q641" s="7"/>
      <c r="T641" s="5"/>
    </row>
    <row r="642" spans="1:20" x14ac:dyDescent="0.45">
      <c r="A642">
        <v>330</v>
      </c>
      <c r="B642" t="s">
        <v>111</v>
      </c>
      <c r="C642" t="s">
        <v>588</v>
      </c>
      <c r="D642" t="s">
        <v>575</v>
      </c>
      <c r="E642" s="13">
        <f>J642/$P$41</f>
        <v>1.7844258415895351E-2</v>
      </c>
      <c r="F642" s="13">
        <f>J642/$P$38</f>
        <v>3.7106031808408935E-2</v>
      </c>
      <c r="G642" s="7">
        <v>100</v>
      </c>
      <c r="H642" s="1">
        <f>G642*$Q$2</f>
        <v>2465</v>
      </c>
      <c r="I642" s="1">
        <v>5200</v>
      </c>
      <c r="J642" s="1">
        <f>I642*$Q$2</f>
        <v>128179.99999999999</v>
      </c>
      <c r="K642">
        <v>19</v>
      </c>
      <c r="L642" t="s">
        <v>14</v>
      </c>
      <c r="M642" t="s">
        <v>10</v>
      </c>
      <c r="Q642" s="7"/>
      <c r="T642" s="5"/>
    </row>
    <row r="643" spans="1:20" x14ac:dyDescent="0.45">
      <c r="A643">
        <v>331</v>
      </c>
      <c r="B643" t="s">
        <v>111</v>
      </c>
      <c r="C643" t="s">
        <v>588</v>
      </c>
      <c r="D643" t="s">
        <v>576</v>
      </c>
      <c r="E643" s="13">
        <f>J643/$P$41</f>
        <v>1.7844258415895351E-2</v>
      </c>
      <c r="F643" s="13">
        <f>J643/$P$38</f>
        <v>3.7106031808408935E-2</v>
      </c>
      <c r="G643" s="7">
        <v>100</v>
      </c>
      <c r="H643" s="1">
        <f>G643*$Q$2</f>
        <v>2465</v>
      </c>
      <c r="I643" s="1">
        <v>5200</v>
      </c>
      <c r="J643" s="1">
        <f>I643*$Q$2</f>
        <v>128179.99999999999</v>
      </c>
      <c r="K643">
        <v>18</v>
      </c>
      <c r="L643" t="s">
        <v>14</v>
      </c>
      <c r="M643" t="s">
        <v>10</v>
      </c>
      <c r="Q643" s="7"/>
      <c r="T643" s="5"/>
    </row>
    <row r="644" spans="1:20" x14ac:dyDescent="0.45">
      <c r="A644">
        <v>332</v>
      </c>
      <c r="B644" t="s">
        <v>111</v>
      </c>
      <c r="C644" t="s">
        <v>588</v>
      </c>
      <c r="D644" t="s">
        <v>577</v>
      </c>
      <c r="E644" s="13">
        <f>J644/$P$41</f>
        <v>1.7844258415895351E-2</v>
      </c>
      <c r="F644" s="13">
        <f>J644/$P$38</f>
        <v>3.7106031808408935E-2</v>
      </c>
      <c r="G644" s="7">
        <v>100</v>
      </c>
      <c r="H644" s="1">
        <f>G644*$Q$2</f>
        <v>2465</v>
      </c>
      <c r="I644" s="1">
        <v>5200</v>
      </c>
      <c r="J644" s="1">
        <f>I644*$Q$2</f>
        <v>128179.99999999999</v>
      </c>
      <c r="K644">
        <v>17</v>
      </c>
      <c r="L644" t="s">
        <v>131</v>
      </c>
      <c r="M644" t="s">
        <v>10</v>
      </c>
      <c r="Q644" s="7"/>
      <c r="T644" s="5"/>
    </row>
    <row r="645" spans="1:20" x14ac:dyDescent="0.45">
      <c r="A645">
        <v>333</v>
      </c>
      <c r="B645" t="s">
        <v>111</v>
      </c>
      <c r="C645" t="s">
        <v>588</v>
      </c>
      <c r="D645" t="s">
        <v>578</v>
      </c>
      <c r="E645" s="13">
        <f>J645/$P$41</f>
        <v>1.7844258415895351E-2</v>
      </c>
      <c r="F645" s="13">
        <f>J645/$P$38</f>
        <v>3.7106031808408935E-2</v>
      </c>
      <c r="G645" s="7">
        <v>100</v>
      </c>
      <c r="H645" s="1">
        <f>G645*$Q$2</f>
        <v>2465</v>
      </c>
      <c r="I645" s="1">
        <v>5200</v>
      </c>
      <c r="J645" s="1">
        <f>I645*$Q$2</f>
        <v>128179.99999999999</v>
      </c>
      <c r="K645">
        <v>20</v>
      </c>
      <c r="L645" t="s">
        <v>99</v>
      </c>
      <c r="M645" t="s">
        <v>10</v>
      </c>
      <c r="Q645" s="7"/>
      <c r="T645" s="5"/>
    </row>
    <row r="646" spans="1:20" x14ac:dyDescent="0.45">
      <c r="A646">
        <v>334</v>
      </c>
      <c r="B646" t="s">
        <v>111</v>
      </c>
      <c r="C646" t="s">
        <v>588</v>
      </c>
      <c r="D646" t="s">
        <v>579</v>
      </c>
      <c r="E646" s="13">
        <f>J646/$P$41</f>
        <v>1.7844258415895351E-2</v>
      </c>
      <c r="F646" s="13">
        <f>J646/$P$38</f>
        <v>3.7106031808408935E-2</v>
      </c>
      <c r="G646" s="7">
        <v>100</v>
      </c>
      <c r="H646" s="1">
        <f>G646*$Q$2</f>
        <v>2465</v>
      </c>
      <c r="I646" s="1">
        <v>5200</v>
      </c>
      <c r="J646" s="1">
        <f>I646*$Q$2</f>
        <v>128179.99999999999</v>
      </c>
      <c r="K646">
        <v>19</v>
      </c>
      <c r="L646" t="s">
        <v>44</v>
      </c>
      <c r="M646" t="s">
        <v>10</v>
      </c>
      <c r="Q646" s="7"/>
      <c r="T646" s="5"/>
    </row>
    <row r="647" spans="1:20" x14ac:dyDescent="0.45">
      <c r="A647">
        <v>335</v>
      </c>
      <c r="B647" t="s">
        <v>111</v>
      </c>
      <c r="C647" t="s">
        <v>588</v>
      </c>
      <c r="D647" t="s">
        <v>580</v>
      </c>
      <c r="E647" s="13">
        <f>J647/$P$41</f>
        <v>1.7844258415895351E-2</v>
      </c>
      <c r="F647" s="13">
        <f>J647/$P$38</f>
        <v>3.7106031808408935E-2</v>
      </c>
      <c r="G647" s="7">
        <v>100</v>
      </c>
      <c r="H647" s="1">
        <f>G647*$Q$2</f>
        <v>2465</v>
      </c>
      <c r="I647" s="1">
        <v>5200</v>
      </c>
      <c r="J647" s="1">
        <f>I647*$Q$2</f>
        <v>128179.99999999999</v>
      </c>
      <c r="K647">
        <v>17</v>
      </c>
      <c r="L647" t="s">
        <v>51</v>
      </c>
      <c r="M647" t="s">
        <v>10</v>
      </c>
      <c r="Q647" s="7"/>
      <c r="T647" s="5"/>
    </row>
    <row r="648" spans="1:20" x14ac:dyDescent="0.45">
      <c r="A648">
        <v>336</v>
      </c>
      <c r="B648" t="s">
        <v>111</v>
      </c>
      <c r="C648" t="s">
        <v>588</v>
      </c>
      <c r="D648" t="s">
        <v>581</v>
      </c>
      <c r="E648" s="13">
        <f>J648/$P$41</f>
        <v>1.7844258415895351E-2</v>
      </c>
      <c r="F648" s="13">
        <f>J648/$P$38</f>
        <v>3.7106031808408935E-2</v>
      </c>
      <c r="G648" s="7">
        <v>100</v>
      </c>
      <c r="H648" s="1">
        <f>G648*$Q$2</f>
        <v>2465</v>
      </c>
      <c r="I648" s="1">
        <v>5200</v>
      </c>
      <c r="J648" s="1">
        <f>I648*$Q$2</f>
        <v>128179.99999999999</v>
      </c>
      <c r="K648">
        <v>18</v>
      </c>
      <c r="L648" t="s">
        <v>175</v>
      </c>
      <c r="M648" t="s">
        <v>10</v>
      </c>
      <c r="Q648" s="7"/>
      <c r="T648" s="5"/>
    </row>
    <row r="649" spans="1:20" x14ac:dyDescent="0.45">
      <c r="A649">
        <v>337</v>
      </c>
      <c r="B649" t="s">
        <v>111</v>
      </c>
      <c r="C649" t="s">
        <v>588</v>
      </c>
      <c r="D649" t="s">
        <v>582</v>
      </c>
      <c r="E649" s="13">
        <f>J649/$P$41</f>
        <v>1.7844258415895351E-2</v>
      </c>
      <c r="F649" s="13">
        <f>J649/$P$38</f>
        <v>3.7106031808408935E-2</v>
      </c>
      <c r="G649" s="7">
        <v>100</v>
      </c>
      <c r="H649" s="1">
        <f>G649*$Q$2</f>
        <v>2465</v>
      </c>
      <c r="I649" s="1">
        <v>5200</v>
      </c>
      <c r="J649" s="1">
        <f>I649*$Q$2</f>
        <v>128179.99999999999</v>
      </c>
      <c r="K649">
        <v>23</v>
      </c>
      <c r="L649" t="s">
        <v>51</v>
      </c>
      <c r="M649" t="s">
        <v>10</v>
      </c>
      <c r="Q649" s="7"/>
      <c r="T649" s="5"/>
    </row>
    <row r="650" spans="1:20" x14ac:dyDescent="0.45">
      <c r="A650">
        <v>377</v>
      </c>
      <c r="B650" t="s">
        <v>111</v>
      </c>
      <c r="C650" t="s">
        <v>634</v>
      </c>
      <c r="D650" t="s">
        <v>640</v>
      </c>
      <c r="E650" s="13">
        <f>J650/$P$41</f>
        <v>1.7844258415895351E-2</v>
      </c>
      <c r="F650" s="13">
        <f>J650/$P$38</f>
        <v>3.7106031808408935E-2</v>
      </c>
      <c r="G650" s="7">
        <v>100</v>
      </c>
      <c r="H650" s="1">
        <f>G650*$Q$2</f>
        <v>2465</v>
      </c>
      <c r="I650" s="1">
        <v>5200</v>
      </c>
      <c r="J650" s="1">
        <f>I650*$Q$2</f>
        <v>128179.99999999999</v>
      </c>
      <c r="K650">
        <v>17</v>
      </c>
      <c r="L650" t="s">
        <v>196</v>
      </c>
      <c r="M650" t="s">
        <v>10</v>
      </c>
      <c r="Q650" s="7"/>
      <c r="T650" s="5"/>
    </row>
    <row r="651" spans="1:20" x14ac:dyDescent="0.45">
      <c r="A651">
        <v>378</v>
      </c>
      <c r="B651" t="s">
        <v>111</v>
      </c>
      <c r="C651" t="s">
        <v>634</v>
      </c>
      <c r="D651" t="s">
        <v>641</v>
      </c>
      <c r="E651" s="13">
        <f>J651/$P$41</f>
        <v>1.7844258415895351E-2</v>
      </c>
      <c r="F651" s="13">
        <f>J651/$P$38</f>
        <v>3.7106031808408935E-2</v>
      </c>
      <c r="G651" s="7">
        <v>100</v>
      </c>
      <c r="H651" s="1">
        <f>G651*$Q$2</f>
        <v>2465</v>
      </c>
      <c r="I651" s="1">
        <v>5200</v>
      </c>
      <c r="J651" s="1">
        <f>I651*$Q$2</f>
        <v>128179.99999999999</v>
      </c>
      <c r="K651">
        <v>19</v>
      </c>
      <c r="L651" t="s">
        <v>9</v>
      </c>
      <c r="M651" t="s">
        <v>10</v>
      </c>
      <c r="Q651" s="7"/>
      <c r="T651" s="5"/>
    </row>
    <row r="652" spans="1:20" x14ac:dyDescent="0.45">
      <c r="A652">
        <v>379</v>
      </c>
      <c r="B652" t="s">
        <v>111</v>
      </c>
      <c r="C652" t="s">
        <v>634</v>
      </c>
      <c r="D652" t="s">
        <v>642</v>
      </c>
      <c r="E652" s="13">
        <f>J652/$P$41</f>
        <v>1.7844258415895351E-2</v>
      </c>
      <c r="F652" s="13">
        <f>J652/$P$38</f>
        <v>3.7106031808408935E-2</v>
      </c>
      <c r="G652" s="7">
        <v>100</v>
      </c>
      <c r="H652" s="1">
        <f>G652*$Q$2</f>
        <v>2465</v>
      </c>
      <c r="I652" s="1">
        <v>5200</v>
      </c>
      <c r="J652" s="1">
        <f>I652*$Q$2</f>
        <v>128179.99999999999</v>
      </c>
      <c r="K652">
        <v>18</v>
      </c>
      <c r="L652" t="s">
        <v>9</v>
      </c>
      <c r="M652" t="s">
        <v>10</v>
      </c>
      <c r="Q652" s="7"/>
      <c r="T652" s="5"/>
    </row>
    <row r="653" spans="1:20" x14ac:dyDescent="0.45">
      <c r="A653">
        <v>380</v>
      </c>
      <c r="B653" t="s">
        <v>111</v>
      </c>
      <c r="C653" t="s">
        <v>634</v>
      </c>
      <c r="D653" t="s">
        <v>643</v>
      </c>
      <c r="E653" s="13">
        <f>J653/$P$41</f>
        <v>1.7844258415895351E-2</v>
      </c>
      <c r="F653" s="13">
        <f>J653/$P$38</f>
        <v>3.7106031808408935E-2</v>
      </c>
      <c r="G653" s="7">
        <v>100</v>
      </c>
      <c r="H653" s="1">
        <f>G653*$Q$2</f>
        <v>2465</v>
      </c>
      <c r="I653" s="1">
        <v>5200</v>
      </c>
      <c r="J653" s="1">
        <f>I653*$Q$2</f>
        <v>128179.99999999999</v>
      </c>
      <c r="K653">
        <v>19</v>
      </c>
      <c r="L653" t="s">
        <v>94</v>
      </c>
      <c r="M653" t="s">
        <v>10</v>
      </c>
      <c r="Q653" s="7"/>
      <c r="T653" s="5"/>
    </row>
    <row r="654" spans="1:20" x14ac:dyDescent="0.45">
      <c r="A654">
        <v>381</v>
      </c>
      <c r="B654" t="s">
        <v>111</v>
      </c>
      <c r="C654" t="s">
        <v>634</v>
      </c>
      <c r="D654" t="s">
        <v>644</v>
      </c>
      <c r="E654" s="13">
        <f>J654/$P$41</f>
        <v>1.7844258415895351E-2</v>
      </c>
      <c r="F654" s="13">
        <f>J654/$P$38</f>
        <v>3.7106031808408935E-2</v>
      </c>
      <c r="G654" s="7">
        <v>100</v>
      </c>
      <c r="H654" s="1">
        <f>G654*$Q$2</f>
        <v>2465</v>
      </c>
      <c r="I654" s="1">
        <v>5200</v>
      </c>
      <c r="J654" s="1">
        <f>I654*$Q$2</f>
        <v>128179.99999999999</v>
      </c>
      <c r="K654">
        <v>17</v>
      </c>
      <c r="L654" t="s">
        <v>14</v>
      </c>
      <c r="M654" t="s">
        <v>10</v>
      </c>
      <c r="Q654" s="7"/>
      <c r="T654" s="5"/>
    </row>
    <row r="655" spans="1:20" x14ac:dyDescent="0.45">
      <c r="A655">
        <v>382</v>
      </c>
      <c r="B655" t="s">
        <v>111</v>
      </c>
      <c r="C655" t="s">
        <v>634</v>
      </c>
      <c r="D655" t="s">
        <v>645</v>
      </c>
      <c r="E655" s="13">
        <f>J655/$P$41</f>
        <v>1.7844258415895351E-2</v>
      </c>
      <c r="F655" s="13">
        <f>J655/$P$38</f>
        <v>3.7106031808408935E-2</v>
      </c>
      <c r="G655" s="7">
        <v>100</v>
      </c>
      <c r="H655" s="1">
        <f>G655*$Q$2</f>
        <v>2465</v>
      </c>
      <c r="I655" s="1">
        <v>5200</v>
      </c>
      <c r="J655" s="1">
        <f>I655*$Q$2</f>
        <v>128179.99999999999</v>
      </c>
      <c r="K655">
        <v>17</v>
      </c>
      <c r="L655" t="s">
        <v>14</v>
      </c>
      <c r="M655" t="s">
        <v>10</v>
      </c>
      <c r="Q655" s="7"/>
      <c r="T655" s="5"/>
    </row>
    <row r="656" spans="1:20" x14ac:dyDescent="0.45">
      <c r="A656">
        <v>383</v>
      </c>
      <c r="B656" t="s">
        <v>111</v>
      </c>
      <c r="C656" t="s">
        <v>634</v>
      </c>
      <c r="D656" t="s">
        <v>646</v>
      </c>
      <c r="E656" s="13">
        <f>J656/$P$41</f>
        <v>1.7844258415895351E-2</v>
      </c>
      <c r="F656" s="13">
        <f>J656/$P$38</f>
        <v>3.7106031808408935E-2</v>
      </c>
      <c r="G656" s="7">
        <v>100</v>
      </c>
      <c r="H656" s="1">
        <f>G656*$Q$2</f>
        <v>2465</v>
      </c>
      <c r="I656" s="1">
        <v>5200</v>
      </c>
      <c r="J656" s="1">
        <f>I656*$Q$2</f>
        <v>128179.99999999999</v>
      </c>
      <c r="K656">
        <v>21</v>
      </c>
      <c r="L656" t="s">
        <v>99</v>
      </c>
      <c r="M656" t="s">
        <v>10</v>
      </c>
      <c r="Q656" s="7"/>
      <c r="T656" s="5"/>
    </row>
    <row r="657" spans="1:20" x14ac:dyDescent="0.45">
      <c r="A657">
        <v>384</v>
      </c>
      <c r="B657" t="s">
        <v>111</v>
      </c>
      <c r="C657" t="s">
        <v>634</v>
      </c>
      <c r="D657" t="s">
        <v>647</v>
      </c>
      <c r="E657" s="13">
        <f>J657/$P$41</f>
        <v>1.7844258415895351E-2</v>
      </c>
      <c r="F657" s="13">
        <f>J657/$P$38</f>
        <v>3.7106031808408935E-2</v>
      </c>
      <c r="G657" s="7">
        <v>100</v>
      </c>
      <c r="H657" s="1">
        <f>G657*$Q$2</f>
        <v>2465</v>
      </c>
      <c r="I657" s="1">
        <v>5200</v>
      </c>
      <c r="J657" s="1">
        <f>I657*$Q$2</f>
        <v>128179.99999999999</v>
      </c>
      <c r="K657">
        <v>19</v>
      </c>
      <c r="L657" t="s">
        <v>137</v>
      </c>
      <c r="M657" t="s">
        <v>10</v>
      </c>
      <c r="Q657" s="7"/>
      <c r="T657" s="5"/>
    </row>
    <row r="658" spans="1:20" x14ac:dyDescent="0.45">
      <c r="A658">
        <v>385</v>
      </c>
      <c r="B658" t="s">
        <v>111</v>
      </c>
      <c r="C658" t="s">
        <v>634</v>
      </c>
      <c r="D658" t="s">
        <v>648</v>
      </c>
      <c r="E658" s="13">
        <f>J658/$P$41</f>
        <v>1.7844258415895351E-2</v>
      </c>
      <c r="F658" s="13">
        <f>J658/$P$38</f>
        <v>3.7106031808408935E-2</v>
      </c>
      <c r="G658" s="7">
        <v>100</v>
      </c>
      <c r="H658" s="1">
        <f>G658*$Q$2</f>
        <v>2465</v>
      </c>
      <c r="I658" s="1">
        <v>5200</v>
      </c>
      <c r="J658" s="1">
        <f>I658*$Q$2</f>
        <v>128179.99999999999</v>
      </c>
      <c r="K658">
        <v>19</v>
      </c>
      <c r="L658" t="s">
        <v>56</v>
      </c>
      <c r="M658" t="s">
        <v>10</v>
      </c>
      <c r="Q658" s="7"/>
      <c r="T658" s="5"/>
    </row>
    <row r="659" spans="1:20" x14ac:dyDescent="0.45">
      <c r="A659">
        <v>386</v>
      </c>
      <c r="B659" t="s">
        <v>111</v>
      </c>
      <c r="C659" t="s">
        <v>634</v>
      </c>
      <c r="D659" t="s">
        <v>649</v>
      </c>
      <c r="E659" s="13">
        <f>J659/$P$41</f>
        <v>1.7844258415895351E-2</v>
      </c>
      <c r="F659" s="13">
        <f>J659/$P$38</f>
        <v>3.7106031808408935E-2</v>
      </c>
      <c r="G659" s="7">
        <v>100</v>
      </c>
      <c r="H659" s="1">
        <f>G659*$Q$2</f>
        <v>2465</v>
      </c>
      <c r="I659" s="1">
        <v>5200</v>
      </c>
      <c r="J659" s="1">
        <f>I659*$Q$2</f>
        <v>128179.99999999999</v>
      </c>
      <c r="K659">
        <v>20</v>
      </c>
      <c r="L659" t="s">
        <v>44</v>
      </c>
      <c r="M659" t="s">
        <v>10</v>
      </c>
      <c r="Q659" s="7"/>
      <c r="T659" s="5"/>
    </row>
    <row r="660" spans="1:20" x14ac:dyDescent="0.45">
      <c r="A660">
        <v>387</v>
      </c>
      <c r="B660" t="s">
        <v>111</v>
      </c>
      <c r="C660" t="s">
        <v>634</v>
      </c>
      <c r="D660" t="s">
        <v>650</v>
      </c>
      <c r="E660" s="13">
        <f>J660/$P$41</f>
        <v>1.7844258415895351E-2</v>
      </c>
      <c r="F660" s="13">
        <f>J660/$P$38</f>
        <v>3.7106031808408935E-2</v>
      </c>
      <c r="G660" s="7">
        <v>100</v>
      </c>
      <c r="H660" s="1">
        <f>G660*$Q$2</f>
        <v>2465</v>
      </c>
      <c r="I660" s="1">
        <v>5200</v>
      </c>
      <c r="J660" s="1">
        <f>I660*$Q$2</f>
        <v>128179.99999999999</v>
      </c>
      <c r="K660">
        <v>20</v>
      </c>
      <c r="L660" t="s">
        <v>134</v>
      </c>
      <c r="M660" t="s">
        <v>10</v>
      </c>
      <c r="Q660" s="7"/>
      <c r="T660" s="5"/>
    </row>
    <row r="661" spans="1:20" x14ac:dyDescent="0.45">
      <c r="A661">
        <v>388</v>
      </c>
      <c r="B661" t="s">
        <v>111</v>
      </c>
      <c r="C661" t="s">
        <v>634</v>
      </c>
      <c r="D661" t="s">
        <v>651</v>
      </c>
      <c r="E661" s="13">
        <f>J661/$P$41</f>
        <v>1.7844258415895351E-2</v>
      </c>
      <c r="F661" s="13">
        <f>J661/$P$38</f>
        <v>3.7106031808408935E-2</v>
      </c>
      <c r="G661" s="7">
        <v>100</v>
      </c>
      <c r="H661" s="1">
        <f>G661*$Q$2</f>
        <v>2465</v>
      </c>
      <c r="I661" s="1">
        <v>5200</v>
      </c>
      <c r="J661" s="1">
        <f>I661*$Q$2</f>
        <v>128179.99999999999</v>
      </c>
      <c r="K661">
        <v>18</v>
      </c>
      <c r="L661" t="s">
        <v>144</v>
      </c>
      <c r="M661" t="s">
        <v>10</v>
      </c>
      <c r="Q661" s="7"/>
      <c r="T661" s="5"/>
    </row>
    <row r="662" spans="1:20" x14ac:dyDescent="0.45">
      <c r="A662">
        <v>389</v>
      </c>
      <c r="B662" t="s">
        <v>111</v>
      </c>
      <c r="C662" t="s">
        <v>634</v>
      </c>
      <c r="D662" t="s">
        <v>652</v>
      </c>
      <c r="E662" s="13">
        <f>J662/$P$41</f>
        <v>1.7844258415895351E-2</v>
      </c>
      <c r="F662" s="13">
        <f>J662/$P$38</f>
        <v>3.7106031808408935E-2</v>
      </c>
      <c r="G662" s="7">
        <v>100</v>
      </c>
      <c r="H662" s="1">
        <f>G662*$Q$2</f>
        <v>2465</v>
      </c>
      <c r="I662" s="1">
        <v>5200</v>
      </c>
      <c r="J662" s="1">
        <f>I662*$Q$2</f>
        <v>128179.99999999999</v>
      </c>
      <c r="K662">
        <v>17</v>
      </c>
      <c r="L662" t="s">
        <v>51</v>
      </c>
      <c r="M662" t="s">
        <v>10</v>
      </c>
      <c r="Q662" s="7"/>
      <c r="T662" s="5"/>
    </row>
    <row r="663" spans="1:20" x14ac:dyDescent="0.45">
      <c r="A663">
        <v>390</v>
      </c>
      <c r="B663" t="s">
        <v>111</v>
      </c>
      <c r="C663" t="s">
        <v>634</v>
      </c>
      <c r="D663" t="s">
        <v>653</v>
      </c>
      <c r="E663" s="13">
        <f>J663/$P$41</f>
        <v>1.7844258415895351E-2</v>
      </c>
      <c r="F663" s="13">
        <f>J663/$P$38</f>
        <v>3.7106031808408935E-2</v>
      </c>
      <c r="G663" s="7">
        <v>100</v>
      </c>
      <c r="H663" s="1">
        <f>G663*$Q$2</f>
        <v>2465</v>
      </c>
      <c r="I663" s="1">
        <v>5200</v>
      </c>
      <c r="J663" s="1">
        <f>I663*$Q$2</f>
        <v>128179.99999999999</v>
      </c>
      <c r="K663">
        <v>18</v>
      </c>
      <c r="L663" t="s">
        <v>51</v>
      </c>
      <c r="M663" t="s">
        <v>10</v>
      </c>
      <c r="Q663" s="7"/>
      <c r="T663" s="5"/>
    </row>
    <row r="664" spans="1:20" x14ac:dyDescent="0.45">
      <c r="A664">
        <v>391</v>
      </c>
      <c r="B664" t="s">
        <v>111</v>
      </c>
      <c r="C664" t="s">
        <v>634</v>
      </c>
      <c r="D664" t="s">
        <v>654</v>
      </c>
      <c r="E664" s="13">
        <f>J664/$P$41</f>
        <v>1.7844258415895351E-2</v>
      </c>
      <c r="F664" s="13">
        <f>J664/$P$38</f>
        <v>3.7106031808408935E-2</v>
      </c>
      <c r="G664" s="7">
        <v>100</v>
      </c>
      <c r="H664" s="1">
        <f>G664*$Q$2</f>
        <v>2465</v>
      </c>
      <c r="I664" s="1">
        <v>5200</v>
      </c>
      <c r="J664" s="1">
        <f>I664*$Q$2</f>
        <v>128179.99999999999</v>
      </c>
      <c r="K664">
        <v>20</v>
      </c>
      <c r="L664" t="s">
        <v>51</v>
      </c>
      <c r="M664" t="s">
        <v>10</v>
      </c>
      <c r="Q664" s="7"/>
      <c r="T664" s="5"/>
    </row>
    <row r="665" spans="1:20" x14ac:dyDescent="0.45">
      <c r="A665">
        <v>392</v>
      </c>
      <c r="B665" t="s">
        <v>111</v>
      </c>
      <c r="C665" t="s">
        <v>634</v>
      </c>
      <c r="D665" t="s">
        <v>655</v>
      </c>
      <c r="E665" s="13">
        <f>J665/$P$41</f>
        <v>1.7844258415895351E-2</v>
      </c>
      <c r="F665" s="13">
        <f>J665/$P$38</f>
        <v>3.7106031808408935E-2</v>
      </c>
      <c r="G665" s="7">
        <v>100</v>
      </c>
      <c r="H665" s="1">
        <f>G665*$Q$2</f>
        <v>2465</v>
      </c>
      <c r="I665" s="1">
        <v>5200</v>
      </c>
      <c r="J665" s="1">
        <f>I665*$Q$2</f>
        <v>128179.99999999999</v>
      </c>
      <c r="K665">
        <v>17</v>
      </c>
      <c r="L665" t="s">
        <v>51</v>
      </c>
      <c r="M665" t="s">
        <v>10</v>
      </c>
      <c r="Q665" s="7"/>
      <c r="T665" s="5"/>
    </row>
    <row r="666" spans="1:20" x14ac:dyDescent="0.45">
      <c r="A666">
        <v>417</v>
      </c>
      <c r="B666" t="s">
        <v>111</v>
      </c>
      <c r="C666" t="s">
        <v>707</v>
      </c>
      <c r="D666" t="s">
        <v>701</v>
      </c>
      <c r="E666" s="13">
        <f>J666/$P$41</f>
        <v>1.7844258415895351E-2</v>
      </c>
      <c r="F666" s="13">
        <f>J666/$P$38</f>
        <v>3.7106031808408935E-2</v>
      </c>
      <c r="G666" s="7">
        <v>100</v>
      </c>
      <c r="H666" s="1">
        <f>G666*$Q$2</f>
        <v>2465</v>
      </c>
      <c r="I666" s="1">
        <v>5200</v>
      </c>
      <c r="J666" s="1">
        <f>I666*$Q$2</f>
        <v>128179.99999999999</v>
      </c>
      <c r="K666">
        <v>20</v>
      </c>
      <c r="L666" t="s">
        <v>221</v>
      </c>
      <c r="M666" t="s">
        <v>10</v>
      </c>
      <c r="Q666" s="7"/>
      <c r="T666" s="5"/>
    </row>
    <row r="667" spans="1:20" x14ac:dyDescent="0.45">
      <c r="A667">
        <v>418</v>
      </c>
      <c r="B667" t="s">
        <v>111</v>
      </c>
      <c r="C667" t="s">
        <v>707</v>
      </c>
      <c r="D667" t="s">
        <v>702</v>
      </c>
      <c r="E667" s="13">
        <f>J667/$P$41</f>
        <v>1.7844258415895351E-2</v>
      </c>
      <c r="F667" s="13">
        <f>J667/$P$38</f>
        <v>3.7106031808408935E-2</v>
      </c>
      <c r="G667" s="7">
        <v>100</v>
      </c>
      <c r="H667" s="1">
        <f>G667*$Q$2</f>
        <v>2465</v>
      </c>
      <c r="I667" s="1">
        <v>5200</v>
      </c>
      <c r="J667" s="1">
        <f>I667*$Q$2</f>
        <v>128179.99999999999</v>
      </c>
      <c r="K667">
        <v>18</v>
      </c>
      <c r="L667" t="s">
        <v>175</v>
      </c>
      <c r="M667" t="s">
        <v>10</v>
      </c>
      <c r="Q667" s="7"/>
      <c r="T667" s="5"/>
    </row>
    <row r="668" spans="1:20" x14ac:dyDescent="0.45">
      <c r="A668">
        <v>419</v>
      </c>
      <c r="B668" t="s">
        <v>111</v>
      </c>
      <c r="C668" t="s">
        <v>707</v>
      </c>
      <c r="D668" t="s">
        <v>703</v>
      </c>
      <c r="E668" s="13">
        <f>J668/$P$41</f>
        <v>1.7844258415895351E-2</v>
      </c>
      <c r="F668" s="13">
        <f>J668/$P$38</f>
        <v>3.7106031808408935E-2</v>
      </c>
      <c r="G668" s="7">
        <v>100</v>
      </c>
      <c r="H668" s="1">
        <f>G668*$Q$2</f>
        <v>2465</v>
      </c>
      <c r="I668" s="1">
        <v>5200</v>
      </c>
      <c r="J668" s="1">
        <f>I668*$Q$2</f>
        <v>128179.99999999999</v>
      </c>
      <c r="K668">
        <v>19</v>
      </c>
      <c r="L668" t="s">
        <v>56</v>
      </c>
      <c r="M668" t="s">
        <v>10</v>
      </c>
      <c r="Q668" s="7"/>
      <c r="T668" s="5"/>
    </row>
    <row r="669" spans="1:20" x14ac:dyDescent="0.45">
      <c r="A669">
        <v>420</v>
      </c>
      <c r="B669" t="s">
        <v>111</v>
      </c>
      <c r="C669" t="s">
        <v>707</v>
      </c>
      <c r="D669" t="s">
        <v>704</v>
      </c>
      <c r="E669" s="13">
        <f>J669/$P$41</f>
        <v>1.7844258415895351E-2</v>
      </c>
      <c r="F669" s="13">
        <f>J669/$P$38</f>
        <v>3.7106031808408935E-2</v>
      </c>
      <c r="G669" s="7">
        <v>100</v>
      </c>
      <c r="H669" s="1">
        <f>G669*$Q$2</f>
        <v>2465</v>
      </c>
      <c r="I669" s="1">
        <v>5200</v>
      </c>
      <c r="J669" s="1">
        <f>I669*$Q$2</f>
        <v>128179.99999999999</v>
      </c>
      <c r="K669">
        <v>17</v>
      </c>
      <c r="L669" t="s">
        <v>196</v>
      </c>
      <c r="M669" t="s">
        <v>10</v>
      </c>
      <c r="Q669" s="7"/>
      <c r="T669" s="5"/>
    </row>
    <row r="670" spans="1:20" x14ac:dyDescent="0.45">
      <c r="A670">
        <v>421</v>
      </c>
      <c r="B670" t="s">
        <v>111</v>
      </c>
      <c r="C670" t="s">
        <v>707</v>
      </c>
      <c r="D670" t="s">
        <v>705</v>
      </c>
      <c r="E670" s="13">
        <f>J670/$P$41</f>
        <v>1.7844258415895351E-2</v>
      </c>
      <c r="F670" s="13">
        <f>J670/$P$38</f>
        <v>3.7106031808408935E-2</v>
      </c>
      <c r="G670" s="7">
        <v>100</v>
      </c>
      <c r="H670" s="1">
        <f>G670*$Q$2</f>
        <v>2465</v>
      </c>
      <c r="I670" s="1">
        <v>5200</v>
      </c>
      <c r="J670" s="1">
        <f>I670*$Q$2</f>
        <v>128179.99999999999</v>
      </c>
      <c r="K670">
        <v>17</v>
      </c>
      <c r="L670" t="s">
        <v>221</v>
      </c>
      <c r="M670" t="s">
        <v>10</v>
      </c>
      <c r="Q670" s="7"/>
      <c r="T670" s="5"/>
    </row>
    <row r="671" spans="1:20" x14ac:dyDescent="0.45">
      <c r="A671">
        <v>422</v>
      </c>
      <c r="B671" t="s">
        <v>111</v>
      </c>
      <c r="C671" t="s">
        <v>707</v>
      </c>
      <c r="D671" t="s">
        <v>706</v>
      </c>
      <c r="E671" s="13">
        <f>J671/$P$41</f>
        <v>1.7844258415895351E-2</v>
      </c>
      <c r="F671" s="13">
        <f>J671/$P$38</f>
        <v>3.7106031808408935E-2</v>
      </c>
      <c r="G671" s="7">
        <v>100</v>
      </c>
      <c r="H671" s="1">
        <f>G671*$Q$2</f>
        <v>2465</v>
      </c>
      <c r="I671" s="1">
        <v>5200</v>
      </c>
      <c r="J671" s="1">
        <f>I671*$Q$2</f>
        <v>128179.99999999999</v>
      </c>
      <c r="K671">
        <v>18</v>
      </c>
      <c r="L671" t="s">
        <v>221</v>
      </c>
      <c r="M671" t="s">
        <v>10</v>
      </c>
      <c r="Q671" s="7"/>
      <c r="T671" s="5"/>
    </row>
    <row r="672" spans="1:20" x14ac:dyDescent="0.45">
      <c r="A672">
        <v>423</v>
      </c>
      <c r="B672" t="s">
        <v>111</v>
      </c>
      <c r="C672" t="s">
        <v>707</v>
      </c>
      <c r="D672" t="s">
        <v>708</v>
      </c>
      <c r="E672" s="13">
        <f>J672/$P$41</f>
        <v>1.7844258415895351E-2</v>
      </c>
      <c r="F672" s="13">
        <f>J672/$P$38</f>
        <v>3.7106031808408935E-2</v>
      </c>
      <c r="G672" s="7">
        <v>100</v>
      </c>
      <c r="H672" s="1">
        <f>G672*$Q$2</f>
        <v>2465</v>
      </c>
      <c r="I672" s="1">
        <v>5200</v>
      </c>
      <c r="J672" s="1">
        <f>I672*$Q$2</f>
        <v>128179.99999999999</v>
      </c>
      <c r="K672">
        <v>18</v>
      </c>
      <c r="L672" t="s">
        <v>221</v>
      </c>
      <c r="M672" t="s">
        <v>10</v>
      </c>
      <c r="Q672" s="7"/>
      <c r="T672" s="5"/>
    </row>
    <row r="673" spans="1:20" x14ac:dyDescent="0.45">
      <c r="A673">
        <v>424</v>
      </c>
      <c r="B673" t="s">
        <v>111</v>
      </c>
      <c r="C673" t="s">
        <v>707</v>
      </c>
      <c r="D673" t="s">
        <v>709</v>
      </c>
      <c r="E673" s="13">
        <f>J673/$P$41</f>
        <v>1.7844258415895351E-2</v>
      </c>
      <c r="F673" s="13">
        <f>J673/$P$38</f>
        <v>3.7106031808408935E-2</v>
      </c>
      <c r="G673" s="7">
        <v>100</v>
      </c>
      <c r="H673" s="1">
        <f>G673*$Q$2</f>
        <v>2465</v>
      </c>
      <c r="I673" s="1">
        <v>5200</v>
      </c>
      <c r="J673" s="1">
        <f>I673*$Q$2</f>
        <v>128179.99999999999</v>
      </c>
      <c r="K673">
        <v>18</v>
      </c>
      <c r="L673" t="s">
        <v>175</v>
      </c>
      <c r="M673" t="s">
        <v>10</v>
      </c>
      <c r="Q673" s="7"/>
      <c r="T673" s="5"/>
    </row>
    <row r="674" spans="1:20" x14ac:dyDescent="0.45">
      <c r="A674">
        <v>425</v>
      </c>
      <c r="B674" t="s">
        <v>111</v>
      </c>
      <c r="C674" t="s">
        <v>707</v>
      </c>
      <c r="D674" t="s">
        <v>710</v>
      </c>
      <c r="E674" s="13">
        <f>J674/$P$41</f>
        <v>1.7844258415895351E-2</v>
      </c>
      <c r="F674" s="13">
        <f>J674/$P$38</f>
        <v>3.7106031808408935E-2</v>
      </c>
      <c r="G674" s="7">
        <v>100</v>
      </c>
      <c r="H674" s="1">
        <f>G674*$Q$2</f>
        <v>2465</v>
      </c>
      <c r="I674" s="1">
        <v>5200</v>
      </c>
      <c r="J674" s="1">
        <f>I674*$Q$2</f>
        <v>128179.99999999999</v>
      </c>
      <c r="K674">
        <v>17</v>
      </c>
      <c r="L674" t="s">
        <v>175</v>
      </c>
      <c r="M674" t="s">
        <v>10</v>
      </c>
      <c r="Q674" s="7"/>
      <c r="T674" s="5"/>
    </row>
    <row r="675" spans="1:20" x14ac:dyDescent="0.45">
      <c r="A675">
        <v>426</v>
      </c>
      <c r="B675" t="s">
        <v>111</v>
      </c>
      <c r="C675" t="s">
        <v>707</v>
      </c>
      <c r="D675" t="s">
        <v>711</v>
      </c>
      <c r="E675" s="13">
        <f>J675/$P$41</f>
        <v>1.7844258415895351E-2</v>
      </c>
      <c r="F675" s="13">
        <f>J675/$P$38</f>
        <v>3.7106031808408935E-2</v>
      </c>
      <c r="G675" s="7">
        <v>100</v>
      </c>
      <c r="H675" s="1">
        <f>G675*$Q$2</f>
        <v>2465</v>
      </c>
      <c r="I675" s="1">
        <v>5200</v>
      </c>
      <c r="J675" s="1">
        <f>I675*$Q$2</f>
        <v>128179.99999999999</v>
      </c>
      <c r="K675">
        <v>18</v>
      </c>
      <c r="L675" t="s">
        <v>99</v>
      </c>
      <c r="M675" t="s">
        <v>10</v>
      </c>
      <c r="Q675" s="7"/>
      <c r="T675" s="5"/>
    </row>
    <row r="676" spans="1:20" x14ac:dyDescent="0.45">
      <c r="A676">
        <v>427</v>
      </c>
      <c r="B676" t="s">
        <v>111</v>
      </c>
      <c r="C676" t="s">
        <v>707</v>
      </c>
      <c r="D676" t="s">
        <v>712</v>
      </c>
      <c r="E676" s="13">
        <f>J676/$P$41</f>
        <v>1.7844258415895351E-2</v>
      </c>
      <c r="F676" s="13">
        <f>J676/$P$38</f>
        <v>3.7106031808408935E-2</v>
      </c>
      <c r="G676" s="7">
        <v>100</v>
      </c>
      <c r="H676" s="1">
        <f>G676*$Q$2</f>
        <v>2465</v>
      </c>
      <c r="I676" s="1">
        <v>5200</v>
      </c>
      <c r="J676" s="1">
        <f>I676*$Q$2</f>
        <v>128179.99999999999</v>
      </c>
      <c r="K676">
        <v>17</v>
      </c>
      <c r="L676" t="s">
        <v>175</v>
      </c>
      <c r="M676" t="s">
        <v>10</v>
      </c>
      <c r="Q676" s="7"/>
      <c r="T676" s="5"/>
    </row>
    <row r="677" spans="1:20" x14ac:dyDescent="0.45">
      <c r="A677">
        <v>428</v>
      </c>
      <c r="B677" t="s">
        <v>111</v>
      </c>
      <c r="C677" t="s">
        <v>707</v>
      </c>
      <c r="D677" t="s">
        <v>713</v>
      </c>
      <c r="E677" s="13">
        <f>J677/$P$41</f>
        <v>1.7844258415895351E-2</v>
      </c>
      <c r="F677" s="13">
        <f>J677/$P$38</f>
        <v>3.7106031808408935E-2</v>
      </c>
      <c r="G677" s="7">
        <v>100</v>
      </c>
      <c r="H677" s="1">
        <f>G677*$Q$2</f>
        <v>2465</v>
      </c>
      <c r="I677" s="1">
        <v>5200</v>
      </c>
      <c r="J677" s="1">
        <f>I677*$Q$2</f>
        <v>128179.99999999999</v>
      </c>
      <c r="K677">
        <v>18</v>
      </c>
      <c r="L677" t="s">
        <v>14</v>
      </c>
      <c r="M677" t="s">
        <v>10</v>
      </c>
      <c r="Q677" s="7"/>
      <c r="T677" s="5"/>
    </row>
    <row r="678" spans="1:20" x14ac:dyDescent="0.45">
      <c r="A678">
        <v>429</v>
      </c>
      <c r="B678" t="s">
        <v>111</v>
      </c>
      <c r="C678" t="s">
        <v>707</v>
      </c>
      <c r="D678" t="s">
        <v>585</v>
      </c>
      <c r="E678" s="13">
        <f>J678/$P$41</f>
        <v>1.7844258415895351E-2</v>
      </c>
      <c r="F678" s="13">
        <f>J678/$P$38</f>
        <v>3.7106031808408935E-2</v>
      </c>
      <c r="G678" s="7">
        <v>100</v>
      </c>
      <c r="H678" s="1">
        <f>G678*$Q$2</f>
        <v>2465</v>
      </c>
      <c r="I678" s="1">
        <v>5200</v>
      </c>
      <c r="J678" s="1">
        <f>I678*$Q$2</f>
        <v>128179.99999999999</v>
      </c>
      <c r="K678">
        <v>18</v>
      </c>
      <c r="L678" t="s">
        <v>99</v>
      </c>
      <c r="M678" t="s">
        <v>10</v>
      </c>
      <c r="Q678" s="7"/>
      <c r="T678" s="5"/>
    </row>
    <row r="679" spans="1:20" x14ac:dyDescent="0.45">
      <c r="A679">
        <v>430</v>
      </c>
      <c r="B679" t="s">
        <v>111</v>
      </c>
      <c r="C679" t="s">
        <v>707</v>
      </c>
      <c r="D679" t="s">
        <v>714</v>
      </c>
      <c r="E679" s="13">
        <f>J679/$P$41</f>
        <v>1.7844258415895351E-2</v>
      </c>
      <c r="F679" s="13">
        <f>J679/$P$38</f>
        <v>3.7106031808408935E-2</v>
      </c>
      <c r="G679" s="7">
        <v>100</v>
      </c>
      <c r="H679" s="1">
        <f>G679*$Q$2</f>
        <v>2465</v>
      </c>
      <c r="I679" s="1">
        <v>5200</v>
      </c>
      <c r="J679" s="1">
        <f>I679*$Q$2</f>
        <v>128179.99999999999</v>
      </c>
      <c r="K679">
        <v>17</v>
      </c>
      <c r="L679" t="s">
        <v>99</v>
      </c>
      <c r="M679" t="s">
        <v>10</v>
      </c>
      <c r="Q679" s="7"/>
      <c r="T679" s="5"/>
    </row>
    <row r="680" spans="1:20" x14ac:dyDescent="0.45">
      <c r="A680">
        <v>431</v>
      </c>
      <c r="B680" t="s">
        <v>111</v>
      </c>
      <c r="C680" t="s">
        <v>707</v>
      </c>
      <c r="D680" t="s">
        <v>715</v>
      </c>
      <c r="E680" s="13">
        <f>J680/$P$41</f>
        <v>1.7844258415895351E-2</v>
      </c>
      <c r="F680" s="13">
        <f>J680/$P$38</f>
        <v>3.7106031808408935E-2</v>
      </c>
      <c r="G680" s="7">
        <v>100</v>
      </c>
      <c r="H680" s="1">
        <f>G680*$Q$2</f>
        <v>2465</v>
      </c>
      <c r="I680" s="1">
        <v>5200</v>
      </c>
      <c r="J680" s="1">
        <f>I680*$Q$2</f>
        <v>128179.99999999999</v>
      </c>
      <c r="K680">
        <v>17</v>
      </c>
      <c r="L680" t="s">
        <v>175</v>
      </c>
      <c r="M680" t="s">
        <v>10</v>
      </c>
      <c r="Q680" s="7"/>
      <c r="T680" s="5"/>
    </row>
    <row r="681" spans="1:20" x14ac:dyDescent="0.45">
      <c r="A681">
        <v>432</v>
      </c>
      <c r="B681" t="s">
        <v>111</v>
      </c>
      <c r="C681" t="s">
        <v>707</v>
      </c>
      <c r="D681" t="s">
        <v>716</v>
      </c>
      <c r="E681" s="13">
        <f>J681/$P$41</f>
        <v>1.7844258415895351E-2</v>
      </c>
      <c r="F681" s="13">
        <f>J681/$P$38</f>
        <v>3.7106031808408935E-2</v>
      </c>
      <c r="G681" s="7">
        <v>100</v>
      </c>
      <c r="H681" s="1">
        <f>G681*$Q$2</f>
        <v>2465</v>
      </c>
      <c r="I681" s="1">
        <v>5200</v>
      </c>
      <c r="J681" s="1">
        <f>I681*$Q$2</f>
        <v>128179.99999999999</v>
      </c>
      <c r="K681">
        <v>18</v>
      </c>
      <c r="L681" t="s">
        <v>9</v>
      </c>
      <c r="M681" t="s">
        <v>10</v>
      </c>
      <c r="Q681" s="7"/>
      <c r="T681" s="5"/>
    </row>
    <row r="682" spans="1:20" x14ac:dyDescent="0.45">
      <c r="A682">
        <v>433</v>
      </c>
      <c r="B682" t="s">
        <v>111</v>
      </c>
      <c r="C682" t="s">
        <v>707</v>
      </c>
      <c r="D682" t="s">
        <v>717</v>
      </c>
      <c r="E682" s="13">
        <f>J682/$P$41</f>
        <v>1.7844258415895351E-2</v>
      </c>
      <c r="F682" s="13">
        <f>J682/$P$38</f>
        <v>3.7106031808408935E-2</v>
      </c>
      <c r="G682" s="7">
        <v>100</v>
      </c>
      <c r="H682" s="1">
        <f>G682*$Q$2</f>
        <v>2465</v>
      </c>
      <c r="I682" s="1">
        <v>5200</v>
      </c>
      <c r="J682" s="1">
        <f>I682*$Q$2</f>
        <v>128179.99999999999</v>
      </c>
      <c r="K682">
        <v>18</v>
      </c>
      <c r="L682" t="s">
        <v>9</v>
      </c>
      <c r="M682" t="s">
        <v>10</v>
      </c>
      <c r="Q682" s="7"/>
      <c r="T682" s="5"/>
    </row>
    <row r="683" spans="1:20" x14ac:dyDescent="0.45">
      <c r="A683">
        <v>434</v>
      </c>
      <c r="B683" t="s">
        <v>111</v>
      </c>
      <c r="C683" t="s">
        <v>707</v>
      </c>
      <c r="D683" t="s">
        <v>718</v>
      </c>
      <c r="E683" s="13">
        <f>J683/$P$41</f>
        <v>1.7844258415895351E-2</v>
      </c>
      <c r="F683" s="13">
        <f>J683/$P$38</f>
        <v>3.7106031808408935E-2</v>
      </c>
      <c r="G683" s="7">
        <v>100</v>
      </c>
      <c r="H683" s="1">
        <f>G683*$Q$2</f>
        <v>2465</v>
      </c>
      <c r="I683" s="1">
        <v>5200</v>
      </c>
      <c r="J683" s="1">
        <f>I683*$Q$2</f>
        <v>128179.99999999999</v>
      </c>
      <c r="K683">
        <v>18</v>
      </c>
      <c r="L683" t="s">
        <v>9</v>
      </c>
      <c r="M683" t="s">
        <v>10</v>
      </c>
      <c r="Q683" s="7"/>
      <c r="T683" s="5"/>
    </row>
    <row r="684" spans="1:20" x14ac:dyDescent="0.45">
      <c r="A684">
        <v>435</v>
      </c>
      <c r="B684" t="s">
        <v>111</v>
      </c>
      <c r="C684" t="s">
        <v>707</v>
      </c>
      <c r="D684" t="s">
        <v>719</v>
      </c>
      <c r="E684" s="13">
        <f>J684/$P$41</f>
        <v>1.7844258415895351E-2</v>
      </c>
      <c r="F684" s="13">
        <f>J684/$P$38</f>
        <v>3.7106031808408935E-2</v>
      </c>
      <c r="G684" s="7">
        <v>100</v>
      </c>
      <c r="H684" s="1">
        <f>G684*$Q$2</f>
        <v>2465</v>
      </c>
      <c r="I684" s="1">
        <v>5200</v>
      </c>
      <c r="J684" s="1">
        <f>I684*$Q$2</f>
        <v>128179.99999999999</v>
      </c>
      <c r="K684">
        <v>19</v>
      </c>
      <c r="L684" t="s">
        <v>175</v>
      </c>
      <c r="M684" t="s">
        <v>10</v>
      </c>
      <c r="Q684" s="7"/>
      <c r="T684" s="5"/>
    </row>
    <row r="685" spans="1:20" x14ac:dyDescent="0.45">
      <c r="A685">
        <v>436</v>
      </c>
      <c r="B685" t="s">
        <v>111</v>
      </c>
      <c r="C685" t="s">
        <v>707</v>
      </c>
      <c r="D685" t="s">
        <v>720</v>
      </c>
      <c r="E685" s="13">
        <f>J685/$P$41</f>
        <v>1.7844258415895351E-2</v>
      </c>
      <c r="F685" s="13">
        <f>J685/$P$38</f>
        <v>3.7106031808408935E-2</v>
      </c>
      <c r="G685" s="7">
        <v>100</v>
      </c>
      <c r="H685" s="1">
        <f>G685*$Q$2</f>
        <v>2465</v>
      </c>
      <c r="I685" s="1">
        <v>5200</v>
      </c>
      <c r="J685" s="1">
        <f>I685*$Q$2</f>
        <v>128179.99999999999</v>
      </c>
      <c r="K685">
        <v>21</v>
      </c>
      <c r="L685" t="s">
        <v>9</v>
      </c>
      <c r="M685" t="s">
        <v>10</v>
      </c>
      <c r="Q685" s="7"/>
      <c r="T685" s="5"/>
    </row>
    <row r="686" spans="1:20" x14ac:dyDescent="0.45">
      <c r="A686">
        <v>437</v>
      </c>
      <c r="B686" t="s">
        <v>111</v>
      </c>
      <c r="C686" t="s">
        <v>707</v>
      </c>
      <c r="D686" t="s">
        <v>721</v>
      </c>
      <c r="E686" s="13">
        <f>J686/$P$41</f>
        <v>1.7844258415895351E-2</v>
      </c>
      <c r="F686" s="13">
        <f>J686/$P$38</f>
        <v>3.7106031808408935E-2</v>
      </c>
      <c r="G686" s="7">
        <v>100</v>
      </c>
      <c r="H686" s="1">
        <f>G686*$Q$2</f>
        <v>2465</v>
      </c>
      <c r="I686" s="1">
        <v>5200</v>
      </c>
      <c r="J686" s="1">
        <f>I686*$Q$2</f>
        <v>128179.99999999999</v>
      </c>
      <c r="K686">
        <v>18</v>
      </c>
      <c r="L686" t="s">
        <v>19</v>
      </c>
      <c r="M686" t="s">
        <v>10</v>
      </c>
      <c r="Q686" s="7"/>
      <c r="T686" s="5"/>
    </row>
    <row r="687" spans="1:20" x14ac:dyDescent="0.45">
      <c r="A687">
        <v>438</v>
      </c>
      <c r="B687" t="s">
        <v>111</v>
      </c>
      <c r="C687" t="s">
        <v>707</v>
      </c>
      <c r="D687" t="s">
        <v>722</v>
      </c>
      <c r="E687" s="13">
        <f>J687/$P$41</f>
        <v>1.7844258415895351E-2</v>
      </c>
      <c r="F687" s="13">
        <f>J687/$P$38</f>
        <v>3.7106031808408935E-2</v>
      </c>
      <c r="G687" s="7">
        <v>100</v>
      </c>
      <c r="H687" s="1">
        <f>G687*$Q$2</f>
        <v>2465</v>
      </c>
      <c r="I687" s="1">
        <v>5200</v>
      </c>
      <c r="J687" s="1">
        <f>I687*$Q$2</f>
        <v>128179.99999999999</v>
      </c>
      <c r="K687">
        <v>17</v>
      </c>
      <c r="L687" t="s">
        <v>396</v>
      </c>
      <c r="M687" t="s">
        <v>10</v>
      </c>
      <c r="Q687" s="7"/>
      <c r="T687" s="5"/>
    </row>
    <row r="688" spans="1:20" x14ac:dyDescent="0.45">
      <c r="A688">
        <v>439</v>
      </c>
      <c r="B688" t="s">
        <v>111</v>
      </c>
      <c r="C688" t="s">
        <v>707</v>
      </c>
      <c r="D688" t="s">
        <v>723</v>
      </c>
      <c r="E688" s="13">
        <f>J688/$P$41</f>
        <v>1.7844258415895351E-2</v>
      </c>
      <c r="F688" s="13">
        <f>J688/$P$38</f>
        <v>3.7106031808408935E-2</v>
      </c>
      <c r="G688" s="7">
        <v>100</v>
      </c>
      <c r="H688" s="1">
        <f>G688*$Q$2</f>
        <v>2465</v>
      </c>
      <c r="I688" s="1">
        <v>5200</v>
      </c>
      <c r="J688" s="1">
        <f>I688*$Q$2</f>
        <v>128179.99999999999</v>
      </c>
      <c r="K688">
        <v>17</v>
      </c>
      <c r="L688" t="s">
        <v>14</v>
      </c>
      <c r="M688" t="s">
        <v>10</v>
      </c>
      <c r="Q688" s="7"/>
      <c r="T688" s="5"/>
    </row>
    <row r="689" spans="1:20" x14ac:dyDescent="0.45">
      <c r="A689">
        <v>440</v>
      </c>
      <c r="B689" t="s">
        <v>111</v>
      </c>
      <c r="C689" t="s">
        <v>707</v>
      </c>
      <c r="D689" t="s">
        <v>724</v>
      </c>
      <c r="E689" s="13">
        <f>J689/$P$41</f>
        <v>1.7844258415895351E-2</v>
      </c>
      <c r="F689" s="13">
        <f>J689/$P$38</f>
        <v>3.7106031808408935E-2</v>
      </c>
      <c r="G689" s="7">
        <v>100</v>
      </c>
      <c r="H689" s="1">
        <f>G689*$Q$2</f>
        <v>2465</v>
      </c>
      <c r="I689" s="1">
        <v>5200</v>
      </c>
      <c r="J689" s="1">
        <f>I689*$Q$2</f>
        <v>128179.99999999999</v>
      </c>
      <c r="K689">
        <v>18</v>
      </c>
      <c r="L689" t="s">
        <v>14</v>
      </c>
      <c r="M689" t="s">
        <v>10</v>
      </c>
      <c r="Q689" s="7"/>
      <c r="T689" s="5"/>
    </row>
    <row r="690" spans="1:20" x14ac:dyDescent="0.45">
      <c r="A690">
        <v>441</v>
      </c>
      <c r="B690" t="s">
        <v>111</v>
      </c>
      <c r="C690" t="s">
        <v>707</v>
      </c>
      <c r="D690" t="s">
        <v>725</v>
      </c>
      <c r="E690" s="13">
        <f>J690/$P$41</f>
        <v>1.7844258415895351E-2</v>
      </c>
      <c r="F690" s="13">
        <f>J690/$P$38</f>
        <v>3.7106031808408935E-2</v>
      </c>
      <c r="G690" s="7">
        <v>100</v>
      </c>
      <c r="H690" s="1">
        <f>G690*$Q$2</f>
        <v>2465</v>
      </c>
      <c r="I690" s="1">
        <v>5200</v>
      </c>
      <c r="J690" s="1">
        <f>I690*$Q$2</f>
        <v>128179.99999999999</v>
      </c>
      <c r="K690">
        <v>21</v>
      </c>
      <c r="L690" t="s">
        <v>14</v>
      </c>
      <c r="M690" t="s">
        <v>10</v>
      </c>
      <c r="Q690" s="7"/>
      <c r="T690" s="5"/>
    </row>
    <row r="691" spans="1:20" x14ac:dyDescent="0.45">
      <c r="A691">
        <v>442</v>
      </c>
      <c r="B691" t="s">
        <v>111</v>
      </c>
      <c r="C691" t="s">
        <v>707</v>
      </c>
      <c r="D691" t="s">
        <v>726</v>
      </c>
      <c r="E691" s="13">
        <f>J691/$P$41</f>
        <v>1.7844258415895351E-2</v>
      </c>
      <c r="F691" s="13">
        <f>J691/$P$38</f>
        <v>3.7106031808408935E-2</v>
      </c>
      <c r="G691" s="7">
        <v>100</v>
      </c>
      <c r="H691" s="1">
        <f>G691*$Q$2</f>
        <v>2465</v>
      </c>
      <c r="I691" s="1">
        <v>5200</v>
      </c>
      <c r="J691" s="1">
        <f>I691*$Q$2</f>
        <v>128179.99999999999</v>
      </c>
      <c r="K691">
        <v>19</v>
      </c>
      <c r="L691" t="s">
        <v>14</v>
      </c>
      <c r="M691" t="s">
        <v>10</v>
      </c>
      <c r="Q691" s="7"/>
      <c r="T691" s="5"/>
    </row>
    <row r="692" spans="1:20" x14ac:dyDescent="0.45">
      <c r="A692">
        <v>443</v>
      </c>
      <c r="B692" t="s">
        <v>111</v>
      </c>
      <c r="C692" t="s">
        <v>707</v>
      </c>
      <c r="D692" t="s">
        <v>727</v>
      </c>
      <c r="E692" s="13">
        <f>J692/$P$41</f>
        <v>1.7844258415895351E-2</v>
      </c>
      <c r="F692" s="13">
        <f>J692/$P$38</f>
        <v>3.7106031808408935E-2</v>
      </c>
      <c r="G692" s="7">
        <v>100</v>
      </c>
      <c r="H692" s="1">
        <f>G692*$Q$2</f>
        <v>2465</v>
      </c>
      <c r="I692" s="1">
        <v>5200</v>
      </c>
      <c r="J692" s="1">
        <f>I692*$Q$2</f>
        <v>128179.99999999999</v>
      </c>
      <c r="K692">
        <v>19</v>
      </c>
      <c r="L692" t="s">
        <v>21</v>
      </c>
      <c r="M692" t="s">
        <v>10</v>
      </c>
      <c r="Q692" s="7"/>
      <c r="T692" s="5"/>
    </row>
    <row r="693" spans="1:20" x14ac:dyDescent="0.45">
      <c r="A693">
        <v>444</v>
      </c>
      <c r="B693" t="s">
        <v>111</v>
      </c>
      <c r="C693" t="s">
        <v>707</v>
      </c>
      <c r="D693" t="s">
        <v>728</v>
      </c>
      <c r="E693" s="13">
        <f>J693/$P$41</f>
        <v>1.7844258415895351E-2</v>
      </c>
      <c r="F693" s="13">
        <f>J693/$P$38</f>
        <v>3.7106031808408935E-2</v>
      </c>
      <c r="G693" s="7">
        <v>100</v>
      </c>
      <c r="H693" s="1">
        <f>G693*$Q$2</f>
        <v>2465</v>
      </c>
      <c r="I693" s="1">
        <v>5200</v>
      </c>
      <c r="J693" s="1">
        <f>I693*$Q$2</f>
        <v>128179.99999999999</v>
      </c>
      <c r="K693">
        <v>18</v>
      </c>
      <c r="L693" t="s">
        <v>175</v>
      </c>
      <c r="M693" t="s">
        <v>10</v>
      </c>
      <c r="Q693" s="7"/>
      <c r="T693" s="5"/>
    </row>
    <row r="694" spans="1:20" x14ac:dyDescent="0.45">
      <c r="A694">
        <v>445</v>
      </c>
      <c r="B694" t="s">
        <v>111</v>
      </c>
      <c r="C694" t="s">
        <v>707</v>
      </c>
      <c r="D694" t="s">
        <v>729</v>
      </c>
      <c r="E694" s="13">
        <f>J694/$P$41</f>
        <v>1.7844258415895351E-2</v>
      </c>
      <c r="F694" s="13">
        <f>J694/$P$38</f>
        <v>3.7106031808408935E-2</v>
      </c>
      <c r="G694" s="7">
        <v>100</v>
      </c>
      <c r="H694" s="1">
        <f>G694*$Q$2</f>
        <v>2465</v>
      </c>
      <c r="I694" s="1">
        <v>5200</v>
      </c>
      <c r="J694" s="1">
        <f>I694*$Q$2</f>
        <v>128179.99999999999</v>
      </c>
      <c r="K694">
        <v>17</v>
      </c>
      <c r="L694" t="s">
        <v>44</v>
      </c>
      <c r="M694" t="s">
        <v>10</v>
      </c>
      <c r="Q694" s="7"/>
      <c r="T694" s="5"/>
    </row>
    <row r="695" spans="1:20" x14ac:dyDescent="0.45">
      <c r="A695">
        <v>446</v>
      </c>
      <c r="B695" t="s">
        <v>111</v>
      </c>
      <c r="C695" t="s">
        <v>707</v>
      </c>
      <c r="D695" t="s">
        <v>730</v>
      </c>
      <c r="E695" s="13">
        <f>J695/$P$41</f>
        <v>1.7844258415895351E-2</v>
      </c>
      <c r="F695" s="13">
        <f>J695/$P$38</f>
        <v>3.7106031808408935E-2</v>
      </c>
      <c r="G695" s="7">
        <v>100</v>
      </c>
      <c r="H695" s="1">
        <f>G695*$Q$2</f>
        <v>2465</v>
      </c>
      <c r="I695" s="1">
        <v>5200</v>
      </c>
      <c r="J695" s="1">
        <f>I695*$Q$2</f>
        <v>128179.99999999999</v>
      </c>
      <c r="K695">
        <v>18</v>
      </c>
      <c r="L695" t="s">
        <v>51</v>
      </c>
      <c r="M695" t="s">
        <v>10</v>
      </c>
      <c r="Q695" s="7"/>
      <c r="T695" s="5"/>
    </row>
    <row r="696" spans="1:20" x14ac:dyDescent="0.45">
      <c r="A696">
        <v>447</v>
      </c>
      <c r="B696" t="s">
        <v>111</v>
      </c>
      <c r="C696" t="s">
        <v>707</v>
      </c>
      <c r="D696" t="s">
        <v>731</v>
      </c>
      <c r="E696" s="13">
        <f>J696/$P$41</f>
        <v>1.7844258415895351E-2</v>
      </c>
      <c r="F696" s="13">
        <f>J696/$P$38</f>
        <v>3.7106031808408935E-2</v>
      </c>
      <c r="G696" s="7">
        <v>100</v>
      </c>
      <c r="H696" s="1">
        <f>G696*$Q$2</f>
        <v>2465</v>
      </c>
      <c r="I696" s="1">
        <v>5200</v>
      </c>
      <c r="J696" s="1">
        <f>I696*$Q$2</f>
        <v>128179.99999999999</v>
      </c>
      <c r="K696">
        <v>17</v>
      </c>
      <c r="L696" t="s">
        <v>51</v>
      </c>
      <c r="M696" t="s">
        <v>10</v>
      </c>
      <c r="Q696" s="7"/>
      <c r="T696" s="5"/>
    </row>
    <row r="697" spans="1:20" x14ac:dyDescent="0.45">
      <c r="A697">
        <v>448</v>
      </c>
      <c r="B697" t="s">
        <v>111</v>
      </c>
      <c r="C697" t="s">
        <v>707</v>
      </c>
      <c r="D697" t="s">
        <v>732</v>
      </c>
      <c r="E697" s="13">
        <f>J697/$P$41</f>
        <v>1.7844258415895351E-2</v>
      </c>
      <c r="F697" s="13">
        <f>J697/$P$38</f>
        <v>3.7106031808408935E-2</v>
      </c>
      <c r="G697" s="7">
        <v>100</v>
      </c>
      <c r="H697" s="1">
        <f>G697*$Q$2</f>
        <v>2465</v>
      </c>
      <c r="I697" s="1">
        <v>5200</v>
      </c>
      <c r="J697" s="1">
        <f>I697*$Q$2</f>
        <v>128179.99999999999</v>
      </c>
      <c r="K697">
        <v>17</v>
      </c>
      <c r="L697" t="s">
        <v>51</v>
      </c>
      <c r="M697" t="s">
        <v>10</v>
      </c>
      <c r="Q697" s="7"/>
      <c r="T697" s="5"/>
    </row>
    <row r="698" spans="1:20" x14ac:dyDescent="0.45">
      <c r="A698">
        <v>479</v>
      </c>
      <c r="B698" t="s">
        <v>111</v>
      </c>
      <c r="C698" t="s">
        <v>781</v>
      </c>
      <c r="D698" t="s">
        <v>778</v>
      </c>
      <c r="E698" s="13">
        <f>J698/$P$41</f>
        <v>1.7844258415895351E-2</v>
      </c>
      <c r="F698" s="13">
        <f>J698/$P$38</f>
        <v>3.7106031808408935E-2</v>
      </c>
      <c r="G698" s="7">
        <v>100</v>
      </c>
      <c r="H698" s="1">
        <f>G698*$Q$2</f>
        <v>2465</v>
      </c>
      <c r="I698" s="1">
        <v>5200</v>
      </c>
      <c r="J698" s="1">
        <f>I698*$Q$2</f>
        <v>128179.99999999999</v>
      </c>
      <c r="K698">
        <v>20</v>
      </c>
      <c r="L698" t="s">
        <v>9</v>
      </c>
      <c r="M698" t="s">
        <v>10</v>
      </c>
      <c r="Q698" s="7"/>
      <c r="T698" s="5"/>
    </row>
    <row r="699" spans="1:20" x14ac:dyDescent="0.45">
      <c r="A699">
        <v>480</v>
      </c>
      <c r="B699" t="s">
        <v>111</v>
      </c>
      <c r="C699" t="s">
        <v>781</v>
      </c>
      <c r="D699" t="s">
        <v>779</v>
      </c>
      <c r="E699" s="13">
        <f>J699/$P$41</f>
        <v>1.7844258415895351E-2</v>
      </c>
      <c r="F699" s="13">
        <f>J699/$P$38</f>
        <v>3.7106031808408935E-2</v>
      </c>
      <c r="G699" s="7">
        <v>100</v>
      </c>
      <c r="H699" s="1">
        <f>G699*$Q$2</f>
        <v>2465</v>
      </c>
      <c r="I699" s="1">
        <v>5200</v>
      </c>
      <c r="J699" s="1">
        <f>I699*$Q$2</f>
        <v>128179.99999999999</v>
      </c>
      <c r="K699">
        <v>17</v>
      </c>
      <c r="L699" t="s">
        <v>9</v>
      </c>
      <c r="M699" t="s">
        <v>10</v>
      </c>
      <c r="Q699" s="7"/>
      <c r="T699" s="5"/>
    </row>
    <row r="700" spans="1:20" x14ac:dyDescent="0.45">
      <c r="A700">
        <v>481</v>
      </c>
      <c r="B700" t="s">
        <v>111</v>
      </c>
      <c r="C700" t="s">
        <v>781</v>
      </c>
      <c r="D700" t="s">
        <v>780</v>
      </c>
      <c r="E700" s="13">
        <f>J700/$P$41</f>
        <v>1.7844258415895351E-2</v>
      </c>
      <c r="F700" s="13">
        <f>J700/$P$38</f>
        <v>3.7106031808408935E-2</v>
      </c>
      <c r="G700" s="7">
        <v>100</v>
      </c>
      <c r="H700" s="1">
        <f>G700*$Q$2</f>
        <v>2465</v>
      </c>
      <c r="I700" s="1">
        <v>5200</v>
      </c>
      <c r="J700" s="1">
        <f>I700*$Q$2</f>
        <v>128179.99999999999</v>
      </c>
      <c r="K700">
        <v>20</v>
      </c>
      <c r="L700" t="s">
        <v>134</v>
      </c>
      <c r="M700" t="s">
        <v>10</v>
      </c>
      <c r="Q700" s="7"/>
      <c r="T700" s="5"/>
    </row>
    <row r="701" spans="1:20" x14ac:dyDescent="0.45">
      <c r="A701">
        <v>482</v>
      </c>
      <c r="B701" t="s">
        <v>111</v>
      </c>
      <c r="C701" t="s">
        <v>781</v>
      </c>
      <c r="D701" t="s">
        <v>782</v>
      </c>
      <c r="E701" s="13">
        <f>J701/$P$41</f>
        <v>1.7844258415895351E-2</v>
      </c>
      <c r="F701" s="13">
        <f>J701/$P$38</f>
        <v>3.7106031808408935E-2</v>
      </c>
      <c r="G701" s="7">
        <v>100</v>
      </c>
      <c r="H701" s="1">
        <f>G701*$Q$2</f>
        <v>2465</v>
      </c>
      <c r="I701" s="1">
        <v>5200</v>
      </c>
      <c r="J701" s="1">
        <f>I701*$Q$2</f>
        <v>128179.99999999999</v>
      </c>
      <c r="K701">
        <v>18</v>
      </c>
      <c r="L701" t="s">
        <v>94</v>
      </c>
      <c r="M701" t="s">
        <v>10</v>
      </c>
      <c r="Q701" s="7"/>
      <c r="T701" s="5"/>
    </row>
    <row r="702" spans="1:20" x14ac:dyDescent="0.45">
      <c r="A702">
        <v>483</v>
      </c>
      <c r="B702" t="s">
        <v>111</v>
      </c>
      <c r="C702" t="s">
        <v>781</v>
      </c>
      <c r="D702" t="s">
        <v>783</v>
      </c>
      <c r="E702" s="13">
        <f>J702/$P$41</f>
        <v>1.7844258415895351E-2</v>
      </c>
      <c r="F702" s="13">
        <f>J702/$P$38</f>
        <v>3.7106031808408935E-2</v>
      </c>
      <c r="G702" s="7">
        <v>100</v>
      </c>
      <c r="H702" s="1">
        <f>G702*$Q$2</f>
        <v>2465</v>
      </c>
      <c r="I702" s="1">
        <v>5200</v>
      </c>
      <c r="J702" s="1">
        <f>I702*$Q$2</f>
        <v>128179.99999999999</v>
      </c>
      <c r="K702">
        <v>18</v>
      </c>
      <c r="L702" t="s">
        <v>94</v>
      </c>
      <c r="M702" t="s">
        <v>10</v>
      </c>
      <c r="Q702" s="7"/>
      <c r="T702" s="5"/>
    </row>
    <row r="703" spans="1:20" x14ac:dyDescent="0.45">
      <c r="A703">
        <v>484</v>
      </c>
      <c r="B703" t="s">
        <v>111</v>
      </c>
      <c r="C703" t="s">
        <v>781</v>
      </c>
      <c r="D703" t="s">
        <v>784</v>
      </c>
      <c r="E703" s="13">
        <f>J703/$P$41</f>
        <v>1.7844258415895351E-2</v>
      </c>
      <c r="F703" s="13">
        <f>J703/$P$38</f>
        <v>3.7106031808408935E-2</v>
      </c>
      <c r="G703" s="7">
        <v>100</v>
      </c>
      <c r="H703" s="1">
        <f>G703*$Q$2</f>
        <v>2465</v>
      </c>
      <c r="I703" s="1">
        <v>5200</v>
      </c>
      <c r="J703" s="1">
        <f>I703*$Q$2</f>
        <v>128179.99999999999</v>
      </c>
      <c r="K703">
        <v>20</v>
      </c>
      <c r="L703" t="s">
        <v>14</v>
      </c>
      <c r="M703" t="s">
        <v>10</v>
      </c>
      <c r="Q703" s="7"/>
      <c r="T703" s="5"/>
    </row>
    <row r="704" spans="1:20" x14ac:dyDescent="0.45">
      <c r="A704">
        <v>485</v>
      </c>
      <c r="B704" t="s">
        <v>111</v>
      </c>
      <c r="C704" t="s">
        <v>781</v>
      </c>
      <c r="D704" t="s">
        <v>785</v>
      </c>
      <c r="E704" s="13">
        <f>J704/$P$41</f>
        <v>1.7844258415895351E-2</v>
      </c>
      <c r="F704" s="13">
        <f>J704/$P$38</f>
        <v>3.7106031808408935E-2</v>
      </c>
      <c r="G704" s="7">
        <v>100</v>
      </c>
      <c r="H704" s="1">
        <f>G704*$Q$2</f>
        <v>2465</v>
      </c>
      <c r="I704" s="1">
        <v>5200</v>
      </c>
      <c r="J704" s="1">
        <f>I704*$Q$2</f>
        <v>128179.99999999999</v>
      </c>
      <c r="K704">
        <v>19</v>
      </c>
      <c r="L704" t="s">
        <v>14</v>
      </c>
      <c r="M704" t="s">
        <v>10</v>
      </c>
      <c r="Q704" s="7"/>
      <c r="T704" s="5"/>
    </row>
    <row r="705" spans="1:20" x14ac:dyDescent="0.45">
      <c r="A705">
        <v>486</v>
      </c>
      <c r="B705" t="s">
        <v>111</v>
      </c>
      <c r="C705" t="s">
        <v>781</v>
      </c>
      <c r="D705" t="s">
        <v>786</v>
      </c>
      <c r="E705" s="13">
        <f>J705/$P$41</f>
        <v>1.7844258415895351E-2</v>
      </c>
      <c r="F705" s="13">
        <f>J705/$P$38</f>
        <v>3.7106031808408935E-2</v>
      </c>
      <c r="G705" s="7">
        <v>100</v>
      </c>
      <c r="H705" s="1">
        <f>G705*$Q$2</f>
        <v>2465</v>
      </c>
      <c r="I705" s="1">
        <v>5200</v>
      </c>
      <c r="J705" s="1">
        <f>I705*$Q$2</f>
        <v>128179.99999999999</v>
      </c>
      <c r="K705">
        <v>19</v>
      </c>
      <c r="L705" t="s">
        <v>14</v>
      </c>
      <c r="M705" t="s">
        <v>10</v>
      </c>
      <c r="Q705" s="7"/>
      <c r="T705" s="5"/>
    </row>
    <row r="706" spans="1:20" x14ac:dyDescent="0.45">
      <c r="A706">
        <v>487</v>
      </c>
      <c r="B706" t="s">
        <v>111</v>
      </c>
      <c r="C706" t="s">
        <v>781</v>
      </c>
      <c r="D706" t="s">
        <v>787</v>
      </c>
      <c r="E706" s="13">
        <f>J706/$P$41</f>
        <v>1.7844258415895351E-2</v>
      </c>
      <c r="F706" s="13">
        <f>J706/$P$38</f>
        <v>3.7106031808408935E-2</v>
      </c>
      <c r="G706" s="7">
        <v>100</v>
      </c>
      <c r="H706" s="1">
        <f>G706*$Q$2</f>
        <v>2465</v>
      </c>
      <c r="I706" s="1">
        <v>5200</v>
      </c>
      <c r="J706" s="1">
        <f>I706*$Q$2</f>
        <v>128179.99999999999</v>
      </c>
      <c r="K706">
        <v>21</v>
      </c>
      <c r="L706" t="s">
        <v>14</v>
      </c>
      <c r="M706" t="s">
        <v>10</v>
      </c>
      <c r="Q706" s="7"/>
      <c r="T706" s="5"/>
    </row>
    <row r="707" spans="1:20" x14ac:dyDescent="0.45">
      <c r="A707">
        <v>488</v>
      </c>
      <c r="B707" t="s">
        <v>111</v>
      </c>
      <c r="C707" t="s">
        <v>781</v>
      </c>
      <c r="D707" t="s">
        <v>788</v>
      </c>
      <c r="E707" s="13">
        <f>J707/$P$41</f>
        <v>1.7844258415895351E-2</v>
      </c>
      <c r="F707" s="13">
        <f>J707/$P$38</f>
        <v>3.7106031808408935E-2</v>
      </c>
      <c r="G707" s="7">
        <v>100</v>
      </c>
      <c r="H707" s="1">
        <f>G707*$Q$2</f>
        <v>2465</v>
      </c>
      <c r="I707" s="1">
        <v>5200</v>
      </c>
      <c r="J707" s="1">
        <f>I707*$Q$2</f>
        <v>128179.99999999999</v>
      </c>
      <c r="K707">
        <v>21</v>
      </c>
      <c r="L707" t="s">
        <v>14</v>
      </c>
      <c r="M707" t="s">
        <v>10</v>
      </c>
      <c r="Q707" s="7"/>
      <c r="T707" s="5"/>
    </row>
    <row r="708" spans="1:20" x14ac:dyDescent="0.45">
      <c r="A708">
        <v>489</v>
      </c>
      <c r="B708" t="s">
        <v>111</v>
      </c>
      <c r="C708" t="s">
        <v>781</v>
      </c>
      <c r="D708" t="s">
        <v>789</v>
      </c>
      <c r="E708" s="13">
        <f>J708/$P$41</f>
        <v>1.7844258415895351E-2</v>
      </c>
      <c r="F708" s="13">
        <f>J708/$P$38</f>
        <v>3.7106031808408935E-2</v>
      </c>
      <c r="G708" s="7">
        <v>100</v>
      </c>
      <c r="H708" s="1">
        <f>G708*$Q$2</f>
        <v>2465</v>
      </c>
      <c r="I708" s="1">
        <v>5200</v>
      </c>
      <c r="J708" s="1">
        <f>I708*$Q$2</f>
        <v>128179.99999999999</v>
      </c>
      <c r="K708">
        <v>18</v>
      </c>
      <c r="L708" t="s">
        <v>14</v>
      </c>
      <c r="M708" t="s">
        <v>10</v>
      </c>
      <c r="Q708" s="7"/>
      <c r="T708" s="5"/>
    </row>
    <row r="709" spans="1:20" x14ac:dyDescent="0.45">
      <c r="A709">
        <v>490</v>
      </c>
      <c r="B709" t="s">
        <v>111</v>
      </c>
      <c r="C709" t="s">
        <v>781</v>
      </c>
      <c r="D709" t="s">
        <v>790</v>
      </c>
      <c r="E709" s="13">
        <f>J709/$P$41</f>
        <v>1.7844258415895351E-2</v>
      </c>
      <c r="F709" s="13">
        <f>J709/$P$38</f>
        <v>3.7106031808408935E-2</v>
      </c>
      <c r="G709" s="7">
        <v>100</v>
      </c>
      <c r="H709" s="1">
        <f>G709*$Q$2</f>
        <v>2465</v>
      </c>
      <c r="I709" s="1">
        <v>5200</v>
      </c>
      <c r="J709" s="1">
        <f>I709*$Q$2</f>
        <v>128179.99999999999</v>
      </c>
      <c r="K709">
        <v>21</v>
      </c>
      <c r="L709" t="s">
        <v>14</v>
      </c>
      <c r="M709" t="s">
        <v>10</v>
      </c>
      <c r="Q709" s="7"/>
      <c r="T709" s="5"/>
    </row>
    <row r="710" spans="1:20" x14ac:dyDescent="0.45">
      <c r="A710">
        <v>491</v>
      </c>
      <c r="B710" t="s">
        <v>111</v>
      </c>
      <c r="C710" t="s">
        <v>781</v>
      </c>
      <c r="D710" t="s">
        <v>791</v>
      </c>
      <c r="E710" s="13">
        <f>J710/$P$41</f>
        <v>1.7844258415895351E-2</v>
      </c>
      <c r="F710" s="13">
        <f>J710/$P$38</f>
        <v>3.7106031808408935E-2</v>
      </c>
      <c r="G710" s="7">
        <v>100</v>
      </c>
      <c r="H710" s="1">
        <f>G710*$Q$2</f>
        <v>2465</v>
      </c>
      <c r="I710" s="1">
        <v>5200</v>
      </c>
      <c r="J710" s="1">
        <f>I710*$Q$2</f>
        <v>128179.99999999999</v>
      </c>
      <c r="K710">
        <v>17</v>
      </c>
      <c r="L710" t="s">
        <v>14</v>
      </c>
      <c r="M710" t="s">
        <v>10</v>
      </c>
      <c r="Q710" s="7"/>
      <c r="T710" s="5"/>
    </row>
    <row r="711" spans="1:20" x14ac:dyDescent="0.45">
      <c r="A711">
        <v>492</v>
      </c>
      <c r="B711" t="s">
        <v>111</v>
      </c>
      <c r="C711" t="s">
        <v>781</v>
      </c>
      <c r="D711" t="s">
        <v>792</v>
      </c>
      <c r="E711" s="13">
        <f>J711/$P$41</f>
        <v>1.7844258415895351E-2</v>
      </c>
      <c r="F711" s="13">
        <f>J711/$P$38</f>
        <v>3.7106031808408935E-2</v>
      </c>
      <c r="G711" s="7">
        <v>100</v>
      </c>
      <c r="H711" s="1">
        <f>G711*$Q$2</f>
        <v>2465</v>
      </c>
      <c r="I711" s="1">
        <v>5200</v>
      </c>
      <c r="J711" s="1">
        <f>I711*$Q$2</f>
        <v>128179.99999999999</v>
      </c>
      <c r="K711">
        <v>18</v>
      </c>
      <c r="L711" t="s">
        <v>134</v>
      </c>
      <c r="M711" t="s">
        <v>10</v>
      </c>
      <c r="Q711" s="7"/>
      <c r="T711" s="5"/>
    </row>
    <row r="712" spans="1:20" x14ac:dyDescent="0.45">
      <c r="A712">
        <v>493</v>
      </c>
      <c r="B712" t="s">
        <v>111</v>
      </c>
      <c r="C712" t="s">
        <v>781</v>
      </c>
      <c r="D712" t="s">
        <v>793</v>
      </c>
      <c r="E712" s="13">
        <f>J712/$P$41</f>
        <v>1.7844258415895351E-2</v>
      </c>
      <c r="F712" s="13">
        <f>J712/$P$38</f>
        <v>3.7106031808408935E-2</v>
      </c>
      <c r="G712" s="7">
        <v>100</v>
      </c>
      <c r="H712" s="1">
        <f>G712*$Q$2</f>
        <v>2465</v>
      </c>
      <c r="I712" s="1">
        <v>5200</v>
      </c>
      <c r="J712" s="1">
        <f>I712*$Q$2</f>
        <v>128179.99999999999</v>
      </c>
      <c r="K712">
        <v>19</v>
      </c>
      <c r="L712" t="s">
        <v>196</v>
      </c>
      <c r="M712" t="s">
        <v>10</v>
      </c>
      <c r="Q712" s="7"/>
      <c r="T712" s="5"/>
    </row>
    <row r="713" spans="1:20" x14ac:dyDescent="0.45">
      <c r="A713">
        <v>494</v>
      </c>
      <c r="B713" t="s">
        <v>111</v>
      </c>
      <c r="C713" t="s">
        <v>781</v>
      </c>
      <c r="D713" t="s">
        <v>794</v>
      </c>
      <c r="E713" s="13">
        <f>J713/$P$41</f>
        <v>1.7844258415895351E-2</v>
      </c>
      <c r="F713" s="13">
        <f>J713/$P$38</f>
        <v>3.7106031808408935E-2</v>
      </c>
      <c r="G713" s="7">
        <v>100</v>
      </c>
      <c r="H713" s="1">
        <f>G713*$Q$2</f>
        <v>2465</v>
      </c>
      <c r="I713" s="1">
        <v>5200</v>
      </c>
      <c r="J713" s="1">
        <f>I713*$Q$2</f>
        <v>128179.99999999999</v>
      </c>
      <c r="K713">
        <v>17</v>
      </c>
      <c r="L713" t="s">
        <v>99</v>
      </c>
      <c r="M713" t="s">
        <v>211</v>
      </c>
      <c r="Q713" s="7"/>
      <c r="T713" s="5"/>
    </row>
    <row r="714" spans="1:20" x14ac:dyDescent="0.45">
      <c r="A714">
        <v>495</v>
      </c>
      <c r="B714" t="s">
        <v>111</v>
      </c>
      <c r="C714" t="s">
        <v>781</v>
      </c>
      <c r="D714" t="s">
        <v>795</v>
      </c>
      <c r="E714" s="13">
        <f>J714/$P$41</f>
        <v>1.7844258415895351E-2</v>
      </c>
      <c r="F714" s="13">
        <f>J714/$P$38</f>
        <v>3.7106031808408935E-2</v>
      </c>
      <c r="G714" s="7">
        <v>100</v>
      </c>
      <c r="H714" s="1">
        <f>G714*$Q$2</f>
        <v>2465</v>
      </c>
      <c r="I714" s="1">
        <v>5200</v>
      </c>
      <c r="J714" s="1">
        <f>I714*$Q$2</f>
        <v>128179.99999999999</v>
      </c>
      <c r="K714">
        <v>19</v>
      </c>
      <c r="L714" t="s">
        <v>56</v>
      </c>
      <c r="M714" t="s">
        <v>10</v>
      </c>
      <c r="Q714" s="7"/>
      <c r="T714" s="5"/>
    </row>
    <row r="715" spans="1:20" x14ac:dyDescent="0.45">
      <c r="A715">
        <v>496</v>
      </c>
      <c r="B715" t="s">
        <v>111</v>
      </c>
      <c r="C715" t="s">
        <v>781</v>
      </c>
      <c r="D715" t="s">
        <v>796</v>
      </c>
      <c r="E715" s="13">
        <f>J715/$P$41</f>
        <v>1.7844258415895351E-2</v>
      </c>
      <c r="F715" s="13">
        <f>J715/$P$38</f>
        <v>3.7106031808408935E-2</v>
      </c>
      <c r="G715" s="7">
        <v>100</v>
      </c>
      <c r="H715" s="1">
        <f>G715*$Q$2</f>
        <v>2465</v>
      </c>
      <c r="I715" s="1">
        <v>5200</v>
      </c>
      <c r="J715" s="1">
        <f>I715*$Q$2</f>
        <v>128179.99999999999</v>
      </c>
      <c r="K715">
        <v>18</v>
      </c>
      <c r="L715" t="s">
        <v>196</v>
      </c>
      <c r="M715" t="s">
        <v>10</v>
      </c>
      <c r="Q715" s="7"/>
      <c r="T715" s="5"/>
    </row>
    <row r="716" spans="1:20" x14ac:dyDescent="0.45">
      <c r="A716">
        <v>497</v>
      </c>
      <c r="B716" t="s">
        <v>111</v>
      </c>
      <c r="C716" t="s">
        <v>781</v>
      </c>
      <c r="D716" t="s">
        <v>797</v>
      </c>
      <c r="E716" s="13">
        <f>J716/$P$41</f>
        <v>1.7844258415895351E-2</v>
      </c>
      <c r="F716" s="13">
        <f>J716/$P$38</f>
        <v>3.7106031808408935E-2</v>
      </c>
      <c r="G716" s="7">
        <v>100</v>
      </c>
      <c r="H716" s="1">
        <f>G716*$Q$2</f>
        <v>2465</v>
      </c>
      <c r="I716" s="1">
        <v>5200</v>
      </c>
      <c r="J716" s="1">
        <f>I716*$Q$2</f>
        <v>128179.99999999999</v>
      </c>
      <c r="K716">
        <v>17</v>
      </c>
      <c r="L716" t="s">
        <v>30</v>
      </c>
      <c r="M716" t="s">
        <v>10</v>
      </c>
      <c r="Q716" s="7"/>
      <c r="T716" s="5"/>
    </row>
    <row r="717" spans="1:20" x14ac:dyDescent="0.45">
      <c r="A717">
        <v>498</v>
      </c>
      <c r="B717" t="s">
        <v>111</v>
      </c>
      <c r="C717" t="s">
        <v>781</v>
      </c>
      <c r="D717" t="s">
        <v>798</v>
      </c>
      <c r="E717" s="13">
        <f>J717/$P$41</f>
        <v>1.7844258415895351E-2</v>
      </c>
      <c r="F717" s="13">
        <f>J717/$P$38</f>
        <v>3.7106031808408935E-2</v>
      </c>
      <c r="G717" s="7">
        <v>100</v>
      </c>
      <c r="H717" s="1">
        <f>G717*$Q$2</f>
        <v>2465</v>
      </c>
      <c r="I717" s="1">
        <v>5200</v>
      </c>
      <c r="J717" s="1">
        <f>I717*$Q$2</f>
        <v>128179.99999999999</v>
      </c>
      <c r="K717">
        <v>20</v>
      </c>
      <c r="L717" t="s">
        <v>175</v>
      </c>
      <c r="M717" t="s">
        <v>10</v>
      </c>
      <c r="Q717" s="7"/>
      <c r="T717" s="5"/>
    </row>
    <row r="718" spans="1:20" x14ac:dyDescent="0.45">
      <c r="A718">
        <v>499</v>
      </c>
      <c r="B718" t="s">
        <v>111</v>
      </c>
      <c r="C718" t="s">
        <v>781</v>
      </c>
      <c r="D718" t="s">
        <v>799</v>
      </c>
      <c r="E718" s="13">
        <f>J718/$P$41</f>
        <v>1.7844258415895351E-2</v>
      </c>
      <c r="F718" s="13">
        <f>J718/$P$38</f>
        <v>3.7106031808408935E-2</v>
      </c>
      <c r="G718" s="7">
        <v>100</v>
      </c>
      <c r="H718" s="1">
        <f>G718*$Q$2</f>
        <v>2465</v>
      </c>
      <c r="I718" s="1">
        <v>5200</v>
      </c>
      <c r="J718" s="1">
        <f>I718*$Q$2</f>
        <v>128179.99999999999</v>
      </c>
      <c r="K718">
        <v>20</v>
      </c>
      <c r="L718" t="s">
        <v>99</v>
      </c>
      <c r="M718" t="s">
        <v>10</v>
      </c>
      <c r="Q718" s="7"/>
      <c r="T718" s="5"/>
    </row>
    <row r="719" spans="1:20" x14ac:dyDescent="0.45">
      <c r="A719">
        <v>500</v>
      </c>
      <c r="B719" t="s">
        <v>111</v>
      </c>
      <c r="C719" t="s">
        <v>781</v>
      </c>
      <c r="D719" t="s">
        <v>800</v>
      </c>
      <c r="E719" s="13">
        <f>J719/$P$41</f>
        <v>1.7844258415895351E-2</v>
      </c>
      <c r="F719" s="13">
        <f>J719/$P$38</f>
        <v>3.7106031808408935E-2</v>
      </c>
      <c r="G719" s="7">
        <v>100</v>
      </c>
      <c r="H719" s="1">
        <f>G719*$Q$2</f>
        <v>2465</v>
      </c>
      <c r="I719" s="1">
        <v>5200</v>
      </c>
      <c r="J719" s="1">
        <f>I719*$Q$2</f>
        <v>128179.99999999999</v>
      </c>
      <c r="K719">
        <v>19</v>
      </c>
      <c r="L719" t="s">
        <v>144</v>
      </c>
      <c r="M719" t="s">
        <v>10</v>
      </c>
      <c r="Q719" s="7"/>
      <c r="T719" s="5"/>
    </row>
    <row r="720" spans="1:20" x14ac:dyDescent="0.45">
      <c r="A720">
        <v>501</v>
      </c>
      <c r="B720" t="s">
        <v>111</v>
      </c>
      <c r="C720" t="s">
        <v>781</v>
      </c>
      <c r="D720" t="s">
        <v>801</v>
      </c>
      <c r="E720" s="13">
        <f>J720/$P$41</f>
        <v>1.7844258415895351E-2</v>
      </c>
      <c r="F720" s="13">
        <f>J720/$P$38</f>
        <v>3.7106031808408935E-2</v>
      </c>
      <c r="G720" s="7">
        <v>100</v>
      </c>
      <c r="H720" s="1">
        <f>G720*$Q$2</f>
        <v>2465</v>
      </c>
      <c r="I720" s="1">
        <v>5200</v>
      </c>
      <c r="J720" s="1">
        <f>I720*$Q$2</f>
        <v>128179.99999999999</v>
      </c>
      <c r="K720">
        <v>19</v>
      </c>
      <c r="L720" t="s">
        <v>51</v>
      </c>
      <c r="M720" t="s">
        <v>10</v>
      </c>
      <c r="Q720" s="7"/>
      <c r="T720" s="5"/>
    </row>
    <row r="721" spans="1:20" x14ac:dyDescent="0.45">
      <c r="A721">
        <v>502</v>
      </c>
      <c r="B721" t="s">
        <v>111</v>
      </c>
      <c r="C721" t="s">
        <v>781</v>
      </c>
      <c r="D721" t="s">
        <v>802</v>
      </c>
      <c r="E721" s="13">
        <f>J721/$P$41</f>
        <v>1.7844258415895351E-2</v>
      </c>
      <c r="F721" s="13">
        <f>J721/$P$38</f>
        <v>3.7106031808408935E-2</v>
      </c>
      <c r="G721" s="7">
        <v>100</v>
      </c>
      <c r="H721" s="1">
        <f>G721*$Q$2</f>
        <v>2465</v>
      </c>
      <c r="I721" s="1">
        <v>5200</v>
      </c>
      <c r="J721" s="1">
        <f>I721*$Q$2</f>
        <v>128179.99999999999</v>
      </c>
      <c r="K721">
        <v>18</v>
      </c>
      <c r="L721" t="s">
        <v>51</v>
      </c>
      <c r="M721" t="s">
        <v>10</v>
      </c>
      <c r="Q721" s="7"/>
      <c r="T721" s="5"/>
    </row>
    <row r="722" spans="1:20" x14ac:dyDescent="0.45">
      <c r="A722">
        <v>528</v>
      </c>
      <c r="B722" t="s">
        <v>111</v>
      </c>
      <c r="C722" t="s">
        <v>842</v>
      </c>
      <c r="D722" t="s">
        <v>836</v>
      </c>
      <c r="E722" s="13">
        <f>J722/$P$41</f>
        <v>1.7844258415895351E-2</v>
      </c>
      <c r="F722" s="13">
        <f>J722/$P$38</f>
        <v>3.7106031808408935E-2</v>
      </c>
      <c r="G722" s="7">
        <v>100</v>
      </c>
      <c r="H722" s="1">
        <f>G722*$Q$2</f>
        <v>2465</v>
      </c>
      <c r="I722" s="1">
        <v>5200</v>
      </c>
      <c r="J722" s="1">
        <f>I722*$Q$2</f>
        <v>128179.99999999999</v>
      </c>
      <c r="K722">
        <v>19</v>
      </c>
      <c r="L722" t="s">
        <v>99</v>
      </c>
      <c r="M722" t="s">
        <v>10</v>
      </c>
      <c r="Q722" s="7"/>
      <c r="T722" s="5"/>
    </row>
    <row r="723" spans="1:20" x14ac:dyDescent="0.45">
      <c r="A723">
        <v>529</v>
      </c>
      <c r="B723" t="s">
        <v>111</v>
      </c>
      <c r="C723" t="s">
        <v>842</v>
      </c>
      <c r="D723" t="s">
        <v>837</v>
      </c>
      <c r="E723" s="13">
        <f>J723/$P$41</f>
        <v>1.7844258415895351E-2</v>
      </c>
      <c r="F723" s="13">
        <f>J723/$P$38</f>
        <v>3.7106031808408935E-2</v>
      </c>
      <c r="G723" s="7">
        <v>100</v>
      </c>
      <c r="H723" s="1">
        <f>G723*$Q$2</f>
        <v>2465</v>
      </c>
      <c r="I723" s="1">
        <v>5200</v>
      </c>
      <c r="J723" s="1">
        <f>I723*$Q$2</f>
        <v>128179.99999999999</v>
      </c>
      <c r="K723">
        <v>20</v>
      </c>
      <c r="L723" t="s">
        <v>9</v>
      </c>
      <c r="M723" t="s">
        <v>10</v>
      </c>
      <c r="Q723" s="7"/>
      <c r="T723" s="5"/>
    </row>
    <row r="724" spans="1:20" x14ac:dyDescent="0.45">
      <c r="A724">
        <v>530</v>
      </c>
      <c r="B724" t="s">
        <v>111</v>
      </c>
      <c r="C724" t="s">
        <v>842</v>
      </c>
      <c r="D724" t="s">
        <v>838</v>
      </c>
      <c r="E724" s="13">
        <f>J724/$P$41</f>
        <v>1.7844258415895351E-2</v>
      </c>
      <c r="F724" s="13">
        <f>J724/$P$38</f>
        <v>3.7106031808408935E-2</v>
      </c>
      <c r="G724" s="7">
        <v>100</v>
      </c>
      <c r="H724" s="1">
        <f>G724*$Q$2</f>
        <v>2465</v>
      </c>
      <c r="I724" s="1">
        <v>5200</v>
      </c>
      <c r="J724" s="1">
        <f>I724*$Q$2</f>
        <v>128179.99999999999</v>
      </c>
      <c r="K724">
        <v>18</v>
      </c>
      <c r="L724" t="s">
        <v>9</v>
      </c>
      <c r="M724" t="s">
        <v>10</v>
      </c>
      <c r="Q724" s="7"/>
      <c r="T724" s="5"/>
    </row>
    <row r="725" spans="1:20" x14ac:dyDescent="0.45">
      <c r="A725">
        <v>531</v>
      </c>
      <c r="B725" t="s">
        <v>111</v>
      </c>
      <c r="C725" t="s">
        <v>842</v>
      </c>
      <c r="D725" t="s">
        <v>839</v>
      </c>
      <c r="E725" s="13">
        <f>J725/$P$41</f>
        <v>1.7844258415895351E-2</v>
      </c>
      <c r="F725" s="13">
        <f>J725/$P$38</f>
        <v>3.7106031808408935E-2</v>
      </c>
      <c r="G725" s="7">
        <v>100</v>
      </c>
      <c r="H725" s="1">
        <f>G725*$Q$2</f>
        <v>2465</v>
      </c>
      <c r="I725" s="1">
        <v>5200</v>
      </c>
      <c r="J725" s="1">
        <f>I725*$Q$2</f>
        <v>128179.99999999999</v>
      </c>
      <c r="K725">
        <v>17</v>
      </c>
      <c r="L725" t="s">
        <v>9</v>
      </c>
      <c r="M725" t="s">
        <v>10</v>
      </c>
      <c r="Q725" s="7"/>
      <c r="T725" s="5"/>
    </row>
    <row r="726" spans="1:20" x14ac:dyDescent="0.45">
      <c r="A726">
        <v>532</v>
      </c>
      <c r="B726" t="s">
        <v>111</v>
      </c>
      <c r="C726" t="s">
        <v>842</v>
      </c>
      <c r="D726" t="s">
        <v>840</v>
      </c>
      <c r="E726" s="13">
        <f>J726/$P$41</f>
        <v>1.7844258415895351E-2</v>
      </c>
      <c r="F726" s="13">
        <f>J726/$P$38</f>
        <v>3.7106031808408935E-2</v>
      </c>
      <c r="G726" s="7">
        <v>100</v>
      </c>
      <c r="H726" s="1">
        <f>G726*$Q$2</f>
        <v>2465</v>
      </c>
      <c r="I726" s="1">
        <v>5200</v>
      </c>
      <c r="J726" s="1">
        <f>I726*$Q$2</f>
        <v>128179.99999999999</v>
      </c>
      <c r="K726">
        <v>20</v>
      </c>
      <c r="L726" t="s">
        <v>19</v>
      </c>
      <c r="M726" t="s">
        <v>10</v>
      </c>
      <c r="Q726" s="7"/>
      <c r="T726" s="5"/>
    </row>
    <row r="727" spans="1:20" x14ac:dyDescent="0.45">
      <c r="A727">
        <v>533</v>
      </c>
      <c r="B727" t="s">
        <v>111</v>
      </c>
      <c r="C727" t="s">
        <v>842</v>
      </c>
      <c r="D727" t="s">
        <v>841</v>
      </c>
      <c r="E727" s="13">
        <f>J727/$P$41</f>
        <v>1.7844258415895351E-2</v>
      </c>
      <c r="F727" s="13">
        <f>J727/$P$38</f>
        <v>3.7106031808408935E-2</v>
      </c>
      <c r="G727" s="7">
        <v>100</v>
      </c>
      <c r="H727" s="1">
        <f>G727*$Q$2</f>
        <v>2465</v>
      </c>
      <c r="I727" s="1">
        <v>5200</v>
      </c>
      <c r="J727" s="1">
        <f>I727*$Q$2</f>
        <v>128179.99999999999</v>
      </c>
      <c r="K727">
        <v>19</v>
      </c>
      <c r="L727" t="s">
        <v>14</v>
      </c>
      <c r="M727" t="s">
        <v>10</v>
      </c>
      <c r="Q727" s="7"/>
      <c r="T727" s="5"/>
    </row>
    <row r="728" spans="1:20" x14ac:dyDescent="0.45">
      <c r="A728">
        <v>534</v>
      </c>
      <c r="B728" t="s">
        <v>111</v>
      </c>
      <c r="C728" t="s">
        <v>842</v>
      </c>
      <c r="D728" t="s">
        <v>843</v>
      </c>
      <c r="E728" s="13">
        <f>J728/$P$41</f>
        <v>1.7844258415895351E-2</v>
      </c>
      <c r="F728" s="13">
        <f>J728/$P$38</f>
        <v>3.7106031808408935E-2</v>
      </c>
      <c r="G728" s="7">
        <v>100</v>
      </c>
      <c r="H728" s="1">
        <f>G728*$Q$2</f>
        <v>2465</v>
      </c>
      <c r="I728" s="1">
        <v>5200</v>
      </c>
      <c r="J728" s="1">
        <f>I728*$Q$2</f>
        <v>128179.99999999999</v>
      </c>
      <c r="K728">
        <v>17</v>
      </c>
      <c r="L728" t="s">
        <v>14</v>
      </c>
      <c r="M728" t="s">
        <v>10</v>
      </c>
      <c r="Q728" s="7"/>
      <c r="T728" s="5"/>
    </row>
    <row r="729" spans="1:20" x14ac:dyDescent="0.45">
      <c r="A729">
        <v>535</v>
      </c>
      <c r="B729" t="s">
        <v>111</v>
      </c>
      <c r="C729" t="s">
        <v>842</v>
      </c>
      <c r="D729" t="s">
        <v>844</v>
      </c>
      <c r="E729" s="13">
        <f>J729/$P$41</f>
        <v>1.7844258415895351E-2</v>
      </c>
      <c r="F729" s="13">
        <f>J729/$P$38</f>
        <v>3.7106031808408935E-2</v>
      </c>
      <c r="G729" s="7">
        <v>100</v>
      </c>
      <c r="H729" s="1">
        <f>G729*$Q$2</f>
        <v>2465</v>
      </c>
      <c r="I729" s="1">
        <v>5200</v>
      </c>
      <c r="J729" s="1">
        <f>I729*$Q$2</f>
        <v>128179.99999999999</v>
      </c>
      <c r="K729">
        <v>20</v>
      </c>
      <c r="L729" t="s">
        <v>14</v>
      </c>
      <c r="M729" t="s">
        <v>10</v>
      </c>
      <c r="Q729" s="7"/>
      <c r="T729" s="5"/>
    </row>
    <row r="730" spans="1:20" x14ac:dyDescent="0.45">
      <c r="A730">
        <v>536</v>
      </c>
      <c r="B730" t="s">
        <v>111</v>
      </c>
      <c r="C730" t="s">
        <v>842</v>
      </c>
      <c r="D730" t="s">
        <v>845</v>
      </c>
      <c r="E730" s="13">
        <f>J730/$P$41</f>
        <v>1.7844258415895351E-2</v>
      </c>
      <c r="F730" s="13">
        <f>J730/$P$38</f>
        <v>3.7106031808408935E-2</v>
      </c>
      <c r="G730" s="7">
        <v>100</v>
      </c>
      <c r="H730" s="1">
        <f>G730*$Q$2</f>
        <v>2465</v>
      </c>
      <c r="I730" s="1">
        <v>5200</v>
      </c>
      <c r="J730" s="1">
        <f>I730*$Q$2</f>
        <v>128179.99999999999</v>
      </c>
      <c r="K730">
        <v>20</v>
      </c>
      <c r="L730" t="s">
        <v>14</v>
      </c>
      <c r="M730" t="s">
        <v>10</v>
      </c>
      <c r="Q730" s="7"/>
      <c r="T730" s="5"/>
    </row>
    <row r="731" spans="1:20" x14ac:dyDescent="0.45">
      <c r="A731">
        <v>537</v>
      </c>
      <c r="B731" t="s">
        <v>111</v>
      </c>
      <c r="C731" t="s">
        <v>842</v>
      </c>
      <c r="D731" t="s">
        <v>846</v>
      </c>
      <c r="E731" s="13">
        <f>J731/$P$41</f>
        <v>1.7844258415895351E-2</v>
      </c>
      <c r="F731" s="13">
        <f>J731/$P$38</f>
        <v>3.7106031808408935E-2</v>
      </c>
      <c r="G731" s="7">
        <v>100</v>
      </c>
      <c r="H731" s="1">
        <f>G731*$Q$2</f>
        <v>2465</v>
      </c>
      <c r="I731" s="1">
        <v>5200</v>
      </c>
      <c r="J731" s="1">
        <f>I731*$Q$2</f>
        <v>128179.99999999999</v>
      </c>
      <c r="K731">
        <v>18</v>
      </c>
      <c r="L731" t="s">
        <v>131</v>
      </c>
      <c r="M731" t="s">
        <v>10</v>
      </c>
      <c r="Q731" s="7"/>
      <c r="T731" s="5"/>
    </row>
    <row r="732" spans="1:20" x14ac:dyDescent="0.45">
      <c r="A732">
        <v>538</v>
      </c>
      <c r="B732" t="s">
        <v>111</v>
      </c>
      <c r="C732" t="s">
        <v>842</v>
      </c>
      <c r="D732" t="s">
        <v>847</v>
      </c>
      <c r="E732" s="13">
        <f>J732/$P$41</f>
        <v>1.7844258415895351E-2</v>
      </c>
      <c r="F732" s="13">
        <f>J732/$P$38</f>
        <v>3.7106031808408935E-2</v>
      </c>
      <c r="G732" s="7">
        <v>100</v>
      </c>
      <c r="H732" s="1">
        <f>G732*$Q$2</f>
        <v>2465</v>
      </c>
      <c r="I732" s="1">
        <v>5200</v>
      </c>
      <c r="J732" s="1">
        <f>I732*$Q$2</f>
        <v>128179.99999999999</v>
      </c>
      <c r="K732">
        <v>19</v>
      </c>
      <c r="L732" t="s">
        <v>35</v>
      </c>
      <c r="M732" t="s">
        <v>10</v>
      </c>
      <c r="Q732" s="7"/>
      <c r="T732" s="5"/>
    </row>
    <row r="733" spans="1:20" x14ac:dyDescent="0.45">
      <c r="A733">
        <v>539</v>
      </c>
      <c r="B733" t="s">
        <v>111</v>
      </c>
      <c r="C733" t="s">
        <v>842</v>
      </c>
      <c r="D733" t="s">
        <v>848</v>
      </c>
      <c r="E733" s="13">
        <f>J733/$P$41</f>
        <v>1.7844258415895351E-2</v>
      </c>
      <c r="F733" s="13">
        <f>J733/$P$38</f>
        <v>3.7106031808408935E-2</v>
      </c>
      <c r="G733" s="7">
        <v>100</v>
      </c>
      <c r="H733" s="1">
        <f>G733*$Q$2</f>
        <v>2465</v>
      </c>
      <c r="I733" s="1">
        <v>5200</v>
      </c>
      <c r="J733" s="1">
        <f>I733*$Q$2</f>
        <v>128179.99999999999</v>
      </c>
      <c r="K733">
        <v>20</v>
      </c>
      <c r="L733" t="s">
        <v>131</v>
      </c>
      <c r="M733" t="s">
        <v>10</v>
      </c>
      <c r="Q733" s="7"/>
      <c r="T733" s="5"/>
    </row>
    <row r="734" spans="1:20" x14ac:dyDescent="0.45">
      <c r="A734">
        <v>540</v>
      </c>
      <c r="B734" t="s">
        <v>111</v>
      </c>
      <c r="C734" t="s">
        <v>842</v>
      </c>
      <c r="D734" t="s">
        <v>849</v>
      </c>
      <c r="E734" s="13">
        <f>J734/$P$41</f>
        <v>1.7844258415895351E-2</v>
      </c>
      <c r="F734" s="13">
        <f>J734/$P$38</f>
        <v>3.7106031808408935E-2</v>
      </c>
      <c r="G734" s="7">
        <v>100</v>
      </c>
      <c r="H734" s="1">
        <f>G734*$Q$2</f>
        <v>2465</v>
      </c>
      <c r="I734" s="1">
        <v>5200</v>
      </c>
      <c r="J734" s="1">
        <f>I734*$Q$2</f>
        <v>128179.99999999999</v>
      </c>
      <c r="K734">
        <v>20</v>
      </c>
      <c r="L734" t="s">
        <v>99</v>
      </c>
      <c r="M734" t="s">
        <v>10</v>
      </c>
      <c r="Q734" s="7"/>
      <c r="T734" s="5"/>
    </row>
    <row r="735" spans="1:20" x14ac:dyDescent="0.45">
      <c r="A735">
        <v>541</v>
      </c>
      <c r="B735" t="s">
        <v>111</v>
      </c>
      <c r="C735" t="s">
        <v>842</v>
      </c>
      <c r="D735" t="s">
        <v>850</v>
      </c>
      <c r="E735" s="13">
        <f>J735/$P$41</f>
        <v>1.7844258415895351E-2</v>
      </c>
      <c r="F735" s="13">
        <f>J735/$P$38</f>
        <v>3.7106031808408935E-2</v>
      </c>
      <c r="G735" s="7">
        <v>100</v>
      </c>
      <c r="H735" s="1">
        <f>G735*$Q$2</f>
        <v>2465</v>
      </c>
      <c r="I735" s="1">
        <v>5200</v>
      </c>
      <c r="J735" s="1">
        <f>I735*$Q$2</f>
        <v>128179.99999999999</v>
      </c>
      <c r="K735">
        <v>19</v>
      </c>
      <c r="L735" t="s">
        <v>99</v>
      </c>
      <c r="M735" t="s">
        <v>10</v>
      </c>
      <c r="Q735" s="7"/>
      <c r="T735" s="5"/>
    </row>
    <row r="736" spans="1:20" x14ac:dyDescent="0.45">
      <c r="A736">
        <v>542</v>
      </c>
      <c r="B736" t="s">
        <v>111</v>
      </c>
      <c r="C736" t="s">
        <v>842</v>
      </c>
      <c r="D736" t="s">
        <v>851</v>
      </c>
      <c r="E736" s="13">
        <f>J736/$P$41</f>
        <v>1.7844258415895351E-2</v>
      </c>
      <c r="F736" s="13">
        <f>J736/$P$38</f>
        <v>3.7106031808408935E-2</v>
      </c>
      <c r="G736" s="7">
        <v>100</v>
      </c>
      <c r="H736" s="1">
        <f>G736*$Q$2</f>
        <v>2465</v>
      </c>
      <c r="I736" s="1">
        <v>5200</v>
      </c>
      <c r="J736" s="1">
        <f>I736*$Q$2</f>
        <v>128179.99999999999</v>
      </c>
      <c r="K736">
        <v>20</v>
      </c>
      <c r="L736" t="s">
        <v>196</v>
      </c>
      <c r="M736" t="s">
        <v>10</v>
      </c>
      <c r="Q736" s="7"/>
      <c r="T736" s="5"/>
    </row>
    <row r="737" spans="1:20" x14ac:dyDescent="0.45">
      <c r="A737">
        <v>543</v>
      </c>
      <c r="B737" t="s">
        <v>111</v>
      </c>
      <c r="C737" t="s">
        <v>842</v>
      </c>
      <c r="D737" t="s">
        <v>852</v>
      </c>
      <c r="E737" s="13">
        <f>J737/$P$41</f>
        <v>1.7844258415895351E-2</v>
      </c>
      <c r="F737" s="13">
        <f>J737/$P$38</f>
        <v>3.7106031808408935E-2</v>
      </c>
      <c r="G737" s="7">
        <v>100</v>
      </c>
      <c r="H737" s="1">
        <f>G737*$Q$2</f>
        <v>2465</v>
      </c>
      <c r="I737" s="1">
        <v>5200</v>
      </c>
      <c r="J737" s="1">
        <f>I737*$Q$2</f>
        <v>128179.99999999999</v>
      </c>
      <c r="K737">
        <v>18</v>
      </c>
      <c r="L737" t="s">
        <v>196</v>
      </c>
      <c r="M737" t="s">
        <v>10</v>
      </c>
      <c r="Q737" s="7"/>
      <c r="T737" s="5"/>
    </row>
    <row r="738" spans="1:20" x14ac:dyDescent="0.45">
      <c r="A738">
        <v>544</v>
      </c>
      <c r="B738" t="s">
        <v>111</v>
      </c>
      <c r="C738" t="s">
        <v>842</v>
      </c>
      <c r="D738" t="s">
        <v>853</v>
      </c>
      <c r="E738" s="13">
        <f>J738/$P$41</f>
        <v>1.7844258415895351E-2</v>
      </c>
      <c r="F738" s="13">
        <f>J738/$P$38</f>
        <v>3.7106031808408935E-2</v>
      </c>
      <c r="G738" s="7">
        <v>100</v>
      </c>
      <c r="H738" s="1">
        <f>G738*$Q$2</f>
        <v>2465</v>
      </c>
      <c r="I738" s="1">
        <v>5200</v>
      </c>
      <c r="J738" s="1">
        <f>I738*$Q$2</f>
        <v>128179.99999999999</v>
      </c>
      <c r="K738">
        <v>19</v>
      </c>
      <c r="L738" t="s">
        <v>410</v>
      </c>
      <c r="M738" t="s">
        <v>10</v>
      </c>
      <c r="Q738" s="7"/>
      <c r="T738" s="5"/>
    </row>
    <row r="739" spans="1:20" x14ac:dyDescent="0.45">
      <c r="A739">
        <v>545</v>
      </c>
      <c r="B739" t="s">
        <v>111</v>
      </c>
      <c r="C739" t="s">
        <v>842</v>
      </c>
      <c r="D739" t="s">
        <v>854</v>
      </c>
      <c r="E739" s="13">
        <f>J739/$P$41</f>
        <v>1.7844258415895351E-2</v>
      </c>
      <c r="F739" s="13">
        <f>J739/$P$38</f>
        <v>3.7106031808408935E-2</v>
      </c>
      <c r="G739" s="7">
        <v>100</v>
      </c>
      <c r="H739" s="1">
        <f>G739*$Q$2</f>
        <v>2465</v>
      </c>
      <c r="I739" s="1">
        <v>5200</v>
      </c>
      <c r="J739" s="1">
        <f>I739*$Q$2</f>
        <v>128179.99999999999</v>
      </c>
      <c r="K739">
        <v>18</v>
      </c>
      <c r="L739" t="s">
        <v>123</v>
      </c>
      <c r="M739" t="s">
        <v>10</v>
      </c>
      <c r="Q739" s="7"/>
      <c r="T739" s="5"/>
    </row>
    <row r="740" spans="1:20" x14ac:dyDescent="0.45">
      <c r="A740">
        <v>546</v>
      </c>
      <c r="B740" t="s">
        <v>111</v>
      </c>
      <c r="C740" t="s">
        <v>842</v>
      </c>
      <c r="D740" t="s">
        <v>855</v>
      </c>
      <c r="E740" s="13">
        <f>J740/$P$41</f>
        <v>1.7844258415895351E-2</v>
      </c>
      <c r="F740" s="13">
        <f>J740/$P$38</f>
        <v>3.7106031808408935E-2</v>
      </c>
      <c r="G740" s="7">
        <v>100</v>
      </c>
      <c r="H740" s="1">
        <f>G740*$Q$2</f>
        <v>2465</v>
      </c>
      <c r="I740" s="1">
        <v>5200</v>
      </c>
      <c r="J740" s="1">
        <f>I740*$Q$2</f>
        <v>128179.99999999999</v>
      </c>
      <c r="K740">
        <v>20</v>
      </c>
      <c r="L740" t="s">
        <v>137</v>
      </c>
      <c r="M740" t="s">
        <v>10</v>
      </c>
      <c r="Q740" s="7"/>
      <c r="T740" s="5"/>
    </row>
    <row r="741" spans="1:20" x14ac:dyDescent="0.45">
      <c r="A741">
        <v>547</v>
      </c>
      <c r="B741" t="s">
        <v>111</v>
      </c>
      <c r="C741" t="s">
        <v>842</v>
      </c>
      <c r="D741" t="s">
        <v>856</v>
      </c>
      <c r="E741" s="13">
        <f>J741/$P$41</f>
        <v>1.7844258415895351E-2</v>
      </c>
      <c r="F741" s="13">
        <f>J741/$P$38</f>
        <v>3.7106031808408935E-2</v>
      </c>
      <c r="G741" s="7">
        <v>100</v>
      </c>
      <c r="H741" s="1">
        <f>G741*$Q$2</f>
        <v>2465</v>
      </c>
      <c r="I741" s="1">
        <v>5200</v>
      </c>
      <c r="J741" s="1">
        <f>I741*$Q$2</f>
        <v>128179.99999999999</v>
      </c>
      <c r="K741">
        <v>22</v>
      </c>
      <c r="L741" t="s">
        <v>60</v>
      </c>
      <c r="M741" t="s">
        <v>10</v>
      </c>
      <c r="Q741" s="7"/>
      <c r="T741" s="5"/>
    </row>
    <row r="742" spans="1:20" x14ac:dyDescent="0.45">
      <c r="A742">
        <v>548</v>
      </c>
      <c r="B742" t="s">
        <v>111</v>
      </c>
      <c r="C742" t="s">
        <v>842</v>
      </c>
      <c r="D742" t="s">
        <v>857</v>
      </c>
      <c r="E742" s="13">
        <f>J742/$P$41</f>
        <v>1.7844258415895351E-2</v>
      </c>
      <c r="F742" s="13">
        <f>J742/$P$38</f>
        <v>3.7106031808408935E-2</v>
      </c>
      <c r="G742" s="7">
        <v>100</v>
      </c>
      <c r="H742" s="1">
        <f>G742*$Q$2</f>
        <v>2465</v>
      </c>
      <c r="I742" s="1">
        <v>5200</v>
      </c>
      <c r="J742" s="1">
        <f>I742*$Q$2</f>
        <v>128179.99999999999</v>
      </c>
      <c r="K742">
        <v>21</v>
      </c>
      <c r="L742" t="s">
        <v>175</v>
      </c>
      <c r="M742" t="s">
        <v>10</v>
      </c>
      <c r="Q742" s="7"/>
      <c r="T742" s="5"/>
    </row>
    <row r="743" spans="1:20" x14ac:dyDescent="0.45">
      <c r="A743">
        <v>549</v>
      </c>
      <c r="B743" t="s">
        <v>111</v>
      </c>
      <c r="C743" t="s">
        <v>842</v>
      </c>
      <c r="D743" t="s">
        <v>858</v>
      </c>
      <c r="E743" s="13">
        <f>J743/$P$41</f>
        <v>1.7844258415895351E-2</v>
      </c>
      <c r="F743" s="13">
        <f>J743/$P$38</f>
        <v>3.7106031808408935E-2</v>
      </c>
      <c r="G743" s="7">
        <v>100</v>
      </c>
      <c r="H743" s="1">
        <f>G743*$Q$2</f>
        <v>2465</v>
      </c>
      <c r="I743" s="1">
        <v>5200</v>
      </c>
      <c r="J743" s="1">
        <f>I743*$Q$2</f>
        <v>128179.99999999999</v>
      </c>
      <c r="K743">
        <v>21</v>
      </c>
      <c r="L743" t="s">
        <v>44</v>
      </c>
      <c r="M743" t="s">
        <v>10</v>
      </c>
      <c r="Q743" s="7"/>
      <c r="T743" s="5"/>
    </row>
    <row r="744" spans="1:20" x14ac:dyDescent="0.45">
      <c r="A744">
        <v>550</v>
      </c>
      <c r="B744" t="s">
        <v>111</v>
      </c>
      <c r="C744" t="s">
        <v>842</v>
      </c>
      <c r="D744" t="s">
        <v>859</v>
      </c>
      <c r="E744" s="13">
        <f>J744/$P$41</f>
        <v>1.7844258415895351E-2</v>
      </c>
      <c r="F744" s="13">
        <f>J744/$P$38</f>
        <v>3.7106031808408935E-2</v>
      </c>
      <c r="G744" s="7">
        <v>100</v>
      </c>
      <c r="H744" s="1">
        <f>G744*$Q$2</f>
        <v>2465</v>
      </c>
      <c r="I744" s="1">
        <v>5200</v>
      </c>
      <c r="J744" s="1">
        <f>I744*$Q$2</f>
        <v>128179.99999999999</v>
      </c>
      <c r="K744">
        <v>19</v>
      </c>
      <c r="L744" t="s">
        <v>51</v>
      </c>
      <c r="M744" t="s">
        <v>10</v>
      </c>
      <c r="Q744" s="7"/>
      <c r="T744" s="5"/>
    </row>
    <row r="745" spans="1:20" x14ac:dyDescent="0.45">
      <c r="A745">
        <v>551</v>
      </c>
      <c r="B745" t="s">
        <v>111</v>
      </c>
      <c r="C745" t="s">
        <v>842</v>
      </c>
      <c r="D745" t="s">
        <v>860</v>
      </c>
      <c r="E745" s="13">
        <f>J745/$P$41</f>
        <v>1.7844258415895351E-2</v>
      </c>
      <c r="F745" s="13">
        <f>J745/$P$38</f>
        <v>3.7106031808408935E-2</v>
      </c>
      <c r="G745" s="7">
        <v>100</v>
      </c>
      <c r="H745" s="1">
        <f>G745*$Q$2</f>
        <v>2465</v>
      </c>
      <c r="I745" s="1">
        <v>5200</v>
      </c>
      <c r="J745" s="1">
        <f>I745*$Q$2</f>
        <v>128179.99999999999</v>
      </c>
      <c r="K745">
        <v>22</v>
      </c>
      <c r="L745" t="s">
        <v>51</v>
      </c>
      <c r="M745" t="s">
        <v>10</v>
      </c>
      <c r="Q745" s="7"/>
      <c r="T745" s="5"/>
    </row>
    <row r="746" spans="1:20" x14ac:dyDescent="0.45">
      <c r="A746">
        <v>552</v>
      </c>
      <c r="B746" t="s">
        <v>111</v>
      </c>
      <c r="C746" t="s">
        <v>842</v>
      </c>
      <c r="D746" t="s">
        <v>861</v>
      </c>
      <c r="E746" s="13">
        <f>J746/$P$41</f>
        <v>1.7844258415895351E-2</v>
      </c>
      <c r="F746" s="13">
        <f>J746/$P$38</f>
        <v>3.7106031808408935E-2</v>
      </c>
      <c r="G746" s="7">
        <v>100</v>
      </c>
      <c r="H746" s="1">
        <f>G746*$Q$2</f>
        <v>2465</v>
      </c>
      <c r="I746" s="1">
        <v>5200</v>
      </c>
      <c r="J746" s="1">
        <f>I746*$Q$2</f>
        <v>128179.99999999999</v>
      </c>
      <c r="K746">
        <v>21</v>
      </c>
      <c r="L746" t="s">
        <v>51</v>
      </c>
      <c r="M746" t="s">
        <v>10</v>
      </c>
      <c r="Q746" s="7"/>
      <c r="T746" s="5"/>
    </row>
    <row r="747" spans="1:20" x14ac:dyDescent="0.45">
      <c r="A747">
        <v>553</v>
      </c>
      <c r="B747" t="s">
        <v>111</v>
      </c>
      <c r="C747" t="s">
        <v>842</v>
      </c>
      <c r="D747" t="s">
        <v>862</v>
      </c>
      <c r="E747" s="13">
        <f>J747/$P$41</f>
        <v>1.7844258415895351E-2</v>
      </c>
      <c r="F747" s="13">
        <f>J747/$P$38</f>
        <v>3.7106031808408935E-2</v>
      </c>
      <c r="G747" s="7">
        <v>100</v>
      </c>
      <c r="H747" s="1">
        <f>G747*$Q$2</f>
        <v>2465</v>
      </c>
      <c r="I747" s="1">
        <v>5200</v>
      </c>
      <c r="J747" s="1">
        <f>I747*$Q$2</f>
        <v>128179.99999999999</v>
      </c>
      <c r="K747">
        <v>20</v>
      </c>
      <c r="L747" t="s">
        <v>51</v>
      </c>
      <c r="M747" t="s">
        <v>10</v>
      </c>
      <c r="Q747" s="7"/>
      <c r="T747" s="5"/>
    </row>
    <row r="748" spans="1:20" x14ac:dyDescent="0.45">
      <c r="A748">
        <v>554</v>
      </c>
      <c r="B748" t="s">
        <v>111</v>
      </c>
      <c r="C748" t="s">
        <v>842</v>
      </c>
      <c r="D748" t="s">
        <v>863</v>
      </c>
      <c r="E748" s="13">
        <f>J748/$P$41</f>
        <v>1.7844258415895351E-2</v>
      </c>
      <c r="F748" s="13">
        <f>J748/$P$38</f>
        <v>3.7106031808408935E-2</v>
      </c>
      <c r="G748" s="7">
        <v>100</v>
      </c>
      <c r="H748" s="1">
        <f>G748*$Q$2</f>
        <v>2465</v>
      </c>
      <c r="I748" s="1">
        <v>5200</v>
      </c>
      <c r="J748" s="1">
        <f>I748*$Q$2</f>
        <v>128179.99999999999</v>
      </c>
      <c r="K748">
        <v>20</v>
      </c>
      <c r="L748" t="s">
        <v>51</v>
      </c>
      <c r="M748" t="s">
        <v>10</v>
      </c>
      <c r="Q748" s="7"/>
      <c r="T748" s="5"/>
    </row>
    <row r="749" spans="1:20" x14ac:dyDescent="0.45">
      <c r="A749">
        <v>555</v>
      </c>
      <c r="B749" t="s">
        <v>111</v>
      </c>
      <c r="C749" t="s">
        <v>842</v>
      </c>
      <c r="D749" t="s">
        <v>864</v>
      </c>
      <c r="E749" s="13">
        <f>J749/$P$41</f>
        <v>1.7844258415895351E-2</v>
      </c>
      <c r="F749" s="13">
        <f>J749/$P$38</f>
        <v>3.7106031808408935E-2</v>
      </c>
      <c r="G749" s="7">
        <v>100</v>
      </c>
      <c r="H749" s="1">
        <f>G749*$Q$2</f>
        <v>2465</v>
      </c>
      <c r="I749" s="1">
        <v>5200</v>
      </c>
      <c r="J749" s="1">
        <f>I749*$Q$2</f>
        <v>128179.99999999999</v>
      </c>
      <c r="K749">
        <v>19</v>
      </c>
      <c r="L749" t="s">
        <v>51</v>
      </c>
      <c r="M749" t="s">
        <v>103</v>
      </c>
      <c r="Q749" s="7"/>
      <c r="T749" s="5"/>
    </row>
    <row r="750" spans="1:20" x14ac:dyDescent="0.45">
      <c r="A750">
        <v>583</v>
      </c>
      <c r="B750" t="s">
        <v>111</v>
      </c>
      <c r="C750" t="s">
        <v>911</v>
      </c>
      <c r="D750" t="s">
        <v>908</v>
      </c>
      <c r="E750" s="13">
        <f>J750/$P$41</f>
        <v>1.7844258415895351E-2</v>
      </c>
      <c r="F750" s="13">
        <f>J750/$P$38</f>
        <v>3.7106031808408935E-2</v>
      </c>
      <c r="G750" s="7">
        <v>100</v>
      </c>
      <c r="H750" s="1">
        <f>G750*$Q$2</f>
        <v>2465</v>
      </c>
      <c r="I750" s="1">
        <v>5200</v>
      </c>
      <c r="J750" s="1">
        <f>I750*$Q$2</f>
        <v>128179.99999999999</v>
      </c>
      <c r="K750">
        <v>17</v>
      </c>
      <c r="L750" t="s">
        <v>9</v>
      </c>
      <c r="M750" t="s">
        <v>10</v>
      </c>
      <c r="Q750" s="7"/>
      <c r="T750" s="5"/>
    </row>
    <row r="751" spans="1:20" x14ac:dyDescent="0.45">
      <c r="A751">
        <v>584</v>
      </c>
      <c r="B751" t="s">
        <v>111</v>
      </c>
      <c r="C751" t="s">
        <v>911</v>
      </c>
      <c r="D751" t="s">
        <v>909</v>
      </c>
      <c r="E751" s="13">
        <f>J751/$P$41</f>
        <v>1.7844258415895351E-2</v>
      </c>
      <c r="F751" s="13">
        <f>J751/$P$38</f>
        <v>3.7106031808408935E-2</v>
      </c>
      <c r="G751" s="7">
        <v>100</v>
      </c>
      <c r="H751" s="1">
        <f>G751*$Q$2</f>
        <v>2465</v>
      </c>
      <c r="I751" s="1">
        <v>5200</v>
      </c>
      <c r="J751" s="1">
        <f>I751*$Q$2</f>
        <v>128179.99999999999</v>
      </c>
      <c r="K751">
        <v>20</v>
      </c>
      <c r="L751" t="s">
        <v>99</v>
      </c>
      <c r="M751" t="s">
        <v>10</v>
      </c>
      <c r="Q751" s="7"/>
      <c r="T751" s="5"/>
    </row>
    <row r="752" spans="1:20" x14ac:dyDescent="0.45">
      <c r="A752">
        <v>585</v>
      </c>
      <c r="B752" t="s">
        <v>111</v>
      </c>
      <c r="C752" t="s">
        <v>911</v>
      </c>
      <c r="D752" t="s">
        <v>910</v>
      </c>
      <c r="E752" s="13">
        <f>J752/$P$41</f>
        <v>1.7844258415895351E-2</v>
      </c>
      <c r="F752" s="13">
        <f>J752/$P$38</f>
        <v>3.7106031808408935E-2</v>
      </c>
      <c r="G752" s="7">
        <v>100</v>
      </c>
      <c r="H752" s="1">
        <f>G752*$Q$2</f>
        <v>2465</v>
      </c>
      <c r="I752" s="1">
        <v>5200</v>
      </c>
      <c r="J752" s="1">
        <f>I752*$Q$2</f>
        <v>128179.99999999999</v>
      </c>
      <c r="K752">
        <v>17</v>
      </c>
      <c r="L752" t="s">
        <v>270</v>
      </c>
      <c r="M752" t="s">
        <v>10</v>
      </c>
      <c r="Q752" s="7"/>
      <c r="T752" s="5"/>
    </row>
    <row r="753" spans="1:20" x14ac:dyDescent="0.45">
      <c r="A753">
        <v>586</v>
      </c>
      <c r="B753" t="s">
        <v>111</v>
      </c>
      <c r="C753" t="s">
        <v>911</v>
      </c>
      <c r="D753" t="s">
        <v>912</v>
      </c>
      <c r="E753" s="13">
        <f>J753/$P$41</f>
        <v>1.7844258415895351E-2</v>
      </c>
      <c r="F753" s="13">
        <f>J753/$P$38</f>
        <v>3.7106031808408935E-2</v>
      </c>
      <c r="G753" s="7">
        <v>100</v>
      </c>
      <c r="H753" s="1">
        <f>G753*$Q$2</f>
        <v>2465</v>
      </c>
      <c r="I753" s="1">
        <v>5200</v>
      </c>
      <c r="J753" s="1">
        <f>I753*$Q$2</f>
        <v>128179.99999999999</v>
      </c>
      <c r="K753">
        <v>21</v>
      </c>
      <c r="L753" t="s">
        <v>134</v>
      </c>
      <c r="M753" t="s">
        <v>10</v>
      </c>
      <c r="Q753" s="7"/>
      <c r="T753" s="5"/>
    </row>
    <row r="754" spans="1:20" x14ac:dyDescent="0.45">
      <c r="A754">
        <v>587</v>
      </c>
      <c r="B754" t="s">
        <v>111</v>
      </c>
      <c r="C754" t="s">
        <v>911</v>
      </c>
      <c r="D754" t="s">
        <v>913</v>
      </c>
      <c r="E754" s="13">
        <f>J754/$P$41</f>
        <v>1.7844258415895351E-2</v>
      </c>
      <c r="F754" s="13">
        <f>J754/$P$38</f>
        <v>3.7106031808408935E-2</v>
      </c>
      <c r="G754" s="7">
        <v>100</v>
      </c>
      <c r="H754" s="1">
        <f>G754*$Q$2</f>
        <v>2465</v>
      </c>
      <c r="I754" s="1">
        <v>5200</v>
      </c>
      <c r="J754" s="1">
        <f>I754*$Q$2</f>
        <v>128179.99999999999</v>
      </c>
      <c r="K754">
        <v>18</v>
      </c>
      <c r="L754" t="s">
        <v>9</v>
      </c>
      <c r="M754" t="s">
        <v>10</v>
      </c>
      <c r="Q754" s="7"/>
      <c r="T754" s="5"/>
    </row>
    <row r="755" spans="1:20" x14ac:dyDescent="0.45">
      <c r="A755">
        <v>588</v>
      </c>
      <c r="B755" t="s">
        <v>111</v>
      </c>
      <c r="C755" t="s">
        <v>911</v>
      </c>
      <c r="D755" t="s">
        <v>914</v>
      </c>
      <c r="E755" s="13">
        <f>J755/$P$41</f>
        <v>1.7844258415895351E-2</v>
      </c>
      <c r="F755" s="13">
        <f>J755/$P$38</f>
        <v>3.7106031808408935E-2</v>
      </c>
      <c r="G755" s="7">
        <v>100</v>
      </c>
      <c r="H755" s="1">
        <f>G755*$Q$2</f>
        <v>2465</v>
      </c>
      <c r="I755" s="1">
        <v>5200</v>
      </c>
      <c r="J755" s="1">
        <f>I755*$Q$2</f>
        <v>128179.99999999999</v>
      </c>
      <c r="K755">
        <v>18</v>
      </c>
      <c r="L755" t="s">
        <v>94</v>
      </c>
      <c r="M755" t="s">
        <v>10</v>
      </c>
      <c r="Q755" s="7"/>
      <c r="T755" s="5"/>
    </row>
    <row r="756" spans="1:20" x14ac:dyDescent="0.45">
      <c r="A756">
        <v>589</v>
      </c>
      <c r="B756" t="s">
        <v>111</v>
      </c>
      <c r="C756" t="s">
        <v>911</v>
      </c>
      <c r="D756" t="s">
        <v>915</v>
      </c>
      <c r="E756" s="13">
        <f>J756/$P$41</f>
        <v>1.7844258415895351E-2</v>
      </c>
      <c r="F756" s="13">
        <f>J756/$P$38</f>
        <v>3.7106031808408935E-2</v>
      </c>
      <c r="G756" s="7">
        <v>100</v>
      </c>
      <c r="H756" s="1">
        <f>G756*$Q$2</f>
        <v>2465</v>
      </c>
      <c r="I756" s="1">
        <v>5200</v>
      </c>
      <c r="J756" s="1">
        <f>I756*$Q$2</f>
        <v>128179.99999999999</v>
      </c>
      <c r="K756">
        <v>24</v>
      </c>
      <c r="L756" t="s">
        <v>9</v>
      </c>
      <c r="M756" t="s">
        <v>10</v>
      </c>
      <c r="Q756" s="7"/>
      <c r="T756" s="5"/>
    </row>
    <row r="757" spans="1:20" x14ac:dyDescent="0.45">
      <c r="A757">
        <v>590</v>
      </c>
      <c r="B757" t="s">
        <v>111</v>
      </c>
      <c r="C757" t="s">
        <v>911</v>
      </c>
      <c r="D757" t="s">
        <v>916</v>
      </c>
      <c r="E757" s="13">
        <f>J757/$P$41</f>
        <v>1.7844258415895351E-2</v>
      </c>
      <c r="F757" s="13">
        <f>J757/$P$38</f>
        <v>3.7106031808408935E-2</v>
      </c>
      <c r="G757" s="7">
        <v>100</v>
      </c>
      <c r="H757" s="1">
        <f>G757*$Q$2</f>
        <v>2465</v>
      </c>
      <c r="I757" s="1">
        <v>5200</v>
      </c>
      <c r="J757" s="1">
        <f>I757*$Q$2</f>
        <v>128179.99999999999</v>
      </c>
      <c r="K757">
        <v>19</v>
      </c>
      <c r="L757" t="s">
        <v>9</v>
      </c>
      <c r="M757" t="s">
        <v>10</v>
      </c>
      <c r="Q757" s="7"/>
      <c r="T757" s="5"/>
    </row>
    <row r="758" spans="1:20" x14ac:dyDescent="0.45">
      <c r="A758">
        <v>591</v>
      </c>
      <c r="B758" t="s">
        <v>111</v>
      </c>
      <c r="C758" t="s">
        <v>911</v>
      </c>
      <c r="D758" t="s">
        <v>917</v>
      </c>
      <c r="E758" s="13">
        <f>J758/$P$41</f>
        <v>1.7844258415895351E-2</v>
      </c>
      <c r="F758" s="13">
        <f>J758/$P$38</f>
        <v>3.7106031808408935E-2</v>
      </c>
      <c r="G758" s="7">
        <v>100</v>
      </c>
      <c r="H758" s="1">
        <f>G758*$Q$2</f>
        <v>2465</v>
      </c>
      <c r="I758" s="1">
        <v>5200</v>
      </c>
      <c r="J758" s="1">
        <f>I758*$Q$2</f>
        <v>128179.99999999999</v>
      </c>
      <c r="K758">
        <v>19</v>
      </c>
      <c r="L758" t="s">
        <v>179</v>
      </c>
      <c r="M758" t="s">
        <v>10</v>
      </c>
      <c r="Q758" s="7"/>
      <c r="T758" s="5"/>
    </row>
    <row r="759" spans="1:20" x14ac:dyDescent="0.45">
      <c r="A759">
        <v>592</v>
      </c>
      <c r="B759" t="s">
        <v>111</v>
      </c>
      <c r="C759" t="s">
        <v>911</v>
      </c>
      <c r="D759" t="s">
        <v>918</v>
      </c>
      <c r="E759" s="13">
        <f>J759/$P$41</f>
        <v>1.7844258415895351E-2</v>
      </c>
      <c r="F759" s="13">
        <f>J759/$P$38</f>
        <v>3.7106031808408935E-2</v>
      </c>
      <c r="G759" s="7">
        <v>100</v>
      </c>
      <c r="H759" s="1">
        <f>G759*$Q$2</f>
        <v>2465</v>
      </c>
      <c r="I759" s="1">
        <v>5200</v>
      </c>
      <c r="J759" s="1">
        <f>I759*$Q$2</f>
        <v>128179.99999999999</v>
      </c>
      <c r="K759">
        <v>19</v>
      </c>
      <c r="L759" t="s">
        <v>14</v>
      </c>
      <c r="M759" t="s">
        <v>10</v>
      </c>
      <c r="Q759" s="7"/>
      <c r="T759" s="5"/>
    </row>
    <row r="760" spans="1:20" x14ac:dyDescent="0.45">
      <c r="A760">
        <v>593</v>
      </c>
      <c r="B760" t="s">
        <v>111</v>
      </c>
      <c r="C760" t="s">
        <v>911</v>
      </c>
      <c r="D760" t="s">
        <v>919</v>
      </c>
      <c r="E760" s="13">
        <f>J760/$P$41</f>
        <v>1.7844258415895351E-2</v>
      </c>
      <c r="F760" s="13">
        <f>J760/$P$38</f>
        <v>3.7106031808408935E-2</v>
      </c>
      <c r="G760" s="7">
        <v>100</v>
      </c>
      <c r="H760" s="1">
        <f>G760*$Q$2</f>
        <v>2465</v>
      </c>
      <c r="I760" s="1">
        <v>5200</v>
      </c>
      <c r="J760" s="1">
        <f>I760*$Q$2</f>
        <v>128179.99999999999</v>
      </c>
      <c r="K760">
        <v>18</v>
      </c>
      <c r="L760" t="s">
        <v>14</v>
      </c>
      <c r="M760" t="s">
        <v>10</v>
      </c>
      <c r="Q760" s="7"/>
      <c r="T760" s="5"/>
    </row>
    <row r="761" spans="1:20" x14ac:dyDescent="0.45">
      <c r="A761">
        <v>594</v>
      </c>
      <c r="B761" t="s">
        <v>111</v>
      </c>
      <c r="C761" t="s">
        <v>911</v>
      </c>
      <c r="D761" t="s">
        <v>300</v>
      </c>
      <c r="E761" s="13">
        <f>J761/$P$41</f>
        <v>1.7844258415895351E-2</v>
      </c>
      <c r="F761" s="13">
        <f>J761/$P$38</f>
        <v>3.7106031808408935E-2</v>
      </c>
      <c r="G761" s="7">
        <v>100</v>
      </c>
      <c r="H761" s="1">
        <f>G761*$Q$2</f>
        <v>2465</v>
      </c>
      <c r="I761" s="1">
        <v>5200</v>
      </c>
      <c r="J761" s="1">
        <f>I761*$Q$2</f>
        <v>128179.99999999999</v>
      </c>
      <c r="K761">
        <v>20</v>
      </c>
      <c r="L761" t="s">
        <v>134</v>
      </c>
      <c r="M761" t="s">
        <v>10</v>
      </c>
      <c r="Q761" s="7"/>
      <c r="T761" s="5"/>
    </row>
    <row r="762" spans="1:20" x14ac:dyDescent="0.45">
      <c r="A762">
        <v>595</v>
      </c>
      <c r="B762" t="s">
        <v>111</v>
      </c>
      <c r="C762" t="s">
        <v>911</v>
      </c>
      <c r="D762" t="s">
        <v>920</v>
      </c>
      <c r="E762" s="13">
        <f>J762/$P$41</f>
        <v>1.7844258415895351E-2</v>
      </c>
      <c r="F762" s="13">
        <f>J762/$P$38</f>
        <v>3.7106031808408935E-2</v>
      </c>
      <c r="G762" s="7">
        <v>100</v>
      </c>
      <c r="H762" s="1">
        <f>G762*$Q$2</f>
        <v>2465</v>
      </c>
      <c r="I762" s="1">
        <v>5200</v>
      </c>
      <c r="J762" s="1">
        <f>I762*$Q$2</f>
        <v>128179.99999999999</v>
      </c>
      <c r="K762">
        <v>17</v>
      </c>
      <c r="L762" t="s">
        <v>134</v>
      </c>
      <c r="M762" t="s">
        <v>10</v>
      </c>
      <c r="Q762" s="7"/>
      <c r="T762" s="5"/>
    </row>
    <row r="763" spans="1:20" x14ac:dyDescent="0.45">
      <c r="A763">
        <v>596</v>
      </c>
      <c r="B763" t="s">
        <v>111</v>
      </c>
      <c r="C763" t="s">
        <v>911</v>
      </c>
      <c r="D763" t="s">
        <v>921</v>
      </c>
      <c r="E763" s="13">
        <f>J763/$P$41</f>
        <v>1.7844258415895351E-2</v>
      </c>
      <c r="F763" s="13">
        <f>J763/$P$38</f>
        <v>3.7106031808408935E-2</v>
      </c>
      <c r="G763" s="7">
        <v>100</v>
      </c>
      <c r="H763" s="1">
        <f>G763*$Q$2</f>
        <v>2465</v>
      </c>
      <c r="I763" s="1">
        <v>5200</v>
      </c>
      <c r="J763" s="1">
        <f>I763*$Q$2</f>
        <v>128179.99999999999</v>
      </c>
      <c r="K763">
        <v>18</v>
      </c>
      <c r="L763" t="s">
        <v>44</v>
      </c>
      <c r="M763" t="s">
        <v>10</v>
      </c>
      <c r="Q763" s="7"/>
      <c r="T763" s="5"/>
    </row>
    <row r="764" spans="1:20" x14ac:dyDescent="0.45">
      <c r="A764">
        <v>597</v>
      </c>
      <c r="B764" t="s">
        <v>111</v>
      </c>
      <c r="C764" t="s">
        <v>911</v>
      </c>
      <c r="D764" t="s">
        <v>922</v>
      </c>
      <c r="E764" s="13">
        <f>J764/$P$41</f>
        <v>1.7844258415895351E-2</v>
      </c>
      <c r="F764" s="13">
        <f>J764/$P$38</f>
        <v>3.7106031808408935E-2</v>
      </c>
      <c r="G764" s="7">
        <v>100</v>
      </c>
      <c r="H764" s="1">
        <f>G764*$Q$2</f>
        <v>2465</v>
      </c>
      <c r="I764" s="1">
        <v>5200</v>
      </c>
      <c r="J764" s="1">
        <f>I764*$Q$2</f>
        <v>128179.99999999999</v>
      </c>
      <c r="K764">
        <v>18</v>
      </c>
      <c r="L764" t="s">
        <v>196</v>
      </c>
      <c r="M764" t="s">
        <v>10</v>
      </c>
      <c r="Q764" s="7"/>
      <c r="T764" s="5"/>
    </row>
    <row r="765" spans="1:20" x14ac:dyDescent="0.45">
      <c r="A765">
        <v>598</v>
      </c>
      <c r="B765" t="s">
        <v>111</v>
      </c>
      <c r="C765" t="s">
        <v>911</v>
      </c>
      <c r="D765" t="s">
        <v>923</v>
      </c>
      <c r="E765" s="13">
        <f>J765/$P$41</f>
        <v>1.7844258415895351E-2</v>
      </c>
      <c r="F765" s="13">
        <f>J765/$P$38</f>
        <v>3.7106031808408935E-2</v>
      </c>
      <c r="G765" s="7">
        <v>100</v>
      </c>
      <c r="H765" s="1">
        <f>G765*$Q$2</f>
        <v>2465</v>
      </c>
      <c r="I765" s="1">
        <v>5200</v>
      </c>
      <c r="J765" s="1">
        <f>I765*$Q$2</f>
        <v>128179.99999999999</v>
      </c>
      <c r="K765">
        <v>18</v>
      </c>
      <c r="L765" t="s">
        <v>99</v>
      </c>
      <c r="M765" t="s">
        <v>10</v>
      </c>
      <c r="Q765" s="7"/>
      <c r="T765" s="5"/>
    </row>
    <row r="766" spans="1:20" x14ac:dyDescent="0.45">
      <c r="A766">
        <v>599</v>
      </c>
      <c r="B766" t="s">
        <v>111</v>
      </c>
      <c r="C766" t="s">
        <v>911</v>
      </c>
      <c r="D766" t="s">
        <v>924</v>
      </c>
      <c r="E766" s="13">
        <f>J766/$P$41</f>
        <v>1.7844258415895351E-2</v>
      </c>
      <c r="F766" s="13">
        <f>J766/$P$38</f>
        <v>3.7106031808408935E-2</v>
      </c>
      <c r="G766" s="7">
        <v>100</v>
      </c>
      <c r="H766" s="1">
        <f>G766*$Q$2</f>
        <v>2465</v>
      </c>
      <c r="I766" s="1">
        <v>5200</v>
      </c>
      <c r="J766" s="1">
        <f>I766*$Q$2</f>
        <v>128179.99999999999</v>
      </c>
      <c r="K766">
        <v>19</v>
      </c>
      <c r="L766" t="s">
        <v>196</v>
      </c>
      <c r="M766" t="s">
        <v>10</v>
      </c>
      <c r="Q766" s="7"/>
      <c r="T766" s="5"/>
    </row>
    <row r="767" spans="1:20" x14ac:dyDescent="0.45">
      <c r="A767">
        <v>600</v>
      </c>
      <c r="B767" t="s">
        <v>111</v>
      </c>
      <c r="C767" t="s">
        <v>911</v>
      </c>
      <c r="D767" t="s">
        <v>925</v>
      </c>
      <c r="E767" s="13">
        <f>J767/$P$41</f>
        <v>1.7844258415895351E-2</v>
      </c>
      <c r="F767" s="13">
        <f>J767/$P$38</f>
        <v>3.7106031808408935E-2</v>
      </c>
      <c r="G767" s="7">
        <v>100</v>
      </c>
      <c r="H767" s="1">
        <f>G767*$Q$2</f>
        <v>2465</v>
      </c>
      <c r="I767" s="1">
        <v>5200</v>
      </c>
      <c r="J767" s="1">
        <f>I767*$Q$2</f>
        <v>128179.99999999999</v>
      </c>
      <c r="K767">
        <v>19</v>
      </c>
      <c r="L767" t="s">
        <v>21</v>
      </c>
      <c r="M767" t="s">
        <v>10</v>
      </c>
      <c r="Q767" s="7"/>
      <c r="T767" s="5"/>
    </row>
    <row r="768" spans="1:20" x14ac:dyDescent="0.45">
      <c r="A768">
        <v>601</v>
      </c>
      <c r="B768" t="s">
        <v>111</v>
      </c>
      <c r="C768" t="s">
        <v>911</v>
      </c>
      <c r="D768" t="s">
        <v>926</v>
      </c>
      <c r="E768" s="13">
        <f>J768/$P$41</f>
        <v>1.7844258415895351E-2</v>
      </c>
      <c r="F768" s="13">
        <f>J768/$P$38</f>
        <v>3.7106031808408935E-2</v>
      </c>
      <c r="G768" s="7">
        <v>100</v>
      </c>
      <c r="H768" s="1">
        <f>G768*$Q$2</f>
        <v>2465</v>
      </c>
      <c r="I768" s="1">
        <v>5200</v>
      </c>
      <c r="J768" s="1">
        <f>I768*$Q$2</f>
        <v>128179.99999999999</v>
      </c>
      <c r="K768">
        <v>17</v>
      </c>
      <c r="L768" t="s">
        <v>51</v>
      </c>
      <c r="M768" t="s">
        <v>10</v>
      </c>
      <c r="Q768" s="7"/>
      <c r="T768" s="5"/>
    </row>
    <row r="769" spans="1:20" x14ac:dyDescent="0.45">
      <c r="A769">
        <v>602</v>
      </c>
      <c r="B769" t="s">
        <v>111</v>
      </c>
      <c r="C769" t="s">
        <v>911</v>
      </c>
      <c r="D769" t="s">
        <v>927</v>
      </c>
      <c r="E769" s="13">
        <f>J769/$P$41</f>
        <v>1.7844258415895351E-2</v>
      </c>
      <c r="F769" s="13">
        <f>J769/$P$38</f>
        <v>3.7106031808408935E-2</v>
      </c>
      <c r="G769" s="7">
        <v>100</v>
      </c>
      <c r="H769" s="1">
        <f>G769*$Q$2</f>
        <v>2465</v>
      </c>
      <c r="I769" s="1">
        <v>5200</v>
      </c>
      <c r="J769" s="1">
        <f>I769*$Q$2</f>
        <v>128179.99999999999</v>
      </c>
      <c r="K769">
        <v>19</v>
      </c>
      <c r="L769" t="s">
        <v>56</v>
      </c>
      <c r="M769" t="s">
        <v>10</v>
      </c>
      <c r="Q769" s="7"/>
      <c r="T769" s="5"/>
    </row>
    <row r="770" spans="1:20" x14ac:dyDescent="0.45">
      <c r="A770">
        <v>603</v>
      </c>
      <c r="B770" t="s">
        <v>111</v>
      </c>
      <c r="C770" t="s">
        <v>911</v>
      </c>
      <c r="D770" t="s">
        <v>928</v>
      </c>
      <c r="E770" s="13">
        <f>J770/$P$41</f>
        <v>1.7844258415895351E-2</v>
      </c>
      <c r="F770" s="13">
        <f>J770/$P$38</f>
        <v>3.7106031808408935E-2</v>
      </c>
      <c r="G770" s="7">
        <v>100</v>
      </c>
      <c r="H770" s="1">
        <f>G770*$Q$2</f>
        <v>2465</v>
      </c>
      <c r="I770" s="1">
        <v>5200</v>
      </c>
      <c r="J770" s="1">
        <f>I770*$Q$2</f>
        <v>128179.99999999999</v>
      </c>
      <c r="K770">
        <v>19</v>
      </c>
      <c r="L770" t="s">
        <v>51</v>
      </c>
      <c r="M770" t="s">
        <v>10</v>
      </c>
      <c r="Q770" s="7"/>
      <c r="T770" s="5"/>
    </row>
    <row r="771" spans="1:20" x14ac:dyDescent="0.45">
      <c r="A771">
        <v>604</v>
      </c>
      <c r="B771" t="s">
        <v>111</v>
      </c>
      <c r="C771" t="s">
        <v>911</v>
      </c>
      <c r="D771" t="s">
        <v>929</v>
      </c>
      <c r="E771" s="13">
        <f>J771/$P$41</f>
        <v>1.7844258415895351E-2</v>
      </c>
      <c r="F771" s="13">
        <f>J771/$P$38</f>
        <v>3.7106031808408935E-2</v>
      </c>
      <c r="G771" s="7">
        <v>100</v>
      </c>
      <c r="H771" s="1">
        <f>G771*$Q$2</f>
        <v>2465</v>
      </c>
      <c r="I771" s="1">
        <v>5200</v>
      </c>
      <c r="J771" s="1">
        <f>I771*$Q$2</f>
        <v>128179.99999999999</v>
      </c>
      <c r="K771">
        <v>18</v>
      </c>
      <c r="L771" t="s">
        <v>51</v>
      </c>
      <c r="M771" t="s">
        <v>10</v>
      </c>
      <c r="Q771" s="7"/>
      <c r="T771" s="5"/>
    </row>
    <row r="772" spans="1:20" x14ac:dyDescent="0.45">
      <c r="A772">
        <v>605</v>
      </c>
      <c r="B772" t="s">
        <v>111</v>
      </c>
      <c r="C772" t="s">
        <v>911</v>
      </c>
      <c r="D772" t="s">
        <v>930</v>
      </c>
      <c r="E772" s="13">
        <f>J772/$P$41</f>
        <v>1.7844258415895351E-2</v>
      </c>
      <c r="F772" s="13">
        <f>J772/$P$38</f>
        <v>3.7106031808408935E-2</v>
      </c>
      <c r="G772" s="7">
        <v>100</v>
      </c>
      <c r="H772" s="1">
        <f>G772*$Q$2</f>
        <v>2465</v>
      </c>
      <c r="I772" s="1">
        <v>5200</v>
      </c>
      <c r="J772" s="1">
        <f>I772*$Q$2</f>
        <v>128179.99999999999</v>
      </c>
      <c r="K772">
        <v>21</v>
      </c>
      <c r="L772" t="s">
        <v>51</v>
      </c>
      <c r="M772" t="s">
        <v>10</v>
      </c>
      <c r="Q772" s="7"/>
      <c r="T772" s="5"/>
    </row>
    <row r="773" spans="1:20" x14ac:dyDescent="0.45">
      <c r="A773">
        <v>639</v>
      </c>
      <c r="B773" t="s">
        <v>111</v>
      </c>
      <c r="C773" t="s">
        <v>1006</v>
      </c>
      <c r="D773" t="s">
        <v>971</v>
      </c>
      <c r="E773" s="13">
        <f>J773/$P$41</f>
        <v>1.7844258415895351E-2</v>
      </c>
      <c r="F773" s="13">
        <f>J773/$P$38</f>
        <v>3.7106031808408935E-2</v>
      </c>
      <c r="G773" s="7">
        <v>100</v>
      </c>
      <c r="H773" s="1">
        <f>G773*$Q$2</f>
        <v>2465</v>
      </c>
      <c r="I773" s="1">
        <v>5200</v>
      </c>
      <c r="J773" s="1">
        <f>I773*$Q$2</f>
        <v>128179.99999999999</v>
      </c>
      <c r="K773">
        <v>17</v>
      </c>
      <c r="L773" t="s">
        <v>683</v>
      </c>
      <c r="M773" t="s">
        <v>10</v>
      </c>
      <c r="Q773" s="7"/>
      <c r="T773" s="5"/>
    </row>
    <row r="774" spans="1:20" x14ac:dyDescent="0.45">
      <c r="A774">
        <v>640</v>
      </c>
      <c r="B774" t="s">
        <v>111</v>
      </c>
      <c r="C774" t="s">
        <v>1006</v>
      </c>
      <c r="D774" t="s">
        <v>972</v>
      </c>
      <c r="E774" s="13">
        <f>J774/$P$41</f>
        <v>1.7844258415895351E-2</v>
      </c>
      <c r="F774" s="13">
        <f>J774/$P$38</f>
        <v>3.7106031808408935E-2</v>
      </c>
      <c r="G774" s="7">
        <v>100</v>
      </c>
      <c r="H774" s="1">
        <f>G774*$Q$2</f>
        <v>2465</v>
      </c>
      <c r="I774" s="1">
        <v>5200</v>
      </c>
      <c r="J774" s="1">
        <f>I774*$Q$2</f>
        <v>128179.99999999999</v>
      </c>
      <c r="K774">
        <v>18</v>
      </c>
      <c r="L774" t="s">
        <v>44</v>
      </c>
      <c r="M774" t="s">
        <v>10</v>
      </c>
      <c r="Q774" s="7"/>
      <c r="T774" s="5"/>
    </row>
    <row r="775" spans="1:20" x14ac:dyDescent="0.45">
      <c r="A775">
        <v>641</v>
      </c>
      <c r="B775" t="s">
        <v>111</v>
      </c>
      <c r="C775" t="s">
        <v>1006</v>
      </c>
      <c r="D775" t="s">
        <v>973</v>
      </c>
      <c r="E775" s="13">
        <f>J775/$P$41</f>
        <v>1.7844258415895351E-2</v>
      </c>
      <c r="F775" s="13">
        <f>J775/$P$38</f>
        <v>3.7106031808408935E-2</v>
      </c>
      <c r="G775" s="7">
        <v>100</v>
      </c>
      <c r="H775" s="1">
        <f>G775*$Q$2</f>
        <v>2465</v>
      </c>
      <c r="I775" s="1">
        <v>5200</v>
      </c>
      <c r="J775" s="1">
        <f>I775*$Q$2</f>
        <v>128179.99999999999</v>
      </c>
      <c r="K775">
        <v>21</v>
      </c>
      <c r="L775" t="s">
        <v>99</v>
      </c>
      <c r="M775" t="s">
        <v>10</v>
      </c>
      <c r="Q775" s="7"/>
      <c r="T775" s="5"/>
    </row>
    <row r="776" spans="1:20" x14ac:dyDescent="0.45">
      <c r="A776">
        <v>642</v>
      </c>
      <c r="B776" t="s">
        <v>111</v>
      </c>
      <c r="C776" t="s">
        <v>1006</v>
      </c>
      <c r="D776" t="s">
        <v>974</v>
      </c>
      <c r="E776" s="13">
        <f>J776/$P$41</f>
        <v>1.7844258415895351E-2</v>
      </c>
      <c r="F776" s="13">
        <f>J776/$P$38</f>
        <v>3.7106031808408935E-2</v>
      </c>
      <c r="G776" s="7">
        <v>100</v>
      </c>
      <c r="H776" s="1">
        <f>G776*$Q$2</f>
        <v>2465</v>
      </c>
      <c r="I776" s="1">
        <v>5200</v>
      </c>
      <c r="J776" s="1">
        <f>I776*$Q$2</f>
        <v>128179.99999999999</v>
      </c>
      <c r="K776">
        <v>18</v>
      </c>
      <c r="L776" t="s">
        <v>9</v>
      </c>
      <c r="M776" t="s">
        <v>10</v>
      </c>
      <c r="Q776" s="7"/>
      <c r="T776" s="5"/>
    </row>
    <row r="777" spans="1:20" x14ac:dyDescent="0.45">
      <c r="A777">
        <v>643</v>
      </c>
      <c r="B777" t="s">
        <v>111</v>
      </c>
      <c r="C777" t="s">
        <v>1006</v>
      </c>
      <c r="D777" t="s">
        <v>975</v>
      </c>
      <c r="E777" s="13">
        <f>J777/$P$41</f>
        <v>1.7844258415895351E-2</v>
      </c>
      <c r="F777" s="13">
        <f>J777/$P$38</f>
        <v>3.7106031808408935E-2</v>
      </c>
      <c r="G777" s="7">
        <v>100</v>
      </c>
      <c r="H777" s="1">
        <f>G777*$Q$2</f>
        <v>2465</v>
      </c>
      <c r="I777" s="1">
        <v>5200</v>
      </c>
      <c r="J777" s="1">
        <f>I777*$Q$2</f>
        <v>128179.99999999999</v>
      </c>
      <c r="K777">
        <v>20</v>
      </c>
      <c r="L777" t="s">
        <v>175</v>
      </c>
      <c r="M777" t="s">
        <v>10</v>
      </c>
      <c r="Q777" s="7"/>
      <c r="T777" s="5"/>
    </row>
    <row r="778" spans="1:20" x14ac:dyDescent="0.45">
      <c r="A778">
        <v>644</v>
      </c>
      <c r="B778" t="s">
        <v>111</v>
      </c>
      <c r="C778" t="s">
        <v>1006</v>
      </c>
      <c r="D778" t="s">
        <v>976</v>
      </c>
      <c r="E778" s="13">
        <f>J778/$P$41</f>
        <v>1.7844258415895351E-2</v>
      </c>
      <c r="F778" s="13">
        <f>J778/$P$38</f>
        <v>3.7106031808408935E-2</v>
      </c>
      <c r="G778" s="7">
        <v>100</v>
      </c>
      <c r="H778" s="1">
        <f>G778*$Q$2</f>
        <v>2465</v>
      </c>
      <c r="I778" s="1">
        <v>5200</v>
      </c>
      <c r="J778" s="1">
        <f>I778*$Q$2</f>
        <v>128179.99999999999</v>
      </c>
      <c r="K778">
        <v>17</v>
      </c>
      <c r="L778" t="s">
        <v>131</v>
      </c>
      <c r="M778" t="s">
        <v>10</v>
      </c>
      <c r="Q778" s="7"/>
      <c r="T778" s="5"/>
    </row>
    <row r="779" spans="1:20" x14ac:dyDescent="0.45">
      <c r="A779">
        <v>645</v>
      </c>
      <c r="B779" t="s">
        <v>111</v>
      </c>
      <c r="C779" t="s">
        <v>1006</v>
      </c>
      <c r="D779" t="s">
        <v>376</v>
      </c>
      <c r="E779" s="13">
        <f>J779/$P$41</f>
        <v>1.7844258415895351E-2</v>
      </c>
      <c r="F779" s="13">
        <f>J779/$P$38</f>
        <v>3.7106031808408935E-2</v>
      </c>
      <c r="G779" s="7">
        <v>100</v>
      </c>
      <c r="H779" s="1">
        <f>G779*$Q$2</f>
        <v>2465</v>
      </c>
      <c r="I779" s="1">
        <v>5200</v>
      </c>
      <c r="J779" s="1">
        <f>I779*$Q$2</f>
        <v>128179.99999999999</v>
      </c>
      <c r="K779">
        <v>17</v>
      </c>
      <c r="L779" t="s">
        <v>14</v>
      </c>
      <c r="M779" t="s">
        <v>10</v>
      </c>
      <c r="Q779" s="7"/>
      <c r="T779" s="5"/>
    </row>
    <row r="780" spans="1:20" x14ac:dyDescent="0.45">
      <c r="A780">
        <v>646</v>
      </c>
      <c r="B780" t="s">
        <v>111</v>
      </c>
      <c r="C780" t="s">
        <v>1006</v>
      </c>
      <c r="D780" t="s">
        <v>977</v>
      </c>
      <c r="E780" s="13">
        <f>J780/$P$41</f>
        <v>1.7844258415895351E-2</v>
      </c>
      <c r="F780" s="13">
        <f>J780/$P$38</f>
        <v>3.7106031808408935E-2</v>
      </c>
      <c r="G780" s="7">
        <v>100</v>
      </c>
      <c r="H780" s="1">
        <f>G780*$Q$2</f>
        <v>2465</v>
      </c>
      <c r="I780" s="1">
        <v>5200</v>
      </c>
      <c r="J780" s="1">
        <f>I780*$Q$2</f>
        <v>128179.99999999999</v>
      </c>
      <c r="K780">
        <v>18</v>
      </c>
      <c r="L780" t="s">
        <v>196</v>
      </c>
      <c r="M780" t="s">
        <v>10</v>
      </c>
      <c r="Q780" s="7"/>
      <c r="T780" s="5"/>
    </row>
    <row r="781" spans="1:20" x14ac:dyDescent="0.45">
      <c r="A781">
        <v>647</v>
      </c>
      <c r="B781" t="s">
        <v>111</v>
      </c>
      <c r="C781" t="s">
        <v>1006</v>
      </c>
      <c r="D781" t="s">
        <v>978</v>
      </c>
      <c r="E781" s="13">
        <f>J781/$P$41</f>
        <v>1.7844258415895351E-2</v>
      </c>
      <c r="F781" s="13">
        <f>J781/$P$38</f>
        <v>3.7106031808408935E-2</v>
      </c>
      <c r="G781" s="7">
        <v>100</v>
      </c>
      <c r="H781" s="1">
        <f>G781*$Q$2</f>
        <v>2465</v>
      </c>
      <c r="I781" s="1">
        <v>5200</v>
      </c>
      <c r="J781" s="1">
        <f>I781*$Q$2</f>
        <v>128179.99999999999</v>
      </c>
      <c r="K781">
        <v>18</v>
      </c>
      <c r="L781" t="s">
        <v>175</v>
      </c>
      <c r="M781" t="s">
        <v>10</v>
      </c>
      <c r="Q781" s="7"/>
      <c r="T781" s="5"/>
    </row>
    <row r="782" spans="1:20" x14ac:dyDescent="0.45">
      <c r="A782">
        <v>648</v>
      </c>
      <c r="B782" t="s">
        <v>111</v>
      </c>
      <c r="C782" t="s">
        <v>1006</v>
      </c>
      <c r="D782" t="s">
        <v>979</v>
      </c>
      <c r="E782" s="13">
        <f>J782/$P$41</f>
        <v>1.7844258415895351E-2</v>
      </c>
      <c r="F782" s="13">
        <f>J782/$P$38</f>
        <v>3.7106031808408935E-2</v>
      </c>
      <c r="G782" s="7">
        <v>100</v>
      </c>
      <c r="H782" s="1">
        <f>G782*$Q$2</f>
        <v>2465</v>
      </c>
      <c r="I782" s="1">
        <v>5200</v>
      </c>
      <c r="J782" s="1">
        <f>I782*$Q$2</f>
        <v>128179.99999999999</v>
      </c>
      <c r="K782">
        <v>17</v>
      </c>
      <c r="L782" t="s">
        <v>99</v>
      </c>
      <c r="M782" t="s">
        <v>10</v>
      </c>
      <c r="Q782" s="7"/>
      <c r="T782" s="5"/>
    </row>
    <row r="783" spans="1:20" x14ac:dyDescent="0.45">
      <c r="A783">
        <v>649</v>
      </c>
      <c r="B783" t="s">
        <v>111</v>
      </c>
      <c r="C783" t="s">
        <v>1006</v>
      </c>
      <c r="D783" t="s">
        <v>980</v>
      </c>
      <c r="E783" s="13">
        <f>J783/$P$41</f>
        <v>1.7844258415895351E-2</v>
      </c>
      <c r="F783" s="13">
        <f>J783/$P$38</f>
        <v>3.7106031808408935E-2</v>
      </c>
      <c r="G783" s="7">
        <v>100</v>
      </c>
      <c r="H783" s="1">
        <f>G783*$Q$2</f>
        <v>2465</v>
      </c>
      <c r="I783" s="1">
        <v>5200</v>
      </c>
      <c r="J783" s="1">
        <f>I783*$Q$2</f>
        <v>128179.99999999999</v>
      </c>
      <c r="K783">
        <v>17</v>
      </c>
      <c r="L783" t="s">
        <v>221</v>
      </c>
      <c r="M783" t="s">
        <v>10</v>
      </c>
      <c r="Q783" s="7"/>
      <c r="T783" s="5"/>
    </row>
    <row r="784" spans="1:20" x14ac:dyDescent="0.45">
      <c r="A784">
        <v>650</v>
      </c>
      <c r="B784" t="s">
        <v>111</v>
      </c>
      <c r="C784" t="s">
        <v>1006</v>
      </c>
      <c r="D784" t="s">
        <v>981</v>
      </c>
      <c r="E784" s="13">
        <f>J784/$P$41</f>
        <v>1.7844258415895351E-2</v>
      </c>
      <c r="F784" s="13">
        <f>J784/$P$38</f>
        <v>3.7106031808408935E-2</v>
      </c>
      <c r="G784" s="7">
        <v>100</v>
      </c>
      <c r="H784" s="1">
        <f>G784*$Q$2</f>
        <v>2465</v>
      </c>
      <c r="I784" s="1">
        <v>5200</v>
      </c>
      <c r="J784" s="1">
        <f>I784*$Q$2</f>
        <v>128179.99999999999</v>
      </c>
      <c r="K784">
        <v>18</v>
      </c>
      <c r="L784" t="s">
        <v>134</v>
      </c>
      <c r="M784" t="s">
        <v>10</v>
      </c>
      <c r="Q784" s="7"/>
      <c r="T784" s="5"/>
    </row>
    <row r="785" spans="1:20" x14ac:dyDescent="0.45">
      <c r="A785">
        <v>651</v>
      </c>
      <c r="B785" t="s">
        <v>111</v>
      </c>
      <c r="C785" t="s">
        <v>1006</v>
      </c>
      <c r="D785" t="s">
        <v>982</v>
      </c>
      <c r="E785" s="13">
        <f>J785/$P$41</f>
        <v>1.7844258415895351E-2</v>
      </c>
      <c r="F785" s="13">
        <f>J785/$P$38</f>
        <v>3.7106031808408935E-2</v>
      </c>
      <c r="G785" s="7">
        <v>100</v>
      </c>
      <c r="H785" s="1">
        <f>G785*$Q$2</f>
        <v>2465</v>
      </c>
      <c r="I785" s="1">
        <v>5200</v>
      </c>
      <c r="J785" s="1">
        <f>I785*$Q$2</f>
        <v>128179.99999999999</v>
      </c>
      <c r="K785">
        <v>17</v>
      </c>
      <c r="L785" t="s">
        <v>221</v>
      </c>
      <c r="M785" t="s">
        <v>10</v>
      </c>
      <c r="Q785" s="7"/>
      <c r="T785" s="5"/>
    </row>
    <row r="786" spans="1:20" x14ac:dyDescent="0.45">
      <c r="A786">
        <v>652</v>
      </c>
      <c r="B786" t="s">
        <v>111</v>
      </c>
      <c r="C786" t="s">
        <v>1006</v>
      </c>
      <c r="D786" t="s">
        <v>983</v>
      </c>
      <c r="E786" s="13">
        <f>J786/$P$41</f>
        <v>1.7844258415895351E-2</v>
      </c>
      <c r="F786" s="13">
        <f>J786/$P$38</f>
        <v>3.7106031808408935E-2</v>
      </c>
      <c r="G786" s="7">
        <v>100</v>
      </c>
      <c r="H786" s="1">
        <f>G786*$Q$2</f>
        <v>2465</v>
      </c>
      <c r="I786" s="1">
        <v>5200</v>
      </c>
      <c r="J786" s="1">
        <f>I786*$Q$2</f>
        <v>128179.99999999999</v>
      </c>
      <c r="K786">
        <v>20</v>
      </c>
      <c r="L786" t="s">
        <v>9</v>
      </c>
      <c r="M786" t="s">
        <v>10</v>
      </c>
      <c r="Q786" s="7"/>
      <c r="T786" s="5"/>
    </row>
    <row r="787" spans="1:20" x14ac:dyDescent="0.45">
      <c r="A787">
        <v>653</v>
      </c>
      <c r="B787" t="s">
        <v>111</v>
      </c>
      <c r="C787" t="s">
        <v>1006</v>
      </c>
      <c r="D787" t="s">
        <v>984</v>
      </c>
      <c r="E787" s="13">
        <f>J787/$P$41</f>
        <v>1.7844258415895351E-2</v>
      </c>
      <c r="F787" s="13">
        <f>J787/$P$38</f>
        <v>3.7106031808408935E-2</v>
      </c>
      <c r="G787" s="7">
        <v>100</v>
      </c>
      <c r="H787" s="1">
        <f>G787*$Q$2</f>
        <v>2465</v>
      </c>
      <c r="I787" s="1">
        <v>5200</v>
      </c>
      <c r="J787" s="1">
        <f>I787*$Q$2</f>
        <v>128179.99999999999</v>
      </c>
      <c r="K787">
        <v>17</v>
      </c>
      <c r="L787" t="s">
        <v>9</v>
      </c>
      <c r="M787" t="s">
        <v>10</v>
      </c>
      <c r="Q787" s="7"/>
      <c r="T787" s="5"/>
    </row>
    <row r="788" spans="1:20" x14ac:dyDescent="0.45">
      <c r="A788">
        <v>654</v>
      </c>
      <c r="B788" t="s">
        <v>111</v>
      </c>
      <c r="C788" t="s">
        <v>1006</v>
      </c>
      <c r="D788" t="s">
        <v>985</v>
      </c>
      <c r="E788" s="13">
        <f>J788/$P$41</f>
        <v>1.7844258415895351E-2</v>
      </c>
      <c r="F788" s="13">
        <f>J788/$P$38</f>
        <v>3.7106031808408935E-2</v>
      </c>
      <c r="G788" s="7">
        <v>100</v>
      </c>
      <c r="H788" s="1">
        <f>G788*$Q$2</f>
        <v>2465</v>
      </c>
      <c r="I788" s="1">
        <v>5200</v>
      </c>
      <c r="J788" s="1">
        <f>I788*$Q$2</f>
        <v>128179.99999999999</v>
      </c>
      <c r="K788">
        <v>17</v>
      </c>
      <c r="L788" t="s">
        <v>9</v>
      </c>
      <c r="M788" t="s">
        <v>10</v>
      </c>
      <c r="Q788" s="7"/>
      <c r="T788" s="5"/>
    </row>
    <row r="789" spans="1:20" x14ac:dyDescent="0.45">
      <c r="A789">
        <v>655</v>
      </c>
      <c r="B789" t="s">
        <v>111</v>
      </c>
      <c r="C789" t="s">
        <v>1006</v>
      </c>
      <c r="D789" t="s">
        <v>986</v>
      </c>
      <c r="E789" s="13">
        <f>J789/$P$41</f>
        <v>1.7844258415895351E-2</v>
      </c>
      <c r="F789" s="13">
        <f>J789/$P$38</f>
        <v>3.7106031808408935E-2</v>
      </c>
      <c r="G789" s="7">
        <v>100</v>
      </c>
      <c r="H789" s="1">
        <f>G789*$Q$2</f>
        <v>2465</v>
      </c>
      <c r="I789" s="1">
        <v>5200</v>
      </c>
      <c r="J789" s="1">
        <f>I789*$Q$2</f>
        <v>128179.99999999999</v>
      </c>
      <c r="K789">
        <v>19</v>
      </c>
      <c r="L789" t="s">
        <v>175</v>
      </c>
      <c r="M789" t="s">
        <v>10</v>
      </c>
      <c r="Q789" s="7"/>
      <c r="T789" s="5"/>
    </row>
    <row r="790" spans="1:20" x14ac:dyDescent="0.45">
      <c r="A790">
        <v>656</v>
      </c>
      <c r="B790" t="s">
        <v>111</v>
      </c>
      <c r="C790" t="s">
        <v>1006</v>
      </c>
      <c r="D790" t="s">
        <v>987</v>
      </c>
      <c r="E790" s="13">
        <f>J790/$P$41</f>
        <v>1.7844258415895351E-2</v>
      </c>
      <c r="F790" s="13">
        <f>J790/$P$38</f>
        <v>3.7106031808408935E-2</v>
      </c>
      <c r="G790" s="7">
        <v>100</v>
      </c>
      <c r="H790" s="1">
        <f>G790*$Q$2</f>
        <v>2465</v>
      </c>
      <c r="I790" s="1">
        <v>5200</v>
      </c>
      <c r="J790" s="1">
        <f>I790*$Q$2</f>
        <v>128179.99999999999</v>
      </c>
      <c r="K790">
        <v>19</v>
      </c>
      <c r="L790" t="s">
        <v>175</v>
      </c>
      <c r="M790" t="s">
        <v>10</v>
      </c>
      <c r="Q790" s="7"/>
      <c r="T790" s="5"/>
    </row>
    <row r="791" spans="1:20" x14ac:dyDescent="0.45">
      <c r="A791">
        <v>657</v>
      </c>
      <c r="B791" t="s">
        <v>111</v>
      </c>
      <c r="C791" t="s">
        <v>1006</v>
      </c>
      <c r="D791" t="s">
        <v>988</v>
      </c>
      <c r="E791" s="13">
        <f>J791/$P$41</f>
        <v>1.7844258415895351E-2</v>
      </c>
      <c r="F791" s="13">
        <f>J791/$P$38</f>
        <v>3.7106031808408935E-2</v>
      </c>
      <c r="G791" s="7">
        <v>100</v>
      </c>
      <c r="H791" s="1">
        <f>G791*$Q$2</f>
        <v>2465</v>
      </c>
      <c r="I791" s="1">
        <v>5200</v>
      </c>
      <c r="J791" s="1">
        <f>I791*$Q$2</f>
        <v>128179.99999999999</v>
      </c>
      <c r="K791">
        <v>20</v>
      </c>
      <c r="L791" t="s">
        <v>175</v>
      </c>
      <c r="M791" t="s">
        <v>10</v>
      </c>
      <c r="Q791" s="7"/>
      <c r="T791" s="5"/>
    </row>
    <row r="792" spans="1:20" x14ac:dyDescent="0.45">
      <c r="A792">
        <v>658</v>
      </c>
      <c r="B792" t="s">
        <v>111</v>
      </c>
      <c r="C792" t="s">
        <v>1006</v>
      </c>
      <c r="D792" t="s">
        <v>989</v>
      </c>
      <c r="E792" s="13">
        <f>J792/$P$41</f>
        <v>1.7844258415895351E-2</v>
      </c>
      <c r="F792" s="13">
        <f>J792/$P$38</f>
        <v>3.7106031808408935E-2</v>
      </c>
      <c r="G792" s="7">
        <v>100</v>
      </c>
      <c r="H792" s="1">
        <f>G792*$Q$2</f>
        <v>2465</v>
      </c>
      <c r="I792" s="1">
        <v>5200</v>
      </c>
      <c r="J792" s="1">
        <f>I792*$Q$2</f>
        <v>128179.99999999999</v>
      </c>
      <c r="K792">
        <v>21</v>
      </c>
      <c r="L792" t="s">
        <v>26</v>
      </c>
      <c r="M792" t="s">
        <v>10</v>
      </c>
      <c r="Q792" s="7"/>
      <c r="T792" s="5"/>
    </row>
    <row r="793" spans="1:20" x14ac:dyDescent="0.45">
      <c r="A793">
        <v>659</v>
      </c>
      <c r="B793" t="s">
        <v>111</v>
      </c>
      <c r="C793" t="s">
        <v>1006</v>
      </c>
      <c r="D793" t="s">
        <v>990</v>
      </c>
      <c r="E793" s="13">
        <f>J793/$P$41</f>
        <v>1.7844258415895351E-2</v>
      </c>
      <c r="F793" s="13">
        <f>J793/$P$38</f>
        <v>3.7106031808408935E-2</v>
      </c>
      <c r="G793" s="7">
        <v>100</v>
      </c>
      <c r="H793" s="1">
        <f>G793*$Q$2</f>
        <v>2465</v>
      </c>
      <c r="I793" s="1">
        <v>5200</v>
      </c>
      <c r="J793" s="1">
        <f>I793*$Q$2</f>
        <v>128179.99999999999</v>
      </c>
      <c r="K793">
        <v>18</v>
      </c>
      <c r="L793" t="s">
        <v>9</v>
      </c>
      <c r="M793" t="s">
        <v>10</v>
      </c>
      <c r="Q793" s="7"/>
      <c r="T793" s="5"/>
    </row>
    <row r="794" spans="1:20" x14ac:dyDescent="0.45">
      <c r="A794">
        <v>660</v>
      </c>
      <c r="B794" t="s">
        <v>111</v>
      </c>
      <c r="C794" t="s">
        <v>1006</v>
      </c>
      <c r="D794" t="s">
        <v>991</v>
      </c>
      <c r="E794" s="13">
        <f>J794/$P$41</f>
        <v>1.7844258415895351E-2</v>
      </c>
      <c r="F794" s="13">
        <f>J794/$P$38</f>
        <v>3.7106031808408935E-2</v>
      </c>
      <c r="G794" s="7">
        <v>100</v>
      </c>
      <c r="H794" s="1">
        <f>G794*$Q$2</f>
        <v>2465</v>
      </c>
      <c r="I794" s="1">
        <v>5200</v>
      </c>
      <c r="J794" s="1">
        <f>I794*$Q$2</f>
        <v>128179.99999999999</v>
      </c>
      <c r="K794">
        <v>19</v>
      </c>
      <c r="L794" t="s">
        <v>14</v>
      </c>
      <c r="M794" t="s">
        <v>10</v>
      </c>
      <c r="Q794" s="7"/>
      <c r="T794" s="5"/>
    </row>
    <row r="795" spans="1:20" x14ac:dyDescent="0.45">
      <c r="A795">
        <v>661</v>
      </c>
      <c r="B795" t="s">
        <v>111</v>
      </c>
      <c r="C795" t="s">
        <v>1006</v>
      </c>
      <c r="D795" t="s">
        <v>992</v>
      </c>
      <c r="E795" s="13">
        <f>J795/$P$41</f>
        <v>1.7844258415895351E-2</v>
      </c>
      <c r="F795" s="13">
        <f>J795/$P$38</f>
        <v>3.7106031808408935E-2</v>
      </c>
      <c r="G795" s="7">
        <v>100</v>
      </c>
      <c r="H795" s="1">
        <f>G795*$Q$2</f>
        <v>2465</v>
      </c>
      <c r="I795" s="1">
        <v>5200</v>
      </c>
      <c r="J795" s="1">
        <f>I795*$Q$2</f>
        <v>128179.99999999999</v>
      </c>
      <c r="K795">
        <v>18</v>
      </c>
      <c r="L795" t="s">
        <v>14</v>
      </c>
      <c r="M795" t="s">
        <v>10</v>
      </c>
      <c r="Q795" s="7"/>
      <c r="T795" s="5"/>
    </row>
    <row r="796" spans="1:20" x14ac:dyDescent="0.45">
      <c r="A796">
        <v>662</v>
      </c>
      <c r="B796" t="s">
        <v>111</v>
      </c>
      <c r="C796" t="s">
        <v>1006</v>
      </c>
      <c r="D796" t="s">
        <v>993</v>
      </c>
      <c r="E796" s="13">
        <f>J796/$P$41</f>
        <v>1.7844258415895351E-2</v>
      </c>
      <c r="F796" s="13">
        <f>J796/$P$38</f>
        <v>3.7106031808408935E-2</v>
      </c>
      <c r="G796" s="7">
        <v>100</v>
      </c>
      <c r="H796" s="1">
        <f>G796*$Q$2</f>
        <v>2465</v>
      </c>
      <c r="I796" s="1">
        <v>5200</v>
      </c>
      <c r="J796" s="1">
        <f>I796*$Q$2</f>
        <v>128179.99999999999</v>
      </c>
      <c r="K796">
        <v>19</v>
      </c>
      <c r="L796" t="s">
        <v>14</v>
      </c>
      <c r="M796" t="s">
        <v>10</v>
      </c>
      <c r="Q796" s="7"/>
      <c r="T796" s="5"/>
    </row>
    <row r="797" spans="1:20" x14ac:dyDescent="0.45">
      <c r="A797">
        <v>663</v>
      </c>
      <c r="B797" t="s">
        <v>111</v>
      </c>
      <c r="C797" t="s">
        <v>1006</v>
      </c>
      <c r="D797" t="s">
        <v>994</v>
      </c>
      <c r="E797" s="13">
        <f>J797/$P$41</f>
        <v>1.7844258415895351E-2</v>
      </c>
      <c r="F797" s="13">
        <f>J797/$P$38</f>
        <v>3.7106031808408935E-2</v>
      </c>
      <c r="G797" s="7">
        <v>100</v>
      </c>
      <c r="H797" s="1">
        <f>G797*$Q$2</f>
        <v>2465</v>
      </c>
      <c r="I797" s="1">
        <v>5200</v>
      </c>
      <c r="J797" s="1">
        <f>I797*$Q$2</f>
        <v>128179.99999999999</v>
      </c>
      <c r="K797">
        <v>19</v>
      </c>
      <c r="L797" t="s">
        <v>14</v>
      </c>
      <c r="M797" t="s">
        <v>10</v>
      </c>
      <c r="Q797" s="7"/>
      <c r="T797" s="5"/>
    </row>
    <row r="798" spans="1:20" x14ac:dyDescent="0.45">
      <c r="A798">
        <v>664</v>
      </c>
      <c r="B798" t="s">
        <v>111</v>
      </c>
      <c r="C798" t="s">
        <v>1006</v>
      </c>
      <c r="D798" t="s">
        <v>995</v>
      </c>
      <c r="E798" s="13">
        <f>J798/$P$41</f>
        <v>1.7844258415895351E-2</v>
      </c>
      <c r="F798" s="13">
        <f>J798/$P$38</f>
        <v>3.7106031808408935E-2</v>
      </c>
      <c r="G798" s="7">
        <v>100</v>
      </c>
      <c r="H798" s="1">
        <f>G798*$Q$2</f>
        <v>2465</v>
      </c>
      <c r="I798" s="1">
        <v>5200</v>
      </c>
      <c r="J798" s="1">
        <f>I798*$Q$2</f>
        <v>128179.99999999999</v>
      </c>
      <c r="K798">
        <v>19</v>
      </c>
      <c r="L798" t="s">
        <v>196</v>
      </c>
      <c r="M798" t="s">
        <v>10</v>
      </c>
      <c r="Q798" s="7"/>
      <c r="T798" s="5"/>
    </row>
    <row r="799" spans="1:20" x14ac:dyDescent="0.45">
      <c r="A799">
        <v>665</v>
      </c>
      <c r="B799" t="s">
        <v>111</v>
      </c>
      <c r="C799" t="s">
        <v>1006</v>
      </c>
      <c r="D799" t="s">
        <v>996</v>
      </c>
      <c r="E799" s="13">
        <f>J799/$P$41</f>
        <v>1.7844258415895351E-2</v>
      </c>
      <c r="F799" s="13">
        <f>J799/$P$38</f>
        <v>3.7106031808408935E-2</v>
      </c>
      <c r="G799" s="7">
        <v>100</v>
      </c>
      <c r="H799" s="1">
        <f>G799*$Q$2</f>
        <v>2465</v>
      </c>
      <c r="I799" s="1">
        <v>5200</v>
      </c>
      <c r="J799" s="1">
        <f>I799*$Q$2</f>
        <v>128179.99999999999</v>
      </c>
      <c r="K799">
        <v>17</v>
      </c>
      <c r="L799" t="s">
        <v>175</v>
      </c>
      <c r="M799" t="s">
        <v>10</v>
      </c>
      <c r="Q799" s="7"/>
      <c r="T799" s="5"/>
    </row>
    <row r="800" spans="1:20" x14ac:dyDescent="0.45">
      <c r="A800">
        <v>666</v>
      </c>
      <c r="B800" t="s">
        <v>111</v>
      </c>
      <c r="C800" t="s">
        <v>1006</v>
      </c>
      <c r="D800" t="s">
        <v>997</v>
      </c>
      <c r="E800" s="13">
        <f>J800/$P$41</f>
        <v>1.7844258415895351E-2</v>
      </c>
      <c r="F800" s="13">
        <f>J800/$P$38</f>
        <v>3.7106031808408935E-2</v>
      </c>
      <c r="G800" s="7">
        <v>100</v>
      </c>
      <c r="H800" s="1">
        <f>G800*$Q$2</f>
        <v>2465</v>
      </c>
      <c r="I800" s="1">
        <v>5200</v>
      </c>
      <c r="J800" s="1">
        <f>I800*$Q$2</f>
        <v>128179.99999999999</v>
      </c>
      <c r="K800">
        <v>18</v>
      </c>
      <c r="L800" t="s">
        <v>196</v>
      </c>
      <c r="M800" t="s">
        <v>10</v>
      </c>
      <c r="Q800" s="7"/>
      <c r="T800" s="5"/>
    </row>
    <row r="801" spans="1:20" x14ac:dyDescent="0.45">
      <c r="A801">
        <v>667</v>
      </c>
      <c r="B801" t="s">
        <v>111</v>
      </c>
      <c r="C801" t="s">
        <v>1006</v>
      </c>
      <c r="D801" t="s">
        <v>998</v>
      </c>
      <c r="E801" s="13">
        <f>J801/$P$41</f>
        <v>1.7844258415895351E-2</v>
      </c>
      <c r="F801" s="13">
        <f>J801/$P$38</f>
        <v>3.7106031808408935E-2</v>
      </c>
      <c r="G801" s="7">
        <v>100</v>
      </c>
      <c r="H801" s="1">
        <f>G801*$Q$2</f>
        <v>2465</v>
      </c>
      <c r="I801" s="1">
        <v>5200</v>
      </c>
      <c r="J801" s="1">
        <f>I801*$Q$2</f>
        <v>128179.99999999999</v>
      </c>
      <c r="K801">
        <v>19</v>
      </c>
      <c r="L801" t="s">
        <v>175</v>
      </c>
      <c r="M801" t="s">
        <v>10</v>
      </c>
      <c r="Q801" s="7"/>
      <c r="T801" s="5"/>
    </row>
    <row r="802" spans="1:20" x14ac:dyDescent="0.45">
      <c r="A802">
        <v>668</v>
      </c>
      <c r="B802" t="s">
        <v>111</v>
      </c>
      <c r="C802" t="s">
        <v>1006</v>
      </c>
      <c r="D802" t="s">
        <v>999</v>
      </c>
      <c r="E802" s="13">
        <f>J802/$P$41</f>
        <v>1.7844258415895351E-2</v>
      </c>
      <c r="F802" s="13">
        <f>J802/$P$38</f>
        <v>3.7106031808408935E-2</v>
      </c>
      <c r="G802" s="7">
        <v>100</v>
      </c>
      <c r="H802" s="1">
        <f>G802*$Q$2</f>
        <v>2465</v>
      </c>
      <c r="I802" s="1">
        <v>5200</v>
      </c>
      <c r="J802" s="1">
        <f>I802*$Q$2</f>
        <v>128179.99999999999</v>
      </c>
      <c r="K802">
        <v>19</v>
      </c>
      <c r="L802" t="s">
        <v>175</v>
      </c>
      <c r="M802" t="s">
        <v>10</v>
      </c>
      <c r="Q802" s="7"/>
      <c r="T802" s="5"/>
    </row>
    <row r="803" spans="1:20" x14ac:dyDescent="0.45">
      <c r="A803">
        <v>669</v>
      </c>
      <c r="B803" t="s">
        <v>111</v>
      </c>
      <c r="C803" t="s">
        <v>1006</v>
      </c>
      <c r="D803" t="s">
        <v>1000</v>
      </c>
      <c r="E803" s="13">
        <f>J803/$P$41</f>
        <v>1.7844258415895351E-2</v>
      </c>
      <c r="F803" s="13">
        <f>J803/$P$38</f>
        <v>3.7106031808408935E-2</v>
      </c>
      <c r="G803" s="7">
        <v>100</v>
      </c>
      <c r="H803" s="1">
        <f>G803*$Q$2</f>
        <v>2465</v>
      </c>
      <c r="I803" s="1">
        <v>5200</v>
      </c>
      <c r="J803" s="1">
        <f>I803*$Q$2</f>
        <v>128179.99999999999</v>
      </c>
      <c r="K803">
        <v>20</v>
      </c>
      <c r="L803" t="s">
        <v>175</v>
      </c>
      <c r="M803" t="s">
        <v>10</v>
      </c>
      <c r="Q803" s="7"/>
      <c r="T803" s="5"/>
    </row>
    <row r="804" spans="1:20" x14ac:dyDescent="0.45">
      <c r="A804">
        <v>670</v>
      </c>
      <c r="B804" t="s">
        <v>111</v>
      </c>
      <c r="C804" t="s">
        <v>1006</v>
      </c>
      <c r="D804" t="s">
        <v>1001</v>
      </c>
      <c r="E804" s="13">
        <f>J804/$P$41</f>
        <v>1.7844258415895351E-2</v>
      </c>
      <c r="F804" s="13">
        <f>J804/$P$38</f>
        <v>3.7106031808408935E-2</v>
      </c>
      <c r="G804" s="7">
        <v>100</v>
      </c>
      <c r="H804" s="1">
        <f>G804*$Q$2</f>
        <v>2465</v>
      </c>
      <c r="I804" s="1">
        <v>5200</v>
      </c>
      <c r="J804" s="1">
        <f>I804*$Q$2</f>
        <v>128179.99999999999</v>
      </c>
      <c r="K804">
        <v>19</v>
      </c>
      <c r="L804" t="s">
        <v>175</v>
      </c>
      <c r="M804" t="s">
        <v>10</v>
      </c>
      <c r="Q804" s="7"/>
      <c r="T804" s="5"/>
    </row>
    <row r="805" spans="1:20" x14ac:dyDescent="0.45">
      <c r="A805">
        <v>671</v>
      </c>
      <c r="B805" t="s">
        <v>111</v>
      </c>
      <c r="C805" t="s">
        <v>1006</v>
      </c>
      <c r="D805" t="s">
        <v>1002</v>
      </c>
      <c r="E805" s="13">
        <f>J805/$P$41</f>
        <v>1.7844258415895351E-2</v>
      </c>
      <c r="F805" s="13">
        <f>J805/$P$38</f>
        <v>3.7106031808408935E-2</v>
      </c>
      <c r="G805" s="7">
        <v>100</v>
      </c>
      <c r="H805" s="1">
        <f>G805*$Q$2</f>
        <v>2465</v>
      </c>
      <c r="I805" s="1">
        <v>5200</v>
      </c>
      <c r="J805" s="1">
        <f>I805*$Q$2</f>
        <v>128179.99999999999</v>
      </c>
      <c r="K805">
        <v>18</v>
      </c>
      <c r="L805" t="s">
        <v>175</v>
      </c>
      <c r="M805" t="s">
        <v>103</v>
      </c>
      <c r="Q805" s="7"/>
      <c r="T805" s="5"/>
    </row>
    <row r="806" spans="1:20" x14ac:dyDescent="0.45">
      <c r="A806">
        <v>672</v>
      </c>
      <c r="B806" t="s">
        <v>111</v>
      </c>
      <c r="C806" t="s">
        <v>1006</v>
      </c>
      <c r="D806" t="s">
        <v>1003</v>
      </c>
      <c r="E806" s="13">
        <f>J806/$P$41</f>
        <v>1.7844258415895351E-2</v>
      </c>
      <c r="F806" s="13">
        <f>J806/$P$38</f>
        <v>3.7106031808408935E-2</v>
      </c>
      <c r="G806" s="7">
        <v>100</v>
      </c>
      <c r="H806" s="1">
        <f>G806*$Q$2</f>
        <v>2465</v>
      </c>
      <c r="I806" s="1">
        <v>5200</v>
      </c>
      <c r="J806" s="1">
        <f>I806*$Q$2</f>
        <v>128179.99999999999</v>
      </c>
      <c r="K806">
        <v>17</v>
      </c>
      <c r="L806" t="s">
        <v>51</v>
      </c>
      <c r="M806" t="s">
        <v>10</v>
      </c>
      <c r="Q806" s="7"/>
      <c r="T806" s="5"/>
    </row>
    <row r="807" spans="1:20" x14ac:dyDescent="0.45">
      <c r="A807">
        <v>673</v>
      </c>
      <c r="B807" t="s">
        <v>111</v>
      </c>
      <c r="C807" t="s">
        <v>1006</v>
      </c>
      <c r="D807" t="s">
        <v>1004</v>
      </c>
      <c r="E807" s="13">
        <f>J807/$P$41</f>
        <v>1.7844258415895351E-2</v>
      </c>
      <c r="F807" s="13">
        <f>J807/$P$38</f>
        <v>3.7106031808408935E-2</v>
      </c>
      <c r="G807" s="7">
        <v>100</v>
      </c>
      <c r="H807" s="1">
        <f>G807*$Q$2</f>
        <v>2465</v>
      </c>
      <c r="I807" s="1">
        <v>5200</v>
      </c>
      <c r="J807" s="1">
        <f>I807*$Q$2</f>
        <v>128179.99999999999</v>
      </c>
      <c r="K807">
        <v>21</v>
      </c>
      <c r="L807" t="s">
        <v>51</v>
      </c>
      <c r="M807" t="s">
        <v>10</v>
      </c>
      <c r="Q807" s="7"/>
      <c r="T807" s="5"/>
    </row>
    <row r="808" spans="1:20" x14ac:dyDescent="0.45">
      <c r="A808">
        <v>674</v>
      </c>
      <c r="B808" t="s">
        <v>111</v>
      </c>
      <c r="C808" t="s">
        <v>1006</v>
      </c>
      <c r="D808" t="s">
        <v>1005</v>
      </c>
      <c r="E808" s="13">
        <f>J808/$P$41</f>
        <v>1.7844258415895351E-2</v>
      </c>
      <c r="F808" s="13">
        <f>J808/$P$38</f>
        <v>3.7106031808408935E-2</v>
      </c>
      <c r="G808" s="7">
        <v>100</v>
      </c>
      <c r="H808" s="1">
        <f>G808*$Q$2</f>
        <v>2465</v>
      </c>
      <c r="I808" s="1">
        <v>5200</v>
      </c>
      <c r="J808" s="1">
        <f>I808*$Q$2</f>
        <v>128179.99999999999</v>
      </c>
      <c r="K808">
        <v>18</v>
      </c>
      <c r="L808" t="s">
        <v>51</v>
      </c>
      <c r="M808" t="s">
        <v>10</v>
      </c>
      <c r="Q808" s="7"/>
      <c r="T808" s="5"/>
    </row>
    <row r="809" spans="1:20" x14ac:dyDescent="0.45">
      <c r="A809">
        <v>699</v>
      </c>
      <c r="B809" t="s">
        <v>111</v>
      </c>
      <c r="C809" t="s">
        <v>1007</v>
      </c>
      <c r="D809" t="s">
        <v>575</v>
      </c>
      <c r="E809" s="13">
        <f>J809/$P$41</f>
        <v>1.7844258415895351E-2</v>
      </c>
      <c r="F809" s="13">
        <f>J809/$P$38</f>
        <v>3.7106031808408935E-2</v>
      </c>
      <c r="G809" s="7">
        <v>100</v>
      </c>
      <c r="H809" s="1">
        <f>G809*$Q$2</f>
        <v>2465</v>
      </c>
      <c r="I809" s="1">
        <v>5200</v>
      </c>
      <c r="J809" s="1">
        <f>I809*$Q$2</f>
        <v>128179.99999999999</v>
      </c>
      <c r="K809">
        <v>21</v>
      </c>
      <c r="L809" t="s">
        <v>60</v>
      </c>
      <c r="M809" t="s">
        <v>10</v>
      </c>
      <c r="Q809" s="7"/>
      <c r="T809" s="5"/>
    </row>
    <row r="810" spans="1:20" x14ac:dyDescent="0.45">
      <c r="A810">
        <v>700</v>
      </c>
      <c r="B810" t="s">
        <v>111</v>
      </c>
      <c r="C810" t="s">
        <v>1007</v>
      </c>
      <c r="D810" t="s">
        <v>1041</v>
      </c>
      <c r="E810" s="13">
        <f>J810/$P$41</f>
        <v>1.7844258415895351E-2</v>
      </c>
      <c r="F810" s="13">
        <f>J810/$P$38</f>
        <v>3.7106031808408935E-2</v>
      </c>
      <c r="G810" s="7">
        <v>100</v>
      </c>
      <c r="H810" s="1">
        <f>G810*$Q$2</f>
        <v>2465</v>
      </c>
      <c r="I810" s="1">
        <v>5200</v>
      </c>
      <c r="J810" s="1">
        <f>I810*$Q$2</f>
        <v>128179.99999999999</v>
      </c>
      <c r="K810">
        <v>19</v>
      </c>
      <c r="L810" t="s">
        <v>9</v>
      </c>
      <c r="M810" t="s">
        <v>10</v>
      </c>
      <c r="Q810" s="7"/>
      <c r="T810" s="5"/>
    </row>
    <row r="811" spans="1:20" x14ac:dyDescent="0.45">
      <c r="A811">
        <v>701</v>
      </c>
      <c r="B811" t="s">
        <v>111</v>
      </c>
      <c r="C811" t="s">
        <v>1007</v>
      </c>
      <c r="D811" t="s">
        <v>1042</v>
      </c>
      <c r="E811" s="13">
        <f>J811/$P$41</f>
        <v>1.7844258415895351E-2</v>
      </c>
      <c r="F811" s="13">
        <f>J811/$P$38</f>
        <v>3.7106031808408935E-2</v>
      </c>
      <c r="G811" s="7">
        <v>100</v>
      </c>
      <c r="H811" s="1">
        <f>G811*$Q$2</f>
        <v>2465</v>
      </c>
      <c r="I811" s="1">
        <v>5200</v>
      </c>
      <c r="J811" s="1">
        <f>I811*$Q$2</f>
        <v>128179.99999999999</v>
      </c>
      <c r="K811">
        <v>17</v>
      </c>
      <c r="L811" t="s">
        <v>9</v>
      </c>
      <c r="M811" t="s">
        <v>10</v>
      </c>
      <c r="Q811" s="7"/>
      <c r="T811" s="5"/>
    </row>
    <row r="812" spans="1:20" x14ac:dyDescent="0.45">
      <c r="A812">
        <v>702</v>
      </c>
      <c r="B812" t="s">
        <v>111</v>
      </c>
      <c r="C812" t="s">
        <v>1007</v>
      </c>
      <c r="D812" t="s">
        <v>1043</v>
      </c>
      <c r="E812" s="13">
        <f>J812/$P$41</f>
        <v>1.7844258415895351E-2</v>
      </c>
      <c r="F812" s="13">
        <f>J812/$P$38</f>
        <v>3.7106031808408935E-2</v>
      </c>
      <c r="G812" s="7">
        <v>100</v>
      </c>
      <c r="H812" s="1">
        <f>G812*$Q$2</f>
        <v>2465</v>
      </c>
      <c r="I812" s="1">
        <v>5200</v>
      </c>
      <c r="J812" s="1">
        <f>I812*$Q$2</f>
        <v>128179.99999999999</v>
      </c>
      <c r="K812">
        <v>18</v>
      </c>
      <c r="L812" t="s">
        <v>179</v>
      </c>
      <c r="M812" t="s">
        <v>10</v>
      </c>
      <c r="Q812" s="7"/>
      <c r="T812" s="5"/>
    </row>
    <row r="813" spans="1:20" x14ac:dyDescent="0.45">
      <c r="A813">
        <v>703</v>
      </c>
      <c r="B813" t="s">
        <v>111</v>
      </c>
      <c r="C813" t="s">
        <v>1007</v>
      </c>
      <c r="D813" t="s">
        <v>1044</v>
      </c>
      <c r="E813" s="13">
        <f>J813/$P$41</f>
        <v>1.7844258415895351E-2</v>
      </c>
      <c r="F813" s="13">
        <f>J813/$P$38</f>
        <v>3.7106031808408935E-2</v>
      </c>
      <c r="G813" s="7">
        <v>100</v>
      </c>
      <c r="H813" s="1">
        <f>G813*$Q$2</f>
        <v>2465</v>
      </c>
      <c r="I813" s="1">
        <v>5200</v>
      </c>
      <c r="J813" s="1">
        <f>I813*$Q$2</f>
        <v>128179.99999999999</v>
      </c>
      <c r="K813">
        <v>19</v>
      </c>
      <c r="L813" t="s">
        <v>14</v>
      </c>
      <c r="M813" t="s">
        <v>10</v>
      </c>
      <c r="Q813" s="7"/>
      <c r="T813" s="5"/>
    </row>
    <row r="814" spans="1:20" x14ac:dyDescent="0.45">
      <c r="A814">
        <v>704</v>
      </c>
      <c r="B814" t="s">
        <v>111</v>
      </c>
      <c r="C814" t="s">
        <v>1007</v>
      </c>
      <c r="D814" t="s">
        <v>1045</v>
      </c>
      <c r="E814" s="13">
        <f>J814/$P$41</f>
        <v>1.7844258415895351E-2</v>
      </c>
      <c r="F814" s="13">
        <f>J814/$P$38</f>
        <v>3.7106031808408935E-2</v>
      </c>
      <c r="G814" s="7">
        <v>100</v>
      </c>
      <c r="H814" s="1">
        <f>G814*$Q$2</f>
        <v>2465</v>
      </c>
      <c r="I814" s="1">
        <v>5200</v>
      </c>
      <c r="J814" s="1">
        <f>I814*$Q$2</f>
        <v>128179.99999999999</v>
      </c>
      <c r="K814">
        <v>19</v>
      </c>
      <c r="L814" t="s">
        <v>179</v>
      </c>
      <c r="M814" t="s">
        <v>10</v>
      </c>
      <c r="Q814" s="7"/>
      <c r="T814" s="5"/>
    </row>
    <row r="815" spans="1:20" x14ac:dyDescent="0.45">
      <c r="A815">
        <v>705</v>
      </c>
      <c r="B815" t="s">
        <v>111</v>
      </c>
      <c r="C815" t="s">
        <v>1007</v>
      </c>
      <c r="D815" t="s">
        <v>1046</v>
      </c>
      <c r="E815" s="13">
        <f>J815/$P$41</f>
        <v>1.7844258415895351E-2</v>
      </c>
      <c r="F815" s="13">
        <f>J815/$P$38</f>
        <v>3.7106031808408935E-2</v>
      </c>
      <c r="G815" s="7">
        <v>100</v>
      </c>
      <c r="H815" s="1">
        <f>G815*$Q$2</f>
        <v>2465</v>
      </c>
      <c r="I815" s="1">
        <v>5200</v>
      </c>
      <c r="J815" s="1">
        <f>I815*$Q$2</f>
        <v>128179.99999999999</v>
      </c>
      <c r="K815">
        <v>17</v>
      </c>
      <c r="L815" t="s">
        <v>14</v>
      </c>
      <c r="M815" t="s">
        <v>10</v>
      </c>
      <c r="Q815" s="7"/>
      <c r="T815" s="5"/>
    </row>
    <row r="816" spans="1:20" x14ac:dyDescent="0.45">
      <c r="A816">
        <v>706</v>
      </c>
      <c r="B816" t="s">
        <v>111</v>
      </c>
      <c r="C816" t="s">
        <v>1007</v>
      </c>
      <c r="D816" t="s">
        <v>1047</v>
      </c>
      <c r="E816" s="13">
        <f>J816/$P$41</f>
        <v>1.7844258415895351E-2</v>
      </c>
      <c r="F816" s="13">
        <f>J816/$P$38</f>
        <v>3.7106031808408935E-2</v>
      </c>
      <c r="G816" s="7">
        <v>100</v>
      </c>
      <c r="H816" s="1">
        <f>G816*$Q$2</f>
        <v>2465</v>
      </c>
      <c r="I816" s="1">
        <v>5200</v>
      </c>
      <c r="J816" s="1">
        <f>I816*$Q$2</f>
        <v>128179.99999999999</v>
      </c>
      <c r="K816">
        <v>17</v>
      </c>
      <c r="L816" t="s">
        <v>14</v>
      </c>
      <c r="M816" t="s">
        <v>10</v>
      </c>
      <c r="Q816" s="7"/>
      <c r="T816" s="5"/>
    </row>
    <row r="817" spans="1:20" x14ac:dyDescent="0.45">
      <c r="A817">
        <v>707</v>
      </c>
      <c r="B817" t="s">
        <v>111</v>
      </c>
      <c r="C817" t="s">
        <v>1007</v>
      </c>
      <c r="D817" t="s">
        <v>1048</v>
      </c>
      <c r="E817" s="13">
        <f>J817/$P$41</f>
        <v>1.7844258415895351E-2</v>
      </c>
      <c r="F817" s="13">
        <f>J817/$P$38</f>
        <v>3.7106031808408935E-2</v>
      </c>
      <c r="G817" s="7">
        <v>100</v>
      </c>
      <c r="H817" s="1">
        <f>G817*$Q$2</f>
        <v>2465</v>
      </c>
      <c r="I817" s="1">
        <v>5200</v>
      </c>
      <c r="J817" s="1">
        <f>I817*$Q$2</f>
        <v>128179.99999999999</v>
      </c>
      <c r="K817">
        <v>20</v>
      </c>
      <c r="L817" t="s">
        <v>134</v>
      </c>
      <c r="M817" t="s">
        <v>10</v>
      </c>
      <c r="Q817" s="7"/>
      <c r="T817" s="5"/>
    </row>
    <row r="818" spans="1:20" x14ac:dyDescent="0.45">
      <c r="A818">
        <v>708</v>
      </c>
      <c r="B818" t="s">
        <v>111</v>
      </c>
      <c r="C818" t="s">
        <v>1007</v>
      </c>
      <c r="D818" t="s">
        <v>1049</v>
      </c>
      <c r="E818" s="13">
        <f>J818/$P$41</f>
        <v>1.7844258415895351E-2</v>
      </c>
      <c r="F818" s="13">
        <f>J818/$P$38</f>
        <v>3.7106031808408935E-2</v>
      </c>
      <c r="G818" s="7">
        <v>100</v>
      </c>
      <c r="H818" s="1">
        <f>G818*$Q$2</f>
        <v>2465</v>
      </c>
      <c r="I818" s="1">
        <v>5200</v>
      </c>
      <c r="J818" s="1">
        <f>I818*$Q$2</f>
        <v>128179.99999999999</v>
      </c>
      <c r="K818">
        <v>19</v>
      </c>
      <c r="L818" t="s">
        <v>99</v>
      </c>
      <c r="M818" t="s">
        <v>10</v>
      </c>
      <c r="Q818" s="7"/>
      <c r="T818" s="5"/>
    </row>
    <row r="819" spans="1:20" x14ac:dyDescent="0.45">
      <c r="A819">
        <v>709</v>
      </c>
      <c r="B819" t="s">
        <v>111</v>
      </c>
      <c r="C819" t="s">
        <v>1007</v>
      </c>
      <c r="D819" t="s">
        <v>1050</v>
      </c>
      <c r="E819" s="13">
        <f>J819/$P$41</f>
        <v>1.7844258415895351E-2</v>
      </c>
      <c r="F819" s="13">
        <f>J819/$P$38</f>
        <v>3.7106031808408935E-2</v>
      </c>
      <c r="G819" s="7">
        <v>100</v>
      </c>
      <c r="H819" s="1">
        <f>G819*$Q$2</f>
        <v>2465</v>
      </c>
      <c r="I819" s="1">
        <v>5200</v>
      </c>
      <c r="J819" s="1">
        <f>I819*$Q$2</f>
        <v>128179.99999999999</v>
      </c>
      <c r="K819">
        <v>18</v>
      </c>
      <c r="L819" t="s">
        <v>175</v>
      </c>
      <c r="M819" t="s">
        <v>10</v>
      </c>
      <c r="Q819" s="7"/>
      <c r="T819" s="5"/>
    </row>
    <row r="820" spans="1:20" x14ac:dyDescent="0.45">
      <c r="A820">
        <v>710</v>
      </c>
      <c r="B820" t="s">
        <v>111</v>
      </c>
      <c r="C820" t="s">
        <v>1007</v>
      </c>
      <c r="D820" t="s">
        <v>1051</v>
      </c>
      <c r="E820" s="13">
        <f>J820/$P$41</f>
        <v>1.7844258415895351E-2</v>
      </c>
      <c r="F820" s="13">
        <f>J820/$P$38</f>
        <v>3.7106031808408935E-2</v>
      </c>
      <c r="G820" s="7">
        <v>100</v>
      </c>
      <c r="H820" s="1">
        <f>G820*$Q$2</f>
        <v>2465</v>
      </c>
      <c r="I820" s="1">
        <v>5200</v>
      </c>
      <c r="J820" s="1">
        <f>I820*$Q$2</f>
        <v>128179.99999999999</v>
      </c>
      <c r="K820">
        <v>19</v>
      </c>
      <c r="L820" t="s">
        <v>44</v>
      </c>
      <c r="M820" t="s">
        <v>10</v>
      </c>
      <c r="Q820" s="7"/>
      <c r="T820" s="5"/>
    </row>
    <row r="821" spans="1:20" x14ac:dyDescent="0.45">
      <c r="A821">
        <v>711</v>
      </c>
      <c r="B821" t="s">
        <v>111</v>
      </c>
      <c r="C821" t="s">
        <v>1007</v>
      </c>
      <c r="D821" t="s">
        <v>1052</v>
      </c>
      <c r="E821" s="13">
        <f>J821/$P$41</f>
        <v>1.7844258415895351E-2</v>
      </c>
      <c r="F821" s="13">
        <f>J821/$P$38</f>
        <v>3.7106031808408935E-2</v>
      </c>
      <c r="G821" s="7">
        <v>100</v>
      </c>
      <c r="H821" s="1">
        <f>G821*$Q$2</f>
        <v>2465</v>
      </c>
      <c r="I821" s="1">
        <v>5200</v>
      </c>
      <c r="J821" s="1">
        <f>I821*$Q$2</f>
        <v>128179.99999999999</v>
      </c>
      <c r="K821">
        <v>20</v>
      </c>
      <c r="L821" t="s">
        <v>175</v>
      </c>
      <c r="M821" t="s">
        <v>10</v>
      </c>
      <c r="Q821" s="7"/>
      <c r="T821" s="5"/>
    </row>
    <row r="822" spans="1:20" x14ac:dyDescent="0.45">
      <c r="A822">
        <v>712</v>
      </c>
      <c r="B822" t="s">
        <v>111</v>
      </c>
      <c r="C822" t="s">
        <v>1007</v>
      </c>
      <c r="D822" t="s">
        <v>1053</v>
      </c>
      <c r="E822" s="13">
        <f>J822/$P$41</f>
        <v>1.7844258415895351E-2</v>
      </c>
      <c r="F822" s="13">
        <f>J822/$P$38</f>
        <v>3.7106031808408935E-2</v>
      </c>
      <c r="G822" s="7">
        <v>100</v>
      </c>
      <c r="H822" s="1">
        <f>G822*$Q$2</f>
        <v>2465</v>
      </c>
      <c r="I822" s="1">
        <v>5200</v>
      </c>
      <c r="J822" s="1">
        <f>I822*$Q$2</f>
        <v>128179.99999999999</v>
      </c>
      <c r="K822">
        <v>19</v>
      </c>
      <c r="L822" t="s">
        <v>56</v>
      </c>
      <c r="M822" t="s">
        <v>10</v>
      </c>
      <c r="Q822" s="7"/>
      <c r="T822" s="5"/>
    </row>
    <row r="823" spans="1:20" x14ac:dyDescent="0.45">
      <c r="A823">
        <v>713</v>
      </c>
      <c r="B823" t="s">
        <v>111</v>
      </c>
      <c r="C823" t="s">
        <v>1007</v>
      </c>
      <c r="D823" t="s">
        <v>1054</v>
      </c>
      <c r="E823" s="13">
        <f>J823/$P$41</f>
        <v>1.7844258415895351E-2</v>
      </c>
      <c r="F823" s="13">
        <f>J823/$P$38</f>
        <v>3.7106031808408935E-2</v>
      </c>
      <c r="G823" s="7">
        <v>100</v>
      </c>
      <c r="H823" s="1">
        <f>G823*$Q$2</f>
        <v>2465</v>
      </c>
      <c r="I823" s="1">
        <v>5200</v>
      </c>
      <c r="J823" s="1">
        <f>I823*$Q$2</f>
        <v>128179.99999999999</v>
      </c>
      <c r="K823">
        <v>19</v>
      </c>
      <c r="L823" t="s">
        <v>636</v>
      </c>
      <c r="M823" t="s">
        <v>103</v>
      </c>
      <c r="Q823" s="7"/>
      <c r="T823" s="5"/>
    </row>
    <row r="824" spans="1:20" x14ac:dyDescent="0.45">
      <c r="A824">
        <v>714</v>
      </c>
      <c r="B824" t="s">
        <v>111</v>
      </c>
      <c r="C824" t="s">
        <v>1007</v>
      </c>
      <c r="D824" t="s">
        <v>1055</v>
      </c>
      <c r="E824" s="13">
        <f>J824/$P$41</f>
        <v>1.7844258415895351E-2</v>
      </c>
      <c r="F824" s="13">
        <f>J824/$P$38</f>
        <v>3.7106031808408935E-2</v>
      </c>
      <c r="G824" s="7">
        <v>100</v>
      </c>
      <c r="H824" s="1">
        <f>G824*$Q$2</f>
        <v>2465</v>
      </c>
      <c r="I824" s="1">
        <v>5200</v>
      </c>
      <c r="J824" s="1">
        <f>I824*$Q$2</f>
        <v>128179.99999999999</v>
      </c>
      <c r="K824">
        <v>19</v>
      </c>
      <c r="L824" t="s">
        <v>51</v>
      </c>
      <c r="M824" t="s">
        <v>10</v>
      </c>
      <c r="Q824" s="7"/>
      <c r="T824" s="5"/>
    </row>
    <row r="825" spans="1:20" x14ac:dyDescent="0.45">
      <c r="A825">
        <v>715</v>
      </c>
      <c r="B825" t="s">
        <v>111</v>
      </c>
      <c r="C825" t="s">
        <v>1007</v>
      </c>
      <c r="D825" t="s">
        <v>1056</v>
      </c>
      <c r="E825" s="13">
        <f>J825/$P$41</f>
        <v>1.7844258415895351E-2</v>
      </c>
      <c r="F825" s="13">
        <f>J825/$P$38</f>
        <v>3.7106031808408935E-2</v>
      </c>
      <c r="G825" s="7">
        <v>100</v>
      </c>
      <c r="H825" s="1">
        <f>G825*$Q$2</f>
        <v>2465</v>
      </c>
      <c r="I825" s="1">
        <v>5200</v>
      </c>
      <c r="J825" s="1">
        <f>I825*$Q$2</f>
        <v>128179.99999999999</v>
      </c>
      <c r="K825">
        <v>18</v>
      </c>
      <c r="L825" t="s">
        <v>51</v>
      </c>
      <c r="M825" t="s">
        <v>10</v>
      </c>
      <c r="Q825" s="7"/>
      <c r="T825" s="5"/>
    </row>
    <row r="826" spans="1:20" x14ac:dyDescent="0.45">
      <c r="A826">
        <v>747</v>
      </c>
      <c r="B826" t="s">
        <v>111</v>
      </c>
      <c r="C826" t="s">
        <v>1060</v>
      </c>
      <c r="D826" t="s">
        <v>1093</v>
      </c>
      <c r="E826" s="13">
        <f>J826/$P$41</f>
        <v>1.7844258415895351E-2</v>
      </c>
      <c r="F826" s="13">
        <f>J826/$P$38</f>
        <v>3.7106031808408935E-2</v>
      </c>
      <c r="G826" s="7">
        <v>100</v>
      </c>
      <c r="H826" s="1">
        <f>G826*$Q$2</f>
        <v>2465</v>
      </c>
      <c r="I826" s="1">
        <v>5200</v>
      </c>
      <c r="J826" s="1">
        <f>I826*$Q$2</f>
        <v>128179.99999999999</v>
      </c>
      <c r="K826">
        <v>19</v>
      </c>
      <c r="L826" t="s">
        <v>56</v>
      </c>
      <c r="M826" t="s">
        <v>10</v>
      </c>
      <c r="Q826" s="7"/>
      <c r="T826" s="5"/>
    </row>
    <row r="827" spans="1:20" x14ac:dyDescent="0.45">
      <c r="A827">
        <v>748</v>
      </c>
      <c r="B827" t="s">
        <v>111</v>
      </c>
      <c r="C827" t="s">
        <v>1060</v>
      </c>
      <c r="D827" t="s">
        <v>1094</v>
      </c>
      <c r="E827" s="13">
        <f>J827/$P$41</f>
        <v>1.7844258415895351E-2</v>
      </c>
      <c r="F827" s="13">
        <f>J827/$P$38</f>
        <v>3.7106031808408935E-2</v>
      </c>
      <c r="G827" s="7">
        <v>100</v>
      </c>
      <c r="H827" s="1">
        <f>G827*$Q$2</f>
        <v>2465</v>
      </c>
      <c r="I827" s="1">
        <v>5200</v>
      </c>
      <c r="J827" s="1">
        <f>I827*$Q$2</f>
        <v>128179.99999999999</v>
      </c>
      <c r="K827">
        <v>18</v>
      </c>
      <c r="L827" t="s">
        <v>51</v>
      </c>
      <c r="M827" t="s">
        <v>10</v>
      </c>
      <c r="Q827" s="7"/>
      <c r="T827" s="5"/>
    </row>
    <row r="828" spans="1:20" x14ac:dyDescent="0.45">
      <c r="A828">
        <v>749</v>
      </c>
      <c r="B828" t="s">
        <v>111</v>
      </c>
      <c r="C828" t="s">
        <v>1060</v>
      </c>
      <c r="D828" t="s">
        <v>1095</v>
      </c>
      <c r="E828" s="13">
        <f>J828/$P$41</f>
        <v>1.7844258415895351E-2</v>
      </c>
      <c r="F828" s="13">
        <f>J828/$P$38</f>
        <v>3.7106031808408935E-2</v>
      </c>
      <c r="G828" s="7">
        <v>100</v>
      </c>
      <c r="H828" s="1">
        <f>G828*$Q$2</f>
        <v>2465</v>
      </c>
      <c r="I828" s="1">
        <v>5200</v>
      </c>
      <c r="J828" s="1">
        <f>I828*$Q$2</f>
        <v>128179.99999999999</v>
      </c>
      <c r="K828">
        <v>17</v>
      </c>
      <c r="L828" t="s">
        <v>99</v>
      </c>
      <c r="M828" t="s">
        <v>10</v>
      </c>
      <c r="Q828" s="7"/>
      <c r="T828" s="5"/>
    </row>
    <row r="829" spans="1:20" x14ac:dyDescent="0.45">
      <c r="A829">
        <v>750</v>
      </c>
      <c r="B829" t="s">
        <v>111</v>
      </c>
      <c r="C829" t="s">
        <v>1060</v>
      </c>
      <c r="D829" t="s">
        <v>1096</v>
      </c>
      <c r="E829" s="13">
        <f>J829/$P$41</f>
        <v>1.7844258415895351E-2</v>
      </c>
      <c r="F829" s="13">
        <f>J829/$P$38</f>
        <v>3.7106031808408935E-2</v>
      </c>
      <c r="G829" s="7">
        <v>100</v>
      </c>
      <c r="H829" s="1">
        <f>G829*$Q$2</f>
        <v>2465</v>
      </c>
      <c r="I829" s="1">
        <v>5200</v>
      </c>
      <c r="J829" s="1">
        <f>I829*$Q$2</f>
        <v>128179.99999999999</v>
      </c>
      <c r="K829">
        <v>18</v>
      </c>
      <c r="L829" t="s">
        <v>9</v>
      </c>
      <c r="M829" t="s">
        <v>10</v>
      </c>
      <c r="Q829" s="7"/>
      <c r="T829" s="5"/>
    </row>
    <row r="830" spans="1:20" x14ac:dyDescent="0.45">
      <c r="A830">
        <v>751</v>
      </c>
      <c r="B830" t="s">
        <v>111</v>
      </c>
      <c r="C830" t="s">
        <v>1060</v>
      </c>
      <c r="D830" t="s">
        <v>1097</v>
      </c>
      <c r="E830" s="13">
        <f>J830/$P$41</f>
        <v>1.7844258415895351E-2</v>
      </c>
      <c r="F830" s="13">
        <f>J830/$P$38</f>
        <v>3.7106031808408935E-2</v>
      </c>
      <c r="G830" s="7">
        <v>100</v>
      </c>
      <c r="H830" s="1">
        <f>G830*$Q$2</f>
        <v>2465</v>
      </c>
      <c r="I830" s="1">
        <v>5200</v>
      </c>
      <c r="J830" s="1">
        <f>I830*$Q$2</f>
        <v>128179.99999999999</v>
      </c>
      <c r="K830">
        <v>17</v>
      </c>
      <c r="L830" t="s">
        <v>9</v>
      </c>
      <c r="M830" t="s">
        <v>10</v>
      </c>
      <c r="Q830" s="7"/>
      <c r="T830" s="5"/>
    </row>
    <row r="831" spans="1:20" x14ac:dyDescent="0.45">
      <c r="A831">
        <v>752</v>
      </c>
      <c r="B831" t="s">
        <v>111</v>
      </c>
      <c r="C831" t="s">
        <v>1060</v>
      </c>
      <c r="D831" t="s">
        <v>1098</v>
      </c>
      <c r="E831" s="13">
        <f>J831/$P$41</f>
        <v>1.7844258415895351E-2</v>
      </c>
      <c r="F831" s="13">
        <f>J831/$P$38</f>
        <v>3.7106031808408935E-2</v>
      </c>
      <c r="G831" s="7">
        <v>100</v>
      </c>
      <c r="H831" s="1">
        <f>G831*$Q$2</f>
        <v>2465</v>
      </c>
      <c r="I831" s="1">
        <v>5200</v>
      </c>
      <c r="J831" s="1">
        <f>I831*$Q$2</f>
        <v>128179.99999999999</v>
      </c>
      <c r="K831">
        <v>19</v>
      </c>
      <c r="L831" t="s">
        <v>9</v>
      </c>
      <c r="M831" t="s">
        <v>10</v>
      </c>
      <c r="Q831" s="7"/>
      <c r="T831" s="5"/>
    </row>
    <row r="832" spans="1:20" x14ac:dyDescent="0.45">
      <c r="A832">
        <v>753</v>
      </c>
      <c r="B832" t="s">
        <v>111</v>
      </c>
      <c r="C832" t="s">
        <v>1060</v>
      </c>
      <c r="D832" t="s">
        <v>1099</v>
      </c>
      <c r="E832" s="13">
        <f>J832/$P$41</f>
        <v>1.7844258415895351E-2</v>
      </c>
      <c r="F832" s="13">
        <f>J832/$P$38</f>
        <v>3.7106031808408935E-2</v>
      </c>
      <c r="G832" s="7">
        <v>100</v>
      </c>
      <c r="H832" s="1">
        <f>G832*$Q$2</f>
        <v>2465</v>
      </c>
      <c r="I832" s="1">
        <v>5200</v>
      </c>
      <c r="J832" s="1">
        <f>I832*$Q$2</f>
        <v>128179.99999999999</v>
      </c>
      <c r="K832">
        <v>20</v>
      </c>
      <c r="L832" t="s">
        <v>175</v>
      </c>
      <c r="M832" t="s">
        <v>103</v>
      </c>
      <c r="Q832" s="7"/>
      <c r="T832" s="5"/>
    </row>
    <row r="833" spans="1:20" x14ac:dyDescent="0.45">
      <c r="A833">
        <v>754</v>
      </c>
      <c r="B833" t="s">
        <v>111</v>
      </c>
      <c r="C833" t="s">
        <v>1060</v>
      </c>
      <c r="D833" t="s">
        <v>1100</v>
      </c>
      <c r="E833" s="13">
        <f>J833/$P$41</f>
        <v>1.7844258415895351E-2</v>
      </c>
      <c r="F833" s="13">
        <f>J833/$P$38</f>
        <v>3.7106031808408935E-2</v>
      </c>
      <c r="G833" s="7">
        <v>100</v>
      </c>
      <c r="H833" s="1">
        <f>G833*$Q$2</f>
        <v>2465</v>
      </c>
      <c r="I833" s="1">
        <v>5200</v>
      </c>
      <c r="J833" s="1">
        <f>I833*$Q$2</f>
        <v>128179.99999999999</v>
      </c>
      <c r="K833">
        <v>17</v>
      </c>
      <c r="L833" t="s">
        <v>131</v>
      </c>
      <c r="M833" t="s">
        <v>10</v>
      </c>
      <c r="Q833" s="7"/>
      <c r="T833" s="5"/>
    </row>
    <row r="834" spans="1:20" x14ac:dyDescent="0.45">
      <c r="A834">
        <v>755</v>
      </c>
      <c r="B834" t="s">
        <v>111</v>
      </c>
      <c r="C834" t="s">
        <v>1060</v>
      </c>
      <c r="D834" t="s">
        <v>1101</v>
      </c>
      <c r="E834" s="13">
        <f>J834/$P$41</f>
        <v>1.7844258415895351E-2</v>
      </c>
      <c r="F834" s="13">
        <f>J834/$P$38</f>
        <v>3.7106031808408935E-2</v>
      </c>
      <c r="G834" s="7">
        <v>100</v>
      </c>
      <c r="H834" s="1">
        <f>G834*$Q$2</f>
        <v>2465</v>
      </c>
      <c r="I834" s="1">
        <v>5200</v>
      </c>
      <c r="J834" s="1">
        <f>I834*$Q$2</f>
        <v>128179.99999999999</v>
      </c>
      <c r="K834">
        <v>20</v>
      </c>
      <c r="L834" t="s">
        <v>14</v>
      </c>
      <c r="M834" t="s">
        <v>10</v>
      </c>
      <c r="Q834" s="7"/>
      <c r="T834" s="5"/>
    </row>
    <row r="835" spans="1:20" x14ac:dyDescent="0.45">
      <c r="A835">
        <v>756</v>
      </c>
      <c r="B835" t="s">
        <v>111</v>
      </c>
      <c r="C835" t="s">
        <v>1060</v>
      </c>
      <c r="D835" t="s">
        <v>1102</v>
      </c>
      <c r="E835" s="13">
        <f>J835/$P$41</f>
        <v>1.7844258415895351E-2</v>
      </c>
      <c r="F835" s="13">
        <f>J835/$P$38</f>
        <v>3.7106031808408935E-2</v>
      </c>
      <c r="G835" s="7">
        <v>100</v>
      </c>
      <c r="H835" s="1">
        <f>G835*$Q$2</f>
        <v>2465</v>
      </c>
      <c r="I835" s="1">
        <v>5200</v>
      </c>
      <c r="J835" s="1">
        <f>I835*$Q$2</f>
        <v>128179.99999999999</v>
      </c>
      <c r="K835">
        <v>19</v>
      </c>
      <c r="L835" t="s">
        <v>14</v>
      </c>
      <c r="M835" t="s">
        <v>10</v>
      </c>
      <c r="Q835" s="7"/>
      <c r="T835" s="5"/>
    </row>
    <row r="836" spans="1:20" x14ac:dyDescent="0.45">
      <c r="A836">
        <v>757</v>
      </c>
      <c r="B836" t="s">
        <v>111</v>
      </c>
      <c r="C836" t="s">
        <v>1060</v>
      </c>
      <c r="D836" t="s">
        <v>1103</v>
      </c>
      <c r="E836" s="13">
        <f>J836/$P$41</f>
        <v>1.7844258415895351E-2</v>
      </c>
      <c r="F836" s="13">
        <f>J836/$P$38</f>
        <v>3.7106031808408935E-2</v>
      </c>
      <c r="G836" s="7">
        <v>100</v>
      </c>
      <c r="H836" s="1">
        <f>G836*$Q$2</f>
        <v>2465</v>
      </c>
      <c r="I836" s="1">
        <v>5200</v>
      </c>
      <c r="J836" s="1">
        <f>I836*$Q$2</f>
        <v>128179.99999999999</v>
      </c>
      <c r="K836">
        <v>19</v>
      </c>
      <c r="L836" t="s">
        <v>14</v>
      </c>
      <c r="M836" t="s">
        <v>10</v>
      </c>
      <c r="Q836" s="7"/>
      <c r="T836" s="5"/>
    </row>
    <row r="837" spans="1:20" x14ac:dyDescent="0.45">
      <c r="A837">
        <v>758</v>
      </c>
      <c r="B837" t="s">
        <v>111</v>
      </c>
      <c r="C837" t="s">
        <v>1060</v>
      </c>
      <c r="D837" t="s">
        <v>1104</v>
      </c>
      <c r="E837" s="13">
        <f>J837/$P$41</f>
        <v>1.7844258415895351E-2</v>
      </c>
      <c r="F837" s="13">
        <f>J837/$P$38</f>
        <v>3.7106031808408935E-2</v>
      </c>
      <c r="G837" s="7">
        <v>100</v>
      </c>
      <c r="H837" s="1">
        <f>G837*$Q$2</f>
        <v>2465</v>
      </c>
      <c r="I837" s="1">
        <v>5200</v>
      </c>
      <c r="J837" s="1">
        <f>I837*$Q$2</f>
        <v>128179.99999999999</v>
      </c>
      <c r="K837">
        <v>19</v>
      </c>
      <c r="L837" t="s">
        <v>14</v>
      </c>
      <c r="M837" t="s">
        <v>10</v>
      </c>
      <c r="Q837" s="7"/>
      <c r="T837" s="5"/>
    </row>
    <row r="838" spans="1:20" x14ac:dyDescent="0.45">
      <c r="A838">
        <v>759</v>
      </c>
      <c r="B838" t="s">
        <v>111</v>
      </c>
      <c r="C838" t="s">
        <v>1060</v>
      </c>
      <c r="D838" t="s">
        <v>1105</v>
      </c>
      <c r="E838" s="13">
        <f>J838/$P$41</f>
        <v>1.7844258415895351E-2</v>
      </c>
      <c r="F838" s="13">
        <f>J838/$P$38</f>
        <v>3.7106031808408935E-2</v>
      </c>
      <c r="G838" s="7">
        <v>100</v>
      </c>
      <c r="H838" s="1">
        <f>G838*$Q$2</f>
        <v>2465</v>
      </c>
      <c r="I838" s="1">
        <v>5200</v>
      </c>
      <c r="J838" s="1">
        <f>I838*$Q$2</f>
        <v>128179.99999999999</v>
      </c>
      <c r="K838">
        <v>19</v>
      </c>
      <c r="L838" t="s">
        <v>131</v>
      </c>
      <c r="M838" t="s">
        <v>10</v>
      </c>
      <c r="Q838" s="7"/>
      <c r="T838" s="5"/>
    </row>
    <row r="839" spans="1:20" x14ac:dyDescent="0.45">
      <c r="A839">
        <v>760</v>
      </c>
      <c r="B839" t="s">
        <v>111</v>
      </c>
      <c r="C839" t="s">
        <v>1060</v>
      </c>
      <c r="D839" t="s">
        <v>1106</v>
      </c>
      <c r="E839" s="13">
        <f>J839/$P$41</f>
        <v>1.7844258415895351E-2</v>
      </c>
      <c r="F839" s="13">
        <f>J839/$P$38</f>
        <v>3.7106031808408935E-2</v>
      </c>
      <c r="G839" s="7">
        <v>100</v>
      </c>
      <c r="H839" s="1">
        <f>G839*$Q$2</f>
        <v>2465</v>
      </c>
      <c r="I839" s="1">
        <v>5200</v>
      </c>
      <c r="J839" s="1">
        <f>I839*$Q$2</f>
        <v>128179.99999999999</v>
      </c>
      <c r="K839">
        <v>21</v>
      </c>
      <c r="L839" t="s">
        <v>196</v>
      </c>
      <c r="M839" t="s">
        <v>103</v>
      </c>
      <c r="Q839" s="7"/>
      <c r="T839" s="5"/>
    </row>
    <row r="840" spans="1:20" x14ac:dyDescent="0.45">
      <c r="A840">
        <v>761</v>
      </c>
      <c r="B840" t="s">
        <v>111</v>
      </c>
      <c r="C840" t="s">
        <v>1060</v>
      </c>
      <c r="D840" t="s">
        <v>1107</v>
      </c>
      <c r="E840" s="13">
        <f>J840/$P$41</f>
        <v>1.7844258415895351E-2</v>
      </c>
      <c r="F840" s="13">
        <f>J840/$P$38</f>
        <v>3.7106031808408935E-2</v>
      </c>
      <c r="G840" s="7">
        <v>100</v>
      </c>
      <c r="H840" s="1">
        <f>G840*$Q$2</f>
        <v>2465</v>
      </c>
      <c r="I840" s="1">
        <v>5200</v>
      </c>
      <c r="J840" s="1">
        <f>I840*$Q$2</f>
        <v>128179.99999999999</v>
      </c>
      <c r="K840">
        <v>19</v>
      </c>
      <c r="L840" t="s">
        <v>196</v>
      </c>
      <c r="M840" t="s">
        <v>10</v>
      </c>
      <c r="Q840" s="7"/>
      <c r="T840" s="5"/>
    </row>
    <row r="841" spans="1:20" x14ac:dyDescent="0.45">
      <c r="A841">
        <v>762</v>
      </c>
      <c r="B841" t="s">
        <v>111</v>
      </c>
      <c r="C841" t="s">
        <v>1060</v>
      </c>
      <c r="D841" t="s">
        <v>1108</v>
      </c>
      <c r="E841" s="13">
        <f>J841/$P$41</f>
        <v>1.7844258415895351E-2</v>
      </c>
      <c r="F841" s="13">
        <f>J841/$P$38</f>
        <v>3.7106031808408935E-2</v>
      </c>
      <c r="G841" s="7">
        <v>100</v>
      </c>
      <c r="H841" s="1">
        <f>G841*$Q$2</f>
        <v>2465</v>
      </c>
      <c r="I841" s="1">
        <v>5200</v>
      </c>
      <c r="J841" s="1">
        <f>I841*$Q$2</f>
        <v>128179.99999999999</v>
      </c>
      <c r="K841">
        <v>18</v>
      </c>
      <c r="L841" t="s">
        <v>123</v>
      </c>
      <c r="M841" t="s">
        <v>10</v>
      </c>
      <c r="Q841" s="7"/>
      <c r="T841" s="5"/>
    </row>
    <row r="842" spans="1:20" x14ac:dyDescent="0.45">
      <c r="A842">
        <v>763</v>
      </c>
      <c r="B842" t="s">
        <v>111</v>
      </c>
      <c r="C842" t="s">
        <v>1060</v>
      </c>
      <c r="D842" t="s">
        <v>1109</v>
      </c>
      <c r="E842" s="13">
        <f>J842/$P$41</f>
        <v>1.7844258415895351E-2</v>
      </c>
      <c r="F842" s="13">
        <f>J842/$P$38</f>
        <v>3.7106031808408935E-2</v>
      </c>
      <c r="G842" s="7">
        <v>100</v>
      </c>
      <c r="H842" s="1">
        <f>G842*$Q$2</f>
        <v>2465</v>
      </c>
      <c r="I842" s="1">
        <v>5200</v>
      </c>
      <c r="J842" s="1">
        <f>I842*$Q$2</f>
        <v>128179.99999999999</v>
      </c>
      <c r="K842">
        <v>18</v>
      </c>
      <c r="L842" t="s">
        <v>60</v>
      </c>
      <c r="M842" t="s">
        <v>10</v>
      </c>
      <c r="Q842" s="7"/>
      <c r="T842" s="5"/>
    </row>
    <row r="843" spans="1:20" x14ac:dyDescent="0.45">
      <c r="A843">
        <v>764</v>
      </c>
      <c r="B843" t="s">
        <v>111</v>
      </c>
      <c r="C843" t="s">
        <v>1060</v>
      </c>
      <c r="D843" t="s">
        <v>1110</v>
      </c>
      <c r="E843" s="13">
        <f>J843/$P$41</f>
        <v>1.7844258415895351E-2</v>
      </c>
      <c r="F843" s="13">
        <f>J843/$P$38</f>
        <v>3.7106031808408935E-2</v>
      </c>
      <c r="G843" s="7">
        <v>100</v>
      </c>
      <c r="H843" s="1">
        <f>G843*$Q$2</f>
        <v>2465</v>
      </c>
      <c r="I843" s="1">
        <v>5200</v>
      </c>
      <c r="J843" s="1">
        <f>I843*$Q$2</f>
        <v>128179.99999999999</v>
      </c>
      <c r="K843">
        <v>18</v>
      </c>
      <c r="L843" t="s">
        <v>56</v>
      </c>
      <c r="M843" t="s">
        <v>10</v>
      </c>
      <c r="Q843" s="7"/>
      <c r="T843" s="5"/>
    </row>
    <row r="844" spans="1:20" x14ac:dyDescent="0.45">
      <c r="A844">
        <v>765</v>
      </c>
      <c r="B844" t="s">
        <v>111</v>
      </c>
      <c r="C844" t="s">
        <v>1060</v>
      </c>
      <c r="D844" t="s">
        <v>1111</v>
      </c>
      <c r="E844" s="13">
        <f>J844/$P$41</f>
        <v>1.7844258415895351E-2</v>
      </c>
      <c r="F844" s="13">
        <f>J844/$P$38</f>
        <v>3.7106031808408935E-2</v>
      </c>
      <c r="G844" s="7">
        <v>100</v>
      </c>
      <c r="H844" s="1">
        <f>G844*$Q$2</f>
        <v>2465</v>
      </c>
      <c r="I844" s="1">
        <v>5200</v>
      </c>
      <c r="J844" s="1">
        <f>I844*$Q$2</f>
        <v>128179.99999999999</v>
      </c>
      <c r="K844">
        <v>19</v>
      </c>
      <c r="L844" t="s">
        <v>51</v>
      </c>
      <c r="M844" t="s">
        <v>10</v>
      </c>
      <c r="Q844" s="7"/>
      <c r="T844" s="5"/>
    </row>
    <row r="845" spans="1:20" x14ac:dyDescent="0.45">
      <c r="A845">
        <v>766</v>
      </c>
      <c r="B845" t="s">
        <v>111</v>
      </c>
      <c r="C845" t="s">
        <v>1060</v>
      </c>
      <c r="D845" t="s">
        <v>1112</v>
      </c>
      <c r="E845" s="13">
        <f>J845/$P$41</f>
        <v>1.7844258415895351E-2</v>
      </c>
      <c r="F845" s="13">
        <f>J845/$P$38</f>
        <v>3.7106031808408935E-2</v>
      </c>
      <c r="G845" s="7">
        <v>100</v>
      </c>
      <c r="H845" s="1">
        <f>G845*$Q$2</f>
        <v>2465</v>
      </c>
      <c r="I845" s="1">
        <v>5200</v>
      </c>
      <c r="J845" s="1">
        <f>I845*$Q$2</f>
        <v>128179.99999999999</v>
      </c>
      <c r="K845">
        <v>19</v>
      </c>
      <c r="L845" t="s">
        <v>51</v>
      </c>
      <c r="M845" t="s">
        <v>10</v>
      </c>
      <c r="Q845" s="7"/>
      <c r="T845" s="5"/>
    </row>
    <row r="846" spans="1:20" x14ac:dyDescent="0.45">
      <c r="A846">
        <v>767</v>
      </c>
      <c r="B846" t="s">
        <v>111</v>
      </c>
      <c r="C846" t="s">
        <v>1060</v>
      </c>
      <c r="D846" t="s">
        <v>1113</v>
      </c>
      <c r="E846" s="13">
        <f>J846/$P$41</f>
        <v>1.7844258415895351E-2</v>
      </c>
      <c r="F846" s="13">
        <f>J846/$P$38</f>
        <v>3.7106031808408935E-2</v>
      </c>
      <c r="G846" s="7">
        <v>100</v>
      </c>
      <c r="H846" s="1">
        <f>G846*$Q$2</f>
        <v>2465</v>
      </c>
      <c r="I846" s="1">
        <v>5200</v>
      </c>
      <c r="J846" s="1">
        <f>I846*$Q$2</f>
        <v>128179.99999999999</v>
      </c>
      <c r="K846">
        <v>18</v>
      </c>
      <c r="L846" t="s">
        <v>51</v>
      </c>
      <c r="M846" t="s">
        <v>10</v>
      </c>
      <c r="Q846" s="7"/>
      <c r="T846" s="5"/>
    </row>
    <row r="847" spans="1:20" x14ac:dyDescent="0.45">
      <c r="A847">
        <v>768</v>
      </c>
      <c r="B847" t="s">
        <v>111</v>
      </c>
      <c r="C847" t="s">
        <v>1060</v>
      </c>
      <c r="D847" t="s">
        <v>1114</v>
      </c>
      <c r="E847" s="13">
        <f>J847/$P$41</f>
        <v>1.7844258415895351E-2</v>
      </c>
      <c r="F847" s="13">
        <f>J847/$P$38</f>
        <v>3.7106031808408935E-2</v>
      </c>
      <c r="G847" s="7">
        <v>100</v>
      </c>
      <c r="H847" s="1">
        <f>G847*$Q$2</f>
        <v>2465</v>
      </c>
      <c r="I847" s="1">
        <v>5200</v>
      </c>
      <c r="J847" s="1">
        <f>I847*$Q$2</f>
        <v>128179.99999999999</v>
      </c>
      <c r="K847">
        <v>18</v>
      </c>
      <c r="L847" t="s">
        <v>51</v>
      </c>
      <c r="M847" t="s">
        <v>103</v>
      </c>
      <c r="Q847" s="7"/>
      <c r="T847" s="5"/>
    </row>
    <row r="848" spans="1:20" x14ac:dyDescent="0.45">
      <c r="A848">
        <v>769</v>
      </c>
      <c r="B848" t="s">
        <v>111</v>
      </c>
      <c r="C848" t="s">
        <v>1060</v>
      </c>
      <c r="D848" t="s">
        <v>1115</v>
      </c>
      <c r="E848" s="13">
        <f>J848/$P$41</f>
        <v>1.7844258415895351E-2</v>
      </c>
      <c r="F848" s="13">
        <f>J848/$P$38</f>
        <v>3.7106031808408935E-2</v>
      </c>
      <c r="G848" s="7">
        <v>100</v>
      </c>
      <c r="H848" s="1">
        <f>G848*$Q$2</f>
        <v>2465</v>
      </c>
      <c r="I848" s="1">
        <v>5200</v>
      </c>
      <c r="J848" s="1">
        <f>I848*$Q$2</f>
        <v>128179.99999999999</v>
      </c>
      <c r="K848">
        <v>17</v>
      </c>
      <c r="L848" t="s">
        <v>51</v>
      </c>
      <c r="M848" t="s">
        <v>10</v>
      </c>
      <c r="Q848" s="7"/>
      <c r="T848" s="5"/>
    </row>
    <row r="849" spans="1:20" x14ac:dyDescent="0.45">
      <c r="A849">
        <v>770</v>
      </c>
      <c r="B849" t="s">
        <v>111</v>
      </c>
      <c r="C849" t="s">
        <v>1060</v>
      </c>
      <c r="D849" t="s">
        <v>1116</v>
      </c>
      <c r="E849" s="13">
        <f>J849/$P$41</f>
        <v>1.7844258415895351E-2</v>
      </c>
      <c r="F849" s="13">
        <f>J849/$P$38</f>
        <v>3.7106031808408935E-2</v>
      </c>
      <c r="G849" s="7">
        <v>100</v>
      </c>
      <c r="H849" s="1">
        <f>G849*$Q$2</f>
        <v>2465</v>
      </c>
      <c r="I849" s="1">
        <v>5200</v>
      </c>
      <c r="J849" s="1">
        <f>I849*$Q$2</f>
        <v>128179.99999999999</v>
      </c>
      <c r="K849">
        <v>21</v>
      </c>
      <c r="L849" t="s">
        <v>51</v>
      </c>
      <c r="M849" t="s">
        <v>10</v>
      </c>
      <c r="Q849" s="7"/>
      <c r="T849" s="5"/>
    </row>
    <row r="850" spans="1:20" x14ac:dyDescent="0.45">
      <c r="A850">
        <v>771</v>
      </c>
      <c r="B850" t="s">
        <v>111</v>
      </c>
      <c r="C850" t="s">
        <v>1060</v>
      </c>
      <c r="D850" t="s">
        <v>1117</v>
      </c>
      <c r="E850" s="13">
        <f>J850/$P$41</f>
        <v>1.7844258415895351E-2</v>
      </c>
      <c r="F850" s="13">
        <f>J850/$P$38</f>
        <v>3.7106031808408935E-2</v>
      </c>
      <c r="G850" s="7">
        <v>100</v>
      </c>
      <c r="H850" s="1">
        <f>G850*$Q$2</f>
        <v>2465</v>
      </c>
      <c r="I850" s="1">
        <v>5200</v>
      </c>
      <c r="J850" s="1">
        <f>I850*$Q$2</f>
        <v>128179.99999999999</v>
      </c>
      <c r="K850">
        <v>18</v>
      </c>
      <c r="L850" t="s">
        <v>51</v>
      </c>
      <c r="M850" t="s">
        <v>10</v>
      </c>
      <c r="Q850" s="7"/>
      <c r="T850" s="5"/>
    </row>
    <row r="851" spans="1:20" x14ac:dyDescent="0.45">
      <c r="A851">
        <v>800</v>
      </c>
      <c r="B851" t="s">
        <v>111</v>
      </c>
      <c r="C851" t="s">
        <v>1119</v>
      </c>
      <c r="D851" t="s">
        <v>1151</v>
      </c>
      <c r="E851" s="13">
        <f>J851/$P$41</f>
        <v>1.7844258415895351E-2</v>
      </c>
      <c r="F851" s="13">
        <f>J851/$P$38</f>
        <v>3.7106031808408935E-2</v>
      </c>
      <c r="G851" s="7">
        <v>100</v>
      </c>
      <c r="H851" s="1">
        <f>G851*$Q$2</f>
        <v>2465</v>
      </c>
      <c r="I851" s="1">
        <v>5200</v>
      </c>
      <c r="J851" s="1">
        <f>I851*$Q$2</f>
        <v>128179.99999999999</v>
      </c>
      <c r="K851">
        <v>19</v>
      </c>
      <c r="L851" t="s">
        <v>51</v>
      </c>
      <c r="M851" t="s">
        <v>10</v>
      </c>
      <c r="Q851" s="7"/>
      <c r="T851" s="5"/>
    </row>
    <row r="852" spans="1:20" x14ac:dyDescent="0.45">
      <c r="A852">
        <v>801</v>
      </c>
      <c r="B852" t="s">
        <v>111</v>
      </c>
      <c r="C852" t="s">
        <v>1119</v>
      </c>
      <c r="D852" t="s">
        <v>1152</v>
      </c>
      <c r="E852" s="13">
        <f>J852/$P$41</f>
        <v>1.7844258415895351E-2</v>
      </c>
      <c r="F852" s="13">
        <f>J852/$P$38</f>
        <v>3.7106031808408935E-2</v>
      </c>
      <c r="G852" s="7">
        <v>100</v>
      </c>
      <c r="H852" s="1">
        <f>G852*$Q$2</f>
        <v>2465</v>
      </c>
      <c r="I852" s="1">
        <v>5200</v>
      </c>
      <c r="J852" s="1">
        <f>I852*$Q$2</f>
        <v>128179.99999999999</v>
      </c>
      <c r="K852">
        <v>20</v>
      </c>
      <c r="L852" t="s">
        <v>636</v>
      </c>
      <c r="M852" t="s">
        <v>10</v>
      </c>
      <c r="Q852" s="7"/>
      <c r="T852" s="5"/>
    </row>
    <row r="853" spans="1:20" x14ac:dyDescent="0.45">
      <c r="A853">
        <v>802</v>
      </c>
      <c r="B853" t="s">
        <v>111</v>
      </c>
      <c r="C853" t="s">
        <v>1119</v>
      </c>
      <c r="D853" t="s">
        <v>1153</v>
      </c>
      <c r="E853" s="13">
        <f>J853/$P$41</f>
        <v>1.7844258415895351E-2</v>
      </c>
      <c r="F853" s="13">
        <f>J853/$P$38</f>
        <v>3.7106031808408935E-2</v>
      </c>
      <c r="G853" s="7">
        <v>100</v>
      </c>
      <c r="H853" s="1">
        <f>G853*$Q$2</f>
        <v>2465</v>
      </c>
      <c r="I853" s="1">
        <v>5200</v>
      </c>
      <c r="J853" s="1">
        <f>I853*$Q$2</f>
        <v>128179.99999999999</v>
      </c>
      <c r="K853">
        <v>19</v>
      </c>
      <c r="L853" t="s">
        <v>196</v>
      </c>
      <c r="M853" t="s">
        <v>103</v>
      </c>
      <c r="Q853" s="7"/>
      <c r="T853" s="5"/>
    </row>
    <row r="854" spans="1:20" x14ac:dyDescent="0.45">
      <c r="A854">
        <v>803</v>
      </c>
      <c r="B854" t="s">
        <v>111</v>
      </c>
      <c r="C854" t="s">
        <v>1119</v>
      </c>
      <c r="D854" t="s">
        <v>1154</v>
      </c>
      <c r="E854" s="13">
        <f>J854/$P$41</f>
        <v>1.7844258415895351E-2</v>
      </c>
      <c r="F854" s="13">
        <f>J854/$P$38</f>
        <v>3.7106031808408935E-2</v>
      </c>
      <c r="G854" s="7">
        <v>100</v>
      </c>
      <c r="H854" s="1">
        <f>G854*$Q$2</f>
        <v>2465</v>
      </c>
      <c r="I854" s="1">
        <v>5200</v>
      </c>
      <c r="J854" s="1">
        <f>I854*$Q$2</f>
        <v>128179.99999999999</v>
      </c>
      <c r="K854">
        <v>17</v>
      </c>
      <c r="L854" t="s">
        <v>99</v>
      </c>
      <c r="M854" t="s">
        <v>10</v>
      </c>
      <c r="Q854" s="7"/>
      <c r="T854" s="5"/>
    </row>
    <row r="855" spans="1:20" x14ac:dyDescent="0.45">
      <c r="A855">
        <v>804</v>
      </c>
      <c r="B855" t="s">
        <v>111</v>
      </c>
      <c r="C855" t="s">
        <v>1119</v>
      </c>
      <c r="D855" t="s">
        <v>1155</v>
      </c>
      <c r="E855" s="13">
        <f>J855/$P$41</f>
        <v>1.7844258415895351E-2</v>
      </c>
      <c r="F855" s="13">
        <f>J855/$P$38</f>
        <v>3.7106031808408935E-2</v>
      </c>
      <c r="G855" s="7">
        <v>100</v>
      </c>
      <c r="H855" s="1">
        <f>G855*$Q$2</f>
        <v>2465</v>
      </c>
      <c r="I855" s="1">
        <v>5200</v>
      </c>
      <c r="J855" s="1">
        <f>I855*$Q$2</f>
        <v>128179.99999999999</v>
      </c>
      <c r="K855">
        <v>18</v>
      </c>
      <c r="L855" t="s">
        <v>9</v>
      </c>
      <c r="M855" t="s">
        <v>10</v>
      </c>
      <c r="Q855" s="7"/>
      <c r="T855" s="5"/>
    </row>
    <row r="856" spans="1:20" x14ac:dyDescent="0.45">
      <c r="A856">
        <v>805</v>
      </c>
      <c r="B856" t="s">
        <v>111</v>
      </c>
      <c r="C856" t="s">
        <v>1119</v>
      </c>
      <c r="D856" t="s">
        <v>1156</v>
      </c>
      <c r="E856" s="13">
        <f>J856/$P$41</f>
        <v>1.7844258415895351E-2</v>
      </c>
      <c r="F856" s="13">
        <f>J856/$P$38</f>
        <v>3.7106031808408935E-2</v>
      </c>
      <c r="G856" s="7">
        <v>100</v>
      </c>
      <c r="H856" s="1">
        <f>G856*$Q$2</f>
        <v>2465</v>
      </c>
      <c r="I856" s="1">
        <v>5200</v>
      </c>
      <c r="J856" s="1">
        <f>I856*$Q$2</f>
        <v>128179.99999999999</v>
      </c>
      <c r="K856">
        <v>17</v>
      </c>
      <c r="L856" t="s">
        <v>9</v>
      </c>
      <c r="M856" t="s">
        <v>10</v>
      </c>
      <c r="Q856" s="7"/>
      <c r="T856" s="5"/>
    </row>
    <row r="857" spans="1:20" x14ac:dyDescent="0.45">
      <c r="A857">
        <v>806</v>
      </c>
      <c r="B857" t="s">
        <v>111</v>
      </c>
      <c r="C857" t="s">
        <v>1119</v>
      </c>
      <c r="D857" t="s">
        <v>1157</v>
      </c>
      <c r="E857" s="13">
        <f>J857/$P$41</f>
        <v>1.7844258415895351E-2</v>
      </c>
      <c r="F857" s="13">
        <f>J857/$P$38</f>
        <v>3.7106031808408935E-2</v>
      </c>
      <c r="G857" s="7">
        <v>100</v>
      </c>
      <c r="H857" s="1">
        <f>G857*$Q$2</f>
        <v>2465</v>
      </c>
      <c r="I857" s="1">
        <v>5200</v>
      </c>
      <c r="J857" s="1">
        <f>I857*$Q$2</f>
        <v>128179.99999999999</v>
      </c>
      <c r="K857">
        <v>17</v>
      </c>
      <c r="L857" t="s">
        <v>196</v>
      </c>
      <c r="M857" t="s">
        <v>10</v>
      </c>
      <c r="Q857" s="7"/>
      <c r="T857" s="5"/>
    </row>
    <row r="858" spans="1:20" x14ac:dyDescent="0.45">
      <c r="A858">
        <v>807</v>
      </c>
      <c r="B858" t="s">
        <v>111</v>
      </c>
      <c r="C858" t="s">
        <v>1119</v>
      </c>
      <c r="D858" t="s">
        <v>1158</v>
      </c>
      <c r="E858" s="13">
        <f>J858/$P$41</f>
        <v>1.7844258415895351E-2</v>
      </c>
      <c r="F858" s="13">
        <f>J858/$P$38</f>
        <v>3.7106031808408935E-2</v>
      </c>
      <c r="G858" s="7">
        <v>100</v>
      </c>
      <c r="H858" s="1">
        <f>G858*$Q$2</f>
        <v>2465</v>
      </c>
      <c r="I858" s="1">
        <v>5200</v>
      </c>
      <c r="J858" s="1">
        <f>I858*$Q$2</f>
        <v>128179.99999999999</v>
      </c>
      <c r="K858">
        <v>22</v>
      </c>
      <c r="L858" t="s">
        <v>9</v>
      </c>
      <c r="M858" t="s">
        <v>10</v>
      </c>
      <c r="Q858" s="7"/>
      <c r="T858" s="5"/>
    </row>
    <row r="859" spans="1:20" x14ac:dyDescent="0.45">
      <c r="A859">
        <v>808</v>
      </c>
      <c r="B859" t="s">
        <v>111</v>
      </c>
      <c r="C859" t="s">
        <v>1119</v>
      </c>
      <c r="D859" t="s">
        <v>1159</v>
      </c>
      <c r="E859" s="13">
        <f>J859/$P$41</f>
        <v>1.7844258415895351E-2</v>
      </c>
      <c r="F859" s="13">
        <f>J859/$P$38</f>
        <v>3.7106031808408935E-2</v>
      </c>
      <c r="G859" s="7">
        <v>100</v>
      </c>
      <c r="H859" s="1">
        <f>G859*$Q$2</f>
        <v>2465</v>
      </c>
      <c r="I859" s="1">
        <v>5200</v>
      </c>
      <c r="J859" s="1">
        <f>I859*$Q$2</f>
        <v>128179.99999999999</v>
      </c>
      <c r="K859">
        <v>19</v>
      </c>
      <c r="L859" t="s">
        <v>19</v>
      </c>
      <c r="M859" t="s">
        <v>10</v>
      </c>
      <c r="Q859" s="7"/>
      <c r="T859" s="5"/>
    </row>
    <row r="860" spans="1:20" x14ac:dyDescent="0.45">
      <c r="A860">
        <v>809</v>
      </c>
      <c r="B860" t="s">
        <v>111</v>
      </c>
      <c r="C860" t="s">
        <v>1119</v>
      </c>
      <c r="D860" t="s">
        <v>1160</v>
      </c>
      <c r="E860" s="13">
        <f>J860/$P$41</f>
        <v>1.7844258415895351E-2</v>
      </c>
      <c r="F860" s="13">
        <f>J860/$P$38</f>
        <v>3.7106031808408935E-2</v>
      </c>
      <c r="G860" s="7">
        <v>100</v>
      </c>
      <c r="H860" s="1">
        <f>G860*$Q$2</f>
        <v>2465</v>
      </c>
      <c r="I860" s="1">
        <v>5200</v>
      </c>
      <c r="J860" s="1">
        <f>I860*$Q$2</f>
        <v>128179.99999999999</v>
      </c>
      <c r="K860">
        <v>18</v>
      </c>
      <c r="L860" t="s">
        <v>14</v>
      </c>
      <c r="M860" t="s">
        <v>10</v>
      </c>
      <c r="Q860" s="7"/>
      <c r="T860" s="5"/>
    </row>
    <row r="861" spans="1:20" x14ac:dyDescent="0.45">
      <c r="A861">
        <v>810</v>
      </c>
      <c r="B861" t="s">
        <v>111</v>
      </c>
      <c r="C861" t="s">
        <v>1119</v>
      </c>
      <c r="D861" t="s">
        <v>1161</v>
      </c>
      <c r="E861" s="13">
        <f>J861/$P$41</f>
        <v>1.7844258415895351E-2</v>
      </c>
      <c r="F861" s="13">
        <f>J861/$P$38</f>
        <v>3.7106031808408935E-2</v>
      </c>
      <c r="G861" s="7">
        <v>100</v>
      </c>
      <c r="H861" s="1">
        <f>G861*$Q$2</f>
        <v>2465</v>
      </c>
      <c r="I861" s="1">
        <v>5200</v>
      </c>
      <c r="J861" s="1">
        <f>I861*$Q$2</f>
        <v>128179.99999999999</v>
      </c>
      <c r="K861">
        <v>20</v>
      </c>
      <c r="L861" t="s">
        <v>131</v>
      </c>
      <c r="M861" t="s">
        <v>10</v>
      </c>
      <c r="Q861" s="7"/>
      <c r="T861" s="5"/>
    </row>
    <row r="862" spans="1:20" x14ac:dyDescent="0.45">
      <c r="A862">
        <v>811</v>
      </c>
      <c r="B862" t="s">
        <v>111</v>
      </c>
      <c r="C862" t="s">
        <v>1119</v>
      </c>
      <c r="D862" t="s">
        <v>1162</v>
      </c>
      <c r="E862" s="13">
        <f>J862/$P$41</f>
        <v>1.7844258415895351E-2</v>
      </c>
      <c r="F862" s="13">
        <f>J862/$P$38</f>
        <v>3.7106031808408935E-2</v>
      </c>
      <c r="G862" s="7">
        <v>100</v>
      </c>
      <c r="H862" s="1">
        <f>G862*$Q$2</f>
        <v>2465</v>
      </c>
      <c r="I862" s="1">
        <v>5200</v>
      </c>
      <c r="J862" s="1">
        <f>I862*$Q$2</f>
        <v>128179.99999999999</v>
      </c>
      <c r="K862">
        <v>19</v>
      </c>
      <c r="L862" t="s">
        <v>131</v>
      </c>
      <c r="M862" t="s">
        <v>10</v>
      </c>
      <c r="Q862" s="7"/>
      <c r="T862" s="5"/>
    </row>
    <row r="863" spans="1:20" x14ac:dyDescent="0.45">
      <c r="A863">
        <v>812</v>
      </c>
      <c r="B863" t="s">
        <v>111</v>
      </c>
      <c r="C863" t="s">
        <v>1119</v>
      </c>
      <c r="D863" t="s">
        <v>1163</v>
      </c>
      <c r="E863" s="13">
        <f>J863/$P$41</f>
        <v>1.7844258415895351E-2</v>
      </c>
      <c r="F863" s="13">
        <f>J863/$P$38</f>
        <v>3.7106031808408935E-2</v>
      </c>
      <c r="G863" s="7">
        <v>100</v>
      </c>
      <c r="H863" s="1">
        <f>G863*$Q$2</f>
        <v>2465</v>
      </c>
      <c r="I863" s="1">
        <v>5200</v>
      </c>
      <c r="J863" s="1">
        <f>I863*$Q$2</f>
        <v>128179.99999999999</v>
      </c>
      <c r="K863">
        <v>19</v>
      </c>
      <c r="L863" t="s">
        <v>99</v>
      </c>
      <c r="M863" t="s">
        <v>10</v>
      </c>
      <c r="Q863" s="7"/>
      <c r="T863" s="5"/>
    </row>
    <row r="864" spans="1:20" x14ac:dyDescent="0.45">
      <c r="A864">
        <v>813</v>
      </c>
      <c r="B864" t="s">
        <v>111</v>
      </c>
      <c r="C864" t="s">
        <v>1119</v>
      </c>
      <c r="D864" t="s">
        <v>1164</v>
      </c>
      <c r="E864" s="13">
        <f>J864/$P$41</f>
        <v>1.7844258415895351E-2</v>
      </c>
      <c r="F864" s="13">
        <f>J864/$P$38</f>
        <v>3.7106031808408935E-2</v>
      </c>
      <c r="G864" s="7">
        <v>100</v>
      </c>
      <c r="H864" s="1">
        <f>G864*$Q$2</f>
        <v>2465</v>
      </c>
      <c r="I864" s="1">
        <v>5200</v>
      </c>
      <c r="J864" s="1">
        <f>I864*$Q$2</f>
        <v>128179.99999999999</v>
      </c>
      <c r="K864">
        <v>20</v>
      </c>
      <c r="L864" t="s">
        <v>99</v>
      </c>
      <c r="M864" t="s">
        <v>10</v>
      </c>
      <c r="Q864" s="7"/>
      <c r="T864" s="5"/>
    </row>
    <row r="865" spans="1:20" x14ac:dyDescent="0.45">
      <c r="A865">
        <v>814</v>
      </c>
      <c r="B865" t="s">
        <v>111</v>
      </c>
      <c r="C865" t="s">
        <v>1119</v>
      </c>
      <c r="D865" t="s">
        <v>1165</v>
      </c>
      <c r="E865" s="13">
        <f>J865/$P$41</f>
        <v>1.7844258415895351E-2</v>
      </c>
      <c r="F865" s="13">
        <f>J865/$P$38</f>
        <v>3.7106031808408935E-2</v>
      </c>
      <c r="G865" s="7">
        <v>100</v>
      </c>
      <c r="H865" s="1">
        <f>G865*$Q$2</f>
        <v>2465</v>
      </c>
      <c r="I865" s="1">
        <v>5200</v>
      </c>
      <c r="J865" s="1">
        <f>I865*$Q$2</f>
        <v>128179.99999999999</v>
      </c>
      <c r="K865">
        <v>19</v>
      </c>
      <c r="L865" t="s">
        <v>196</v>
      </c>
      <c r="M865" t="s">
        <v>103</v>
      </c>
      <c r="Q865" s="7"/>
      <c r="T865" s="5"/>
    </row>
    <row r="866" spans="1:20" x14ac:dyDescent="0.45">
      <c r="A866">
        <v>815</v>
      </c>
      <c r="B866" t="s">
        <v>111</v>
      </c>
      <c r="C866" t="s">
        <v>1119</v>
      </c>
      <c r="D866" t="s">
        <v>1166</v>
      </c>
      <c r="E866" s="13">
        <f>J866/$P$41</f>
        <v>1.7844258415895351E-2</v>
      </c>
      <c r="F866" s="13">
        <f>J866/$P$38</f>
        <v>3.7106031808408935E-2</v>
      </c>
      <c r="G866" s="7">
        <v>100</v>
      </c>
      <c r="H866" s="1">
        <f>G866*$Q$2</f>
        <v>2465</v>
      </c>
      <c r="I866" s="1">
        <v>5200</v>
      </c>
      <c r="J866" s="1">
        <f>I866*$Q$2</f>
        <v>128179.99999999999</v>
      </c>
      <c r="K866">
        <v>18</v>
      </c>
      <c r="L866" t="s">
        <v>410</v>
      </c>
      <c r="M866" t="s">
        <v>10</v>
      </c>
      <c r="Q866" s="7"/>
      <c r="T866" s="5"/>
    </row>
    <row r="867" spans="1:20" x14ac:dyDescent="0.45">
      <c r="A867">
        <v>816</v>
      </c>
      <c r="B867" t="s">
        <v>111</v>
      </c>
      <c r="C867" t="s">
        <v>1119</v>
      </c>
      <c r="D867" t="s">
        <v>216</v>
      </c>
      <c r="E867" s="13">
        <f>J867/$P$41</f>
        <v>1.7844258415895351E-2</v>
      </c>
      <c r="F867" s="13">
        <f>J867/$P$38</f>
        <v>3.7106031808408935E-2</v>
      </c>
      <c r="G867" s="7">
        <v>100</v>
      </c>
      <c r="H867" s="1">
        <f>G867*$Q$2</f>
        <v>2465</v>
      </c>
      <c r="I867" s="1">
        <v>5200</v>
      </c>
      <c r="J867" s="1">
        <f>I867*$Q$2</f>
        <v>128179.99999999999</v>
      </c>
      <c r="K867">
        <v>20</v>
      </c>
      <c r="L867" t="s">
        <v>56</v>
      </c>
      <c r="M867" t="s">
        <v>10</v>
      </c>
      <c r="Q867" s="7"/>
      <c r="T867" s="5"/>
    </row>
    <row r="868" spans="1:20" x14ac:dyDescent="0.45">
      <c r="A868">
        <v>817</v>
      </c>
      <c r="B868" t="s">
        <v>111</v>
      </c>
      <c r="C868" t="s">
        <v>1119</v>
      </c>
      <c r="D868" t="s">
        <v>1167</v>
      </c>
      <c r="E868" s="13">
        <f>J868/$P$41</f>
        <v>1.7844258415895351E-2</v>
      </c>
      <c r="F868" s="13">
        <f>J868/$P$38</f>
        <v>3.7106031808408935E-2</v>
      </c>
      <c r="G868" s="7">
        <v>100</v>
      </c>
      <c r="H868" s="1">
        <f>G868*$Q$2</f>
        <v>2465</v>
      </c>
      <c r="I868" s="1">
        <v>5200</v>
      </c>
      <c r="J868" s="1">
        <f>I868*$Q$2</f>
        <v>128179.99999999999</v>
      </c>
      <c r="K868">
        <v>20</v>
      </c>
      <c r="L868" t="s">
        <v>56</v>
      </c>
      <c r="M868" t="s">
        <v>10</v>
      </c>
      <c r="Q868" s="7"/>
      <c r="T868" s="5"/>
    </row>
    <row r="869" spans="1:20" x14ac:dyDescent="0.45">
      <c r="A869">
        <v>818</v>
      </c>
      <c r="B869" t="s">
        <v>111</v>
      </c>
      <c r="C869" t="s">
        <v>1119</v>
      </c>
      <c r="D869" t="s">
        <v>1168</v>
      </c>
      <c r="E869" s="13">
        <f>J869/$P$41</f>
        <v>1.7844258415895351E-2</v>
      </c>
      <c r="F869" s="13">
        <f>J869/$P$38</f>
        <v>3.7106031808408935E-2</v>
      </c>
      <c r="G869" s="7">
        <v>100</v>
      </c>
      <c r="H869" s="1">
        <f>G869*$Q$2</f>
        <v>2465</v>
      </c>
      <c r="I869" s="1">
        <v>5200</v>
      </c>
      <c r="J869" s="1">
        <f>I869*$Q$2</f>
        <v>128179.99999999999</v>
      </c>
      <c r="K869">
        <v>21</v>
      </c>
      <c r="L869" t="s">
        <v>51</v>
      </c>
      <c r="M869" t="s">
        <v>10</v>
      </c>
      <c r="Q869" s="7"/>
      <c r="T869" s="5"/>
    </row>
    <row r="870" spans="1:20" x14ac:dyDescent="0.45">
      <c r="A870">
        <v>819</v>
      </c>
      <c r="B870" t="s">
        <v>111</v>
      </c>
      <c r="C870" t="s">
        <v>1119</v>
      </c>
      <c r="D870" t="s">
        <v>1169</v>
      </c>
      <c r="E870" s="13">
        <f>J870/$P$41</f>
        <v>1.7844258415895351E-2</v>
      </c>
      <c r="F870" s="13">
        <f>J870/$P$38</f>
        <v>3.7106031808408935E-2</v>
      </c>
      <c r="G870" s="7">
        <v>100</v>
      </c>
      <c r="H870" s="1">
        <f>G870*$Q$2</f>
        <v>2465</v>
      </c>
      <c r="I870" s="1">
        <v>5200</v>
      </c>
      <c r="J870" s="1">
        <f>I870*$Q$2</f>
        <v>128179.99999999999</v>
      </c>
      <c r="K870">
        <v>17</v>
      </c>
      <c r="L870" t="s">
        <v>51</v>
      </c>
      <c r="M870" t="s">
        <v>10</v>
      </c>
      <c r="Q870" s="7"/>
      <c r="T870" s="5"/>
    </row>
    <row r="871" spans="1:20" x14ac:dyDescent="0.45">
      <c r="A871">
        <v>820</v>
      </c>
      <c r="B871" t="s">
        <v>111</v>
      </c>
      <c r="C871" t="s">
        <v>1119</v>
      </c>
      <c r="D871" t="s">
        <v>926</v>
      </c>
      <c r="E871" s="13">
        <f>J871/$P$41</f>
        <v>1.7844258415895351E-2</v>
      </c>
      <c r="F871" s="13">
        <f>J871/$P$38</f>
        <v>3.7106031808408935E-2</v>
      </c>
      <c r="G871" s="7">
        <v>100</v>
      </c>
      <c r="H871" s="1">
        <f>G871*$Q$2</f>
        <v>2465</v>
      </c>
      <c r="I871" s="1">
        <v>5200</v>
      </c>
      <c r="J871" s="1">
        <f>I871*$Q$2</f>
        <v>128179.99999999999</v>
      </c>
      <c r="K871">
        <v>19</v>
      </c>
      <c r="L871" t="s">
        <v>51</v>
      </c>
      <c r="M871" t="s">
        <v>15</v>
      </c>
      <c r="Q871" s="7"/>
      <c r="T871" s="5"/>
    </row>
    <row r="872" spans="1:20" x14ac:dyDescent="0.45">
      <c r="A872">
        <v>847</v>
      </c>
      <c r="B872" t="s">
        <v>111</v>
      </c>
      <c r="C872" t="s">
        <v>1171</v>
      </c>
      <c r="D872" t="s">
        <v>1206</v>
      </c>
      <c r="E872" s="13">
        <f>J872/$P$41</f>
        <v>1.7844258415895351E-2</v>
      </c>
      <c r="F872" s="13">
        <f>J872/$P$38</f>
        <v>3.7106031808408935E-2</v>
      </c>
      <c r="G872" s="7">
        <v>100</v>
      </c>
      <c r="H872" s="1">
        <f>G872*$Q$2</f>
        <v>2465</v>
      </c>
      <c r="I872" s="1">
        <v>5200</v>
      </c>
      <c r="J872" s="1">
        <f>I872*$Q$2</f>
        <v>128179.99999999999</v>
      </c>
      <c r="K872">
        <v>18</v>
      </c>
      <c r="L872" t="s">
        <v>99</v>
      </c>
      <c r="M872" t="s">
        <v>10</v>
      </c>
      <c r="Q872" s="7"/>
      <c r="T872" s="5"/>
    </row>
    <row r="873" spans="1:20" x14ac:dyDescent="0.45">
      <c r="A873">
        <v>848</v>
      </c>
      <c r="B873" t="s">
        <v>111</v>
      </c>
      <c r="C873" t="s">
        <v>1171</v>
      </c>
      <c r="D873" t="s">
        <v>1207</v>
      </c>
      <c r="E873" s="13">
        <f>J873/$P$41</f>
        <v>1.7844258415895351E-2</v>
      </c>
      <c r="F873" s="13">
        <f>J873/$P$38</f>
        <v>3.7106031808408935E-2</v>
      </c>
      <c r="G873" s="7">
        <v>100</v>
      </c>
      <c r="H873" s="1">
        <f>G873*$Q$2</f>
        <v>2465</v>
      </c>
      <c r="I873" s="1">
        <v>5200</v>
      </c>
      <c r="J873" s="1">
        <f>I873*$Q$2</f>
        <v>128179.99999999999</v>
      </c>
      <c r="K873">
        <v>19</v>
      </c>
      <c r="L873" t="s">
        <v>179</v>
      </c>
      <c r="M873" t="s">
        <v>10</v>
      </c>
      <c r="Q873" s="7"/>
      <c r="T873" s="5"/>
    </row>
    <row r="874" spans="1:20" x14ac:dyDescent="0.45">
      <c r="A874">
        <v>849</v>
      </c>
      <c r="B874" t="s">
        <v>111</v>
      </c>
      <c r="C874" t="s">
        <v>1171</v>
      </c>
      <c r="D874" t="s">
        <v>1208</v>
      </c>
      <c r="E874" s="13">
        <f>J874/$P$41</f>
        <v>1.7844258415895351E-2</v>
      </c>
      <c r="F874" s="13">
        <f>J874/$P$38</f>
        <v>3.7106031808408935E-2</v>
      </c>
      <c r="G874" s="7">
        <v>100</v>
      </c>
      <c r="H874" s="1">
        <f>G874*$Q$2</f>
        <v>2465</v>
      </c>
      <c r="I874" s="1">
        <v>5200</v>
      </c>
      <c r="J874" s="1">
        <f>I874*$Q$2</f>
        <v>128179.99999999999</v>
      </c>
      <c r="K874">
        <v>17</v>
      </c>
      <c r="L874" t="s">
        <v>99</v>
      </c>
      <c r="M874" t="s">
        <v>10</v>
      </c>
      <c r="Q874" s="7"/>
      <c r="T874" s="5"/>
    </row>
    <row r="875" spans="1:20" x14ac:dyDescent="0.45">
      <c r="A875">
        <v>850</v>
      </c>
      <c r="B875" t="s">
        <v>111</v>
      </c>
      <c r="C875" t="s">
        <v>1171</v>
      </c>
      <c r="D875" t="s">
        <v>1209</v>
      </c>
      <c r="E875" s="13">
        <f>J875/$P$41</f>
        <v>1.7844258415895351E-2</v>
      </c>
      <c r="F875" s="13">
        <f>J875/$P$38</f>
        <v>3.7106031808408935E-2</v>
      </c>
      <c r="G875" s="7">
        <v>100</v>
      </c>
      <c r="H875" s="1">
        <f>G875*$Q$2</f>
        <v>2465</v>
      </c>
      <c r="I875" s="1">
        <v>5200</v>
      </c>
      <c r="J875" s="1">
        <f>I875*$Q$2</f>
        <v>128179.99999999999</v>
      </c>
      <c r="K875">
        <v>18</v>
      </c>
      <c r="L875" t="s">
        <v>99</v>
      </c>
      <c r="M875" t="s">
        <v>10</v>
      </c>
      <c r="Q875" s="7"/>
      <c r="T875" s="5"/>
    </row>
    <row r="876" spans="1:20" x14ac:dyDescent="0.45">
      <c r="A876">
        <v>851</v>
      </c>
      <c r="B876" t="s">
        <v>111</v>
      </c>
      <c r="C876" t="s">
        <v>1171</v>
      </c>
      <c r="D876" t="s">
        <v>1210</v>
      </c>
      <c r="E876" s="13">
        <f>J876/$P$41</f>
        <v>1.7844258415895351E-2</v>
      </c>
      <c r="F876" s="13">
        <f>J876/$P$38</f>
        <v>3.7106031808408935E-2</v>
      </c>
      <c r="G876" s="7">
        <v>100</v>
      </c>
      <c r="H876" s="1">
        <f>G876*$Q$2</f>
        <v>2465</v>
      </c>
      <c r="I876" s="1">
        <v>5200</v>
      </c>
      <c r="J876" s="1">
        <f>I876*$Q$2</f>
        <v>128179.99999999999</v>
      </c>
      <c r="K876">
        <v>21</v>
      </c>
      <c r="L876" t="s">
        <v>9</v>
      </c>
      <c r="M876" t="s">
        <v>10</v>
      </c>
      <c r="Q876" s="7"/>
      <c r="T876" s="5"/>
    </row>
    <row r="877" spans="1:20" x14ac:dyDescent="0.45">
      <c r="A877">
        <v>852</v>
      </c>
      <c r="B877" t="s">
        <v>111</v>
      </c>
      <c r="C877" t="s">
        <v>1171</v>
      </c>
      <c r="D877" t="s">
        <v>1211</v>
      </c>
      <c r="E877" s="13">
        <f>J877/$P$41</f>
        <v>1.7844258415895351E-2</v>
      </c>
      <c r="F877" s="13">
        <f>J877/$P$38</f>
        <v>3.7106031808408935E-2</v>
      </c>
      <c r="G877" s="7">
        <v>100</v>
      </c>
      <c r="H877" s="1">
        <f>G877*$Q$2</f>
        <v>2465</v>
      </c>
      <c r="I877" s="1">
        <v>5200</v>
      </c>
      <c r="J877" s="1">
        <f>I877*$Q$2</f>
        <v>128179.99999999999</v>
      </c>
      <c r="K877">
        <v>17</v>
      </c>
      <c r="L877" t="s">
        <v>9</v>
      </c>
      <c r="M877" t="s">
        <v>10</v>
      </c>
      <c r="Q877" s="7"/>
      <c r="T877" s="5"/>
    </row>
    <row r="878" spans="1:20" x14ac:dyDescent="0.45">
      <c r="A878">
        <v>853</v>
      </c>
      <c r="B878" t="s">
        <v>111</v>
      </c>
      <c r="C878" t="s">
        <v>1171</v>
      </c>
      <c r="D878" t="s">
        <v>1212</v>
      </c>
      <c r="E878" s="13">
        <f>J878/$P$41</f>
        <v>1.7844258415895351E-2</v>
      </c>
      <c r="F878" s="13">
        <f>J878/$P$38</f>
        <v>3.7106031808408935E-2</v>
      </c>
      <c r="G878" s="7">
        <v>100</v>
      </c>
      <c r="H878" s="1">
        <f>G878*$Q$2</f>
        <v>2465</v>
      </c>
      <c r="I878" s="1">
        <v>5200</v>
      </c>
      <c r="J878" s="1">
        <f>I878*$Q$2</f>
        <v>128179.99999999999</v>
      </c>
      <c r="K878">
        <v>18</v>
      </c>
      <c r="L878" t="s">
        <v>9</v>
      </c>
      <c r="M878" t="s">
        <v>10</v>
      </c>
      <c r="Q878" s="7"/>
      <c r="T878" s="5"/>
    </row>
    <row r="879" spans="1:20" x14ac:dyDescent="0.45">
      <c r="A879">
        <v>854</v>
      </c>
      <c r="B879" t="s">
        <v>111</v>
      </c>
      <c r="C879" t="s">
        <v>1171</v>
      </c>
      <c r="D879" t="s">
        <v>1213</v>
      </c>
      <c r="E879" s="13">
        <f>J879/$P$41</f>
        <v>1.7844258415895351E-2</v>
      </c>
      <c r="F879" s="13">
        <f>J879/$P$38</f>
        <v>3.7106031808408935E-2</v>
      </c>
      <c r="G879" s="7">
        <v>100</v>
      </c>
      <c r="H879" s="1">
        <f>G879*$Q$2</f>
        <v>2465</v>
      </c>
      <c r="I879" s="1">
        <v>5200</v>
      </c>
      <c r="J879" s="1">
        <f>I879*$Q$2</f>
        <v>128179.99999999999</v>
      </c>
      <c r="K879">
        <v>19</v>
      </c>
      <c r="L879" t="s">
        <v>9</v>
      </c>
      <c r="M879" t="s">
        <v>10</v>
      </c>
      <c r="Q879" s="7"/>
      <c r="T879" s="5"/>
    </row>
    <row r="880" spans="1:20" x14ac:dyDescent="0.45">
      <c r="A880">
        <v>855</v>
      </c>
      <c r="B880" t="s">
        <v>111</v>
      </c>
      <c r="C880" t="s">
        <v>1171</v>
      </c>
      <c r="D880" t="s">
        <v>1214</v>
      </c>
      <c r="E880" s="13">
        <f>J880/$P$41</f>
        <v>1.7844258415895351E-2</v>
      </c>
      <c r="F880" s="13">
        <f>J880/$P$38</f>
        <v>3.7106031808408935E-2</v>
      </c>
      <c r="G880" s="7">
        <v>100</v>
      </c>
      <c r="H880" s="1">
        <f>G880*$Q$2</f>
        <v>2465</v>
      </c>
      <c r="I880" s="1">
        <v>5200</v>
      </c>
      <c r="J880" s="1">
        <f>I880*$Q$2</f>
        <v>128179.99999999999</v>
      </c>
      <c r="K880">
        <v>20</v>
      </c>
      <c r="L880" t="s">
        <v>9</v>
      </c>
      <c r="M880" t="s">
        <v>10</v>
      </c>
      <c r="Q880" s="7"/>
      <c r="T880" s="5"/>
    </row>
    <row r="881" spans="1:20" x14ac:dyDescent="0.45">
      <c r="A881">
        <v>856</v>
      </c>
      <c r="B881" t="s">
        <v>111</v>
      </c>
      <c r="C881" t="s">
        <v>1171</v>
      </c>
      <c r="D881" t="s">
        <v>1215</v>
      </c>
      <c r="E881" s="13">
        <f>J881/$P$41</f>
        <v>1.7844258415895351E-2</v>
      </c>
      <c r="F881" s="13">
        <f>J881/$P$38</f>
        <v>3.7106031808408935E-2</v>
      </c>
      <c r="G881" s="7">
        <v>100</v>
      </c>
      <c r="H881" s="1">
        <f>G881*$Q$2</f>
        <v>2465</v>
      </c>
      <c r="I881" s="1">
        <v>5200</v>
      </c>
      <c r="J881" s="1">
        <f>I881*$Q$2</f>
        <v>128179.99999999999</v>
      </c>
      <c r="K881">
        <v>19</v>
      </c>
      <c r="L881" t="s">
        <v>14</v>
      </c>
      <c r="M881" t="s">
        <v>10</v>
      </c>
      <c r="Q881" s="7"/>
      <c r="T881" s="5"/>
    </row>
    <row r="882" spans="1:20" x14ac:dyDescent="0.45">
      <c r="A882">
        <v>857</v>
      </c>
      <c r="B882" t="s">
        <v>111</v>
      </c>
      <c r="C882" t="s">
        <v>1171</v>
      </c>
      <c r="D882" t="s">
        <v>1216</v>
      </c>
      <c r="E882" s="13">
        <f>J882/$P$41</f>
        <v>1.7844258415895351E-2</v>
      </c>
      <c r="F882" s="13">
        <f>J882/$P$38</f>
        <v>3.7106031808408935E-2</v>
      </c>
      <c r="G882" s="7">
        <v>100</v>
      </c>
      <c r="H882" s="1">
        <f>G882*$Q$2</f>
        <v>2465</v>
      </c>
      <c r="I882" s="1">
        <v>5200</v>
      </c>
      <c r="J882" s="1">
        <f>I882*$Q$2</f>
        <v>128179.99999999999</v>
      </c>
      <c r="K882">
        <v>18</v>
      </c>
      <c r="L882" t="s">
        <v>14</v>
      </c>
      <c r="M882" t="s">
        <v>10</v>
      </c>
      <c r="Q882" s="7"/>
      <c r="T882" s="5"/>
    </row>
    <row r="883" spans="1:20" x14ac:dyDescent="0.45">
      <c r="A883">
        <v>858</v>
      </c>
      <c r="B883" t="s">
        <v>111</v>
      </c>
      <c r="C883" t="s">
        <v>1171</v>
      </c>
      <c r="D883" t="s">
        <v>1217</v>
      </c>
      <c r="E883" s="13">
        <f>J883/$P$41</f>
        <v>1.7844258415895351E-2</v>
      </c>
      <c r="F883" s="13">
        <f>J883/$P$38</f>
        <v>3.7106031808408935E-2</v>
      </c>
      <c r="G883" s="7">
        <v>100</v>
      </c>
      <c r="H883" s="1">
        <f>G883*$Q$2</f>
        <v>2465</v>
      </c>
      <c r="I883" s="1">
        <v>5200</v>
      </c>
      <c r="J883" s="1">
        <f>I883*$Q$2</f>
        <v>128179.99999999999</v>
      </c>
      <c r="K883">
        <v>24</v>
      </c>
      <c r="L883" t="s">
        <v>14</v>
      </c>
      <c r="M883" t="s">
        <v>15</v>
      </c>
      <c r="Q883" s="7"/>
      <c r="T883" s="5"/>
    </row>
    <row r="884" spans="1:20" x14ac:dyDescent="0.45">
      <c r="A884">
        <v>859</v>
      </c>
      <c r="B884" t="s">
        <v>111</v>
      </c>
      <c r="C884" t="s">
        <v>1171</v>
      </c>
      <c r="D884" t="s">
        <v>1218</v>
      </c>
      <c r="E884" s="13">
        <f>J884/$P$41</f>
        <v>1.7844258415895351E-2</v>
      </c>
      <c r="F884" s="13">
        <f>J884/$P$38</f>
        <v>3.7106031808408935E-2</v>
      </c>
      <c r="G884" s="7">
        <v>100</v>
      </c>
      <c r="H884" s="1">
        <f>G884*$Q$2</f>
        <v>2465</v>
      </c>
      <c r="I884" s="1">
        <v>5200</v>
      </c>
      <c r="J884" s="1">
        <f>I884*$Q$2</f>
        <v>128179.99999999999</v>
      </c>
      <c r="K884">
        <v>17</v>
      </c>
      <c r="L884" t="s">
        <v>14</v>
      </c>
      <c r="M884" t="s">
        <v>10</v>
      </c>
      <c r="Q884" s="7"/>
      <c r="T884" s="5"/>
    </row>
    <row r="885" spans="1:20" x14ac:dyDescent="0.45">
      <c r="A885">
        <v>860</v>
      </c>
      <c r="B885" t="s">
        <v>111</v>
      </c>
      <c r="C885" t="s">
        <v>1171</v>
      </c>
      <c r="D885" t="s">
        <v>1219</v>
      </c>
      <c r="E885" s="13">
        <f>J885/$P$41</f>
        <v>1.7844258415895351E-2</v>
      </c>
      <c r="F885" s="13">
        <f>J885/$P$38</f>
        <v>3.7106031808408935E-2</v>
      </c>
      <c r="G885" s="7">
        <v>100</v>
      </c>
      <c r="H885" s="1">
        <f>G885*$Q$2</f>
        <v>2465</v>
      </c>
      <c r="I885" s="1">
        <v>5200</v>
      </c>
      <c r="J885" s="1">
        <f>I885*$Q$2</f>
        <v>128179.99999999999</v>
      </c>
      <c r="K885">
        <v>21</v>
      </c>
      <c r="L885" t="s">
        <v>14</v>
      </c>
      <c r="M885" t="s">
        <v>10</v>
      </c>
      <c r="Q885" s="7"/>
      <c r="T885" s="5"/>
    </row>
    <row r="886" spans="1:20" x14ac:dyDescent="0.45">
      <c r="A886">
        <v>861</v>
      </c>
      <c r="B886" t="s">
        <v>111</v>
      </c>
      <c r="C886" t="s">
        <v>1171</v>
      </c>
      <c r="D886" t="s">
        <v>1220</v>
      </c>
      <c r="E886" s="13">
        <f>J886/$P$41</f>
        <v>1.7844258415895351E-2</v>
      </c>
      <c r="F886" s="13">
        <f>J886/$P$38</f>
        <v>3.7106031808408935E-2</v>
      </c>
      <c r="G886" s="7">
        <v>100</v>
      </c>
      <c r="H886" s="1">
        <f>G886*$Q$2</f>
        <v>2465</v>
      </c>
      <c r="I886" s="1">
        <v>5200</v>
      </c>
      <c r="J886" s="1">
        <f>I886*$Q$2</f>
        <v>128179.99999999999</v>
      </c>
      <c r="K886">
        <v>18</v>
      </c>
      <c r="L886" t="s">
        <v>131</v>
      </c>
      <c r="M886" t="s">
        <v>10</v>
      </c>
      <c r="Q886" s="7"/>
      <c r="T886" s="5"/>
    </row>
    <row r="887" spans="1:20" x14ac:dyDescent="0.45">
      <c r="A887">
        <v>862</v>
      </c>
      <c r="B887" t="s">
        <v>111</v>
      </c>
      <c r="C887" t="s">
        <v>1171</v>
      </c>
      <c r="D887" t="s">
        <v>1221</v>
      </c>
      <c r="E887" s="13">
        <f>J887/$P$41</f>
        <v>1.7844258415895351E-2</v>
      </c>
      <c r="F887" s="13">
        <f>J887/$P$38</f>
        <v>3.7106031808408935E-2</v>
      </c>
      <c r="G887" s="7">
        <v>100</v>
      </c>
      <c r="H887" s="1">
        <f>G887*$Q$2</f>
        <v>2465</v>
      </c>
      <c r="I887" s="1">
        <v>5200</v>
      </c>
      <c r="J887" s="1">
        <f>I887*$Q$2</f>
        <v>128179.99999999999</v>
      </c>
      <c r="K887">
        <v>18</v>
      </c>
      <c r="L887" t="s">
        <v>131</v>
      </c>
      <c r="M887" t="s">
        <v>10</v>
      </c>
      <c r="Q887" s="7"/>
      <c r="T887" s="5"/>
    </row>
    <row r="888" spans="1:20" x14ac:dyDescent="0.45">
      <c r="A888">
        <v>863</v>
      </c>
      <c r="B888" t="s">
        <v>111</v>
      </c>
      <c r="C888" t="s">
        <v>1171</v>
      </c>
      <c r="D888" t="s">
        <v>1222</v>
      </c>
      <c r="E888" s="13">
        <f>J888/$P$41</f>
        <v>1.7844258415895351E-2</v>
      </c>
      <c r="F888" s="13">
        <f>J888/$P$38</f>
        <v>3.7106031808408935E-2</v>
      </c>
      <c r="G888" s="7">
        <v>100</v>
      </c>
      <c r="H888" s="1">
        <f>G888*$Q$2</f>
        <v>2465</v>
      </c>
      <c r="I888" s="1">
        <v>5200</v>
      </c>
      <c r="J888" s="1">
        <f>I888*$Q$2</f>
        <v>128179.99999999999</v>
      </c>
      <c r="K888">
        <v>19</v>
      </c>
      <c r="L888" t="s">
        <v>131</v>
      </c>
      <c r="M888" t="s">
        <v>10</v>
      </c>
      <c r="Q888" s="7"/>
      <c r="T888" s="5"/>
    </row>
    <row r="889" spans="1:20" x14ac:dyDescent="0.45">
      <c r="A889">
        <v>864</v>
      </c>
      <c r="B889" t="s">
        <v>111</v>
      </c>
      <c r="C889" t="s">
        <v>1171</v>
      </c>
      <c r="D889" t="s">
        <v>1223</v>
      </c>
      <c r="E889" s="13">
        <f>J889/$P$41</f>
        <v>1.7844258415895351E-2</v>
      </c>
      <c r="F889" s="13">
        <f>J889/$P$38</f>
        <v>3.7106031808408935E-2</v>
      </c>
      <c r="G889" s="7">
        <v>100</v>
      </c>
      <c r="H889" s="1">
        <f>G889*$Q$2</f>
        <v>2465</v>
      </c>
      <c r="I889" s="1">
        <v>5200</v>
      </c>
      <c r="J889" s="1">
        <f>I889*$Q$2</f>
        <v>128179.99999999999</v>
      </c>
      <c r="K889">
        <v>19</v>
      </c>
      <c r="L889" t="s">
        <v>137</v>
      </c>
      <c r="M889" t="s">
        <v>10</v>
      </c>
      <c r="Q889" s="7"/>
      <c r="T889" s="5"/>
    </row>
    <row r="890" spans="1:20" x14ac:dyDescent="0.45">
      <c r="A890">
        <v>865</v>
      </c>
      <c r="B890" t="s">
        <v>111</v>
      </c>
      <c r="C890" t="s">
        <v>1171</v>
      </c>
      <c r="D890" t="s">
        <v>1224</v>
      </c>
      <c r="E890" s="13">
        <f>J890/$P$41</f>
        <v>1.7844258415895351E-2</v>
      </c>
      <c r="F890" s="13">
        <f>J890/$P$38</f>
        <v>3.7106031808408935E-2</v>
      </c>
      <c r="G890" s="7">
        <v>100</v>
      </c>
      <c r="H890" s="1">
        <f>G890*$Q$2</f>
        <v>2465</v>
      </c>
      <c r="I890" s="1">
        <v>5200</v>
      </c>
      <c r="J890" s="1">
        <f>I890*$Q$2</f>
        <v>128179.99999999999</v>
      </c>
      <c r="K890">
        <v>19</v>
      </c>
      <c r="L890" t="s">
        <v>44</v>
      </c>
      <c r="M890" t="s">
        <v>10</v>
      </c>
      <c r="Q890" s="7"/>
      <c r="T890" s="5"/>
    </row>
    <row r="891" spans="1:20" x14ac:dyDescent="0.45">
      <c r="A891">
        <v>866</v>
      </c>
      <c r="B891" t="s">
        <v>111</v>
      </c>
      <c r="C891" t="s">
        <v>1171</v>
      </c>
      <c r="D891" t="s">
        <v>1225</v>
      </c>
      <c r="E891" s="13">
        <f>J891/$P$41</f>
        <v>1.7844258415895351E-2</v>
      </c>
      <c r="F891" s="13">
        <f>J891/$P$38</f>
        <v>3.7106031808408935E-2</v>
      </c>
      <c r="G891" s="7">
        <v>100</v>
      </c>
      <c r="H891" s="1">
        <f>G891*$Q$2</f>
        <v>2465</v>
      </c>
      <c r="I891" s="1">
        <v>5200</v>
      </c>
      <c r="J891" s="1">
        <f>I891*$Q$2</f>
        <v>128179.99999999999</v>
      </c>
      <c r="K891">
        <v>18</v>
      </c>
      <c r="L891" t="s">
        <v>196</v>
      </c>
      <c r="M891" t="s">
        <v>10</v>
      </c>
      <c r="Q891" s="7"/>
      <c r="T891" s="5"/>
    </row>
    <row r="892" spans="1:20" x14ac:dyDescent="0.45">
      <c r="A892">
        <v>867</v>
      </c>
      <c r="B892" t="s">
        <v>111</v>
      </c>
      <c r="C892" t="s">
        <v>1171</v>
      </c>
      <c r="D892" t="s">
        <v>1226</v>
      </c>
      <c r="E892" s="13">
        <f>J892/$P$41</f>
        <v>1.7844258415895351E-2</v>
      </c>
      <c r="F892" s="13">
        <f>J892/$P$38</f>
        <v>3.7106031808408935E-2</v>
      </c>
      <c r="G892" s="7">
        <v>100</v>
      </c>
      <c r="H892" s="1">
        <f>G892*$Q$2</f>
        <v>2465</v>
      </c>
      <c r="I892" s="1">
        <v>5200</v>
      </c>
      <c r="J892" s="1">
        <f>I892*$Q$2</f>
        <v>128179.99999999999</v>
      </c>
      <c r="K892">
        <v>19</v>
      </c>
      <c r="L892" t="s">
        <v>196</v>
      </c>
      <c r="M892" t="s">
        <v>10</v>
      </c>
      <c r="Q892" s="7"/>
      <c r="T892" s="5"/>
    </row>
    <row r="893" spans="1:20" x14ac:dyDescent="0.45">
      <c r="A893">
        <v>868</v>
      </c>
      <c r="B893" t="s">
        <v>111</v>
      </c>
      <c r="C893" t="s">
        <v>1171</v>
      </c>
      <c r="D893" t="s">
        <v>1227</v>
      </c>
      <c r="E893" s="13">
        <f>J893/$P$41</f>
        <v>1.7844258415895351E-2</v>
      </c>
      <c r="F893" s="13">
        <f>J893/$P$38</f>
        <v>3.7106031808408935E-2</v>
      </c>
      <c r="G893" s="7">
        <v>100</v>
      </c>
      <c r="H893" s="1">
        <f>G893*$Q$2</f>
        <v>2465</v>
      </c>
      <c r="I893" s="1">
        <v>5200</v>
      </c>
      <c r="J893" s="1">
        <f>I893*$Q$2</f>
        <v>128179.99999999999</v>
      </c>
      <c r="K893">
        <v>18</v>
      </c>
      <c r="L893" t="s">
        <v>123</v>
      </c>
      <c r="M893" t="s">
        <v>10</v>
      </c>
      <c r="Q893" s="7"/>
      <c r="T893" s="5"/>
    </row>
    <row r="894" spans="1:20" x14ac:dyDescent="0.45">
      <c r="A894">
        <v>869</v>
      </c>
      <c r="B894" t="s">
        <v>111</v>
      </c>
      <c r="C894" t="s">
        <v>1171</v>
      </c>
      <c r="D894" t="s">
        <v>1228</v>
      </c>
      <c r="E894" s="13">
        <f>J894/$P$41</f>
        <v>1.7844258415895351E-2</v>
      </c>
      <c r="F894" s="13">
        <f>J894/$P$38</f>
        <v>3.7106031808408935E-2</v>
      </c>
      <c r="G894" s="7">
        <v>100</v>
      </c>
      <c r="H894" s="1">
        <f>G894*$Q$2</f>
        <v>2465</v>
      </c>
      <c r="I894" s="1">
        <v>5200</v>
      </c>
      <c r="J894" s="1">
        <f>I894*$Q$2</f>
        <v>128179.99999999999</v>
      </c>
      <c r="K894">
        <v>23</v>
      </c>
      <c r="L894" t="s">
        <v>44</v>
      </c>
      <c r="M894" t="s">
        <v>38</v>
      </c>
      <c r="Q894" s="7"/>
      <c r="T894" s="5"/>
    </row>
    <row r="895" spans="1:20" x14ac:dyDescent="0.45">
      <c r="A895">
        <v>870</v>
      </c>
      <c r="B895" t="s">
        <v>111</v>
      </c>
      <c r="C895" t="s">
        <v>1171</v>
      </c>
      <c r="D895" t="s">
        <v>1229</v>
      </c>
      <c r="E895" s="13">
        <f>J895/$P$41</f>
        <v>1.7844258415895351E-2</v>
      </c>
      <c r="F895" s="13">
        <f>J895/$P$38</f>
        <v>3.7106031808408935E-2</v>
      </c>
      <c r="G895" s="7">
        <v>100</v>
      </c>
      <c r="H895" s="1">
        <f>G895*$Q$2</f>
        <v>2465</v>
      </c>
      <c r="I895" s="1">
        <v>5200</v>
      </c>
      <c r="J895" s="1">
        <f>I895*$Q$2</f>
        <v>128179.99999999999</v>
      </c>
      <c r="K895">
        <v>18</v>
      </c>
      <c r="L895" t="s">
        <v>123</v>
      </c>
      <c r="M895" t="s">
        <v>10</v>
      </c>
      <c r="Q895" s="7"/>
      <c r="T895" s="5"/>
    </row>
    <row r="896" spans="1:20" x14ac:dyDescent="0.45">
      <c r="A896">
        <v>871</v>
      </c>
      <c r="B896" t="s">
        <v>111</v>
      </c>
      <c r="C896" t="s">
        <v>1171</v>
      </c>
      <c r="D896" t="s">
        <v>1230</v>
      </c>
      <c r="E896" s="13">
        <f>J896/$P$41</f>
        <v>1.7844258415895351E-2</v>
      </c>
      <c r="F896" s="13">
        <f>J896/$P$38</f>
        <v>3.7106031808408935E-2</v>
      </c>
      <c r="G896" s="7">
        <v>100</v>
      </c>
      <c r="H896" s="1">
        <f>G896*$Q$2</f>
        <v>2465</v>
      </c>
      <c r="I896" s="1">
        <v>5200</v>
      </c>
      <c r="J896" s="1">
        <f>I896*$Q$2</f>
        <v>128179.99999999999</v>
      </c>
      <c r="K896">
        <v>18</v>
      </c>
      <c r="L896" t="s">
        <v>123</v>
      </c>
      <c r="M896" t="s">
        <v>10</v>
      </c>
      <c r="Q896" s="7"/>
      <c r="T896" s="5"/>
    </row>
    <row r="897" spans="1:20" x14ac:dyDescent="0.45">
      <c r="A897">
        <v>872</v>
      </c>
      <c r="B897" t="s">
        <v>111</v>
      </c>
      <c r="C897" t="s">
        <v>1171</v>
      </c>
      <c r="D897" t="s">
        <v>1231</v>
      </c>
      <c r="E897" s="13">
        <f>J897/$P$41</f>
        <v>1.7844258415895351E-2</v>
      </c>
      <c r="F897" s="13">
        <f>J897/$P$38</f>
        <v>3.7106031808408935E-2</v>
      </c>
      <c r="G897" s="7">
        <v>100</v>
      </c>
      <c r="H897" s="1">
        <f>G897*$Q$2</f>
        <v>2465</v>
      </c>
      <c r="I897" s="1">
        <v>5200</v>
      </c>
      <c r="J897" s="1">
        <f>I897*$Q$2</f>
        <v>128179.99999999999</v>
      </c>
      <c r="K897">
        <v>19</v>
      </c>
      <c r="L897" t="s">
        <v>175</v>
      </c>
      <c r="M897" t="s">
        <v>10</v>
      </c>
      <c r="Q897" s="7"/>
      <c r="T897" s="5"/>
    </row>
    <row r="898" spans="1:20" x14ac:dyDescent="0.45">
      <c r="A898">
        <v>873</v>
      </c>
      <c r="B898" t="s">
        <v>111</v>
      </c>
      <c r="C898" t="s">
        <v>1171</v>
      </c>
      <c r="D898" t="s">
        <v>1232</v>
      </c>
      <c r="E898" s="13">
        <f>J898/$P$41</f>
        <v>1.7844258415895351E-2</v>
      </c>
      <c r="F898" s="13">
        <f>J898/$P$38</f>
        <v>3.7106031808408935E-2</v>
      </c>
      <c r="G898" s="7">
        <v>100</v>
      </c>
      <c r="H898" s="1">
        <f>G898*$Q$2</f>
        <v>2465</v>
      </c>
      <c r="I898" s="1">
        <v>5200</v>
      </c>
      <c r="J898" s="1">
        <f>I898*$Q$2</f>
        <v>128179.99999999999</v>
      </c>
      <c r="K898">
        <v>17</v>
      </c>
      <c r="L898" t="s">
        <v>175</v>
      </c>
      <c r="M898" t="s">
        <v>10</v>
      </c>
      <c r="Q898" s="7"/>
      <c r="T898" s="5"/>
    </row>
    <row r="899" spans="1:20" x14ac:dyDescent="0.45">
      <c r="A899">
        <v>874</v>
      </c>
      <c r="B899" t="s">
        <v>111</v>
      </c>
      <c r="C899" t="s">
        <v>1171</v>
      </c>
      <c r="D899" t="s">
        <v>1233</v>
      </c>
      <c r="E899" s="13">
        <f>J899/$P$41</f>
        <v>1.7844258415895351E-2</v>
      </c>
      <c r="F899" s="13">
        <f>J899/$P$38</f>
        <v>3.7106031808408935E-2</v>
      </c>
      <c r="G899" s="7">
        <v>100</v>
      </c>
      <c r="H899" s="1">
        <f>G899*$Q$2</f>
        <v>2465</v>
      </c>
      <c r="I899" s="1">
        <v>5200</v>
      </c>
      <c r="J899" s="1">
        <f>I899*$Q$2</f>
        <v>128179.99999999999</v>
      </c>
      <c r="K899">
        <v>18</v>
      </c>
      <c r="L899" t="s">
        <v>56</v>
      </c>
      <c r="M899" t="s">
        <v>10</v>
      </c>
      <c r="Q899" s="7"/>
      <c r="T899" s="5"/>
    </row>
    <row r="900" spans="1:20" x14ac:dyDescent="0.45">
      <c r="A900">
        <v>875</v>
      </c>
      <c r="B900" t="s">
        <v>111</v>
      </c>
      <c r="C900" t="s">
        <v>1171</v>
      </c>
      <c r="D900" t="s">
        <v>1234</v>
      </c>
      <c r="E900" s="13">
        <f>J900/$P$41</f>
        <v>1.7844258415895351E-2</v>
      </c>
      <c r="F900" s="13">
        <f>J900/$P$38</f>
        <v>3.7106031808408935E-2</v>
      </c>
      <c r="G900" s="7">
        <v>100</v>
      </c>
      <c r="H900" s="1">
        <f>G900*$Q$2</f>
        <v>2465</v>
      </c>
      <c r="I900" s="1">
        <v>5200</v>
      </c>
      <c r="J900" s="1">
        <f>I900*$Q$2</f>
        <v>128179.99999999999</v>
      </c>
      <c r="K900">
        <v>21</v>
      </c>
      <c r="L900" t="s">
        <v>56</v>
      </c>
      <c r="M900" t="s">
        <v>10</v>
      </c>
      <c r="Q900" s="7"/>
      <c r="T900" s="5"/>
    </row>
    <row r="901" spans="1:20" x14ac:dyDescent="0.45">
      <c r="A901">
        <v>876</v>
      </c>
      <c r="B901" t="s">
        <v>111</v>
      </c>
      <c r="C901" t="s">
        <v>1171</v>
      </c>
      <c r="D901" t="s">
        <v>1235</v>
      </c>
      <c r="E901" s="13">
        <f>J901/$P$41</f>
        <v>1.7844258415895351E-2</v>
      </c>
      <c r="F901" s="13">
        <f>J901/$P$38</f>
        <v>3.7106031808408935E-2</v>
      </c>
      <c r="G901" s="7">
        <v>100</v>
      </c>
      <c r="H901" s="1">
        <f>G901*$Q$2</f>
        <v>2465</v>
      </c>
      <c r="I901" s="1">
        <v>5200</v>
      </c>
      <c r="J901" s="1">
        <f>I901*$Q$2</f>
        <v>128179.99999999999</v>
      </c>
      <c r="K901">
        <v>20</v>
      </c>
      <c r="L901" t="s">
        <v>51</v>
      </c>
      <c r="M901" t="s">
        <v>662</v>
      </c>
      <c r="Q901" s="7"/>
      <c r="T901" s="5"/>
    </row>
    <row r="902" spans="1:20" x14ac:dyDescent="0.45">
      <c r="A902">
        <v>877</v>
      </c>
      <c r="B902" t="s">
        <v>111</v>
      </c>
      <c r="C902" t="s">
        <v>1171</v>
      </c>
      <c r="D902" t="s">
        <v>1236</v>
      </c>
      <c r="E902" s="13">
        <f>J902/$P$41</f>
        <v>1.7844258415895351E-2</v>
      </c>
      <c r="F902" s="13">
        <f>J902/$P$38</f>
        <v>3.7106031808408935E-2</v>
      </c>
      <c r="G902" s="7">
        <v>100</v>
      </c>
      <c r="H902" s="1">
        <f>G902*$Q$2</f>
        <v>2465</v>
      </c>
      <c r="I902" s="1">
        <v>5200</v>
      </c>
      <c r="J902" s="1">
        <f>I902*$Q$2</f>
        <v>128179.99999999999</v>
      </c>
      <c r="K902">
        <v>18</v>
      </c>
      <c r="L902" t="s">
        <v>51</v>
      </c>
      <c r="M902" t="s">
        <v>10</v>
      </c>
      <c r="Q902" s="7"/>
      <c r="T902" s="5"/>
    </row>
    <row r="903" spans="1:20" x14ac:dyDescent="0.45">
      <c r="A903">
        <v>878</v>
      </c>
      <c r="B903" t="s">
        <v>111</v>
      </c>
      <c r="C903" t="s">
        <v>1171</v>
      </c>
      <c r="D903" t="s">
        <v>1237</v>
      </c>
      <c r="E903" s="13">
        <f>J903/$P$41</f>
        <v>1.7844258415895351E-2</v>
      </c>
      <c r="F903" s="13">
        <f>J903/$P$38</f>
        <v>3.7106031808408935E-2</v>
      </c>
      <c r="G903" s="7">
        <v>100</v>
      </c>
      <c r="H903" s="1">
        <f>G903*$Q$2</f>
        <v>2465</v>
      </c>
      <c r="I903" s="1">
        <v>5200</v>
      </c>
      <c r="J903" s="1">
        <f>I903*$Q$2</f>
        <v>128179.99999999999</v>
      </c>
      <c r="K903">
        <v>20</v>
      </c>
      <c r="L903" t="s">
        <v>51</v>
      </c>
      <c r="M903" t="s">
        <v>10</v>
      </c>
      <c r="Q903" s="7"/>
      <c r="T903" s="5"/>
    </row>
    <row r="904" spans="1:20" x14ac:dyDescent="0.45">
      <c r="A904">
        <v>879</v>
      </c>
      <c r="B904" t="s">
        <v>111</v>
      </c>
      <c r="C904" t="s">
        <v>1171</v>
      </c>
      <c r="D904" t="s">
        <v>1238</v>
      </c>
      <c r="E904" s="13">
        <f>J904/$P$41</f>
        <v>1.7844258415895351E-2</v>
      </c>
      <c r="F904" s="13">
        <f>J904/$P$38</f>
        <v>3.7106031808408935E-2</v>
      </c>
      <c r="G904" s="7">
        <v>100</v>
      </c>
      <c r="H904" s="1">
        <f>G904*$Q$2</f>
        <v>2465</v>
      </c>
      <c r="I904" s="1">
        <v>5200</v>
      </c>
      <c r="J904" s="1">
        <f>I904*$Q$2</f>
        <v>128179.99999999999</v>
      </c>
      <c r="K904">
        <v>20</v>
      </c>
      <c r="L904" t="s">
        <v>51</v>
      </c>
      <c r="M904" t="s">
        <v>10</v>
      </c>
      <c r="Q904" s="7"/>
      <c r="T904" s="5"/>
    </row>
    <row r="905" spans="1:20" x14ac:dyDescent="0.45">
      <c r="A905">
        <v>880</v>
      </c>
      <c r="B905" t="s">
        <v>111</v>
      </c>
      <c r="C905" t="s">
        <v>1171</v>
      </c>
      <c r="D905" t="s">
        <v>1239</v>
      </c>
      <c r="E905" s="13">
        <f>J905/$P$41</f>
        <v>1.7844258415895351E-2</v>
      </c>
      <c r="F905" s="13">
        <f>J905/$P$38</f>
        <v>3.7106031808408935E-2</v>
      </c>
      <c r="G905" s="7">
        <v>100</v>
      </c>
      <c r="H905" s="1">
        <f>G905*$Q$2</f>
        <v>2465</v>
      </c>
      <c r="I905" s="1">
        <v>5200</v>
      </c>
      <c r="J905" s="1">
        <f>I905*$Q$2</f>
        <v>128179.99999999999</v>
      </c>
      <c r="K905">
        <v>18</v>
      </c>
      <c r="L905" t="s">
        <v>51</v>
      </c>
      <c r="M905" t="s">
        <v>10</v>
      </c>
      <c r="Q905" s="7"/>
      <c r="T905" s="5"/>
    </row>
    <row r="906" spans="1:20" x14ac:dyDescent="0.45">
      <c r="A906">
        <v>910</v>
      </c>
      <c r="B906" t="s">
        <v>111</v>
      </c>
      <c r="C906" t="s">
        <v>1240</v>
      </c>
      <c r="D906" t="s">
        <v>431</v>
      </c>
      <c r="E906" s="13">
        <f>J906/$P$41</f>
        <v>1.7844258415895351E-2</v>
      </c>
      <c r="F906" s="13">
        <f>J906/$P$38</f>
        <v>3.7106031808408935E-2</v>
      </c>
      <c r="G906" s="7">
        <v>100</v>
      </c>
      <c r="H906" s="1">
        <f>G906*$Q$2</f>
        <v>2465</v>
      </c>
      <c r="I906" s="1">
        <v>5200</v>
      </c>
      <c r="J906" s="1">
        <f>I906*$Q$2</f>
        <v>128179.99999999999</v>
      </c>
      <c r="K906">
        <v>20</v>
      </c>
      <c r="L906" t="s">
        <v>99</v>
      </c>
      <c r="M906" t="s">
        <v>10</v>
      </c>
      <c r="Q906" s="7"/>
      <c r="T906" s="5"/>
    </row>
    <row r="907" spans="1:20" x14ac:dyDescent="0.45">
      <c r="A907">
        <v>911</v>
      </c>
      <c r="B907" t="s">
        <v>111</v>
      </c>
      <c r="C907" t="s">
        <v>1240</v>
      </c>
      <c r="D907" t="s">
        <v>1281</v>
      </c>
      <c r="E907" s="13">
        <f>J907/$P$41</f>
        <v>1.7844258415895351E-2</v>
      </c>
      <c r="F907" s="13">
        <f>J907/$P$38</f>
        <v>3.7106031808408935E-2</v>
      </c>
      <c r="G907" s="7">
        <v>100</v>
      </c>
      <c r="H907" s="1">
        <f>G907*$Q$2</f>
        <v>2465</v>
      </c>
      <c r="I907" s="1">
        <v>5200</v>
      </c>
      <c r="J907" s="1">
        <f>I907*$Q$2</f>
        <v>128179.99999999999</v>
      </c>
      <c r="K907">
        <v>20</v>
      </c>
      <c r="L907" t="s">
        <v>9</v>
      </c>
      <c r="M907" t="s">
        <v>10</v>
      </c>
      <c r="Q907" s="7"/>
      <c r="T907" s="5"/>
    </row>
    <row r="908" spans="1:20" x14ac:dyDescent="0.45">
      <c r="A908">
        <v>912</v>
      </c>
      <c r="B908" t="s">
        <v>111</v>
      </c>
      <c r="C908" t="s">
        <v>1240</v>
      </c>
      <c r="D908" t="s">
        <v>1282</v>
      </c>
      <c r="E908" s="13">
        <f>J908/$P$41</f>
        <v>1.7844258415895351E-2</v>
      </c>
      <c r="F908" s="13">
        <f>J908/$P$38</f>
        <v>3.7106031808408935E-2</v>
      </c>
      <c r="G908" s="7">
        <v>100</v>
      </c>
      <c r="H908" s="1">
        <f>G908*$Q$2</f>
        <v>2465</v>
      </c>
      <c r="I908" s="1">
        <v>5200</v>
      </c>
      <c r="J908" s="1">
        <f>I908*$Q$2</f>
        <v>128179.99999999999</v>
      </c>
      <c r="K908">
        <v>17</v>
      </c>
      <c r="L908" t="s">
        <v>9</v>
      </c>
      <c r="M908" t="s">
        <v>10</v>
      </c>
      <c r="Q908" s="7"/>
      <c r="T908" s="5"/>
    </row>
    <row r="909" spans="1:20" x14ac:dyDescent="0.45">
      <c r="A909">
        <v>913</v>
      </c>
      <c r="B909" t="s">
        <v>111</v>
      </c>
      <c r="C909" t="s">
        <v>1240</v>
      </c>
      <c r="D909" t="s">
        <v>1283</v>
      </c>
      <c r="E909" s="13">
        <f>J909/$P$41</f>
        <v>1.7844258415895351E-2</v>
      </c>
      <c r="F909" s="13">
        <f>J909/$P$38</f>
        <v>3.7106031808408935E-2</v>
      </c>
      <c r="G909" s="7">
        <v>100</v>
      </c>
      <c r="H909" s="1">
        <f>G909*$Q$2</f>
        <v>2465</v>
      </c>
      <c r="I909" s="1">
        <v>5200</v>
      </c>
      <c r="J909" s="1">
        <f>I909*$Q$2</f>
        <v>128179.99999999999</v>
      </c>
      <c r="K909">
        <v>18</v>
      </c>
      <c r="L909" t="s">
        <v>14</v>
      </c>
      <c r="M909" t="s">
        <v>10</v>
      </c>
      <c r="Q909" s="7"/>
      <c r="T909" s="5"/>
    </row>
    <row r="910" spans="1:20" x14ac:dyDescent="0.45">
      <c r="A910">
        <v>914</v>
      </c>
      <c r="B910" t="s">
        <v>111</v>
      </c>
      <c r="C910" t="s">
        <v>1240</v>
      </c>
      <c r="D910" t="s">
        <v>1284</v>
      </c>
      <c r="E910" s="13">
        <f>J910/$P$41</f>
        <v>1.7844258415895351E-2</v>
      </c>
      <c r="F910" s="13">
        <f>J910/$P$38</f>
        <v>3.7106031808408935E-2</v>
      </c>
      <c r="G910" s="7">
        <v>100</v>
      </c>
      <c r="H910" s="1">
        <f>G910*$Q$2</f>
        <v>2465</v>
      </c>
      <c r="I910" s="1">
        <v>5200</v>
      </c>
      <c r="J910" s="1">
        <f>I910*$Q$2</f>
        <v>128179.99999999999</v>
      </c>
      <c r="K910">
        <v>19</v>
      </c>
      <c r="L910" t="s">
        <v>14</v>
      </c>
      <c r="M910" t="s">
        <v>10</v>
      </c>
      <c r="Q910" s="7"/>
      <c r="T910" s="5"/>
    </row>
    <row r="911" spans="1:20" x14ac:dyDescent="0.45">
      <c r="A911">
        <v>915</v>
      </c>
      <c r="B911" t="s">
        <v>111</v>
      </c>
      <c r="C911" t="s">
        <v>1240</v>
      </c>
      <c r="D911" t="s">
        <v>1285</v>
      </c>
      <c r="E911" s="13">
        <f>J911/$P$41</f>
        <v>1.7844258415895351E-2</v>
      </c>
      <c r="F911" s="13">
        <f>J911/$P$38</f>
        <v>3.7106031808408935E-2</v>
      </c>
      <c r="G911" s="7">
        <v>100</v>
      </c>
      <c r="H911" s="1">
        <f>G911*$Q$2</f>
        <v>2465</v>
      </c>
      <c r="I911" s="1">
        <v>5200</v>
      </c>
      <c r="J911" s="1">
        <f>I911*$Q$2</f>
        <v>128179.99999999999</v>
      </c>
      <c r="K911">
        <v>17</v>
      </c>
      <c r="L911" t="s">
        <v>14</v>
      </c>
      <c r="M911" t="s">
        <v>10</v>
      </c>
      <c r="Q911" s="7"/>
      <c r="T911" s="5"/>
    </row>
    <row r="912" spans="1:20" x14ac:dyDescent="0.45">
      <c r="A912">
        <v>916</v>
      </c>
      <c r="B912" t="s">
        <v>111</v>
      </c>
      <c r="C912" t="s">
        <v>1240</v>
      </c>
      <c r="D912" t="s">
        <v>431</v>
      </c>
      <c r="E912" s="13">
        <f>J912/$P$41</f>
        <v>1.7844258415895351E-2</v>
      </c>
      <c r="F912" s="13">
        <f>J912/$P$38</f>
        <v>3.7106031808408935E-2</v>
      </c>
      <c r="G912" s="7">
        <v>100</v>
      </c>
      <c r="H912" s="1">
        <f>G912*$Q$2</f>
        <v>2465</v>
      </c>
      <c r="I912" s="1">
        <v>5200</v>
      </c>
      <c r="J912" s="1">
        <f>I912*$Q$2</f>
        <v>128179.99999999999</v>
      </c>
      <c r="K912">
        <v>19</v>
      </c>
      <c r="L912" t="s">
        <v>14</v>
      </c>
      <c r="M912" t="s">
        <v>10</v>
      </c>
      <c r="Q912" s="7"/>
      <c r="T912" s="5"/>
    </row>
    <row r="913" spans="1:20" x14ac:dyDescent="0.45">
      <c r="A913">
        <v>917</v>
      </c>
      <c r="B913" t="s">
        <v>111</v>
      </c>
      <c r="C913" t="s">
        <v>1240</v>
      </c>
      <c r="D913" t="s">
        <v>1286</v>
      </c>
      <c r="E913" s="13">
        <f>J913/$P$41</f>
        <v>1.7844258415895351E-2</v>
      </c>
      <c r="F913" s="13">
        <f>J913/$P$38</f>
        <v>3.7106031808408935E-2</v>
      </c>
      <c r="G913" s="7">
        <v>100</v>
      </c>
      <c r="H913" s="1">
        <f>G913*$Q$2</f>
        <v>2465</v>
      </c>
      <c r="I913" s="1">
        <v>5200</v>
      </c>
      <c r="J913" s="1">
        <f>I913*$Q$2</f>
        <v>128179.99999999999</v>
      </c>
      <c r="K913">
        <v>21</v>
      </c>
      <c r="L913" t="s">
        <v>14</v>
      </c>
      <c r="M913" t="s">
        <v>10</v>
      </c>
      <c r="Q913" s="7"/>
      <c r="T913" s="5"/>
    </row>
    <row r="914" spans="1:20" x14ac:dyDescent="0.45">
      <c r="A914">
        <v>918</v>
      </c>
      <c r="B914" t="s">
        <v>111</v>
      </c>
      <c r="C914" t="s">
        <v>1240</v>
      </c>
      <c r="D914" t="s">
        <v>1287</v>
      </c>
      <c r="E914" s="13">
        <f>J914/$P$41</f>
        <v>1.7844258415895351E-2</v>
      </c>
      <c r="F914" s="13">
        <f>J914/$P$38</f>
        <v>3.7106031808408935E-2</v>
      </c>
      <c r="G914" s="7">
        <v>100</v>
      </c>
      <c r="H914" s="1">
        <f>G914*$Q$2</f>
        <v>2465</v>
      </c>
      <c r="I914" s="1">
        <v>5200</v>
      </c>
      <c r="J914" s="1">
        <f>I914*$Q$2</f>
        <v>128179.99999999999</v>
      </c>
      <c r="K914">
        <v>23</v>
      </c>
      <c r="L914" t="s">
        <v>14</v>
      </c>
      <c r="M914" t="s">
        <v>10</v>
      </c>
      <c r="Q914" s="7"/>
      <c r="T914" s="5"/>
    </row>
    <row r="915" spans="1:20" x14ac:dyDescent="0.45">
      <c r="A915">
        <v>919</v>
      </c>
      <c r="B915" t="s">
        <v>111</v>
      </c>
      <c r="C915" t="s">
        <v>1240</v>
      </c>
      <c r="D915" t="s">
        <v>1288</v>
      </c>
      <c r="E915" s="13">
        <f>J915/$P$41</f>
        <v>1.7844258415895351E-2</v>
      </c>
      <c r="F915" s="13">
        <f>J915/$P$38</f>
        <v>3.7106031808408935E-2</v>
      </c>
      <c r="G915" s="7">
        <v>100</v>
      </c>
      <c r="H915" s="1">
        <f>G915*$Q$2</f>
        <v>2465</v>
      </c>
      <c r="I915" s="1">
        <v>5200</v>
      </c>
      <c r="J915" s="1">
        <f>I915*$Q$2</f>
        <v>128179.99999999999</v>
      </c>
      <c r="K915">
        <v>18</v>
      </c>
      <c r="L915" t="s">
        <v>196</v>
      </c>
      <c r="M915" t="s">
        <v>10</v>
      </c>
      <c r="Q915" s="7"/>
      <c r="T915" s="5"/>
    </row>
    <row r="916" spans="1:20" x14ac:dyDescent="0.45">
      <c r="A916">
        <v>920</v>
      </c>
      <c r="B916" t="s">
        <v>111</v>
      </c>
      <c r="C916" t="s">
        <v>1240</v>
      </c>
      <c r="D916" t="s">
        <v>1289</v>
      </c>
      <c r="E916" s="13">
        <f>J916/$P$41</f>
        <v>1.7844258415895351E-2</v>
      </c>
      <c r="F916" s="13">
        <f>J916/$P$38</f>
        <v>3.7106031808408935E-2</v>
      </c>
      <c r="G916" s="7">
        <v>100</v>
      </c>
      <c r="H916" s="1">
        <f>G916*$Q$2</f>
        <v>2465</v>
      </c>
      <c r="I916" s="1">
        <v>5200</v>
      </c>
      <c r="J916" s="1">
        <f>I916*$Q$2</f>
        <v>128179.99999999999</v>
      </c>
      <c r="K916">
        <v>19</v>
      </c>
      <c r="L916" t="s">
        <v>99</v>
      </c>
      <c r="M916" t="s">
        <v>10</v>
      </c>
      <c r="Q916" s="7"/>
      <c r="T916" s="5"/>
    </row>
    <row r="917" spans="1:20" x14ac:dyDescent="0.45">
      <c r="A917">
        <v>921</v>
      </c>
      <c r="B917" t="s">
        <v>111</v>
      </c>
      <c r="C917" t="s">
        <v>1240</v>
      </c>
      <c r="D917" t="s">
        <v>1290</v>
      </c>
      <c r="E917" s="13">
        <f>J917/$P$41</f>
        <v>1.7844258415895351E-2</v>
      </c>
      <c r="F917" s="13">
        <f>J917/$P$38</f>
        <v>3.7106031808408935E-2</v>
      </c>
      <c r="G917" s="7">
        <v>100</v>
      </c>
      <c r="H917" s="1">
        <f>G917*$Q$2</f>
        <v>2465</v>
      </c>
      <c r="I917" s="1">
        <v>5200</v>
      </c>
      <c r="J917" s="1">
        <f>I917*$Q$2</f>
        <v>128179.99999999999</v>
      </c>
      <c r="K917">
        <v>20</v>
      </c>
      <c r="L917" t="s">
        <v>196</v>
      </c>
      <c r="M917" t="s">
        <v>10</v>
      </c>
      <c r="Q917" s="7"/>
      <c r="T917" s="5"/>
    </row>
    <row r="918" spans="1:20" x14ac:dyDescent="0.45">
      <c r="A918">
        <v>922</v>
      </c>
      <c r="B918" t="s">
        <v>111</v>
      </c>
      <c r="C918" t="s">
        <v>1240</v>
      </c>
      <c r="D918" t="s">
        <v>1291</v>
      </c>
      <c r="E918" s="13">
        <f>J918/$P$41</f>
        <v>1.7844258415895351E-2</v>
      </c>
      <c r="F918" s="13">
        <f>J918/$P$38</f>
        <v>3.7106031808408935E-2</v>
      </c>
      <c r="G918" s="7">
        <v>100</v>
      </c>
      <c r="H918" s="1">
        <f>G918*$Q$2</f>
        <v>2465</v>
      </c>
      <c r="I918" s="1">
        <v>5200</v>
      </c>
      <c r="J918" s="1">
        <f>I918*$Q$2</f>
        <v>128179.99999999999</v>
      </c>
      <c r="K918">
        <v>19</v>
      </c>
      <c r="L918" t="s">
        <v>99</v>
      </c>
      <c r="M918" t="s">
        <v>10</v>
      </c>
      <c r="Q918" s="7"/>
      <c r="T918" s="5"/>
    </row>
    <row r="919" spans="1:20" x14ac:dyDescent="0.45">
      <c r="A919">
        <v>923</v>
      </c>
      <c r="B919" t="s">
        <v>111</v>
      </c>
      <c r="C919" t="s">
        <v>1240</v>
      </c>
      <c r="D919" t="s">
        <v>1292</v>
      </c>
      <c r="E919" s="13">
        <f>J919/$P$41</f>
        <v>1.7844258415895351E-2</v>
      </c>
      <c r="F919" s="13">
        <f>J919/$P$38</f>
        <v>3.7106031808408935E-2</v>
      </c>
      <c r="G919" s="7">
        <v>100</v>
      </c>
      <c r="H919" s="1">
        <f>G919*$Q$2</f>
        <v>2465</v>
      </c>
      <c r="I919" s="1">
        <v>5200</v>
      </c>
      <c r="J919" s="1">
        <f>I919*$Q$2</f>
        <v>128179.99999999999</v>
      </c>
      <c r="K919">
        <v>20</v>
      </c>
      <c r="L919" t="s">
        <v>99</v>
      </c>
      <c r="M919" t="s">
        <v>10</v>
      </c>
      <c r="Q919" s="7"/>
      <c r="T919" s="5"/>
    </row>
    <row r="920" spans="1:20" x14ac:dyDescent="0.45">
      <c r="A920">
        <v>924</v>
      </c>
      <c r="B920" t="s">
        <v>111</v>
      </c>
      <c r="C920" t="s">
        <v>1240</v>
      </c>
      <c r="D920" t="s">
        <v>1293</v>
      </c>
      <c r="E920" s="13">
        <f>J920/$P$41</f>
        <v>1.7844258415895351E-2</v>
      </c>
      <c r="F920" s="13">
        <f>J920/$P$38</f>
        <v>3.7106031808408935E-2</v>
      </c>
      <c r="G920" s="7">
        <v>100</v>
      </c>
      <c r="H920" s="1">
        <f>G920*$Q$2</f>
        <v>2465</v>
      </c>
      <c r="I920" s="1">
        <v>5200</v>
      </c>
      <c r="J920" s="1">
        <f>I920*$Q$2</f>
        <v>128179.99999999999</v>
      </c>
      <c r="K920">
        <v>19</v>
      </c>
      <c r="L920" t="s">
        <v>410</v>
      </c>
      <c r="M920" t="s">
        <v>10</v>
      </c>
      <c r="Q920" s="7"/>
      <c r="T920" s="5"/>
    </row>
    <row r="921" spans="1:20" x14ac:dyDescent="0.45">
      <c r="A921">
        <v>925</v>
      </c>
      <c r="B921" t="s">
        <v>111</v>
      </c>
      <c r="C921" t="s">
        <v>1240</v>
      </c>
      <c r="D921" t="s">
        <v>1294</v>
      </c>
      <c r="E921" s="13">
        <f>J921/$P$41</f>
        <v>1.7844258415895351E-2</v>
      </c>
      <c r="F921" s="13">
        <f>J921/$P$38</f>
        <v>3.7106031808408935E-2</v>
      </c>
      <c r="G921" s="7">
        <v>100</v>
      </c>
      <c r="H921" s="1">
        <f>G921*$Q$2</f>
        <v>2465</v>
      </c>
      <c r="I921" s="1">
        <v>5200</v>
      </c>
      <c r="J921" s="1">
        <f>I921*$Q$2</f>
        <v>128179.99999999999</v>
      </c>
      <c r="K921">
        <v>20</v>
      </c>
      <c r="L921" t="s">
        <v>60</v>
      </c>
      <c r="M921" t="s">
        <v>10</v>
      </c>
      <c r="Q921" s="7"/>
      <c r="T921" s="5"/>
    </row>
    <row r="922" spans="1:20" x14ac:dyDescent="0.45">
      <c r="A922">
        <v>926</v>
      </c>
      <c r="B922" t="s">
        <v>111</v>
      </c>
      <c r="C922" t="s">
        <v>1240</v>
      </c>
      <c r="D922" t="s">
        <v>1295</v>
      </c>
      <c r="E922" s="13">
        <f>J922/$P$41</f>
        <v>1.7844258415895351E-2</v>
      </c>
      <c r="F922" s="13">
        <f>J922/$P$38</f>
        <v>3.7106031808408935E-2</v>
      </c>
      <c r="G922" s="7">
        <v>100</v>
      </c>
      <c r="H922" s="1">
        <f>G922*$Q$2</f>
        <v>2465</v>
      </c>
      <c r="I922" s="1">
        <v>5200</v>
      </c>
      <c r="J922" s="1">
        <f>I922*$Q$2</f>
        <v>128179.99999999999</v>
      </c>
      <c r="K922">
        <v>21</v>
      </c>
      <c r="L922" t="s">
        <v>56</v>
      </c>
      <c r="M922" t="s">
        <v>10</v>
      </c>
      <c r="Q922" s="7"/>
      <c r="T922" s="5"/>
    </row>
    <row r="923" spans="1:20" x14ac:dyDescent="0.45">
      <c r="A923">
        <v>927</v>
      </c>
      <c r="B923" t="s">
        <v>111</v>
      </c>
      <c r="C923" t="s">
        <v>1240</v>
      </c>
      <c r="D923" t="s">
        <v>1296</v>
      </c>
      <c r="E923" s="13">
        <f>J923/$P$41</f>
        <v>1.7844258415895351E-2</v>
      </c>
      <c r="F923" s="13">
        <f>J923/$P$38</f>
        <v>3.7106031808408935E-2</v>
      </c>
      <c r="G923" s="7">
        <v>100</v>
      </c>
      <c r="H923" s="1">
        <f>G923*$Q$2</f>
        <v>2465</v>
      </c>
      <c r="I923" s="1">
        <v>5200</v>
      </c>
      <c r="J923" s="1">
        <f>I923*$Q$2</f>
        <v>128179.99999999999</v>
      </c>
      <c r="K923">
        <v>20</v>
      </c>
      <c r="L923" t="s">
        <v>51</v>
      </c>
      <c r="M923" t="s">
        <v>10</v>
      </c>
      <c r="Q923" s="7"/>
      <c r="T923" s="5"/>
    </row>
    <row r="924" spans="1:20" x14ac:dyDescent="0.45">
      <c r="A924">
        <v>928</v>
      </c>
      <c r="B924" t="s">
        <v>111</v>
      </c>
      <c r="C924" t="s">
        <v>1240</v>
      </c>
      <c r="D924" t="s">
        <v>1297</v>
      </c>
      <c r="E924" s="13">
        <f>J924/$P$41</f>
        <v>1.7844258415895351E-2</v>
      </c>
      <c r="F924" s="13">
        <f>J924/$P$38</f>
        <v>3.7106031808408935E-2</v>
      </c>
      <c r="G924" s="7">
        <v>100</v>
      </c>
      <c r="H924" s="1">
        <f>G924*$Q$2</f>
        <v>2465</v>
      </c>
      <c r="I924" s="1">
        <v>5200</v>
      </c>
      <c r="J924" s="1">
        <f>I924*$Q$2</f>
        <v>128179.99999999999</v>
      </c>
      <c r="K924">
        <v>21</v>
      </c>
      <c r="L924" t="s">
        <v>51</v>
      </c>
      <c r="M924" t="s">
        <v>10</v>
      </c>
      <c r="Q924" s="7"/>
      <c r="T924" s="5"/>
    </row>
    <row r="925" spans="1:20" x14ac:dyDescent="0.45">
      <c r="A925">
        <v>929</v>
      </c>
      <c r="B925" t="s">
        <v>111</v>
      </c>
      <c r="C925" t="s">
        <v>1240</v>
      </c>
      <c r="D925" t="s">
        <v>1298</v>
      </c>
      <c r="E925" s="13">
        <f>J925/$P$41</f>
        <v>1.7844258415895351E-2</v>
      </c>
      <c r="F925" s="13">
        <f>J925/$P$38</f>
        <v>3.7106031808408935E-2</v>
      </c>
      <c r="G925" s="7">
        <v>100</v>
      </c>
      <c r="H925" s="1">
        <f>G925*$Q$2</f>
        <v>2465</v>
      </c>
      <c r="I925" s="1">
        <v>5200</v>
      </c>
      <c r="J925" s="1">
        <f>I925*$Q$2</f>
        <v>128179.99999999999</v>
      </c>
      <c r="K925">
        <v>19</v>
      </c>
      <c r="L925" t="s">
        <v>51</v>
      </c>
      <c r="M925" t="s">
        <v>10</v>
      </c>
      <c r="Q925" s="7"/>
      <c r="T925" s="5"/>
    </row>
    <row r="926" spans="1:20" x14ac:dyDescent="0.45">
      <c r="A926">
        <v>930</v>
      </c>
      <c r="B926" t="s">
        <v>111</v>
      </c>
      <c r="C926" t="s">
        <v>1240</v>
      </c>
      <c r="D926" t="s">
        <v>1299</v>
      </c>
      <c r="E926" s="13">
        <f>J926/$P$41</f>
        <v>1.7844258415895351E-2</v>
      </c>
      <c r="F926" s="13">
        <f>J926/$P$38</f>
        <v>3.7106031808408935E-2</v>
      </c>
      <c r="G926" s="7">
        <v>100</v>
      </c>
      <c r="H926" s="1">
        <f>G926*$Q$2</f>
        <v>2465</v>
      </c>
      <c r="I926" s="1">
        <v>5200</v>
      </c>
      <c r="J926" s="1">
        <f>I926*$Q$2</f>
        <v>128179.99999999999</v>
      </c>
      <c r="K926">
        <v>20</v>
      </c>
      <c r="L926" t="s">
        <v>51</v>
      </c>
      <c r="M926" t="s">
        <v>10</v>
      </c>
      <c r="Q926" s="7"/>
      <c r="T926" s="5"/>
    </row>
    <row r="927" spans="1:20" x14ac:dyDescent="0.45">
      <c r="A927">
        <v>931</v>
      </c>
      <c r="B927" t="s">
        <v>111</v>
      </c>
      <c r="C927" t="s">
        <v>1240</v>
      </c>
      <c r="D927" t="s">
        <v>1300</v>
      </c>
      <c r="E927" s="13">
        <f>J927/$P$41</f>
        <v>1.7844258415895351E-2</v>
      </c>
      <c r="F927" s="13">
        <f>J927/$P$38</f>
        <v>3.7106031808408935E-2</v>
      </c>
      <c r="G927" s="7">
        <v>100</v>
      </c>
      <c r="H927" s="1">
        <f>G927*$Q$2</f>
        <v>2465</v>
      </c>
      <c r="I927" s="1">
        <v>5200</v>
      </c>
      <c r="J927" s="1">
        <f>I927*$Q$2</f>
        <v>128179.99999999999</v>
      </c>
      <c r="K927">
        <v>20</v>
      </c>
      <c r="L927" t="s">
        <v>51</v>
      </c>
      <c r="M927" t="s">
        <v>10</v>
      </c>
      <c r="Q927" s="7"/>
      <c r="T927" s="5"/>
    </row>
    <row r="928" spans="1:20" x14ac:dyDescent="0.45">
      <c r="A928">
        <v>932</v>
      </c>
      <c r="B928" t="s">
        <v>111</v>
      </c>
      <c r="C928" t="s">
        <v>1240</v>
      </c>
      <c r="D928" t="s">
        <v>1301</v>
      </c>
      <c r="E928" s="13">
        <f>J928/$P$41</f>
        <v>1.7844258415895351E-2</v>
      </c>
      <c r="F928" s="13">
        <f>J928/$P$38</f>
        <v>3.7106031808408935E-2</v>
      </c>
      <c r="G928" s="7">
        <v>100</v>
      </c>
      <c r="H928" s="1">
        <f>G928*$Q$2</f>
        <v>2465</v>
      </c>
      <c r="I928" s="1">
        <v>5200</v>
      </c>
      <c r="J928" s="1">
        <f>I928*$Q$2</f>
        <v>128179.99999999999</v>
      </c>
      <c r="K928">
        <v>18</v>
      </c>
      <c r="L928" t="s">
        <v>51</v>
      </c>
      <c r="M928" t="s">
        <v>10</v>
      </c>
      <c r="Q928" s="7"/>
      <c r="T928" s="5"/>
    </row>
    <row r="929" spans="1:20" x14ac:dyDescent="0.45">
      <c r="A929">
        <v>962</v>
      </c>
      <c r="B929" t="s">
        <v>111</v>
      </c>
      <c r="C929" t="s">
        <v>1302</v>
      </c>
      <c r="D929" t="s">
        <v>1337</v>
      </c>
      <c r="E929" s="13">
        <f>J929/$P$41</f>
        <v>1.7844258415895351E-2</v>
      </c>
      <c r="F929" s="13">
        <f>J929/$P$38</f>
        <v>3.7106031808408935E-2</v>
      </c>
      <c r="G929" s="7">
        <v>100</v>
      </c>
      <c r="H929" s="1">
        <f>G929*$Q$2</f>
        <v>2465</v>
      </c>
      <c r="I929" s="1">
        <v>5200</v>
      </c>
      <c r="J929" s="1">
        <f>I929*$Q$2</f>
        <v>128179.99999999999</v>
      </c>
      <c r="K929">
        <v>18</v>
      </c>
      <c r="L929" t="s">
        <v>221</v>
      </c>
      <c r="M929" t="s">
        <v>103</v>
      </c>
      <c r="Q929" s="7"/>
      <c r="T929" s="5"/>
    </row>
    <row r="930" spans="1:20" x14ac:dyDescent="0.45">
      <c r="A930">
        <v>963</v>
      </c>
      <c r="B930" t="s">
        <v>111</v>
      </c>
      <c r="C930" t="s">
        <v>1302</v>
      </c>
      <c r="D930" t="s">
        <v>1338</v>
      </c>
      <c r="E930" s="13">
        <f>J930/$P$41</f>
        <v>1.7844258415895351E-2</v>
      </c>
      <c r="F930" s="13">
        <f>J930/$P$38</f>
        <v>3.7106031808408935E-2</v>
      </c>
      <c r="G930" s="7">
        <v>100</v>
      </c>
      <c r="H930" s="1">
        <f>G930*$Q$2</f>
        <v>2465</v>
      </c>
      <c r="I930" s="1">
        <v>5200</v>
      </c>
      <c r="J930" s="1">
        <f>I930*$Q$2</f>
        <v>128179.99999999999</v>
      </c>
      <c r="K930">
        <v>20</v>
      </c>
      <c r="L930" t="s">
        <v>99</v>
      </c>
      <c r="M930" t="s">
        <v>10</v>
      </c>
      <c r="Q930" s="7"/>
      <c r="T930" s="5"/>
    </row>
    <row r="931" spans="1:20" x14ac:dyDescent="0.45">
      <c r="A931">
        <v>964</v>
      </c>
      <c r="B931" t="s">
        <v>111</v>
      </c>
      <c r="C931" t="s">
        <v>1302</v>
      </c>
      <c r="D931" t="s">
        <v>1339</v>
      </c>
      <c r="E931" s="13">
        <f>J931/$P$41</f>
        <v>1.7844258415895351E-2</v>
      </c>
      <c r="F931" s="13">
        <f>J931/$P$38</f>
        <v>3.7106031808408935E-2</v>
      </c>
      <c r="G931" s="7">
        <v>100</v>
      </c>
      <c r="H931" s="1">
        <f>G931*$Q$2</f>
        <v>2465</v>
      </c>
      <c r="I931" s="1">
        <v>5200</v>
      </c>
      <c r="J931" s="1">
        <f>I931*$Q$2</f>
        <v>128179.99999999999</v>
      </c>
      <c r="K931">
        <v>18</v>
      </c>
      <c r="L931" t="s">
        <v>131</v>
      </c>
      <c r="M931" t="s">
        <v>10</v>
      </c>
      <c r="Q931" s="7"/>
      <c r="T931" s="5"/>
    </row>
    <row r="932" spans="1:20" x14ac:dyDescent="0.45">
      <c r="A932">
        <v>965</v>
      </c>
      <c r="B932" t="s">
        <v>111</v>
      </c>
      <c r="C932" t="s">
        <v>1302</v>
      </c>
      <c r="D932" t="s">
        <v>1340</v>
      </c>
      <c r="E932" s="13">
        <f>J932/$P$41</f>
        <v>1.7844258415895351E-2</v>
      </c>
      <c r="F932" s="13">
        <f>J932/$P$38</f>
        <v>3.7106031808408935E-2</v>
      </c>
      <c r="G932" s="7">
        <v>100</v>
      </c>
      <c r="H932" s="1">
        <f>G932*$Q$2</f>
        <v>2465</v>
      </c>
      <c r="I932" s="1">
        <v>5200</v>
      </c>
      <c r="J932" s="1">
        <f>I932*$Q$2</f>
        <v>128179.99999999999</v>
      </c>
      <c r="K932">
        <v>18</v>
      </c>
      <c r="L932" t="s">
        <v>131</v>
      </c>
      <c r="M932" t="s">
        <v>10</v>
      </c>
      <c r="Q932" s="7"/>
      <c r="T932" s="5"/>
    </row>
    <row r="933" spans="1:20" x14ac:dyDescent="0.45">
      <c r="A933">
        <v>966</v>
      </c>
      <c r="B933" t="s">
        <v>111</v>
      </c>
      <c r="C933" t="s">
        <v>1302</v>
      </c>
      <c r="D933" t="s">
        <v>1154</v>
      </c>
      <c r="E933" s="13">
        <f>J933/$P$41</f>
        <v>1.7844258415895351E-2</v>
      </c>
      <c r="F933" s="13">
        <f>J933/$P$38</f>
        <v>3.7106031808408935E-2</v>
      </c>
      <c r="G933" s="7">
        <v>100</v>
      </c>
      <c r="H933" s="1">
        <f>G933*$Q$2</f>
        <v>2465</v>
      </c>
      <c r="I933" s="1">
        <v>5200</v>
      </c>
      <c r="J933" s="1">
        <f>I933*$Q$2</f>
        <v>128179.99999999999</v>
      </c>
      <c r="K933">
        <v>17</v>
      </c>
      <c r="L933" t="s">
        <v>51</v>
      </c>
      <c r="M933" t="s">
        <v>10</v>
      </c>
      <c r="Q933" s="7"/>
      <c r="T933" s="5"/>
    </row>
    <row r="934" spans="1:20" x14ac:dyDescent="0.45">
      <c r="A934">
        <v>967</v>
      </c>
      <c r="B934" t="s">
        <v>111</v>
      </c>
      <c r="C934" t="s">
        <v>1302</v>
      </c>
      <c r="D934" t="s">
        <v>1341</v>
      </c>
      <c r="E934" s="13">
        <f>J934/$P$41</f>
        <v>1.7844258415895351E-2</v>
      </c>
      <c r="F934" s="13">
        <f>J934/$P$38</f>
        <v>3.7106031808408935E-2</v>
      </c>
      <c r="G934" s="7">
        <v>100</v>
      </c>
      <c r="H934" s="1">
        <f>G934*$Q$2</f>
        <v>2465</v>
      </c>
      <c r="I934" s="1">
        <v>5200</v>
      </c>
      <c r="J934" s="1">
        <f>I934*$Q$2</f>
        <v>128179.99999999999</v>
      </c>
      <c r="K934">
        <v>19</v>
      </c>
      <c r="L934" t="s">
        <v>175</v>
      </c>
      <c r="M934" t="s">
        <v>10</v>
      </c>
      <c r="Q934" s="7"/>
      <c r="T934" s="5"/>
    </row>
    <row r="935" spans="1:20" x14ac:dyDescent="0.45">
      <c r="A935">
        <v>968</v>
      </c>
      <c r="B935" t="s">
        <v>111</v>
      </c>
      <c r="C935" t="s">
        <v>1302</v>
      </c>
      <c r="D935" t="s">
        <v>1342</v>
      </c>
      <c r="E935" s="13">
        <f>J935/$P$41</f>
        <v>1.7844258415895351E-2</v>
      </c>
      <c r="F935" s="13">
        <f>J935/$P$38</f>
        <v>3.7106031808408935E-2</v>
      </c>
      <c r="G935" s="7">
        <v>100</v>
      </c>
      <c r="H935" s="1">
        <f>G935*$Q$2</f>
        <v>2465</v>
      </c>
      <c r="I935" s="1">
        <v>5200</v>
      </c>
      <c r="J935" s="1">
        <f>I935*$Q$2</f>
        <v>128179.99999999999</v>
      </c>
      <c r="K935">
        <v>19</v>
      </c>
      <c r="L935" t="s">
        <v>410</v>
      </c>
      <c r="M935" t="s">
        <v>10</v>
      </c>
      <c r="Q935" s="7"/>
      <c r="T935" s="5"/>
    </row>
    <row r="936" spans="1:20" x14ac:dyDescent="0.45">
      <c r="A936">
        <v>969</v>
      </c>
      <c r="B936" t="s">
        <v>111</v>
      </c>
      <c r="C936" t="s">
        <v>1302</v>
      </c>
      <c r="D936" t="s">
        <v>1343</v>
      </c>
      <c r="E936" s="13">
        <f>J936/$P$41</f>
        <v>1.7844258415895351E-2</v>
      </c>
      <c r="F936" s="13">
        <f>J936/$P$38</f>
        <v>3.7106031808408935E-2</v>
      </c>
      <c r="G936" s="7">
        <v>100</v>
      </c>
      <c r="H936" s="1">
        <f>G936*$Q$2</f>
        <v>2465</v>
      </c>
      <c r="I936" s="1">
        <v>5200</v>
      </c>
      <c r="J936" s="1">
        <f>I936*$Q$2</f>
        <v>128179.99999999999</v>
      </c>
      <c r="K936">
        <v>22</v>
      </c>
      <c r="L936" t="s">
        <v>9</v>
      </c>
      <c r="M936" t="s">
        <v>10</v>
      </c>
      <c r="Q936" s="7"/>
      <c r="T936" s="5"/>
    </row>
    <row r="937" spans="1:20" x14ac:dyDescent="0.45">
      <c r="A937">
        <v>970</v>
      </c>
      <c r="B937" t="s">
        <v>111</v>
      </c>
      <c r="C937" t="s">
        <v>1302</v>
      </c>
      <c r="D937" t="s">
        <v>1344</v>
      </c>
      <c r="E937" s="13">
        <f>J937/$P$41</f>
        <v>1.7844258415895351E-2</v>
      </c>
      <c r="F937" s="13">
        <f>J937/$P$38</f>
        <v>3.7106031808408935E-2</v>
      </c>
      <c r="G937" s="7">
        <v>100</v>
      </c>
      <c r="H937" s="1">
        <f>G937*$Q$2</f>
        <v>2465</v>
      </c>
      <c r="I937" s="1">
        <v>5200</v>
      </c>
      <c r="J937" s="1">
        <f>I937*$Q$2</f>
        <v>128179.99999999999</v>
      </c>
      <c r="K937">
        <v>20</v>
      </c>
      <c r="L937" t="s">
        <v>9</v>
      </c>
      <c r="M937" t="s">
        <v>10</v>
      </c>
      <c r="Q937" s="7"/>
      <c r="T937" s="5"/>
    </row>
    <row r="938" spans="1:20" x14ac:dyDescent="0.45">
      <c r="A938">
        <v>971</v>
      </c>
      <c r="B938" t="s">
        <v>111</v>
      </c>
      <c r="C938" t="s">
        <v>1302</v>
      </c>
      <c r="D938" t="s">
        <v>1345</v>
      </c>
      <c r="E938" s="13">
        <f>J938/$P$41</f>
        <v>1.7844258415895351E-2</v>
      </c>
      <c r="F938" s="13">
        <f>J938/$P$38</f>
        <v>3.7106031808408935E-2</v>
      </c>
      <c r="G938" s="7">
        <v>100</v>
      </c>
      <c r="H938" s="1">
        <f>G938*$Q$2</f>
        <v>2465</v>
      </c>
      <c r="I938" s="1">
        <v>5200</v>
      </c>
      <c r="J938" s="1">
        <f>I938*$Q$2</f>
        <v>128179.99999999999</v>
      </c>
      <c r="K938">
        <v>18</v>
      </c>
      <c r="L938" t="s">
        <v>9</v>
      </c>
      <c r="M938" t="s">
        <v>10</v>
      </c>
      <c r="Q938" s="7"/>
      <c r="T938" s="5"/>
    </row>
    <row r="939" spans="1:20" x14ac:dyDescent="0.45">
      <c r="A939">
        <v>972</v>
      </c>
      <c r="B939" t="s">
        <v>111</v>
      </c>
      <c r="C939" t="s">
        <v>1302</v>
      </c>
      <c r="D939" t="s">
        <v>1346</v>
      </c>
      <c r="E939" s="13">
        <f>J939/$P$41</f>
        <v>1.7844258415895351E-2</v>
      </c>
      <c r="F939" s="13">
        <f>J939/$P$38</f>
        <v>3.7106031808408935E-2</v>
      </c>
      <c r="G939" s="7">
        <v>100</v>
      </c>
      <c r="H939" s="1">
        <f>G939*$Q$2</f>
        <v>2465</v>
      </c>
      <c r="I939" s="1">
        <v>5200</v>
      </c>
      <c r="J939" s="1">
        <f>I939*$Q$2</f>
        <v>128179.99999999999</v>
      </c>
      <c r="K939">
        <v>19</v>
      </c>
      <c r="L939" t="s">
        <v>14</v>
      </c>
      <c r="M939" t="s">
        <v>10</v>
      </c>
      <c r="Q939" s="7"/>
      <c r="T939" s="5"/>
    </row>
    <row r="940" spans="1:20" x14ac:dyDescent="0.45">
      <c r="A940">
        <v>973</v>
      </c>
      <c r="B940" t="s">
        <v>111</v>
      </c>
      <c r="C940" t="s">
        <v>1302</v>
      </c>
      <c r="D940" t="s">
        <v>1347</v>
      </c>
      <c r="E940" s="13">
        <f>J940/$P$41</f>
        <v>1.7844258415895351E-2</v>
      </c>
      <c r="F940" s="13">
        <f>J940/$P$38</f>
        <v>3.7106031808408935E-2</v>
      </c>
      <c r="G940" s="7">
        <v>100</v>
      </c>
      <c r="H940" s="1">
        <f>G940*$Q$2</f>
        <v>2465</v>
      </c>
      <c r="I940" s="1">
        <v>5200</v>
      </c>
      <c r="J940" s="1">
        <f>I940*$Q$2</f>
        <v>128179.99999999999</v>
      </c>
      <c r="K940">
        <v>20</v>
      </c>
      <c r="L940" t="s">
        <v>14</v>
      </c>
      <c r="M940" t="s">
        <v>10</v>
      </c>
      <c r="Q940" s="7"/>
      <c r="T940" s="5"/>
    </row>
    <row r="941" spans="1:20" x14ac:dyDescent="0.45">
      <c r="A941">
        <v>974</v>
      </c>
      <c r="B941" t="s">
        <v>111</v>
      </c>
      <c r="C941" t="s">
        <v>1302</v>
      </c>
      <c r="D941" t="s">
        <v>1348</v>
      </c>
      <c r="E941" s="13">
        <f>J941/$P$41</f>
        <v>1.7844258415895351E-2</v>
      </c>
      <c r="F941" s="13">
        <f>J941/$P$38</f>
        <v>3.7106031808408935E-2</v>
      </c>
      <c r="G941" s="7">
        <v>100</v>
      </c>
      <c r="H941" s="1">
        <f>G941*$Q$2</f>
        <v>2465</v>
      </c>
      <c r="I941" s="1">
        <v>5200</v>
      </c>
      <c r="J941" s="1">
        <f>I941*$Q$2</f>
        <v>128179.99999999999</v>
      </c>
      <c r="K941">
        <v>18</v>
      </c>
      <c r="L941" t="s">
        <v>14</v>
      </c>
      <c r="M941" t="s">
        <v>10</v>
      </c>
      <c r="Q941" s="7"/>
      <c r="T941" s="5"/>
    </row>
    <row r="942" spans="1:20" x14ac:dyDescent="0.45">
      <c r="A942">
        <v>975</v>
      </c>
      <c r="B942" t="s">
        <v>111</v>
      </c>
      <c r="C942" t="s">
        <v>1302</v>
      </c>
      <c r="D942" t="s">
        <v>1349</v>
      </c>
      <c r="E942" s="13">
        <f>J942/$P$41</f>
        <v>1.7844258415895351E-2</v>
      </c>
      <c r="F942" s="13">
        <f>J942/$P$38</f>
        <v>3.7106031808408935E-2</v>
      </c>
      <c r="G942" s="7">
        <v>100</v>
      </c>
      <c r="H942" s="1">
        <f>G942*$Q$2</f>
        <v>2465</v>
      </c>
      <c r="I942" s="1">
        <v>5200</v>
      </c>
      <c r="J942" s="1">
        <f>I942*$Q$2</f>
        <v>128179.99999999999</v>
      </c>
      <c r="K942">
        <v>19</v>
      </c>
      <c r="L942" t="s">
        <v>131</v>
      </c>
      <c r="M942" t="s">
        <v>10</v>
      </c>
      <c r="Q942" s="7"/>
      <c r="T942" s="5"/>
    </row>
    <row r="943" spans="1:20" x14ac:dyDescent="0.45">
      <c r="A943">
        <v>976</v>
      </c>
      <c r="B943" t="s">
        <v>111</v>
      </c>
      <c r="C943" t="s">
        <v>1302</v>
      </c>
      <c r="D943" t="s">
        <v>1350</v>
      </c>
      <c r="E943" s="13">
        <f>J943/$P$41</f>
        <v>1.7844258415895351E-2</v>
      </c>
      <c r="F943" s="13">
        <f>J943/$P$38</f>
        <v>3.7106031808408935E-2</v>
      </c>
      <c r="G943" s="7">
        <v>100</v>
      </c>
      <c r="H943" s="1">
        <f>G943*$Q$2</f>
        <v>2465</v>
      </c>
      <c r="I943" s="1">
        <v>5200</v>
      </c>
      <c r="J943" s="1">
        <f>I943*$Q$2</f>
        <v>128179.99999999999</v>
      </c>
      <c r="K943">
        <v>18</v>
      </c>
      <c r="L943" t="s">
        <v>1351</v>
      </c>
      <c r="M943" t="s">
        <v>10</v>
      </c>
      <c r="Q943" s="7"/>
      <c r="T943" s="5"/>
    </row>
    <row r="944" spans="1:20" x14ac:dyDescent="0.45">
      <c r="A944">
        <v>977</v>
      </c>
      <c r="B944" t="s">
        <v>111</v>
      </c>
      <c r="C944" t="s">
        <v>1302</v>
      </c>
      <c r="D944" t="s">
        <v>1352</v>
      </c>
      <c r="E944" s="13">
        <f>J944/$P$41</f>
        <v>1.7844258415895351E-2</v>
      </c>
      <c r="F944" s="13">
        <f>J944/$P$38</f>
        <v>3.7106031808408935E-2</v>
      </c>
      <c r="G944" s="7">
        <v>100</v>
      </c>
      <c r="H944" s="1">
        <f>G944*$Q$2</f>
        <v>2465</v>
      </c>
      <c r="I944" s="1">
        <v>5200</v>
      </c>
      <c r="J944" s="1">
        <f>I944*$Q$2</f>
        <v>128179.99999999999</v>
      </c>
      <c r="K944">
        <v>18</v>
      </c>
      <c r="L944" t="s">
        <v>196</v>
      </c>
      <c r="M944" t="s">
        <v>103</v>
      </c>
      <c r="Q944" s="7"/>
      <c r="T944" s="5"/>
    </row>
    <row r="945" spans="1:20" x14ac:dyDescent="0.45">
      <c r="A945">
        <v>978</v>
      </c>
      <c r="B945" t="s">
        <v>111</v>
      </c>
      <c r="C945" t="s">
        <v>1302</v>
      </c>
      <c r="D945" t="s">
        <v>1353</v>
      </c>
      <c r="E945" s="13">
        <f>J945/$P$41</f>
        <v>1.7844258415895351E-2</v>
      </c>
      <c r="F945" s="13">
        <f>J945/$P$38</f>
        <v>3.7106031808408935E-2</v>
      </c>
      <c r="G945" s="7">
        <v>100</v>
      </c>
      <c r="H945" s="1">
        <f>G945*$Q$2</f>
        <v>2465</v>
      </c>
      <c r="I945" s="1">
        <v>5200</v>
      </c>
      <c r="J945" s="1">
        <f>I945*$Q$2</f>
        <v>128179.99999999999</v>
      </c>
      <c r="K945">
        <v>20</v>
      </c>
      <c r="L945" t="s">
        <v>123</v>
      </c>
      <c r="M945" t="s">
        <v>10</v>
      </c>
      <c r="Q945" s="7"/>
      <c r="T945" s="5"/>
    </row>
    <row r="946" spans="1:20" x14ac:dyDescent="0.45">
      <c r="A946">
        <v>979</v>
      </c>
      <c r="B946" t="s">
        <v>111</v>
      </c>
      <c r="C946" t="s">
        <v>1302</v>
      </c>
      <c r="D946" t="s">
        <v>1354</v>
      </c>
      <c r="E946" s="13">
        <f>J946/$P$41</f>
        <v>1.7844258415895351E-2</v>
      </c>
      <c r="F946" s="13">
        <f>J946/$P$38</f>
        <v>3.7106031808408935E-2</v>
      </c>
      <c r="G946" s="7">
        <v>100</v>
      </c>
      <c r="H946" s="1">
        <f>G946*$Q$2</f>
        <v>2465</v>
      </c>
      <c r="I946" s="1">
        <v>5200</v>
      </c>
      <c r="J946" s="1">
        <f>I946*$Q$2</f>
        <v>128179.99999999999</v>
      </c>
      <c r="K946">
        <v>20</v>
      </c>
      <c r="L946" t="s">
        <v>56</v>
      </c>
      <c r="M946" t="s">
        <v>10</v>
      </c>
      <c r="Q946" s="7"/>
      <c r="T946" s="5"/>
    </row>
    <row r="947" spans="1:20" x14ac:dyDescent="0.45">
      <c r="A947">
        <v>980</v>
      </c>
      <c r="B947" t="s">
        <v>111</v>
      </c>
      <c r="C947" t="s">
        <v>1302</v>
      </c>
      <c r="D947" t="s">
        <v>1355</v>
      </c>
      <c r="E947" s="13">
        <f>J947/$P$41</f>
        <v>1.7844258415895351E-2</v>
      </c>
      <c r="F947" s="13">
        <f>J947/$P$38</f>
        <v>3.7106031808408935E-2</v>
      </c>
      <c r="G947" s="7">
        <v>100</v>
      </c>
      <c r="H947" s="1">
        <f>G947*$Q$2</f>
        <v>2465</v>
      </c>
      <c r="I947" s="1">
        <v>5200</v>
      </c>
      <c r="J947" s="1">
        <f>I947*$Q$2</f>
        <v>128179.99999999999</v>
      </c>
      <c r="K947">
        <v>20</v>
      </c>
      <c r="L947" t="s">
        <v>51</v>
      </c>
      <c r="M947" t="s">
        <v>10</v>
      </c>
      <c r="Q947" s="7"/>
      <c r="T947" s="5"/>
    </row>
    <row r="948" spans="1:20" x14ac:dyDescent="0.45">
      <c r="A948">
        <v>981</v>
      </c>
      <c r="B948" t="s">
        <v>111</v>
      </c>
      <c r="C948" t="s">
        <v>1302</v>
      </c>
      <c r="D948" t="s">
        <v>1356</v>
      </c>
      <c r="E948" s="13">
        <f>J948/$P$41</f>
        <v>1.7844258415895351E-2</v>
      </c>
      <c r="F948" s="13">
        <f>J948/$P$38</f>
        <v>3.7106031808408935E-2</v>
      </c>
      <c r="G948" s="7">
        <v>100</v>
      </c>
      <c r="H948" s="1">
        <f>G948*$Q$2</f>
        <v>2465</v>
      </c>
      <c r="I948" s="1">
        <v>5200</v>
      </c>
      <c r="J948" s="1">
        <f>I948*$Q$2</f>
        <v>128179.99999999999</v>
      </c>
      <c r="K948">
        <v>18</v>
      </c>
      <c r="L948" t="s">
        <v>51</v>
      </c>
      <c r="M948" t="s">
        <v>10</v>
      </c>
      <c r="Q948" s="7"/>
      <c r="T948" s="5"/>
    </row>
    <row r="949" spans="1:20" x14ac:dyDescent="0.45">
      <c r="A949">
        <v>982</v>
      </c>
      <c r="B949" t="s">
        <v>111</v>
      </c>
      <c r="C949" t="s">
        <v>1302</v>
      </c>
      <c r="D949" t="s">
        <v>212</v>
      </c>
      <c r="E949" s="13">
        <f>J949/$P$41</f>
        <v>1.7844258415895351E-2</v>
      </c>
      <c r="F949" s="13">
        <f>J949/$P$38</f>
        <v>3.7106031808408935E-2</v>
      </c>
      <c r="G949" s="7">
        <v>100</v>
      </c>
      <c r="H949" s="1">
        <f>G949*$Q$2</f>
        <v>2465</v>
      </c>
      <c r="I949" s="1">
        <v>5200</v>
      </c>
      <c r="J949" s="1">
        <f>I949*$Q$2</f>
        <v>128179.99999999999</v>
      </c>
      <c r="K949">
        <v>19</v>
      </c>
      <c r="L949" t="s">
        <v>51</v>
      </c>
      <c r="M949" t="s">
        <v>10</v>
      </c>
      <c r="Q949" s="7"/>
      <c r="T949" s="5"/>
    </row>
    <row r="950" spans="1:20" x14ac:dyDescent="0.45">
      <c r="A950">
        <v>112</v>
      </c>
      <c r="B950" t="s">
        <v>111</v>
      </c>
      <c r="C950" t="s">
        <v>247</v>
      </c>
      <c r="D950" t="s">
        <v>242</v>
      </c>
      <c r="E950" s="13">
        <f>J950/$P$41</f>
        <v>1.0706555049537212E-2</v>
      </c>
      <c r="F950" s="13">
        <f>J950/$P$38</f>
        <v>2.2263619085045361E-2</v>
      </c>
      <c r="G950" s="7">
        <v>60</v>
      </c>
      <c r="H950" s="1">
        <f>G950*$Q$2</f>
        <v>1479</v>
      </c>
      <c r="I950" s="1">
        <v>3120</v>
      </c>
      <c r="J950" s="1">
        <f>I950*$Q$2</f>
        <v>76908</v>
      </c>
      <c r="K950">
        <v>17</v>
      </c>
      <c r="L950" t="s">
        <v>221</v>
      </c>
      <c r="M950" t="s">
        <v>10</v>
      </c>
      <c r="Q950" s="7"/>
      <c r="T950" s="5"/>
    </row>
    <row r="951" spans="1:20" x14ac:dyDescent="0.45">
      <c r="A951">
        <v>113</v>
      </c>
      <c r="B951" t="s">
        <v>111</v>
      </c>
      <c r="C951" t="s">
        <v>247</v>
      </c>
      <c r="D951" t="s">
        <v>245</v>
      </c>
      <c r="E951" s="13">
        <f>J951/$P$41</f>
        <v>1.0706555049537212E-2</v>
      </c>
      <c r="F951" s="13">
        <f>J951/$P$38</f>
        <v>2.2263619085045361E-2</v>
      </c>
      <c r="G951" s="7">
        <v>60</v>
      </c>
      <c r="H951" s="1">
        <f>G951*$Q$2</f>
        <v>1479</v>
      </c>
      <c r="I951" s="1">
        <v>3120</v>
      </c>
      <c r="J951" s="1">
        <f>I951*$Q$2</f>
        <v>76908</v>
      </c>
      <c r="K951">
        <v>17</v>
      </c>
      <c r="L951" t="s">
        <v>175</v>
      </c>
      <c r="M951" t="s">
        <v>10</v>
      </c>
      <c r="Q951" s="7"/>
      <c r="T951" s="5"/>
    </row>
    <row r="952" spans="1:20" x14ac:dyDescent="0.45">
      <c r="A952">
        <v>114</v>
      </c>
      <c r="B952" t="s">
        <v>111</v>
      </c>
      <c r="C952" t="s">
        <v>247</v>
      </c>
      <c r="D952" t="s">
        <v>246</v>
      </c>
      <c r="E952" s="13">
        <f>J952/$P$41</f>
        <v>1.0706555049537212E-2</v>
      </c>
      <c r="F952" s="13">
        <f>J952/$P$38</f>
        <v>2.2263619085045361E-2</v>
      </c>
      <c r="G952" s="7">
        <v>60</v>
      </c>
      <c r="H952" s="1">
        <f>G952*$Q$2</f>
        <v>1479</v>
      </c>
      <c r="I952" s="1">
        <v>3120</v>
      </c>
      <c r="J952" s="1">
        <f>I952*$Q$2</f>
        <v>76908</v>
      </c>
      <c r="K952">
        <v>16</v>
      </c>
      <c r="L952" t="s">
        <v>94</v>
      </c>
      <c r="M952" t="s">
        <v>10</v>
      </c>
      <c r="Q952" s="7"/>
      <c r="T952" s="5"/>
    </row>
    <row r="953" spans="1:20" x14ac:dyDescent="0.45">
      <c r="A953">
        <v>161</v>
      </c>
      <c r="B953" t="s">
        <v>111</v>
      </c>
      <c r="C953" t="s">
        <v>309</v>
      </c>
      <c r="D953" t="s">
        <v>326</v>
      </c>
      <c r="E953" s="13">
        <f>J953/$P$41</f>
        <v>1.0706555049537212E-2</v>
      </c>
      <c r="F953" s="13">
        <f>J953/$P$38</f>
        <v>2.2263619085045361E-2</v>
      </c>
      <c r="G953" s="7">
        <v>60</v>
      </c>
      <c r="H953" s="1">
        <f>G953*$Q$2</f>
        <v>1479</v>
      </c>
      <c r="I953" s="1">
        <v>3120</v>
      </c>
      <c r="J953" s="1">
        <f>I953*$Q$2</f>
        <v>76908</v>
      </c>
      <c r="K953">
        <v>16</v>
      </c>
      <c r="L953" t="s">
        <v>131</v>
      </c>
      <c r="M953" t="s">
        <v>10</v>
      </c>
      <c r="Q953" s="7"/>
      <c r="T953" s="5"/>
    </row>
    <row r="954" spans="1:20" x14ac:dyDescent="0.45">
      <c r="A954">
        <v>162</v>
      </c>
      <c r="B954" t="s">
        <v>111</v>
      </c>
      <c r="C954" t="s">
        <v>309</v>
      </c>
      <c r="D954" t="s">
        <v>327</v>
      </c>
      <c r="E954" s="13">
        <f>J954/$P$41</f>
        <v>1.0706555049537212E-2</v>
      </c>
      <c r="F954" s="13">
        <f>J954/$P$38</f>
        <v>2.2263619085045361E-2</v>
      </c>
      <c r="G954" s="7">
        <v>60</v>
      </c>
      <c r="H954" s="1">
        <f>G954*$Q$2</f>
        <v>1479</v>
      </c>
      <c r="I954" s="1">
        <v>3120</v>
      </c>
      <c r="J954" s="1">
        <f>I954*$Q$2</f>
        <v>76908</v>
      </c>
      <c r="K954">
        <v>17</v>
      </c>
      <c r="L954" t="s">
        <v>9</v>
      </c>
      <c r="M954" t="s">
        <v>10</v>
      </c>
      <c r="Q954" s="7"/>
      <c r="T954" s="5"/>
    </row>
    <row r="955" spans="1:20" x14ac:dyDescent="0.45">
      <c r="A955">
        <v>163</v>
      </c>
      <c r="B955" t="s">
        <v>111</v>
      </c>
      <c r="C955" t="s">
        <v>309</v>
      </c>
      <c r="D955" t="s">
        <v>328</v>
      </c>
      <c r="E955" s="13">
        <f>J955/$P$41</f>
        <v>1.0706555049537212E-2</v>
      </c>
      <c r="F955" s="13">
        <f>J955/$P$38</f>
        <v>2.2263619085045361E-2</v>
      </c>
      <c r="G955" s="7">
        <v>60</v>
      </c>
      <c r="H955" s="1">
        <f>G955*$Q$2</f>
        <v>1479</v>
      </c>
      <c r="I955" s="1">
        <v>3120</v>
      </c>
      <c r="J955" s="1">
        <f>I955*$Q$2</f>
        <v>76908</v>
      </c>
      <c r="K955">
        <v>17</v>
      </c>
      <c r="L955" t="s">
        <v>329</v>
      </c>
      <c r="M955" t="s">
        <v>10</v>
      </c>
      <c r="Q955" s="7"/>
      <c r="T955" s="5"/>
    </row>
    <row r="956" spans="1:20" x14ac:dyDescent="0.45">
      <c r="A956">
        <v>164</v>
      </c>
      <c r="B956" t="s">
        <v>111</v>
      </c>
      <c r="C956" t="s">
        <v>309</v>
      </c>
      <c r="D956" t="s">
        <v>330</v>
      </c>
      <c r="E956" s="13">
        <f>J956/$P$41</f>
        <v>1.0706555049537212E-2</v>
      </c>
      <c r="F956" s="13">
        <f>J956/$P$38</f>
        <v>2.2263619085045361E-2</v>
      </c>
      <c r="G956" s="7">
        <v>60</v>
      </c>
      <c r="H956" s="1">
        <f>G956*$Q$2</f>
        <v>1479</v>
      </c>
      <c r="I956" s="1">
        <v>3120</v>
      </c>
      <c r="J956" s="1">
        <f>I956*$Q$2</f>
        <v>76908</v>
      </c>
      <c r="K956">
        <v>18</v>
      </c>
      <c r="L956" t="s">
        <v>14</v>
      </c>
      <c r="M956" t="s">
        <v>10</v>
      </c>
      <c r="Q956" s="7"/>
      <c r="T956" s="5"/>
    </row>
    <row r="957" spans="1:20" x14ac:dyDescent="0.45">
      <c r="A957">
        <v>165</v>
      </c>
      <c r="B957" t="s">
        <v>111</v>
      </c>
      <c r="C957" t="s">
        <v>309</v>
      </c>
      <c r="D957" t="s">
        <v>331</v>
      </c>
      <c r="E957" s="13">
        <f>J957/$P$41</f>
        <v>1.0706555049537212E-2</v>
      </c>
      <c r="F957" s="13">
        <f>J957/$P$38</f>
        <v>2.2263619085045361E-2</v>
      </c>
      <c r="G957" s="7">
        <v>60</v>
      </c>
      <c r="H957" s="1">
        <f>G957*$Q$2</f>
        <v>1479</v>
      </c>
      <c r="I957" s="1">
        <v>3120</v>
      </c>
      <c r="J957" s="1">
        <f>I957*$Q$2</f>
        <v>76908</v>
      </c>
      <c r="K957">
        <v>17</v>
      </c>
      <c r="L957" t="s">
        <v>14</v>
      </c>
      <c r="M957" t="s">
        <v>10</v>
      </c>
      <c r="Q957" s="7"/>
      <c r="T957" s="5"/>
    </row>
    <row r="958" spans="1:20" x14ac:dyDescent="0.45">
      <c r="A958">
        <v>166</v>
      </c>
      <c r="B958" t="s">
        <v>111</v>
      </c>
      <c r="C958" t="s">
        <v>309</v>
      </c>
      <c r="D958" t="s">
        <v>332</v>
      </c>
      <c r="E958" s="13">
        <f>J958/$P$41</f>
        <v>1.0706555049537212E-2</v>
      </c>
      <c r="F958" s="13">
        <f>J958/$P$38</f>
        <v>2.2263619085045361E-2</v>
      </c>
      <c r="G958" s="7">
        <v>60</v>
      </c>
      <c r="H958" s="1">
        <f>G958*$Q$2</f>
        <v>1479</v>
      </c>
      <c r="I958" s="1">
        <v>3120</v>
      </c>
      <c r="J958" s="1">
        <f>I958*$Q$2</f>
        <v>76908</v>
      </c>
      <c r="K958">
        <v>17</v>
      </c>
      <c r="L958" t="s">
        <v>137</v>
      </c>
      <c r="M958" t="s">
        <v>10</v>
      </c>
      <c r="Q958" s="7"/>
      <c r="T958" s="5"/>
    </row>
    <row r="959" spans="1:20" x14ac:dyDescent="0.45">
      <c r="A959">
        <v>167</v>
      </c>
      <c r="B959" t="s">
        <v>111</v>
      </c>
      <c r="C959" t="s">
        <v>309</v>
      </c>
      <c r="D959" t="s">
        <v>333</v>
      </c>
      <c r="E959" s="13">
        <f>J959/$P$41</f>
        <v>1.0706555049537212E-2</v>
      </c>
      <c r="F959" s="13">
        <f>J959/$P$38</f>
        <v>2.2263619085045361E-2</v>
      </c>
      <c r="G959" s="7">
        <v>60</v>
      </c>
      <c r="H959" s="1">
        <f>G959*$Q$2</f>
        <v>1479</v>
      </c>
      <c r="I959" s="1">
        <v>3120</v>
      </c>
      <c r="J959" s="1">
        <f>I959*$Q$2</f>
        <v>76908</v>
      </c>
      <c r="K959">
        <v>17</v>
      </c>
      <c r="L959" t="s">
        <v>196</v>
      </c>
      <c r="M959" t="s">
        <v>10</v>
      </c>
      <c r="Q959" s="7"/>
      <c r="T959" s="5"/>
    </row>
    <row r="960" spans="1:20" x14ac:dyDescent="0.45">
      <c r="A960">
        <v>283</v>
      </c>
      <c r="B960" t="s">
        <v>111</v>
      </c>
      <c r="C960" t="s">
        <v>477</v>
      </c>
      <c r="D960" t="s">
        <v>503</v>
      </c>
      <c r="E960" s="13">
        <f>J960/$P$41</f>
        <v>1.0706555049537212E-2</v>
      </c>
      <c r="F960" s="13">
        <f>J960/$P$38</f>
        <v>2.2263619085045361E-2</v>
      </c>
      <c r="G960" s="7">
        <v>60</v>
      </c>
      <c r="H960" s="1">
        <f>G960*$Q$2</f>
        <v>1479</v>
      </c>
      <c r="I960" s="1">
        <v>3120</v>
      </c>
      <c r="J960" s="1">
        <f>I960*$Q$2</f>
        <v>76908</v>
      </c>
      <c r="K960">
        <v>16</v>
      </c>
      <c r="L960" t="s">
        <v>14</v>
      </c>
      <c r="M960" t="s">
        <v>10</v>
      </c>
      <c r="Q960" s="7"/>
      <c r="T960" s="5"/>
    </row>
    <row r="961" spans="1:20" x14ac:dyDescent="0.45">
      <c r="A961">
        <v>284</v>
      </c>
      <c r="B961" t="s">
        <v>111</v>
      </c>
      <c r="C961" t="s">
        <v>477</v>
      </c>
      <c r="D961" t="s">
        <v>504</v>
      </c>
      <c r="E961" s="13">
        <f>J961/$P$41</f>
        <v>1.0706555049537212E-2</v>
      </c>
      <c r="F961" s="13">
        <f>J961/$P$38</f>
        <v>2.2263619085045361E-2</v>
      </c>
      <c r="G961" s="7">
        <v>60</v>
      </c>
      <c r="H961" s="1">
        <f>G961*$Q$2</f>
        <v>1479</v>
      </c>
      <c r="I961" s="1">
        <v>3120</v>
      </c>
      <c r="J961" s="1">
        <f>I961*$Q$2</f>
        <v>76908</v>
      </c>
      <c r="K961">
        <v>16</v>
      </c>
      <c r="L961" t="s">
        <v>9</v>
      </c>
      <c r="M961" t="s">
        <v>10</v>
      </c>
      <c r="Q961" s="7"/>
      <c r="T961" s="5"/>
    </row>
    <row r="962" spans="1:20" x14ac:dyDescent="0.45">
      <c r="A962">
        <v>285</v>
      </c>
      <c r="B962" t="s">
        <v>111</v>
      </c>
      <c r="C962" t="s">
        <v>477</v>
      </c>
      <c r="D962" t="s">
        <v>505</v>
      </c>
      <c r="E962" s="13">
        <f>J962/$P$41</f>
        <v>1.0706555049537212E-2</v>
      </c>
      <c r="F962" s="13">
        <f>J962/$P$38</f>
        <v>2.2263619085045361E-2</v>
      </c>
      <c r="G962" s="7">
        <v>60</v>
      </c>
      <c r="H962" s="1">
        <f>G962*$Q$2</f>
        <v>1479</v>
      </c>
      <c r="I962" s="1">
        <v>3120</v>
      </c>
      <c r="J962" s="1">
        <f>I962*$Q$2</f>
        <v>76908</v>
      </c>
      <c r="K962">
        <v>16</v>
      </c>
      <c r="L962" t="s">
        <v>14</v>
      </c>
      <c r="M962" t="s">
        <v>10</v>
      </c>
      <c r="Q962" s="7"/>
      <c r="T962" s="5"/>
    </row>
    <row r="963" spans="1:20" x14ac:dyDescent="0.45">
      <c r="A963">
        <v>286</v>
      </c>
      <c r="B963" t="s">
        <v>111</v>
      </c>
      <c r="C963" t="s">
        <v>477</v>
      </c>
      <c r="D963" t="s">
        <v>506</v>
      </c>
      <c r="E963" s="13">
        <f>J963/$P$41</f>
        <v>1.0706555049537212E-2</v>
      </c>
      <c r="F963" s="13">
        <f>J963/$P$38</f>
        <v>2.2263619085045361E-2</v>
      </c>
      <c r="G963" s="7">
        <v>60</v>
      </c>
      <c r="H963" s="1">
        <f>G963*$Q$2</f>
        <v>1479</v>
      </c>
      <c r="I963" s="1">
        <v>3120</v>
      </c>
      <c r="J963" s="1">
        <f>I963*$Q$2</f>
        <v>76908</v>
      </c>
      <c r="K963">
        <v>16</v>
      </c>
      <c r="L963" t="s">
        <v>131</v>
      </c>
      <c r="M963" t="s">
        <v>10</v>
      </c>
      <c r="Q963" s="7"/>
      <c r="T963" s="5"/>
    </row>
    <row r="964" spans="1:20" x14ac:dyDescent="0.45">
      <c r="A964">
        <v>287</v>
      </c>
      <c r="B964" t="s">
        <v>111</v>
      </c>
      <c r="C964" t="s">
        <v>477</v>
      </c>
      <c r="D964" t="s">
        <v>507</v>
      </c>
      <c r="E964" s="13">
        <f>J964/$P$41</f>
        <v>1.0706555049537212E-2</v>
      </c>
      <c r="F964" s="13">
        <f>J964/$P$38</f>
        <v>2.2263619085045361E-2</v>
      </c>
      <c r="G964" s="7">
        <v>60</v>
      </c>
      <c r="H964" s="1">
        <f>G964*$Q$2</f>
        <v>1479</v>
      </c>
      <c r="I964" s="1">
        <v>3120</v>
      </c>
      <c r="J964" s="1">
        <f>I964*$Q$2</f>
        <v>76908</v>
      </c>
      <c r="K964">
        <v>16</v>
      </c>
      <c r="L964" t="s">
        <v>196</v>
      </c>
      <c r="M964" t="s">
        <v>10</v>
      </c>
      <c r="Q964" s="7"/>
      <c r="T964" s="5"/>
    </row>
    <row r="965" spans="1:20" x14ac:dyDescent="0.45">
      <c r="A965">
        <v>288</v>
      </c>
      <c r="B965" t="s">
        <v>111</v>
      </c>
      <c r="C965" t="s">
        <v>477</v>
      </c>
      <c r="D965" t="s">
        <v>508</v>
      </c>
      <c r="E965" s="13">
        <f>J965/$P$41</f>
        <v>1.0706555049537212E-2</v>
      </c>
      <c r="F965" s="13">
        <f>J965/$P$38</f>
        <v>2.2263619085045361E-2</v>
      </c>
      <c r="G965" s="7">
        <v>60</v>
      </c>
      <c r="H965" s="1">
        <f>G965*$Q$2</f>
        <v>1479</v>
      </c>
      <c r="I965" s="1">
        <v>3120</v>
      </c>
      <c r="J965" s="1">
        <f>I965*$Q$2</f>
        <v>76908</v>
      </c>
      <c r="K965">
        <v>16</v>
      </c>
      <c r="L965" t="s">
        <v>196</v>
      </c>
      <c r="M965" t="s">
        <v>10</v>
      </c>
      <c r="Q965" s="7"/>
      <c r="T965" s="5"/>
    </row>
    <row r="966" spans="1:20" x14ac:dyDescent="0.45">
      <c r="A966">
        <v>289</v>
      </c>
      <c r="B966" t="s">
        <v>111</v>
      </c>
      <c r="C966" t="s">
        <v>477</v>
      </c>
      <c r="D966" t="s">
        <v>509</v>
      </c>
      <c r="E966" s="13">
        <f>J966/$P$41</f>
        <v>1.0706555049537212E-2</v>
      </c>
      <c r="F966" s="13">
        <f>J966/$P$38</f>
        <v>2.2263619085045361E-2</v>
      </c>
      <c r="G966" s="7">
        <v>60</v>
      </c>
      <c r="H966" s="1">
        <f>G966*$Q$2</f>
        <v>1479</v>
      </c>
      <c r="I966" s="1">
        <v>3120</v>
      </c>
      <c r="J966" s="1">
        <f>I966*$Q$2</f>
        <v>76908</v>
      </c>
      <c r="K966">
        <v>17</v>
      </c>
      <c r="L966" t="s">
        <v>51</v>
      </c>
      <c r="M966" t="s">
        <v>10</v>
      </c>
      <c r="Q966" s="7"/>
      <c r="T966" s="5"/>
    </row>
    <row r="967" spans="1:20" x14ac:dyDescent="0.45">
      <c r="A967">
        <v>290</v>
      </c>
      <c r="B967" t="s">
        <v>111</v>
      </c>
      <c r="C967" t="s">
        <v>477</v>
      </c>
      <c r="D967" t="s">
        <v>510</v>
      </c>
      <c r="E967" s="13">
        <f>J967/$P$41</f>
        <v>1.0706555049537212E-2</v>
      </c>
      <c r="F967" s="13">
        <f>J967/$P$38</f>
        <v>2.2263619085045361E-2</v>
      </c>
      <c r="G967" s="7">
        <v>60</v>
      </c>
      <c r="H967" s="1">
        <f>G967*$Q$2</f>
        <v>1479</v>
      </c>
      <c r="I967" s="1">
        <v>3120</v>
      </c>
      <c r="J967" s="1">
        <f>I967*$Q$2</f>
        <v>76908</v>
      </c>
      <c r="K967">
        <v>16</v>
      </c>
      <c r="L967" t="s">
        <v>51</v>
      </c>
      <c r="M967" t="s">
        <v>10</v>
      </c>
      <c r="Q967" s="7"/>
      <c r="T967" s="5"/>
    </row>
    <row r="968" spans="1:20" x14ac:dyDescent="0.45">
      <c r="A968">
        <v>338</v>
      </c>
      <c r="B968" t="s">
        <v>111</v>
      </c>
      <c r="C968" t="s">
        <v>588</v>
      </c>
      <c r="D968" t="s">
        <v>583</v>
      </c>
      <c r="E968" s="13">
        <f>J968/$P$41</f>
        <v>1.0706555049537212E-2</v>
      </c>
      <c r="F968" s="13">
        <f>J968/$P$38</f>
        <v>2.2263619085045361E-2</v>
      </c>
      <c r="G968" s="7">
        <v>60</v>
      </c>
      <c r="H968" s="1">
        <f>G968*$Q$2</f>
        <v>1479</v>
      </c>
      <c r="I968" s="1">
        <v>3120</v>
      </c>
      <c r="J968" s="1">
        <f>I968*$Q$2</f>
        <v>76908</v>
      </c>
      <c r="K968">
        <v>17</v>
      </c>
      <c r="L968" t="s">
        <v>196</v>
      </c>
      <c r="M968" t="s">
        <v>10</v>
      </c>
      <c r="Q968" s="7"/>
      <c r="T968" s="5"/>
    </row>
    <row r="969" spans="1:20" x14ac:dyDescent="0.45">
      <c r="A969">
        <v>339</v>
      </c>
      <c r="B969" t="s">
        <v>111</v>
      </c>
      <c r="C969" t="s">
        <v>588</v>
      </c>
      <c r="D969" t="s">
        <v>584</v>
      </c>
      <c r="E969" s="13">
        <f>J969/$P$41</f>
        <v>1.0706555049537212E-2</v>
      </c>
      <c r="F969" s="13">
        <f>J969/$P$38</f>
        <v>2.2263619085045361E-2</v>
      </c>
      <c r="G969" s="7">
        <v>60</v>
      </c>
      <c r="H969" s="1">
        <f>G969*$Q$2</f>
        <v>1479</v>
      </c>
      <c r="I969" s="1">
        <v>3120</v>
      </c>
      <c r="J969" s="1">
        <f>I969*$Q$2</f>
        <v>76908</v>
      </c>
      <c r="K969">
        <v>17</v>
      </c>
      <c r="L969" t="s">
        <v>410</v>
      </c>
      <c r="M969" t="s">
        <v>10</v>
      </c>
      <c r="Q969" s="7"/>
      <c r="T969" s="5"/>
    </row>
    <row r="970" spans="1:20" x14ac:dyDescent="0.45">
      <c r="A970">
        <v>340</v>
      </c>
      <c r="B970" t="s">
        <v>111</v>
      </c>
      <c r="C970" t="s">
        <v>588</v>
      </c>
      <c r="D970" t="s">
        <v>585</v>
      </c>
      <c r="E970" s="13">
        <f>J970/$P$41</f>
        <v>1.0706555049537212E-2</v>
      </c>
      <c r="F970" s="13">
        <f>J970/$P$38</f>
        <v>2.2263619085045361E-2</v>
      </c>
      <c r="G970" s="7">
        <v>60</v>
      </c>
      <c r="H970" s="1">
        <f>G970*$Q$2</f>
        <v>1479</v>
      </c>
      <c r="I970" s="1">
        <v>3120</v>
      </c>
      <c r="J970" s="1">
        <f>I970*$Q$2</f>
        <v>76908</v>
      </c>
      <c r="K970">
        <v>17</v>
      </c>
      <c r="L970" t="s">
        <v>123</v>
      </c>
      <c r="M970" t="s">
        <v>10</v>
      </c>
      <c r="Q970" s="7"/>
      <c r="T970" s="5"/>
    </row>
    <row r="971" spans="1:20" x14ac:dyDescent="0.45">
      <c r="A971">
        <v>341</v>
      </c>
      <c r="B971" t="s">
        <v>111</v>
      </c>
      <c r="C971" t="s">
        <v>588</v>
      </c>
      <c r="D971" t="s">
        <v>586</v>
      </c>
      <c r="E971" s="13">
        <f>J971/$P$41</f>
        <v>1.0706555049537212E-2</v>
      </c>
      <c r="F971" s="13">
        <f>J971/$P$38</f>
        <v>2.2263619085045361E-2</v>
      </c>
      <c r="G971" s="7">
        <v>60</v>
      </c>
      <c r="H971" s="1">
        <f>G971*$Q$2</f>
        <v>1479</v>
      </c>
      <c r="I971" s="1">
        <v>3120</v>
      </c>
      <c r="J971" s="1">
        <f>I971*$Q$2</f>
        <v>76908</v>
      </c>
      <c r="K971">
        <v>16</v>
      </c>
      <c r="L971" t="s">
        <v>51</v>
      </c>
      <c r="M971" t="s">
        <v>10</v>
      </c>
      <c r="Q971" s="7"/>
      <c r="T971" s="5"/>
    </row>
    <row r="972" spans="1:20" x14ac:dyDescent="0.45">
      <c r="A972">
        <v>342</v>
      </c>
      <c r="B972" t="s">
        <v>111</v>
      </c>
      <c r="C972" t="s">
        <v>588</v>
      </c>
      <c r="D972" t="s">
        <v>587</v>
      </c>
      <c r="E972" s="13">
        <f>J972/$P$41</f>
        <v>1.0706555049537212E-2</v>
      </c>
      <c r="F972" s="13">
        <f>J972/$P$38</f>
        <v>2.2263619085045361E-2</v>
      </c>
      <c r="G972" s="7">
        <v>60</v>
      </c>
      <c r="H972" s="1">
        <f>G972*$Q$2</f>
        <v>1479</v>
      </c>
      <c r="I972" s="1">
        <v>3120</v>
      </c>
      <c r="J972" s="1">
        <f>I972*$Q$2</f>
        <v>76908</v>
      </c>
      <c r="K972">
        <v>17</v>
      </c>
      <c r="L972" t="s">
        <v>51</v>
      </c>
      <c r="M972" t="s">
        <v>10</v>
      </c>
      <c r="Q972" s="7"/>
      <c r="T972" s="5"/>
    </row>
    <row r="973" spans="1:20" x14ac:dyDescent="0.45">
      <c r="A973">
        <v>449</v>
      </c>
      <c r="B973" t="s">
        <v>111</v>
      </c>
      <c r="C973" t="s">
        <v>707</v>
      </c>
      <c r="D973" t="s">
        <v>733</v>
      </c>
      <c r="E973" s="13">
        <f>J973/$P$41</f>
        <v>1.0706555049537212E-2</v>
      </c>
      <c r="F973" s="13">
        <f>J973/$P$38</f>
        <v>2.2263619085045361E-2</v>
      </c>
      <c r="G973" s="7">
        <v>60</v>
      </c>
      <c r="H973" s="1">
        <f>G973*$Q$2</f>
        <v>1479</v>
      </c>
      <c r="I973" s="1">
        <v>3120</v>
      </c>
      <c r="J973" s="1">
        <f>I973*$Q$2</f>
        <v>76908</v>
      </c>
      <c r="K973">
        <v>16</v>
      </c>
      <c r="L973" t="s">
        <v>99</v>
      </c>
      <c r="M973" t="s">
        <v>10</v>
      </c>
      <c r="Q973" s="7"/>
      <c r="T973" s="5"/>
    </row>
    <row r="974" spans="1:20" x14ac:dyDescent="0.45">
      <c r="A974">
        <v>450</v>
      </c>
      <c r="B974" t="s">
        <v>111</v>
      </c>
      <c r="C974" t="s">
        <v>707</v>
      </c>
      <c r="D974" t="s">
        <v>734</v>
      </c>
      <c r="E974" s="13">
        <f>J974/$P$41</f>
        <v>1.0706555049537212E-2</v>
      </c>
      <c r="F974" s="13">
        <f>J974/$P$38</f>
        <v>2.2263619085045361E-2</v>
      </c>
      <c r="G974" s="7">
        <v>60</v>
      </c>
      <c r="H974" s="1">
        <f>G974*$Q$2</f>
        <v>1479</v>
      </c>
      <c r="I974" s="1">
        <v>3120</v>
      </c>
      <c r="J974" s="1">
        <f>I974*$Q$2</f>
        <v>76908</v>
      </c>
      <c r="K974">
        <v>16</v>
      </c>
      <c r="L974" t="s">
        <v>14</v>
      </c>
      <c r="M974" t="s">
        <v>10</v>
      </c>
      <c r="Q974" s="7"/>
      <c r="T974" s="5"/>
    </row>
    <row r="975" spans="1:20" x14ac:dyDescent="0.45">
      <c r="A975">
        <v>451</v>
      </c>
      <c r="B975" t="s">
        <v>111</v>
      </c>
      <c r="C975" t="s">
        <v>707</v>
      </c>
      <c r="D975" t="s">
        <v>735</v>
      </c>
      <c r="E975" s="13">
        <f>J975/$P$41</f>
        <v>1.0706555049537212E-2</v>
      </c>
      <c r="F975" s="13">
        <f>J975/$P$38</f>
        <v>2.2263619085045361E-2</v>
      </c>
      <c r="G975" s="7">
        <v>60</v>
      </c>
      <c r="H975" s="1">
        <f>G975*$Q$2</f>
        <v>1479</v>
      </c>
      <c r="I975" s="1">
        <v>3120</v>
      </c>
      <c r="J975" s="1">
        <f>I975*$Q$2</f>
        <v>76908</v>
      </c>
      <c r="K975">
        <v>15</v>
      </c>
      <c r="L975" t="s">
        <v>14</v>
      </c>
      <c r="M975" t="s">
        <v>10</v>
      </c>
      <c r="Q975" s="7"/>
      <c r="T975" s="5"/>
    </row>
    <row r="976" spans="1:20" x14ac:dyDescent="0.45">
      <c r="A976">
        <v>503</v>
      </c>
      <c r="B976" t="s">
        <v>111</v>
      </c>
      <c r="C976" t="s">
        <v>781</v>
      </c>
      <c r="D976" t="s">
        <v>803</v>
      </c>
      <c r="E976" s="13">
        <f>J976/$P$41</f>
        <v>1.0706555049537212E-2</v>
      </c>
      <c r="F976" s="13">
        <f>J976/$P$38</f>
        <v>2.2263619085045361E-2</v>
      </c>
      <c r="G976" s="7">
        <v>60</v>
      </c>
      <c r="H976" s="1">
        <f>G976*$Q$2</f>
        <v>1479</v>
      </c>
      <c r="I976" s="1">
        <v>3120</v>
      </c>
      <c r="J976" s="1">
        <f>I976*$Q$2</f>
        <v>76908</v>
      </c>
      <c r="K976">
        <v>16</v>
      </c>
      <c r="L976" t="s">
        <v>44</v>
      </c>
      <c r="M976" t="s">
        <v>10</v>
      </c>
      <c r="Q976" s="7"/>
      <c r="T976" s="5"/>
    </row>
    <row r="977" spans="1:20" x14ac:dyDescent="0.45">
      <c r="A977">
        <v>606</v>
      </c>
      <c r="B977" t="s">
        <v>111</v>
      </c>
      <c r="C977" t="s">
        <v>911</v>
      </c>
      <c r="D977" t="s">
        <v>931</v>
      </c>
      <c r="E977" s="13">
        <f>J977/$P$41</f>
        <v>1.0706555049537212E-2</v>
      </c>
      <c r="F977" s="13">
        <f>J977/$P$38</f>
        <v>2.2263619085045361E-2</v>
      </c>
      <c r="G977" s="7">
        <v>60</v>
      </c>
      <c r="H977" s="1">
        <f>G977*$Q$2</f>
        <v>1479</v>
      </c>
      <c r="I977" s="1">
        <v>3120</v>
      </c>
      <c r="J977" s="1">
        <f>I977*$Q$2</f>
        <v>76908</v>
      </c>
      <c r="K977">
        <v>16</v>
      </c>
      <c r="L977" t="s">
        <v>14</v>
      </c>
      <c r="M977" t="s">
        <v>10</v>
      </c>
      <c r="Q977" s="7"/>
      <c r="T977" s="5"/>
    </row>
    <row r="978" spans="1:20" x14ac:dyDescent="0.45">
      <c r="A978">
        <v>607</v>
      </c>
      <c r="B978" t="s">
        <v>111</v>
      </c>
      <c r="C978" t="s">
        <v>911</v>
      </c>
      <c r="D978" t="s">
        <v>932</v>
      </c>
      <c r="E978" s="13">
        <f>J978/$P$41</f>
        <v>1.0706555049537212E-2</v>
      </c>
      <c r="F978" s="13">
        <f>J978/$P$38</f>
        <v>2.2263619085045361E-2</v>
      </c>
      <c r="G978" s="7">
        <v>60</v>
      </c>
      <c r="H978" s="1">
        <f>G978*$Q$2</f>
        <v>1479</v>
      </c>
      <c r="I978" s="1">
        <v>3120</v>
      </c>
      <c r="J978" s="1">
        <f>I978*$Q$2</f>
        <v>76908</v>
      </c>
      <c r="K978">
        <v>16</v>
      </c>
      <c r="L978" t="s">
        <v>14</v>
      </c>
      <c r="M978" t="s">
        <v>10</v>
      </c>
      <c r="Q978" s="7"/>
      <c r="T978" s="5"/>
    </row>
    <row r="979" spans="1:20" x14ac:dyDescent="0.45">
      <c r="A979">
        <v>716</v>
      </c>
      <c r="B979" t="s">
        <v>111</v>
      </c>
      <c r="C979" t="s">
        <v>1007</v>
      </c>
      <c r="D979" t="s">
        <v>1057</v>
      </c>
      <c r="E979" s="13">
        <f>J979/$P$41</f>
        <v>1.0706555049537212E-2</v>
      </c>
      <c r="F979" s="13">
        <f>J979/$P$38</f>
        <v>2.2263619085045361E-2</v>
      </c>
      <c r="G979" s="7">
        <v>60</v>
      </c>
      <c r="H979" s="1">
        <f>G979*$Q$2</f>
        <v>1479</v>
      </c>
      <c r="I979" s="1">
        <v>3120</v>
      </c>
      <c r="J979" s="1">
        <f>I979*$Q$2</f>
        <v>76908</v>
      </c>
      <c r="K979">
        <v>16</v>
      </c>
      <c r="L979" t="s">
        <v>14</v>
      </c>
      <c r="M979" t="s">
        <v>10</v>
      </c>
      <c r="Q979" s="7"/>
      <c r="T979" s="5"/>
    </row>
    <row r="980" spans="1:20" x14ac:dyDescent="0.45">
      <c r="A980">
        <v>717</v>
      </c>
      <c r="B980" t="s">
        <v>111</v>
      </c>
      <c r="C980" t="s">
        <v>1007</v>
      </c>
      <c r="D980" t="s">
        <v>1058</v>
      </c>
      <c r="E980" s="13">
        <f>J980/$P$41</f>
        <v>1.0706555049537212E-2</v>
      </c>
      <c r="F980" s="13">
        <f>J980/$P$38</f>
        <v>2.2263619085045361E-2</v>
      </c>
      <c r="G980" s="7">
        <v>60</v>
      </c>
      <c r="H980" s="1">
        <f>G980*$Q$2</f>
        <v>1479</v>
      </c>
      <c r="I980" s="1">
        <v>3120</v>
      </c>
      <c r="J980" s="1">
        <f>I980*$Q$2</f>
        <v>76908</v>
      </c>
      <c r="K980">
        <v>16</v>
      </c>
      <c r="L980" t="s">
        <v>196</v>
      </c>
      <c r="M980" t="s">
        <v>10</v>
      </c>
      <c r="Q980" s="7"/>
      <c r="T980" s="5"/>
    </row>
    <row r="981" spans="1:20" x14ac:dyDescent="0.45">
      <c r="A981">
        <v>718</v>
      </c>
      <c r="B981" t="s">
        <v>111</v>
      </c>
      <c r="C981" t="s">
        <v>1007</v>
      </c>
      <c r="D981" t="s">
        <v>1059</v>
      </c>
      <c r="E981" s="13">
        <f>J981/$P$41</f>
        <v>1.0706555049537212E-2</v>
      </c>
      <c r="F981" s="13">
        <f>J981/$P$38</f>
        <v>2.2263619085045361E-2</v>
      </c>
      <c r="G981" s="7">
        <v>60</v>
      </c>
      <c r="H981" s="1">
        <f>G981*$Q$2</f>
        <v>1479</v>
      </c>
      <c r="I981" s="1">
        <v>3120</v>
      </c>
      <c r="J981" s="1">
        <f>I981*$Q$2</f>
        <v>76908</v>
      </c>
      <c r="K981">
        <v>16</v>
      </c>
      <c r="L981" t="s">
        <v>56</v>
      </c>
      <c r="M981" t="s">
        <v>10</v>
      </c>
      <c r="Q981" s="7"/>
      <c r="T981" s="5"/>
    </row>
    <row r="982" spans="1:20" x14ac:dyDescent="0.45">
      <c r="A982">
        <v>772</v>
      </c>
      <c r="B982" t="s">
        <v>111</v>
      </c>
      <c r="C982" t="s">
        <v>1060</v>
      </c>
      <c r="D982" t="s">
        <v>1118</v>
      </c>
      <c r="E982" s="13">
        <f>J982/$P$41</f>
        <v>1.0706555049537212E-2</v>
      </c>
      <c r="F982" s="13">
        <f>J982/$P$38</f>
        <v>2.2263619085045361E-2</v>
      </c>
      <c r="G982" s="7">
        <v>60</v>
      </c>
      <c r="H982" s="1">
        <f>G982*$Q$2</f>
        <v>1479</v>
      </c>
      <c r="I982" s="1">
        <v>3120</v>
      </c>
      <c r="J982" s="1">
        <f>I982*$Q$2</f>
        <v>76908</v>
      </c>
      <c r="K982">
        <v>18</v>
      </c>
      <c r="L982" t="s">
        <v>196</v>
      </c>
      <c r="M982" t="s">
        <v>10</v>
      </c>
      <c r="Q982" s="7"/>
      <c r="T982" s="5"/>
    </row>
    <row r="983" spans="1:20" x14ac:dyDescent="0.45">
      <c r="A983">
        <v>821</v>
      </c>
      <c r="B983" t="s">
        <v>111</v>
      </c>
      <c r="C983" t="s">
        <v>1119</v>
      </c>
      <c r="D983" t="s">
        <v>1170</v>
      </c>
      <c r="E983" s="13">
        <f>J983/$P$41</f>
        <v>1.0706555049537212E-2</v>
      </c>
      <c r="F983" s="13">
        <f>J983/$P$38</f>
        <v>2.2263619085045361E-2</v>
      </c>
      <c r="G983" s="7">
        <v>60</v>
      </c>
      <c r="H983" s="1">
        <f>G983*$Q$2</f>
        <v>1479</v>
      </c>
      <c r="I983" s="1">
        <v>3120</v>
      </c>
      <c r="J983" s="1">
        <f>I983*$Q$2</f>
        <v>76908</v>
      </c>
      <c r="K983">
        <v>18</v>
      </c>
      <c r="L983" t="s">
        <v>51</v>
      </c>
      <c r="M983" t="s">
        <v>10</v>
      </c>
      <c r="Q983" s="7"/>
      <c r="T983" s="5"/>
    </row>
  </sheetData>
  <autoFilter ref="P11:R29" xr:uid="{B54EECDE-46F5-4726-86A7-ABFD6A2C6DF9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DD35-1716-4320-AA6D-5E89450F9131}">
  <dimension ref="A1:C1041"/>
  <sheetViews>
    <sheetView workbookViewId="0">
      <selection activeCell="R14" sqref="R14"/>
    </sheetView>
  </sheetViews>
  <sheetFormatPr defaultRowHeight="14.25" x14ac:dyDescent="0.45"/>
  <sheetData>
    <row r="1" spans="1:3" x14ac:dyDescent="0.45">
      <c r="A1" t="s">
        <v>3</v>
      </c>
      <c r="B1" t="s">
        <v>2253</v>
      </c>
      <c r="C1" t="s">
        <v>1381</v>
      </c>
    </row>
    <row r="2" spans="1:3" x14ac:dyDescent="0.45">
      <c r="A2">
        <v>39</v>
      </c>
      <c r="B2" s="10">
        <v>3.9257368514969779</v>
      </c>
      <c r="C2" s="11">
        <v>0.95869803795604813</v>
      </c>
    </row>
    <row r="3" spans="1:3" x14ac:dyDescent="0.45">
      <c r="A3">
        <v>38</v>
      </c>
      <c r="B3" s="10">
        <v>3.5688516831790706</v>
      </c>
      <c r="C3" s="11">
        <v>0.31092909339115077</v>
      </c>
    </row>
    <row r="4" spans="1:3" x14ac:dyDescent="0.45">
      <c r="A4">
        <v>38</v>
      </c>
      <c r="B4" s="10">
        <v>0.71377033663581413</v>
      </c>
      <c r="C4" s="11">
        <v>0.24356112315640141</v>
      </c>
    </row>
    <row r="5" spans="1:3" x14ac:dyDescent="0.45">
      <c r="A5">
        <v>38</v>
      </c>
      <c r="B5" s="10">
        <v>0.17487373247577448</v>
      </c>
      <c r="C5" s="11">
        <v>0.62185818678230154</v>
      </c>
    </row>
    <row r="6" spans="1:3" x14ac:dyDescent="0.45">
      <c r="A6">
        <v>37</v>
      </c>
      <c r="B6" s="10">
        <v>3.5688516831790706</v>
      </c>
      <c r="C6" s="11">
        <v>0.11918948579994113</v>
      </c>
    </row>
    <row r="7" spans="1:3" x14ac:dyDescent="0.45">
      <c r="A7">
        <v>37</v>
      </c>
      <c r="B7" s="10">
        <v>1.7844258415895353</v>
      </c>
      <c r="C7" s="11">
        <v>0.36275060895634254</v>
      </c>
    </row>
    <row r="8" spans="1:3" x14ac:dyDescent="0.45">
      <c r="A8">
        <v>37</v>
      </c>
      <c r="B8" s="10">
        <v>1.6059832574305819</v>
      </c>
      <c r="C8" s="11">
        <v>0.36275060895634254</v>
      </c>
    </row>
    <row r="9" spans="1:3" x14ac:dyDescent="0.45">
      <c r="A9">
        <v>37</v>
      </c>
      <c r="B9" s="10">
        <v>1.5167619653511051</v>
      </c>
      <c r="C9" s="11">
        <v>0.15287347091731579</v>
      </c>
    </row>
    <row r="10" spans="1:3" x14ac:dyDescent="0.45">
      <c r="A10">
        <v>37</v>
      </c>
      <c r="B10" s="10">
        <v>0.51748349406096528</v>
      </c>
      <c r="C10" s="11">
        <v>7.5141197569528098E-2</v>
      </c>
    </row>
    <row r="11" spans="1:3" x14ac:dyDescent="0.45">
      <c r="A11">
        <v>35</v>
      </c>
      <c r="B11" s="10">
        <v>12.134095722808841</v>
      </c>
      <c r="C11" s="11">
        <v>7.1254583902138711</v>
      </c>
    </row>
    <row r="12" spans="1:3" x14ac:dyDescent="0.45">
      <c r="A12">
        <v>35</v>
      </c>
      <c r="B12" s="10">
        <v>11.598767970331981</v>
      </c>
      <c r="C12" s="11">
        <v>2.4097004737814185</v>
      </c>
    </row>
    <row r="13" spans="1:3" x14ac:dyDescent="0.45">
      <c r="A13">
        <v>35</v>
      </c>
      <c r="B13" s="10">
        <v>2.8550813465432565</v>
      </c>
      <c r="C13" s="11">
        <v>2.2801466848684386</v>
      </c>
    </row>
    <row r="14" spans="1:3" x14ac:dyDescent="0.45">
      <c r="A14">
        <v>35</v>
      </c>
      <c r="B14" s="10">
        <v>2.4981961782253497</v>
      </c>
      <c r="C14" s="11">
        <v>1.9173960759120963</v>
      </c>
    </row>
    <row r="15" spans="1:3" x14ac:dyDescent="0.45">
      <c r="A15">
        <v>35</v>
      </c>
      <c r="B15" s="10">
        <v>2.3197535940663956</v>
      </c>
      <c r="C15" s="11">
        <v>1.2178056157820072</v>
      </c>
    </row>
    <row r="16" spans="1:3" x14ac:dyDescent="0.45">
      <c r="A16">
        <v>35</v>
      </c>
      <c r="B16" s="10">
        <v>2.1413110099074424</v>
      </c>
      <c r="C16" s="11">
        <v>1.0882518268690275</v>
      </c>
    </row>
    <row r="17" spans="1:3" x14ac:dyDescent="0.45">
      <c r="A17">
        <v>35</v>
      </c>
      <c r="B17" s="10">
        <v>1.3918521564398376</v>
      </c>
      <c r="C17" s="11">
        <v>0.41457212452153436</v>
      </c>
    </row>
    <row r="18" spans="1:3" x14ac:dyDescent="0.45">
      <c r="A18">
        <v>35</v>
      </c>
      <c r="B18" s="10">
        <v>1.213409572280884</v>
      </c>
      <c r="C18" s="11">
        <v>6.8145292968227205</v>
      </c>
    </row>
    <row r="19" spans="1:3" x14ac:dyDescent="0.45">
      <c r="A19">
        <v>35</v>
      </c>
      <c r="B19" s="10">
        <v>1.1241882802014074</v>
      </c>
      <c r="C19" s="11">
        <v>2.6688080516073769</v>
      </c>
    </row>
    <row r="20" spans="1:3" x14ac:dyDescent="0.45">
      <c r="A20">
        <v>34</v>
      </c>
      <c r="B20" s="10">
        <v>3.0335239307022102</v>
      </c>
      <c r="C20" s="11">
        <v>1.0364303113038358</v>
      </c>
    </row>
    <row r="21" spans="1:3" x14ac:dyDescent="0.45">
      <c r="A21">
        <v>34</v>
      </c>
      <c r="B21" s="10">
        <v>2.4981961782253497</v>
      </c>
      <c r="C21" s="11">
        <v>0.62185818678230154</v>
      </c>
    </row>
    <row r="22" spans="1:3" x14ac:dyDescent="0.45">
      <c r="A22">
        <v>34</v>
      </c>
      <c r="B22" s="10">
        <v>2.4981961782253497</v>
      </c>
      <c r="C22" s="11">
        <v>0.54412591343451377</v>
      </c>
    </row>
    <row r="23" spans="1:3" x14ac:dyDescent="0.45">
      <c r="A23">
        <v>34</v>
      </c>
      <c r="B23" s="10">
        <v>2.1413110099074424</v>
      </c>
      <c r="C23" s="11">
        <v>0.54412591343451377</v>
      </c>
    </row>
    <row r="24" spans="1:3" x14ac:dyDescent="0.45">
      <c r="A24">
        <v>34</v>
      </c>
      <c r="B24" s="10">
        <v>1.7844258415895353</v>
      </c>
      <c r="C24" s="11">
        <v>0.41457212452153436</v>
      </c>
    </row>
    <row r="25" spans="1:3" x14ac:dyDescent="0.45">
      <c r="A25">
        <v>34</v>
      </c>
      <c r="B25" s="10">
        <v>1.6238275158464772</v>
      </c>
      <c r="C25" s="11">
        <v>0.38866136673893842</v>
      </c>
    </row>
    <row r="26" spans="1:3" x14ac:dyDescent="0.45">
      <c r="A26">
        <v>34</v>
      </c>
      <c r="B26" s="10">
        <v>1.3383193811921517</v>
      </c>
      <c r="C26" s="11">
        <v>0.36275060895634254</v>
      </c>
    </row>
    <row r="27" spans="1:3" x14ac:dyDescent="0.45">
      <c r="A27">
        <v>34</v>
      </c>
      <c r="B27" s="10">
        <v>1.0884997633696165</v>
      </c>
      <c r="C27" s="11">
        <v>0.22801466848684387</v>
      </c>
    </row>
    <row r="28" spans="1:3" x14ac:dyDescent="0.45">
      <c r="A28">
        <v>34</v>
      </c>
      <c r="B28" s="10">
        <v>1.0349669881219306</v>
      </c>
      <c r="C28" s="11">
        <v>0.21246821381728634</v>
      </c>
    </row>
    <row r="29" spans="1:3" x14ac:dyDescent="0.45">
      <c r="A29">
        <v>34</v>
      </c>
      <c r="B29" s="10">
        <v>0.7673031118835002</v>
      </c>
      <c r="C29" s="11">
        <v>0.20728606226076718</v>
      </c>
    </row>
    <row r="30" spans="1:3" x14ac:dyDescent="0.45">
      <c r="A30">
        <v>33</v>
      </c>
      <c r="B30" s="10">
        <v>3.5688516831790706</v>
      </c>
      <c r="C30" s="11">
        <v>0.20469498648250758</v>
      </c>
    </row>
    <row r="31" spans="1:3" x14ac:dyDescent="0.45">
      <c r="A31">
        <v>33</v>
      </c>
      <c r="B31" s="10">
        <v>3.2119665148611638</v>
      </c>
      <c r="C31" s="11">
        <v>0.19433068336946921</v>
      </c>
    </row>
    <row r="32" spans="1:3" x14ac:dyDescent="0.45">
      <c r="A32">
        <v>33</v>
      </c>
      <c r="B32" s="10">
        <v>2.6766387623843033</v>
      </c>
      <c r="C32" s="11">
        <v>6.4776894456489736E-2</v>
      </c>
    </row>
    <row r="33" spans="1:3" x14ac:dyDescent="0.45">
      <c r="A33">
        <v>33</v>
      </c>
      <c r="B33" s="10">
        <v>2.6766387623843033</v>
      </c>
      <c r="C33" s="11">
        <v>7.1254583902138711</v>
      </c>
    </row>
    <row r="34" spans="1:3" x14ac:dyDescent="0.45">
      <c r="A34">
        <v>33</v>
      </c>
      <c r="B34" s="10">
        <v>2.4981961782253497</v>
      </c>
      <c r="C34" s="11">
        <v>6.4517786878663781</v>
      </c>
    </row>
    <row r="35" spans="1:3" x14ac:dyDescent="0.45">
      <c r="A35">
        <v>33</v>
      </c>
      <c r="B35" s="10">
        <v>2.4981961782253497</v>
      </c>
      <c r="C35" s="11">
        <v>4.0938997296501514</v>
      </c>
    </row>
    <row r="36" spans="1:3" x14ac:dyDescent="0.45">
      <c r="A36">
        <v>33</v>
      </c>
      <c r="B36" s="10">
        <v>2.4981961782253497</v>
      </c>
      <c r="C36" s="11">
        <v>2.7724510827377609</v>
      </c>
    </row>
    <row r="37" spans="1:3" x14ac:dyDescent="0.45">
      <c r="A37">
        <v>33</v>
      </c>
      <c r="B37" s="10">
        <v>1.962868425748489</v>
      </c>
      <c r="C37" s="11">
        <v>1.6582884980861374</v>
      </c>
    </row>
    <row r="38" spans="1:3" x14ac:dyDescent="0.45">
      <c r="A38">
        <v>33</v>
      </c>
      <c r="B38" s="10">
        <v>1.7844258415895353</v>
      </c>
      <c r="C38" s="11">
        <v>1.2437163735646031</v>
      </c>
    </row>
    <row r="39" spans="1:3" x14ac:dyDescent="0.45">
      <c r="A39">
        <v>33</v>
      </c>
      <c r="B39" s="10">
        <v>1.6059832574305819</v>
      </c>
      <c r="C39" s="11">
        <v>1.2178056157820072</v>
      </c>
    </row>
    <row r="40" spans="1:3" x14ac:dyDescent="0.45">
      <c r="A40">
        <v>33</v>
      </c>
      <c r="B40" s="10">
        <v>1.5524504821828957</v>
      </c>
      <c r="C40" s="11">
        <v>1.1400733424342193</v>
      </c>
    </row>
    <row r="41" spans="1:3" x14ac:dyDescent="0.45">
      <c r="A41">
        <v>33</v>
      </c>
      <c r="B41" s="10">
        <v>1.4989177069352098</v>
      </c>
      <c r="C41" s="11">
        <v>0.75141197569528095</v>
      </c>
    </row>
    <row r="42" spans="1:3" x14ac:dyDescent="0.45">
      <c r="A42">
        <v>33</v>
      </c>
      <c r="B42" s="10">
        <v>1.1598767970331978</v>
      </c>
      <c r="C42" s="11">
        <v>0.72550121791268507</v>
      </c>
    </row>
    <row r="43" spans="1:3" x14ac:dyDescent="0.45">
      <c r="A43">
        <v>33</v>
      </c>
      <c r="B43" s="10">
        <v>1.1598767970331978</v>
      </c>
      <c r="C43" s="11">
        <v>0.62185818678230154</v>
      </c>
    </row>
    <row r="44" spans="1:3" x14ac:dyDescent="0.45">
      <c r="A44">
        <v>33</v>
      </c>
      <c r="B44" s="10">
        <v>0.55317201089275603</v>
      </c>
      <c r="C44" s="11">
        <v>0.46639364008672612</v>
      </c>
    </row>
    <row r="45" spans="1:3" x14ac:dyDescent="0.45">
      <c r="A45">
        <v>32</v>
      </c>
      <c r="B45" s="10">
        <v>2.6766387623843033</v>
      </c>
      <c r="C45" s="11">
        <v>0.38866136673893842</v>
      </c>
    </row>
    <row r="46" spans="1:3" x14ac:dyDescent="0.45">
      <c r="A46">
        <v>32</v>
      </c>
      <c r="B46" s="10">
        <v>2.4981961782253497</v>
      </c>
      <c r="C46" s="11">
        <v>0.36275060895634254</v>
      </c>
    </row>
    <row r="47" spans="1:3" x14ac:dyDescent="0.45">
      <c r="A47">
        <v>32</v>
      </c>
      <c r="B47" s="10">
        <v>2.4981961782253497</v>
      </c>
      <c r="C47" s="11">
        <v>0.31092909339115077</v>
      </c>
    </row>
    <row r="48" spans="1:3" x14ac:dyDescent="0.45">
      <c r="A48">
        <v>32</v>
      </c>
      <c r="B48" s="10">
        <v>2.3197535940663956</v>
      </c>
      <c r="C48" s="11">
        <v>0.25910757782595895</v>
      </c>
    </row>
    <row r="49" spans="1:3" x14ac:dyDescent="0.45">
      <c r="A49">
        <v>32</v>
      </c>
      <c r="B49" s="10">
        <v>2.1413110099074424</v>
      </c>
      <c r="C49" s="11">
        <v>0.23578789582162266</v>
      </c>
    </row>
    <row r="50" spans="1:3" x14ac:dyDescent="0.45">
      <c r="A50">
        <v>32</v>
      </c>
      <c r="B50" s="10">
        <v>2.1413110099074424</v>
      </c>
      <c r="C50" s="11">
        <v>0.23060574426510347</v>
      </c>
    </row>
    <row r="51" spans="1:3" x14ac:dyDescent="0.45">
      <c r="A51">
        <v>32</v>
      </c>
      <c r="B51" s="10">
        <v>1.962868425748489</v>
      </c>
      <c r="C51" s="11">
        <v>0.22024144115206512</v>
      </c>
    </row>
    <row r="52" spans="1:3" x14ac:dyDescent="0.45">
      <c r="A52">
        <v>32</v>
      </c>
      <c r="B52" s="10">
        <v>1.6773602910941632</v>
      </c>
      <c r="C52" s="11">
        <v>0.21765036537380553</v>
      </c>
    </row>
    <row r="53" spans="1:3" x14ac:dyDescent="0.45">
      <c r="A53">
        <v>32</v>
      </c>
      <c r="B53" s="10">
        <v>1.6773602910941632</v>
      </c>
      <c r="C53" s="11">
        <v>0.20728606226076718</v>
      </c>
    </row>
    <row r="54" spans="1:3" x14ac:dyDescent="0.45">
      <c r="A54">
        <v>32</v>
      </c>
      <c r="B54" s="10">
        <v>1.6238275158464772</v>
      </c>
      <c r="C54" s="11">
        <v>0.18396638025643086</v>
      </c>
    </row>
    <row r="55" spans="1:3" x14ac:dyDescent="0.45">
      <c r="A55">
        <v>32</v>
      </c>
      <c r="B55" s="10">
        <v>1.2490980891126748</v>
      </c>
      <c r="C55" s="11">
        <v>0.18137530447817127</v>
      </c>
    </row>
    <row r="56" spans="1:3" x14ac:dyDescent="0.45">
      <c r="A56">
        <v>32</v>
      </c>
      <c r="B56" s="10">
        <v>1.1420325386173025</v>
      </c>
      <c r="C56" s="11">
        <v>0.1658288498086137</v>
      </c>
    </row>
    <row r="57" spans="1:3" x14ac:dyDescent="0.45">
      <c r="A57">
        <v>32</v>
      </c>
      <c r="B57" s="10">
        <v>1.0528112465378259</v>
      </c>
      <c r="C57" s="11">
        <v>0.1243716373564603</v>
      </c>
    </row>
    <row r="58" spans="1:3" x14ac:dyDescent="0.45">
      <c r="A58">
        <v>32</v>
      </c>
      <c r="B58" s="10">
        <v>0.87436866237887234</v>
      </c>
      <c r="C58" s="11">
        <v>6.5554217189967616</v>
      </c>
    </row>
    <row r="59" spans="1:3" x14ac:dyDescent="0.45">
      <c r="A59">
        <v>32</v>
      </c>
      <c r="B59" s="10">
        <v>0.85652440396297702</v>
      </c>
      <c r="C59" s="11">
        <v>5.9853850477796522</v>
      </c>
    </row>
    <row r="60" spans="1:3" x14ac:dyDescent="0.45">
      <c r="A60">
        <v>32</v>
      </c>
      <c r="B60" s="10">
        <v>0.73161459505170956</v>
      </c>
      <c r="C60" s="11">
        <v>3.8866136673893843</v>
      </c>
    </row>
    <row r="61" spans="1:3" x14ac:dyDescent="0.45">
      <c r="A61">
        <v>32</v>
      </c>
      <c r="B61" s="10">
        <v>0.69592607821991881</v>
      </c>
      <c r="C61" s="11">
        <v>1.9951283492598839</v>
      </c>
    </row>
    <row r="62" spans="1:3" x14ac:dyDescent="0.45">
      <c r="A62">
        <v>31</v>
      </c>
      <c r="B62" s="10">
        <v>4.8179497722917457</v>
      </c>
      <c r="C62" s="11">
        <v>1.969217591477288</v>
      </c>
    </row>
    <row r="63" spans="1:3" x14ac:dyDescent="0.45">
      <c r="A63">
        <v>31</v>
      </c>
      <c r="B63" s="10">
        <v>3.7472942673380243</v>
      </c>
      <c r="C63" s="11">
        <v>1.6323777403035413</v>
      </c>
    </row>
    <row r="64" spans="1:3" x14ac:dyDescent="0.45">
      <c r="A64">
        <v>31</v>
      </c>
      <c r="B64" s="10">
        <v>2.1413110099074424</v>
      </c>
      <c r="C64" s="11">
        <v>1.0105195535212399</v>
      </c>
    </row>
    <row r="65" spans="1:3" x14ac:dyDescent="0.45">
      <c r="A65">
        <v>31</v>
      </c>
      <c r="B65" s="10">
        <v>1.962868425748489</v>
      </c>
      <c r="C65" s="11">
        <v>0.75141197569528095</v>
      </c>
    </row>
    <row r="66" spans="1:3" x14ac:dyDescent="0.45">
      <c r="A66">
        <v>31</v>
      </c>
      <c r="B66" s="10">
        <v>1.6595160326782679</v>
      </c>
      <c r="C66" s="11">
        <v>0.49230439786932201</v>
      </c>
    </row>
    <row r="67" spans="1:3" x14ac:dyDescent="0.45">
      <c r="A67">
        <v>31</v>
      </c>
      <c r="B67" s="10">
        <v>1.6595160326782679</v>
      </c>
      <c r="C67" s="11">
        <v>0.44048288230413024</v>
      </c>
    </row>
    <row r="68" spans="1:3" x14ac:dyDescent="0.45">
      <c r="A68">
        <v>31</v>
      </c>
      <c r="B68" s="10">
        <v>1.6416717742623725</v>
      </c>
      <c r="C68" s="11">
        <v>0.41457212452153436</v>
      </c>
    </row>
    <row r="69" spans="1:3" x14ac:dyDescent="0.45">
      <c r="A69">
        <v>31</v>
      </c>
      <c r="B69" s="10">
        <v>1.6238275158464772</v>
      </c>
      <c r="C69" s="11">
        <v>0.38866136673893842</v>
      </c>
    </row>
    <row r="70" spans="1:3" x14ac:dyDescent="0.45">
      <c r="A70">
        <v>31</v>
      </c>
      <c r="B70" s="10">
        <v>1.6059832574305819</v>
      </c>
      <c r="C70" s="11">
        <v>0.3368398511737466</v>
      </c>
    </row>
    <row r="71" spans="1:3" x14ac:dyDescent="0.45">
      <c r="A71">
        <v>31</v>
      </c>
      <c r="B71" s="10">
        <v>1.5167619653511051</v>
      </c>
      <c r="C71" s="11">
        <v>0.3368398511737466</v>
      </c>
    </row>
    <row r="72" spans="1:3" x14ac:dyDescent="0.45">
      <c r="A72">
        <v>31</v>
      </c>
      <c r="B72" s="10">
        <v>1.5167619653511051</v>
      </c>
      <c r="C72" s="11">
        <v>0.28501833560855483</v>
      </c>
    </row>
    <row r="73" spans="1:3" x14ac:dyDescent="0.45">
      <c r="A73">
        <v>31</v>
      </c>
      <c r="B73" s="10">
        <v>1.4989177069352098</v>
      </c>
      <c r="C73" s="11">
        <v>0.28501833560855483</v>
      </c>
    </row>
    <row r="74" spans="1:3" x14ac:dyDescent="0.45">
      <c r="A74">
        <v>31</v>
      </c>
      <c r="B74" s="10">
        <v>1.4989177069352098</v>
      </c>
      <c r="C74" s="11">
        <v>0.25910757782595895</v>
      </c>
    </row>
    <row r="75" spans="1:3" x14ac:dyDescent="0.45">
      <c r="A75">
        <v>31</v>
      </c>
      <c r="B75" s="10">
        <v>1.4453849316875236</v>
      </c>
      <c r="C75" s="11">
        <v>0.25910757782595895</v>
      </c>
    </row>
    <row r="76" spans="1:3" x14ac:dyDescent="0.45">
      <c r="A76">
        <v>31</v>
      </c>
      <c r="B76" s="10">
        <v>1.3740078980239423</v>
      </c>
      <c r="C76" s="11">
        <v>0.25910757782595895</v>
      </c>
    </row>
    <row r="77" spans="1:3" x14ac:dyDescent="0.45">
      <c r="A77">
        <v>31</v>
      </c>
      <c r="B77" s="10">
        <v>1.3026308643603608</v>
      </c>
      <c r="C77" s="11">
        <v>0.20728606226076718</v>
      </c>
    </row>
    <row r="78" spans="1:3" x14ac:dyDescent="0.45">
      <c r="A78">
        <v>31</v>
      </c>
      <c r="B78" s="10">
        <v>1.2847866059444655</v>
      </c>
      <c r="C78" s="11">
        <v>0.20210391070424799</v>
      </c>
    </row>
    <row r="79" spans="1:3" x14ac:dyDescent="0.45">
      <c r="A79">
        <v>31</v>
      </c>
      <c r="B79" s="10">
        <v>1.2490980891126748</v>
      </c>
      <c r="C79" s="11">
        <v>0.11400733424342194</v>
      </c>
    </row>
    <row r="80" spans="1:3" x14ac:dyDescent="0.45">
      <c r="A80">
        <v>31</v>
      </c>
      <c r="B80" s="10">
        <v>1.2312538306967795</v>
      </c>
      <c r="C80" s="11">
        <v>0.10364303113038359</v>
      </c>
    </row>
    <row r="81" spans="1:3" x14ac:dyDescent="0.45">
      <c r="A81">
        <v>31</v>
      </c>
      <c r="B81" s="10">
        <v>1.1241882802014074</v>
      </c>
      <c r="C81" s="11">
        <v>13.680880109210634</v>
      </c>
    </row>
    <row r="82" spans="1:3" x14ac:dyDescent="0.45">
      <c r="A82">
        <v>31</v>
      </c>
      <c r="B82" s="10">
        <v>1.0884997633696165</v>
      </c>
      <c r="C82" s="11">
        <v>7.9546026392569402</v>
      </c>
    </row>
    <row r="83" spans="1:3" x14ac:dyDescent="0.45">
      <c r="A83">
        <v>31</v>
      </c>
      <c r="B83" s="10">
        <v>0.98143421287424448</v>
      </c>
      <c r="C83" s="11">
        <v>4.5862041275194736</v>
      </c>
    </row>
    <row r="84" spans="1:3" x14ac:dyDescent="0.45">
      <c r="A84">
        <v>31</v>
      </c>
      <c r="B84" s="10">
        <v>0.94574569604245373</v>
      </c>
      <c r="C84" s="11">
        <v>3.4202200273026584</v>
      </c>
    </row>
    <row r="85" spans="1:3" x14ac:dyDescent="0.45">
      <c r="A85">
        <v>31</v>
      </c>
      <c r="B85" s="10">
        <v>0.73161459505170956</v>
      </c>
      <c r="C85" s="11">
        <v>2.5392542626943979</v>
      </c>
    </row>
    <row r="86" spans="1:3" x14ac:dyDescent="0.45">
      <c r="A86">
        <v>31</v>
      </c>
      <c r="B86" s="10">
        <v>0.60670478614044199</v>
      </c>
      <c r="C86" s="11">
        <v>1.8396638025643086</v>
      </c>
    </row>
    <row r="87" spans="1:3" x14ac:dyDescent="0.45">
      <c r="A87">
        <v>31</v>
      </c>
      <c r="B87" s="10">
        <v>0.1302630864360361</v>
      </c>
      <c r="C87" s="11">
        <v>1.5287347091731578</v>
      </c>
    </row>
    <row r="88" spans="1:3" x14ac:dyDescent="0.45">
      <c r="A88">
        <v>30</v>
      </c>
      <c r="B88" s="10">
        <v>3.7472942673380243</v>
      </c>
      <c r="C88" s="11">
        <v>1.3732701624775825</v>
      </c>
    </row>
    <row r="89" spans="1:3" x14ac:dyDescent="0.45">
      <c r="A89">
        <v>30</v>
      </c>
      <c r="B89" s="10">
        <v>2.8550813465432565</v>
      </c>
      <c r="C89" s="11">
        <v>1.3473594046949864</v>
      </c>
    </row>
    <row r="90" spans="1:3" x14ac:dyDescent="0.45">
      <c r="A90">
        <v>30</v>
      </c>
      <c r="B90" s="10">
        <v>2.6766387623843033</v>
      </c>
      <c r="C90" s="11">
        <v>1.2955378891297948</v>
      </c>
    </row>
    <row r="91" spans="1:3" x14ac:dyDescent="0.45">
      <c r="A91">
        <v>30</v>
      </c>
      <c r="B91" s="10">
        <v>2.3197535940663956</v>
      </c>
      <c r="C91" s="11">
        <v>1.2437163735646031</v>
      </c>
    </row>
    <row r="92" spans="1:3" x14ac:dyDescent="0.45">
      <c r="A92">
        <v>30</v>
      </c>
      <c r="B92" s="10">
        <v>2.1413110099074424</v>
      </c>
      <c r="C92" s="11">
        <v>0.57003667121710966</v>
      </c>
    </row>
    <row r="93" spans="1:3" x14ac:dyDescent="0.45">
      <c r="A93">
        <v>30</v>
      </c>
      <c r="B93" s="10">
        <v>1.962868425748489</v>
      </c>
      <c r="C93" s="11">
        <v>0.54412591343451377</v>
      </c>
    </row>
    <row r="94" spans="1:3" x14ac:dyDescent="0.45">
      <c r="A94">
        <v>30</v>
      </c>
      <c r="B94" s="10">
        <v>1.7844258415895353</v>
      </c>
      <c r="C94" s="11">
        <v>0.49230439786932201</v>
      </c>
    </row>
    <row r="95" spans="1:3" x14ac:dyDescent="0.45">
      <c r="A95">
        <v>30</v>
      </c>
      <c r="B95" s="10">
        <v>1.6059832574305819</v>
      </c>
      <c r="C95" s="11">
        <v>0.41457212452153436</v>
      </c>
    </row>
    <row r="96" spans="1:3" x14ac:dyDescent="0.45">
      <c r="A96">
        <v>30</v>
      </c>
      <c r="B96" s="10">
        <v>1.6059832574305819</v>
      </c>
      <c r="C96" s="11">
        <v>0.38866136673893842</v>
      </c>
    </row>
    <row r="97" spans="1:3" x14ac:dyDescent="0.45">
      <c r="A97">
        <v>30</v>
      </c>
      <c r="B97" s="10">
        <v>1.5881389990146866</v>
      </c>
      <c r="C97" s="11">
        <v>0.36275060895634254</v>
      </c>
    </row>
    <row r="98" spans="1:3" x14ac:dyDescent="0.45">
      <c r="A98">
        <v>30</v>
      </c>
      <c r="B98" s="10">
        <v>1.4453849316875236</v>
      </c>
      <c r="C98" s="11">
        <v>0.36275060895634254</v>
      </c>
    </row>
    <row r="99" spans="1:3" x14ac:dyDescent="0.45">
      <c r="A99">
        <v>30</v>
      </c>
      <c r="B99" s="10">
        <v>1.3204751227762561</v>
      </c>
      <c r="C99" s="11">
        <v>0.36275060895634254</v>
      </c>
    </row>
    <row r="100" spans="1:3" x14ac:dyDescent="0.45">
      <c r="A100">
        <v>30</v>
      </c>
      <c r="B100" s="10">
        <v>1.3026308643603608</v>
      </c>
      <c r="C100" s="11">
        <v>0.3368398511737466</v>
      </c>
    </row>
    <row r="101" spans="1:3" x14ac:dyDescent="0.45">
      <c r="A101">
        <v>30</v>
      </c>
      <c r="B101" s="10">
        <v>1.1955653138649887</v>
      </c>
      <c r="C101" s="11">
        <v>0.31092909339115077</v>
      </c>
    </row>
    <row r="102" spans="1:3" x14ac:dyDescent="0.45">
      <c r="A102">
        <v>30</v>
      </c>
      <c r="B102" s="10">
        <v>0.87436866237887234</v>
      </c>
      <c r="C102" s="11">
        <v>0.31092909339115077</v>
      </c>
    </row>
    <row r="103" spans="1:3" x14ac:dyDescent="0.45">
      <c r="A103">
        <v>30</v>
      </c>
      <c r="B103" s="10">
        <v>0.7673031118835002</v>
      </c>
      <c r="C103" s="11">
        <v>0.25910757782595895</v>
      </c>
    </row>
    <row r="104" spans="1:3" x14ac:dyDescent="0.45">
      <c r="A104">
        <v>30</v>
      </c>
      <c r="B104" s="10">
        <v>0.74945885346760488</v>
      </c>
      <c r="C104" s="11">
        <v>0.25910757782595895</v>
      </c>
    </row>
    <row r="105" spans="1:3" x14ac:dyDescent="0.45">
      <c r="A105">
        <v>30</v>
      </c>
      <c r="B105" s="10">
        <v>0.48179497722917458</v>
      </c>
      <c r="C105" s="11">
        <v>0.25910757782595895</v>
      </c>
    </row>
    <row r="106" spans="1:3" x14ac:dyDescent="0.45">
      <c r="A106">
        <v>30</v>
      </c>
      <c r="B106" s="10">
        <v>0.44610646039738383</v>
      </c>
      <c r="C106" s="11">
        <v>0.24356112315640141</v>
      </c>
    </row>
    <row r="107" spans="1:3" x14ac:dyDescent="0.45">
      <c r="A107">
        <v>30</v>
      </c>
      <c r="B107" s="10">
        <v>0.33904090990201174</v>
      </c>
      <c r="C107" s="11">
        <v>0.23578789582162266</v>
      </c>
    </row>
    <row r="108" spans="1:3" x14ac:dyDescent="0.45">
      <c r="A108">
        <v>29</v>
      </c>
      <c r="B108" s="10">
        <v>4.2826220198148848</v>
      </c>
      <c r="C108" s="11">
        <v>0.23319682004336306</v>
      </c>
    </row>
    <row r="109" spans="1:3" x14ac:dyDescent="0.45">
      <c r="A109">
        <v>29</v>
      </c>
      <c r="B109" s="10">
        <v>2.6766387623843033</v>
      </c>
      <c r="C109" s="11">
        <v>0.23319682004336306</v>
      </c>
    </row>
    <row r="110" spans="1:3" x14ac:dyDescent="0.45">
      <c r="A110">
        <v>29</v>
      </c>
      <c r="B110" s="10">
        <v>2.3197535940663956</v>
      </c>
      <c r="C110" s="11">
        <v>0.23060574426510347</v>
      </c>
    </row>
    <row r="111" spans="1:3" x14ac:dyDescent="0.45">
      <c r="A111">
        <v>29</v>
      </c>
      <c r="B111" s="10">
        <v>1.962868425748489</v>
      </c>
      <c r="C111" s="11">
        <v>0.22283251693032471</v>
      </c>
    </row>
    <row r="112" spans="1:3" x14ac:dyDescent="0.45">
      <c r="A112">
        <v>29</v>
      </c>
      <c r="B112" s="10">
        <v>1.962868425748489</v>
      </c>
      <c r="C112" s="11">
        <v>0.20728606226076718</v>
      </c>
    </row>
    <row r="113" spans="1:3" x14ac:dyDescent="0.45">
      <c r="A113">
        <v>29</v>
      </c>
      <c r="B113" s="10">
        <v>1.6238275158464772</v>
      </c>
      <c r="C113" s="11">
        <v>0.1995128349259884</v>
      </c>
    </row>
    <row r="114" spans="1:3" x14ac:dyDescent="0.45">
      <c r="A114">
        <v>29</v>
      </c>
      <c r="B114" s="10">
        <v>1.4810734485193144</v>
      </c>
      <c r="C114" s="11">
        <v>0.19433068336946921</v>
      </c>
    </row>
    <row r="115" spans="1:3" x14ac:dyDescent="0.45">
      <c r="A115">
        <v>29</v>
      </c>
      <c r="B115" s="10">
        <v>1.4453849316875236</v>
      </c>
      <c r="C115" s="11">
        <v>0.18137530447817127</v>
      </c>
    </row>
    <row r="116" spans="1:3" x14ac:dyDescent="0.45">
      <c r="A116">
        <v>29</v>
      </c>
      <c r="B116" s="10">
        <v>1.2669423475285702</v>
      </c>
      <c r="C116" s="11">
        <v>0.17360207714339251</v>
      </c>
    </row>
    <row r="117" spans="1:3" x14ac:dyDescent="0.45">
      <c r="A117">
        <v>29</v>
      </c>
      <c r="B117" s="10">
        <v>1.2490980891126748</v>
      </c>
      <c r="C117" s="11">
        <v>0.1658288498086137</v>
      </c>
    </row>
    <row r="118" spans="1:3" x14ac:dyDescent="0.45">
      <c r="A118">
        <v>29</v>
      </c>
      <c r="B118" s="10">
        <v>1.213409572280884</v>
      </c>
      <c r="C118" s="11">
        <v>0.16323777403035414</v>
      </c>
    </row>
    <row r="119" spans="1:3" x14ac:dyDescent="0.45">
      <c r="A119">
        <v>29</v>
      </c>
      <c r="B119" s="10">
        <v>1.1598767970331978</v>
      </c>
      <c r="C119" s="11">
        <v>0.15287347091731579</v>
      </c>
    </row>
    <row r="120" spans="1:3" x14ac:dyDescent="0.45">
      <c r="A120">
        <v>29</v>
      </c>
      <c r="B120" s="10">
        <v>0.94574569604245373</v>
      </c>
      <c r="C120" s="11">
        <v>0.13214486469123907</v>
      </c>
    </row>
    <row r="121" spans="1:3" x14ac:dyDescent="0.45">
      <c r="A121">
        <v>29</v>
      </c>
      <c r="B121" s="10">
        <v>0.94574569604245373</v>
      </c>
      <c r="C121" s="11">
        <v>9.5869803795604808E-2</v>
      </c>
    </row>
    <row r="122" spans="1:3" x14ac:dyDescent="0.45">
      <c r="A122">
        <v>29</v>
      </c>
      <c r="B122" s="10">
        <v>0.87436866237887234</v>
      </c>
      <c r="C122" s="11">
        <v>9.8719987151690365</v>
      </c>
    </row>
    <row r="123" spans="1:3" x14ac:dyDescent="0.45">
      <c r="A123">
        <v>29</v>
      </c>
      <c r="B123" s="10">
        <v>0.87436866237887234</v>
      </c>
      <c r="C123" s="11">
        <v>9.0946759816911591</v>
      </c>
    </row>
    <row r="124" spans="1:3" x14ac:dyDescent="0.45">
      <c r="A124">
        <v>29</v>
      </c>
      <c r="B124" s="10">
        <v>0.78514737029939563</v>
      </c>
      <c r="C124" s="11">
        <v>3.8088813940415966</v>
      </c>
    </row>
    <row r="125" spans="1:3" x14ac:dyDescent="0.45">
      <c r="A125">
        <v>29</v>
      </c>
      <c r="B125" s="10">
        <v>0.7673031118835002</v>
      </c>
      <c r="C125" s="11">
        <v>2.7206295671725691</v>
      </c>
    </row>
    <row r="126" spans="1:3" x14ac:dyDescent="0.45">
      <c r="A126">
        <v>29</v>
      </c>
      <c r="B126" s="10">
        <v>0.73161459505170956</v>
      </c>
      <c r="C126" s="11">
        <v>2.5392542626943979</v>
      </c>
    </row>
    <row r="127" spans="1:3" x14ac:dyDescent="0.45">
      <c r="A127">
        <v>29</v>
      </c>
      <c r="B127" s="10">
        <v>0.37472942673380244</v>
      </c>
      <c r="C127" s="11">
        <v>2.0210391070424798</v>
      </c>
    </row>
    <row r="128" spans="1:3" x14ac:dyDescent="0.45">
      <c r="A128">
        <v>29</v>
      </c>
      <c r="B128" s="10">
        <v>0.37472942673380244</v>
      </c>
      <c r="C128" s="11">
        <v>1.8655745603469045</v>
      </c>
    </row>
    <row r="129" spans="1:3" x14ac:dyDescent="0.45">
      <c r="A129">
        <v>29</v>
      </c>
      <c r="B129" s="10">
        <v>0.33904090990201174</v>
      </c>
      <c r="C129" s="11">
        <v>1.6064669825209454</v>
      </c>
    </row>
    <row r="130" spans="1:3" x14ac:dyDescent="0.45">
      <c r="A130">
        <v>29</v>
      </c>
      <c r="B130" s="10">
        <v>0.14275406732716281</v>
      </c>
      <c r="C130" s="11">
        <v>1.1918948579994113</v>
      </c>
    </row>
    <row r="131" spans="1:3" x14ac:dyDescent="0.45">
      <c r="A131">
        <v>29</v>
      </c>
      <c r="B131" s="10">
        <v>0.1159876797033198</v>
      </c>
      <c r="C131" s="11">
        <v>0.8550550068256646</v>
      </c>
    </row>
    <row r="132" spans="1:3" x14ac:dyDescent="0.45">
      <c r="A132">
        <v>29</v>
      </c>
      <c r="B132" s="10">
        <v>0.11241882802014073</v>
      </c>
      <c r="C132" s="11">
        <v>0.80323349126047272</v>
      </c>
    </row>
    <row r="133" spans="1:3" x14ac:dyDescent="0.45">
      <c r="A133">
        <v>29</v>
      </c>
      <c r="B133" s="10">
        <v>9.6358995445834913E-2</v>
      </c>
      <c r="C133" s="11">
        <v>0.75141197569528095</v>
      </c>
    </row>
    <row r="134" spans="1:3" x14ac:dyDescent="0.45">
      <c r="A134">
        <v>29</v>
      </c>
      <c r="B134" s="10">
        <v>9.1005717921066306E-2</v>
      </c>
      <c r="C134" s="11">
        <v>0.75141197569528095</v>
      </c>
    </row>
    <row r="135" spans="1:3" x14ac:dyDescent="0.45">
      <c r="A135">
        <v>29</v>
      </c>
      <c r="B135" s="10">
        <v>7.8514737029939552E-2</v>
      </c>
      <c r="C135" s="11">
        <v>0.64776894456489742</v>
      </c>
    </row>
    <row r="136" spans="1:3" x14ac:dyDescent="0.45">
      <c r="A136">
        <v>28</v>
      </c>
      <c r="B136" s="10">
        <v>15.167619653511052</v>
      </c>
      <c r="C136" s="11">
        <v>0.64776894456489742</v>
      </c>
    </row>
    <row r="137" spans="1:3" x14ac:dyDescent="0.45">
      <c r="A137">
        <v>28</v>
      </c>
      <c r="B137" s="10">
        <v>3.5688516831790706</v>
      </c>
      <c r="C137" s="11">
        <v>0.64776894456489742</v>
      </c>
    </row>
    <row r="138" spans="1:3" x14ac:dyDescent="0.45">
      <c r="A138">
        <v>28</v>
      </c>
      <c r="B138" s="10">
        <v>2.6766387623843033</v>
      </c>
      <c r="C138" s="11">
        <v>0.59594742899970565</v>
      </c>
    </row>
    <row r="139" spans="1:3" x14ac:dyDescent="0.45">
      <c r="A139">
        <v>28</v>
      </c>
      <c r="B139" s="10">
        <v>2.6766387623843033</v>
      </c>
      <c r="C139" s="11">
        <v>0.59594742899970565</v>
      </c>
    </row>
    <row r="140" spans="1:3" x14ac:dyDescent="0.45">
      <c r="A140">
        <v>28</v>
      </c>
      <c r="B140" s="10">
        <v>2.6766387623843033</v>
      </c>
      <c r="C140" s="11">
        <v>0.54412591343451377</v>
      </c>
    </row>
    <row r="141" spans="1:3" x14ac:dyDescent="0.45">
      <c r="A141">
        <v>28</v>
      </c>
      <c r="B141" s="10">
        <v>2.6766387623843033</v>
      </c>
      <c r="C141" s="11">
        <v>0.54412591343451377</v>
      </c>
    </row>
    <row r="142" spans="1:3" x14ac:dyDescent="0.45">
      <c r="A142">
        <v>28</v>
      </c>
      <c r="B142" s="10">
        <v>2.1413110099074424</v>
      </c>
      <c r="C142" s="11">
        <v>0.46639364008672612</v>
      </c>
    </row>
    <row r="143" spans="1:3" x14ac:dyDescent="0.45">
      <c r="A143">
        <v>28</v>
      </c>
      <c r="B143" s="10">
        <v>1.6059832574305819</v>
      </c>
      <c r="C143" s="11">
        <v>0.44048288230413024</v>
      </c>
    </row>
    <row r="144" spans="1:3" x14ac:dyDescent="0.45">
      <c r="A144">
        <v>28</v>
      </c>
      <c r="B144" s="10">
        <v>1.4989177069352098</v>
      </c>
      <c r="C144" s="11">
        <v>0.38866136673893842</v>
      </c>
    </row>
    <row r="145" spans="1:3" x14ac:dyDescent="0.45">
      <c r="A145">
        <v>28</v>
      </c>
      <c r="B145" s="10">
        <v>1.3740078980239423</v>
      </c>
      <c r="C145" s="11">
        <v>0.31092909339115077</v>
      </c>
    </row>
    <row r="146" spans="1:3" x14ac:dyDescent="0.45">
      <c r="A146">
        <v>28</v>
      </c>
      <c r="B146" s="10">
        <v>1.3204751227762561</v>
      </c>
      <c r="C146" s="11">
        <v>0.246152198934661</v>
      </c>
    </row>
    <row r="147" spans="1:3" x14ac:dyDescent="0.45">
      <c r="A147">
        <v>28</v>
      </c>
      <c r="B147" s="10">
        <v>1.3026308643603608</v>
      </c>
      <c r="C147" s="11">
        <v>0.17101100136513292</v>
      </c>
    </row>
    <row r="148" spans="1:3" x14ac:dyDescent="0.45">
      <c r="A148">
        <v>28</v>
      </c>
      <c r="B148" s="10">
        <v>1.2847866059444655</v>
      </c>
      <c r="C148" s="11">
        <v>0.15805562247383495</v>
      </c>
    </row>
    <row r="149" spans="1:3" x14ac:dyDescent="0.45">
      <c r="A149">
        <v>28</v>
      </c>
      <c r="B149" s="10">
        <v>1.2669423475285702</v>
      </c>
      <c r="C149" s="11">
        <v>0.14250916780427741</v>
      </c>
    </row>
    <row r="150" spans="1:3" x14ac:dyDescent="0.45">
      <c r="A150">
        <v>28</v>
      </c>
      <c r="B150" s="10">
        <v>1.1598767970331978</v>
      </c>
      <c r="C150" s="11">
        <v>0.12696271313471988</v>
      </c>
    </row>
    <row r="151" spans="1:3" x14ac:dyDescent="0.45">
      <c r="A151">
        <v>28</v>
      </c>
      <c r="B151" s="10">
        <v>1.0706555049537212</v>
      </c>
      <c r="C151" s="11">
        <v>0.10623410690864317</v>
      </c>
    </row>
    <row r="152" spans="1:3" x14ac:dyDescent="0.45">
      <c r="A152">
        <v>28</v>
      </c>
      <c r="B152" s="10">
        <v>0.91005717921066309</v>
      </c>
      <c r="C152" s="11">
        <v>0.10623410690864317</v>
      </c>
    </row>
    <row r="153" spans="1:3" x14ac:dyDescent="0.45">
      <c r="A153">
        <v>28</v>
      </c>
      <c r="B153" s="10">
        <v>0.87436866237887234</v>
      </c>
      <c r="C153" s="11">
        <v>0.10364303113038359</v>
      </c>
    </row>
    <row r="154" spans="1:3" x14ac:dyDescent="0.45">
      <c r="A154">
        <v>28</v>
      </c>
      <c r="B154" s="10">
        <v>0.85652440396297702</v>
      </c>
      <c r="C154" s="11">
        <v>9.3019620439519262</v>
      </c>
    </row>
    <row r="155" spans="1:3" x14ac:dyDescent="0.45">
      <c r="A155">
        <v>28</v>
      </c>
      <c r="B155" s="10">
        <v>0.7673031118835002</v>
      </c>
      <c r="C155" s="11">
        <v>6.788618539040125</v>
      </c>
    </row>
    <row r="156" spans="1:3" x14ac:dyDescent="0.45">
      <c r="A156">
        <v>28</v>
      </c>
      <c r="B156" s="10">
        <v>0.74945885346760488</v>
      </c>
      <c r="C156" s="11">
        <v>6.5554217189967616</v>
      </c>
    </row>
    <row r="157" spans="1:3" x14ac:dyDescent="0.45">
      <c r="A157">
        <v>28</v>
      </c>
      <c r="B157" s="10">
        <v>0.62454904455633742</v>
      </c>
      <c r="C157" s="11">
        <v>5.4671698921277336</v>
      </c>
    </row>
    <row r="158" spans="1:3" x14ac:dyDescent="0.45">
      <c r="A158">
        <v>28</v>
      </c>
      <c r="B158" s="10">
        <v>0.5353277524768606</v>
      </c>
      <c r="C158" s="11">
        <v>4.7675794319976452</v>
      </c>
    </row>
    <row r="159" spans="1:3" x14ac:dyDescent="0.45">
      <c r="A159">
        <v>28</v>
      </c>
      <c r="B159" s="10">
        <v>0.35688516831790706</v>
      </c>
      <c r="C159" s="11">
        <v>4.2493642763457267</v>
      </c>
    </row>
    <row r="160" spans="1:3" x14ac:dyDescent="0.45">
      <c r="A160">
        <v>28</v>
      </c>
      <c r="B160" s="10">
        <v>0.18022701000054309</v>
      </c>
      <c r="C160" s="11">
        <v>3.9384351829545761</v>
      </c>
    </row>
    <row r="161" spans="1:3" x14ac:dyDescent="0.45">
      <c r="A161">
        <v>28</v>
      </c>
      <c r="B161" s="10">
        <v>0.10349669881219305</v>
      </c>
      <c r="C161" s="11">
        <v>3.6534168473460213</v>
      </c>
    </row>
    <row r="162" spans="1:3" x14ac:dyDescent="0.45">
      <c r="A162">
        <v>28</v>
      </c>
      <c r="B162" s="10">
        <v>8.9221292079476766E-2</v>
      </c>
      <c r="C162" s="11">
        <v>2.9279156294333362</v>
      </c>
    </row>
    <row r="163" spans="1:3" x14ac:dyDescent="0.45">
      <c r="A163">
        <v>28</v>
      </c>
      <c r="B163" s="10">
        <v>5.7101626930865131E-2</v>
      </c>
      <c r="C163" s="11">
        <v>2.2283251693032469</v>
      </c>
    </row>
    <row r="164" spans="1:3" x14ac:dyDescent="0.45">
      <c r="A164">
        <v>28</v>
      </c>
      <c r="B164" s="10">
        <v>4.996392356450699E-2</v>
      </c>
      <c r="C164" s="11">
        <v>2.202414411520651</v>
      </c>
    </row>
    <row r="165" spans="1:3" x14ac:dyDescent="0.45">
      <c r="A165">
        <v>28</v>
      </c>
      <c r="B165" s="10">
        <v>4.6395071881327923E-2</v>
      </c>
      <c r="C165" s="11">
        <v>1.6323777403035413</v>
      </c>
    </row>
    <row r="166" spans="1:3" x14ac:dyDescent="0.45">
      <c r="A166">
        <v>28</v>
      </c>
      <c r="B166" s="10">
        <v>4.282622019814885E-2</v>
      </c>
      <c r="C166" s="11">
        <v>1.5546454669557537</v>
      </c>
    </row>
    <row r="167" spans="1:3" x14ac:dyDescent="0.45">
      <c r="A167">
        <v>28</v>
      </c>
      <c r="B167" s="10">
        <v>4.1041794356559316E-2</v>
      </c>
      <c r="C167" s="11">
        <v>1.3732701624775825</v>
      </c>
    </row>
    <row r="168" spans="1:3" x14ac:dyDescent="0.45">
      <c r="A168">
        <v>28</v>
      </c>
      <c r="B168" s="10">
        <v>2.4981961782253495E-2</v>
      </c>
      <c r="C168" s="11">
        <v>1.269627131347199</v>
      </c>
    </row>
    <row r="169" spans="1:3" x14ac:dyDescent="0.45">
      <c r="A169">
        <v>27</v>
      </c>
      <c r="B169" s="10">
        <v>5.8886052772454667</v>
      </c>
      <c r="C169" s="11">
        <v>1.269627131347199</v>
      </c>
    </row>
    <row r="170" spans="1:3" x14ac:dyDescent="0.45">
      <c r="A170">
        <v>27</v>
      </c>
      <c r="B170" s="10">
        <v>2.6766387623843033</v>
      </c>
      <c r="C170" s="11">
        <v>1.0364303113038358</v>
      </c>
    </row>
    <row r="171" spans="1:3" x14ac:dyDescent="0.45">
      <c r="A171">
        <v>27</v>
      </c>
      <c r="B171" s="10">
        <v>2.4981961782253497</v>
      </c>
      <c r="C171" s="11">
        <v>0.98460879573864402</v>
      </c>
    </row>
    <row r="172" spans="1:3" x14ac:dyDescent="0.45">
      <c r="A172">
        <v>27</v>
      </c>
      <c r="B172" s="10">
        <v>2.4981961782253497</v>
      </c>
      <c r="C172" s="11">
        <v>0.95869803795604813</v>
      </c>
    </row>
    <row r="173" spans="1:3" x14ac:dyDescent="0.45">
      <c r="A173">
        <v>27</v>
      </c>
      <c r="B173" s="10">
        <v>2.4981961782253497</v>
      </c>
      <c r="C173" s="11">
        <v>0.95869803795604813</v>
      </c>
    </row>
    <row r="174" spans="1:3" x14ac:dyDescent="0.45">
      <c r="A174">
        <v>27</v>
      </c>
      <c r="B174" s="10">
        <v>2.3197535940663956</v>
      </c>
      <c r="C174" s="11">
        <v>0.82914424904306872</v>
      </c>
    </row>
    <row r="175" spans="1:3" x14ac:dyDescent="0.45">
      <c r="A175">
        <v>27</v>
      </c>
      <c r="B175" s="10">
        <v>1.6952045495100587</v>
      </c>
      <c r="C175" s="11">
        <v>0.80323349126047272</v>
      </c>
    </row>
    <row r="176" spans="1:3" x14ac:dyDescent="0.45">
      <c r="A176">
        <v>27</v>
      </c>
      <c r="B176" s="10">
        <v>1.6952045495100587</v>
      </c>
      <c r="C176" s="11">
        <v>0.77732273347787684</v>
      </c>
    </row>
    <row r="177" spans="1:3" x14ac:dyDescent="0.45">
      <c r="A177">
        <v>27</v>
      </c>
      <c r="B177" s="10">
        <v>1.5881389990146866</v>
      </c>
      <c r="C177" s="11">
        <v>0.75141197569528095</v>
      </c>
    </row>
    <row r="178" spans="1:3" x14ac:dyDescent="0.45">
      <c r="A178">
        <v>27</v>
      </c>
      <c r="B178" s="10">
        <v>1.4632291901034191</v>
      </c>
      <c r="C178" s="11">
        <v>0.69959046013008919</v>
      </c>
    </row>
    <row r="179" spans="1:3" x14ac:dyDescent="0.45">
      <c r="A179">
        <v>27</v>
      </c>
      <c r="B179" s="10">
        <v>1.4632291901034191</v>
      </c>
      <c r="C179" s="11">
        <v>0.69959046013008919</v>
      </c>
    </row>
    <row r="180" spans="1:3" x14ac:dyDescent="0.45">
      <c r="A180">
        <v>27</v>
      </c>
      <c r="B180" s="10">
        <v>1.4275406732716283</v>
      </c>
      <c r="C180" s="11">
        <v>0.67367970234749319</v>
      </c>
    </row>
    <row r="181" spans="1:3" x14ac:dyDescent="0.45">
      <c r="A181">
        <v>27</v>
      </c>
      <c r="B181" s="10">
        <v>1.4275406732716283</v>
      </c>
      <c r="C181" s="11">
        <v>0.67367970234749319</v>
      </c>
    </row>
    <row r="182" spans="1:3" x14ac:dyDescent="0.45">
      <c r="A182">
        <v>27</v>
      </c>
      <c r="B182" s="10">
        <v>1.2669423475285702</v>
      </c>
      <c r="C182" s="11">
        <v>0.59594742899970565</v>
      </c>
    </row>
    <row r="183" spans="1:3" x14ac:dyDescent="0.45">
      <c r="A183">
        <v>27</v>
      </c>
      <c r="B183" s="10">
        <v>1.2312538306967795</v>
      </c>
      <c r="C183" s="11">
        <v>0.54412591343451377</v>
      </c>
    </row>
    <row r="184" spans="1:3" x14ac:dyDescent="0.45">
      <c r="A184">
        <v>27</v>
      </c>
      <c r="B184" s="10">
        <v>1.1241882802014074</v>
      </c>
      <c r="C184" s="11">
        <v>0.54412591343451377</v>
      </c>
    </row>
    <row r="185" spans="1:3" x14ac:dyDescent="0.45">
      <c r="A185">
        <v>27</v>
      </c>
      <c r="B185" s="10">
        <v>1.1063440217855121</v>
      </c>
      <c r="C185" s="11">
        <v>0.51821515565191789</v>
      </c>
    </row>
    <row r="186" spans="1:3" x14ac:dyDescent="0.45">
      <c r="A186">
        <v>27</v>
      </c>
      <c r="B186" s="10">
        <v>1.0884997633696165</v>
      </c>
      <c r="C186" s="11">
        <v>0.49230439786932201</v>
      </c>
    </row>
    <row r="187" spans="1:3" x14ac:dyDescent="0.45">
      <c r="A187">
        <v>27</v>
      </c>
      <c r="B187" s="10">
        <v>0.96358995445834916</v>
      </c>
      <c r="C187" s="11">
        <v>0.49230439786932201</v>
      </c>
    </row>
    <row r="188" spans="1:3" x14ac:dyDescent="0.45">
      <c r="A188">
        <v>27</v>
      </c>
      <c r="B188" s="10">
        <v>0.91005717921066309</v>
      </c>
      <c r="C188" s="11">
        <v>0.46639364008672612</v>
      </c>
    </row>
    <row r="189" spans="1:3" x14ac:dyDescent="0.45">
      <c r="A189">
        <v>27</v>
      </c>
      <c r="B189" s="10">
        <v>0.91005717921066309</v>
      </c>
      <c r="C189" s="11">
        <v>0.44048288230413024</v>
      </c>
    </row>
    <row r="190" spans="1:3" x14ac:dyDescent="0.45">
      <c r="A190">
        <v>27</v>
      </c>
      <c r="B190" s="10">
        <v>0.89221292079476766</v>
      </c>
      <c r="C190" s="11">
        <v>0.44048288230413024</v>
      </c>
    </row>
    <row r="191" spans="1:3" x14ac:dyDescent="0.45">
      <c r="A191">
        <v>27</v>
      </c>
      <c r="B191" s="10">
        <v>0.89221292079476766</v>
      </c>
      <c r="C191" s="11">
        <v>0.41457212452153436</v>
      </c>
    </row>
    <row r="192" spans="1:3" x14ac:dyDescent="0.45">
      <c r="A192">
        <v>27</v>
      </c>
      <c r="B192" s="10">
        <v>0.80299162871529095</v>
      </c>
      <c r="C192" s="11">
        <v>0.41457212452153436</v>
      </c>
    </row>
    <row r="193" spans="1:3" x14ac:dyDescent="0.45">
      <c r="A193">
        <v>27</v>
      </c>
      <c r="B193" s="10">
        <v>0.78514737029939563</v>
      </c>
      <c r="C193" s="11">
        <v>0.41457212452153436</v>
      </c>
    </row>
    <row r="194" spans="1:3" x14ac:dyDescent="0.45">
      <c r="A194">
        <v>27</v>
      </c>
      <c r="B194" s="10">
        <v>0.62454904455633742</v>
      </c>
      <c r="C194" s="11">
        <v>0.38866136673893842</v>
      </c>
    </row>
    <row r="195" spans="1:3" x14ac:dyDescent="0.45">
      <c r="A195">
        <v>27</v>
      </c>
      <c r="B195" s="10">
        <v>0.5353277524768606</v>
      </c>
      <c r="C195" s="11">
        <v>0.3368398511737466</v>
      </c>
    </row>
    <row r="196" spans="1:3" x14ac:dyDescent="0.45">
      <c r="A196">
        <v>27</v>
      </c>
      <c r="B196" s="10">
        <v>0.5353277524768606</v>
      </c>
      <c r="C196" s="11">
        <v>0.31092909339115077</v>
      </c>
    </row>
    <row r="197" spans="1:3" x14ac:dyDescent="0.45">
      <c r="A197">
        <v>27</v>
      </c>
      <c r="B197" s="10">
        <v>0.46395071881327921</v>
      </c>
      <c r="C197" s="11">
        <v>0.28501833560855483</v>
      </c>
    </row>
    <row r="198" spans="1:3" x14ac:dyDescent="0.45">
      <c r="A198">
        <v>27</v>
      </c>
      <c r="B198" s="10">
        <v>0.39257368514969782</v>
      </c>
      <c r="C198" s="11">
        <v>0.25910757782595895</v>
      </c>
    </row>
    <row r="199" spans="1:3" x14ac:dyDescent="0.45">
      <c r="A199">
        <v>27</v>
      </c>
      <c r="B199" s="10">
        <v>0.39257368514969782</v>
      </c>
      <c r="C199" s="11">
        <v>0.246152198934661</v>
      </c>
    </row>
    <row r="200" spans="1:3" x14ac:dyDescent="0.45">
      <c r="A200">
        <v>27</v>
      </c>
      <c r="B200" s="10">
        <v>0.19628684257484891</v>
      </c>
      <c r="C200" s="11">
        <v>0.23319682004336306</v>
      </c>
    </row>
    <row r="201" spans="1:3" x14ac:dyDescent="0.45">
      <c r="A201">
        <v>27</v>
      </c>
      <c r="B201" s="10">
        <v>0.15346062237670005</v>
      </c>
      <c r="C201" s="11">
        <v>0.22542359270858428</v>
      </c>
    </row>
    <row r="202" spans="1:3" x14ac:dyDescent="0.45">
      <c r="A202">
        <v>27</v>
      </c>
      <c r="B202" s="10">
        <v>7.4945885346760485E-2</v>
      </c>
      <c r="C202" s="11">
        <v>0.22024144115206512</v>
      </c>
    </row>
    <row r="203" spans="1:3" x14ac:dyDescent="0.45">
      <c r="A203">
        <v>27</v>
      </c>
      <c r="B203" s="10">
        <v>5.1748349406096524E-2</v>
      </c>
      <c r="C203" s="11">
        <v>0.19433068336946921</v>
      </c>
    </row>
    <row r="204" spans="1:3" x14ac:dyDescent="0.45">
      <c r="A204">
        <v>27</v>
      </c>
      <c r="B204" s="10">
        <v>4.282622019814885E-2</v>
      </c>
      <c r="C204" s="11">
        <v>0.18137530447817127</v>
      </c>
    </row>
    <row r="205" spans="1:3" x14ac:dyDescent="0.45">
      <c r="A205">
        <v>26</v>
      </c>
      <c r="B205" s="10">
        <v>2.6766387623843033</v>
      </c>
      <c r="C205" s="11">
        <v>0.16323777403035414</v>
      </c>
    </row>
    <row r="206" spans="1:3" x14ac:dyDescent="0.45">
      <c r="A206">
        <v>26</v>
      </c>
      <c r="B206" s="10">
        <v>2.4981961782253497</v>
      </c>
      <c r="C206" s="11">
        <v>0.12955378891297947</v>
      </c>
    </row>
    <row r="207" spans="1:3" x14ac:dyDescent="0.45">
      <c r="A207">
        <v>26</v>
      </c>
      <c r="B207" s="10">
        <v>2.3197535940663956</v>
      </c>
      <c r="C207" s="11">
        <v>0.11659841002168153</v>
      </c>
    </row>
    <row r="208" spans="1:3" x14ac:dyDescent="0.45">
      <c r="A208">
        <v>26</v>
      </c>
      <c r="B208" s="10">
        <v>1.962868425748489</v>
      </c>
      <c r="C208" s="11">
        <v>0.10623410690864317</v>
      </c>
    </row>
    <row r="209" spans="1:3" x14ac:dyDescent="0.45">
      <c r="A209">
        <v>26</v>
      </c>
      <c r="B209" s="10">
        <v>1.6952045495100587</v>
      </c>
      <c r="C209" s="11">
        <v>9.0687652239085634E-2</v>
      </c>
    </row>
    <row r="210" spans="1:3" x14ac:dyDescent="0.45">
      <c r="A210">
        <v>26</v>
      </c>
      <c r="B210" s="10">
        <v>1.4275406732716283</v>
      </c>
      <c r="C210" s="11">
        <v>6.5554217189967616</v>
      </c>
    </row>
    <row r="211" spans="1:3" x14ac:dyDescent="0.45">
      <c r="A211">
        <v>26</v>
      </c>
      <c r="B211" s="10">
        <v>1.3204751227762561</v>
      </c>
      <c r="C211" s="11">
        <v>2.7724510827377609</v>
      </c>
    </row>
    <row r="212" spans="1:3" x14ac:dyDescent="0.45">
      <c r="A212">
        <v>26</v>
      </c>
      <c r="B212" s="10">
        <v>1.3026308643603608</v>
      </c>
      <c r="C212" s="11">
        <v>1.3473594046949864</v>
      </c>
    </row>
    <row r="213" spans="1:3" x14ac:dyDescent="0.45">
      <c r="A213">
        <v>26</v>
      </c>
      <c r="B213" s="10">
        <v>1.3026308643603608</v>
      </c>
      <c r="C213" s="11">
        <v>1.1659841002168152</v>
      </c>
    </row>
    <row r="214" spans="1:3" x14ac:dyDescent="0.45">
      <c r="A214">
        <v>26</v>
      </c>
      <c r="B214" s="10">
        <v>1.2312538306967795</v>
      </c>
      <c r="C214" s="11">
        <v>1.0105195535212399</v>
      </c>
    </row>
    <row r="215" spans="1:3" x14ac:dyDescent="0.45">
      <c r="A215">
        <v>26</v>
      </c>
      <c r="B215" s="10">
        <v>1.1955653138649887</v>
      </c>
      <c r="C215" s="11">
        <v>0.98460879573864402</v>
      </c>
    </row>
    <row r="216" spans="1:3" x14ac:dyDescent="0.45">
      <c r="A216">
        <v>26</v>
      </c>
      <c r="B216" s="10">
        <v>1.1777210554490933</v>
      </c>
      <c r="C216" s="11">
        <v>0.95869803795604813</v>
      </c>
    </row>
    <row r="217" spans="1:3" x14ac:dyDescent="0.45">
      <c r="A217">
        <v>26</v>
      </c>
      <c r="B217" s="10">
        <v>1.1420325386173025</v>
      </c>
      <c r="C217" s="11">
        <v>0.8550550068256646</v>
      </c>
    </row>
    <row r="218" spans="1:3" x14ac:dyDescent="0.45">
      <c r="A218">
        <v>26</v>
      </c>
      <c r="B218" s="10">
        <v>1.0706555049537212</v>
      </c>
      <c r="C218" s="11">
        <v>0.8550550068256646</v>
      </c>
    </row>
    <row r="219" spans="1:3" x14ac:dyDescent="0.45">
      <c r="A219">
        <v>26</v>
      </c>
      <c r="B219" s="10">
        <v>0.91005717921066309</v>
      </c>
      <c r="C219" s="11">
        <v>0.77732273347787684</v>
      </c>
    </row>
    <row r="220" spans="1:3" x14ac:dyDescent="0.45">
      <c r="A220">
        <v>26</v>
      </c>
      <c r="B220" s="10">
        <v>0.71377033663581413</v>
      </c>
      <c r="C220" s="11">
        <v>0.69959046013008919</v>
      </c>
    </row>
    <row r="221" spans="1:3" x14ac:dyDescent="0.45">
      <c r="A221">
        <v>26</v>
      </c>
      <c r="B221" s="10">
        <v>0.67808181980402349</v>
      </c>
      <c r="C221" s="11">
        <v>0.62185818678230154</v>
      </c>
    </row>
    <row r="222" spans="1:3" x14ac:dyDescent="0.45">
      <c r="A222">
        <v>26</v>
      </c>
      <c r="B222" s="10">
        <v>0.60670478614044199</v>
      </c>
      <c r="C222" s="11">
        <v>0.62185818678230154</v>
      </c>
    </row>
    <row r="223" spans="1:3" x14ac:dyDescent="0.45">
      <c r="A223">
        <v>26</v>
      </c>
      <c r="B223" s="10">
        <v>0.60670478614044199</v>
      </c>
      <c r="C223" s="11">
        <v>0.59594742899970565</v>
      </c>
    </row>
    <row r="224" spans="1:3" x14ac:dyDescent="0.45">
      <c r="A224">
        <v>26</v>
      </c>
      <c r="B224" s="10">
        <v>0.57101626930865124</v>
      </c>
      <c r="C224" s="11">
        <v>0.57003667121710966</v>
      </c>
    </row>
    <row r="225" spans="1:3" x14ac:dyDescent="0.45">
      <c r="A225">
        <v>26</v>
      </c>
      <c r="B225" s="10">
        <v>0.57101626930865124</v>
      </c>
      <c r="C225" s="11">
        <v>0.49230439786932201</v>
      </c>
    </row>
    <row r="226" spans="1:3" x14ac:dyDescent="0.45">
      <c r="A226">
        <v>26</v>
      </c>
      <c r="B226" s="10">
        <v>0.55317201089275603</v>
      </c>
      <c r="C226" s="11">
        <v>0.46639364008672612</v>
      </c>
    </row>
    <row r="227" spans="1:3" x14ac:dyDescent="0.45">
      <c r="A227">
        <v>26</v>
      </c>
      <c r="B227" s="10">
        <v>0.51748349406096528</v>
      </c>
      <c r="C227" s="11">
        <v>0.44048288230413024</v>
      </c>
    </row>
    <row r="228" spans="1:3" x14ac:dyDescent="0.45">
      <c r="A228">
        <v>26</v>
      </c>
      <c r="B228" s="10">
        <v>0.48179497722917458</v>
      </c>
      <c r="C228" s="11">
        <v>0.41457212452153436</v>
      </c>
    </row>
    <row r="229" spans="1:3" x14ac:dyDescent="0.45">
      <c r="A229">
        <v>26</v>
      </c>
      <c r="B229" s="10">
        <v>0.44610646039738383</v>
      </c>
      <c r="C229" s="11">
        <v>0.36275060895634254</v>
      </c>
    </row>
    <row r="230" spans="1:3" x14ac:dyDescent="0.45">
      <c r="A230">
        <v>26</v>
      </c>
      <c r="B230" s="10">
        <v>0.28550813465432562</v>
      </c>
      <c r="C230" s="11">
        <v>0.36275060895634254</v>
      </c>
    </row>
    <row r="231" spans="1:3" x14ac:dyDescent="0.45">
      <c r="A231">
        <v>26</v>
      </c>
      <c r="B231" s="10">
        <v>0.19628684257484891</v>
      </c>
      <c r="C231" s="11">
        <v>0.36275060895634254</v>
      </c>
    </row>
    <row r="232" spans="1:3" x14ac:dyDescent="0.45">
      <c r="A232">
        <v>26</v>
      </c>
      <c r="B232" s="10">
        <v>0.14632291901034192</v>
      </c>
      <c r="C232" s="11">
        <v>0.3368398511737466</v>
      </c>
    </row>
    <row r="233" spans="1:3" x14ac:dyDescent="0.45">
      <c r="A233">
        <v>26</v>
      </c>
      <c r="B233" s="10">
        <v>4.4610646039738383E-2</v>
      </c>
      <c r="C233" s="11">
        <v>0.31092909339115077</v>
      </c>
    </row>
    <row r="234" spans="1:3" x14ac:dyDescent="0.45">
      <c r="A234">
        <v>26</v>
      </c>
      <c r="B234" s="10">
        <v>4.4610646039738383E-2</v>
      </c>
      <c r="C234" s="11">
        <v>0.31092909339115077</v>
      </c>
    </row>
    <row r="235" spans="1:3" x14ac:dyDescent="0.45">
      <c r="A235">
        <v>26</v>
      </c>
      <c r="B235" s="10">
        <v>3.9257368514969776E-2</v>
      </c>
      <c r="C235" s="11">
        <v>0.31092909339115077</v>
      </c>
    </row>
    <row r="236" spans="1:3" x14ac:dyDescent="0.45">
      <c r="A236">
        <v>26</v>
      </c>
      <c r="B236" s="10">
        <v>2.1413110099074425E-2</v>
      </c>
      <c r="C236" s="11">
        <v>0.25910757782595895</v>
      </c>
    </row>
    <row r="237" spans="1:3" x14ac:dyDescent="0.45">
      <c r="A237">
        <v>25</v>
      </c>
      <c r="B237" s="10">
        <v>2.3197535940663956</v>
      </c>
      <c r="C237" s="11">
        <v>0.25910757782595895</v>
      </c>
    </row>
    <row r="238" spans="1:3" x14ac:dyDescent="0.45">
      <c r="A238">
        <v>25</v>
      </c>
      <c r="B238" s="10">
        <v>2.1413110099074424</v>
      </c>
      <c r="C238" s="11">
        <v>0.23319682004336306</v>
      </c>
    </row>
    <row r="239" spans="1:3" x14ac:dyDescent="0.45">
      <c r="A239">
        <v>25</v>
      </c>
      <c r="B239" s="10">
        <v>1.962868425748489</v>
      </c>
      <c r="C239" s="11">
        <v>0.22024144115206512</v>
      </c>
    </row>
    <row r="240" spans="1:3" x14ac:dyDescent="0.45">
      <c r="A240">
        <v>25</v>
      </c>
      <c r="B240" s="10">
        <v>1.6059832574305819</v>
      </c>
      <c r="C240" s="11">
        <v>0.21765036537380553</v>
      </c>
    </row>
    <row r="241" spans="1:3" x14ac:dyDescent="0.45">
      <c r="A241">
        <v>25</v>
      </c>
      <c r="B241" s="10">
        <v>1.6059832574305819</v>
      </c>
      <c r="C241" s="11">
        <v>0.18914853181295005</v>
      </c>
    </row>
    <row r="242" spans="1:3" x14ac:dyDescent="0.45">
      <c r="A242">
        <v>25</v>
      </c>
      <c r="B242" s="10">
        <v>1.5167619653511051</v>
      </c>
      <c r="C242" s="11">
        <v>0.17619315292165208</v>
      </c>
    </row>
    <row r="243" spans="1:3" x14ac:dyDescent="0.45">
      <c r="A243">
        <v>25</v>
      </c>
      <c r="B243" s="10">
        <v>1.2669423475285702</v>
      </c>
      <c r="C243" s="11">
        <v>0.1658288498086137</v>
      </c>
    </row>
    <row r="244" spans="1:3" x14ac:dyDescent="0.45">
      <c r="A244">
        <v>25</v>
      </c>
      <c r="B244" s="10">
        <v>1.2312538306967795</v>
      </c>
      <c r="C244" s="11">
        <v>0.16323777403035414</v>
      </c>
    </row>
    <row r="245" spans="1:3" x14ac:dyDescent="0.45">
      <c r="A245">
        <v>25</v>
      </c>
      <c r="B245" s="10">
        <v>1.1598767970331978</v>
      </c>
      <c r="C245" s="11">
        <v>0.16064669825209454</v>
      </c>
    </row>
    <row r="246" spans="1:3" x14ac:dyDescent="0.45">
      <c r="A246">
        <v>25</v>
      </c>
      <c r="B246" s="10">
        <v>1.1420325386173025</v>
      </c>
      <c r="C246" s="11">
        <v>0.15805562247383495</v>
      </c>
    </row>
    <row r="247" spans="1:3" x14ac:dyDescent="0.45">
      <c r="A247">
        <v>25</v>
      </c>
      <c r="B247" s="10">
        <v>1.0528112465378259</v>
      </c>
      <c r="C247" s="11">
        <v>0.15546454669557538</v>
      </c>
    </row>
    <row r="248" spans="1:3" x14ac:dyDescent="0.45">
      <c r="A248">
        <v>25</v>
      </c>
      <c r="B248" s="10">
        <v>0.98143421287424448</v>
      </c>
      <c r="C248" s="11">
        <v>0.1476913193607966</v>
      </c>
    </row>
    <row r="249" spans="1:3" x14ac:dyDescent="0.45">
      <c r="A249">
        <v>25</v>
      </c>
      <c r="B249" s="10">
        <v>0.92790143762655841</v>
      </c>
      <c r="C249" s="11">
        <v>0.13214486469123907</v>
      </c>
    </row>
    <row r="250" spans="1:3" x14ac:dyDescent="0.45">
      <c r="A250">
        <v>25</v>
      </c>
      <c r="B250" s="10">
        <v>0.91005717921066309</v>
      </c>
      <c r="C250" s="11">
        <v>0.11659841002168153</v>
      </c>
    </row>
    <row r="251" spans="1:3" x14ac:dyDescent="0.45">
      <c r="A251">
        <v>25</v>
      </c>
      <c r="B251" s="10">
        <v>0.89221292079476766</v>
      </c>
      <c r="C251" s="11">
        <v>0.11400733424342194</v>
      </c>
    </row>
    <row r="252" spans="1:3" x14ac:dyDescent="0.45">
      <c r="A252">
        <v>25</v>
      </c>
      <c r="B252" s="10">
        <v>0.83868014554708159</v>
      </c>
      <c r="C252" s="11">
        <v>9.0687652239085634E-2</v>
      </c>
    </row>
    <row r="253" spans="1:3" x14ac:dyDescent="0.45">
      <c r="A253">
        <v>25</v>
      </c>
      <c r="B253" s="10">
        <v>0.80299162871529095</v>
      </c>
      <c r="C253" s="11">
        <v>6.8145292968227205</v>
      </c>
    </row>
    <row r="254" spans="1:3" x14ac:dyDescent="0.45">
      <c r="A254">
        <v>25</v>
      </c>
      <c r="B254" s="10">
        <v>0.74945885346760488</v>
      </c>
      <c r="C254" s="11">
        <v>4.8971332209106242</v>
      </c>
    </row>
    <row r="255" spans="1:3" x14ac:dyDescent="0.45">
      <c r="A255">
        <v>25</v>
      </c>
      <c r="B255" s="10">
        <v>0.73161459505170956</v>
      </c>
      <c r="C255" s="11">
        <v>4.0938997296501514</v>
      </c>
    </row>
    <row r="256" spans="1:3" x14ac:dyDescent="0.45">
      <c r="A256">
        <v>25</v>
      </c>
      <c r="B256" s="10">
        <v>0.62454904455633742</v>
      </c>
      <c r="C256" s="11">
        <v>3.6534168473460213</v>
      </c>
    </row>
    <row r="257" spans="1:3" x14ac:dyDescent="0.45">
      <c r="A257">
        <v>25</v>
      </c>
      <c r="B257" s="10">
        <v>0.62454904455633742</v>
      </c>
      <c r="C257" s="11">
        <v>2.9279156294333362</v>
      </c>
    </row>
    <row r="258" spans="1:3" x14ac:dyDescent="0.45">
      <c r="A258">
        <v>25</v>
      </c>
      <c r="B258" s="10">
        <v>0.58886052772454667</v>
      </c>
      <c r="C258" s="11">
        <v>2.7206295671725691</v>
      </c>
    </row>
    <row r="259" spans="1:3" x14ac:dyDescent="0.45">
      <c r="A259">
        <v>25</v>
      </c>
      <c r="B259" s="10">
        <v>0.39257368514969782</v>
      </c>
      <c r="C259" s="11">
        <v>2.513343504911802</v>
      </c>
    </row>
    <row r="260" spans="1:3" x14ac:dyDescent="0.45">
      <c r="A260">
        <v>25</v>
      </c>
      <c r="B260" s="10">
        <v>0.35688516831790706</v>
      </c>
      <c r="C260" s="11">
        <v>1.1918948579994113</v>
      </c>
    </row>
    <row r="261" spans="1:3" x14ac:dyDescent="0.45">
      <c r="A261">
        <v>25</v>
      </c>
      <c r="B261" s="10">
        <v>0.35688516831790706</v>
      </c>
      <c r="C261" s="11">
        <v>1.0364303113038358</v>
      </c>
    </row>
    <row r="262" spans="1:3" x14ac:dyDescent="0.45">
      <c r="A262">
        <v>25</v>
      </c>
      <c r="B262" s="10">
        <v>0.32119665148611637</v>
      </c>
      <c r="C262" s="11">
        <v>1.0105195535212399</v>
      </c>
    </row>
    <row r="263" spans="1:3" x14ac:dyDescent="0.45">
      <c r="A263">
        <v>25</v>
      </c>
      <c r="B263" s="10">
        <v>0.2676638762384303</v>
      </c>
      <c r="C263" s="11">
        <v>0.98460879573864402</v>
      </c>
    </row>
    <row r="264" spans="1:3" x14ac:dyDescent="0.45">
      <c r="A264">
        <v>25</v>
      </c>
      <c r="B264" s="10">
        <v>0.2676638762384303</v>
      </c>
      <c r="C264" s="11">
        <v>0.90687652239085637</v>
      </c>
    </row>
    <row r="265" spans="1:3" x14ac:dyDescent="0.45">
      <c r="A265">
        <v>25</v>
      </c>
      <c r="B265" s="10">
        <v>0.18558028752531169</v>
      </c>
      <c r="C265" s="11">
        <v>0.80323349126047272</v>
      </c>
    </row>
    <row r="266" spans="1:3" x14ac:dyDescent="0.45">
      <c r="A266">
        <v>25</v>
      </c>
      <c r="B266" s="10">
        <v>0.14989177069352097</v>
      </c>
      <c r="C266" s="11">
        <v>0.75141197569528095</v>
      </c>
    </row>
    <row r="267" spans="1:3" x14ac:dyDescent="0.45">
      <c r="A267">
        <v>25</v>
      </c>
      <c r="B267" s="10">
        <v>0.11955653138649887</v>
      </c>
      <c r="C267" s="11">
        <v>0.75141197569528095</v>
      </c>
    </row>
    <row r="268" spans="1:3" x14ac:dyDescent="0.45">
      <c r="A268">
        <v>25</v>
      </c>
      <c r="B268" s="10">
        <v>7.4945885346760485E-2</v>
      </c>
      <c r="C268" s="11">
        <v>0.72550121791268507</v>
      </c>
    </row>
    <row r="269" spans="1:3" x14ac:dyDescent="0.45">
      <c r="A269">
        <v>25</v>
      </c>
      <c r="B269" s="10">
        <v>4.6395071881327923E-2</v>
      </c>
      <c r="C269" s="11">
        <v>0.67367970234749319</v>
      </c>
    </row>
    <row r="270" spans="1:3" x14ac:dyDescent="0.45">
      <c r="A270">
        <v>25</v>
      </c>
      <c r="B270" s="10">
        <v>4.282622019814885E-2</v>
      </c>
      <c r="C270" s="11">
        <v>0.49230439786932201</v>
      </c>
    </row>
    <row r="271" spans="1:3" x14ac:dyDescent="0.45">
      <c r="A271">
        <v>25</v>
      </c>
      <c r="B271" s="10">
        <v>2.4981961782253495E-2</v>
      </c>
      <c r="C271" s="11">
        <v>0.49230439786932201</v>
      </c>
    </row>
    <row r="272" spans="1:3" x14ac:dyDescent="0.45">
      <c r="A272">
        <v>25</v>
      </c>
      <c r="B272" s="10">
        <v>2.4981961782253495E-2</v>
      </c>
      <c r="C272" s="11">
        <v>0.46639364008672612</v>
      </c>
    </row>
    <row r="273" spans="1:3" x14ac:dyDescent="0.45">
      <c r="A273">
        <v>25</v>
      </c>
      <c r="B273" s="10">
        <v>1.9628684257484888E-2</v>
      </c>
      <c r="C273" s="11">
        <v>0.44048288230413024</v>
      </c>
    </row>
    <row r="274" spans="1:3" x14ac:dyDescent="0.45">
      <c r="A274">
        <v>25</v>
      </c>
      <c r="B274" s="10">
        <v>1.9628684257484888E-2</v>
      </c>
      <c r="C274" s="11">
        <v>0.44048288230413024</v>
      </c>
    </row>
    <row r="275" spans="1:3" x14ac:dyDescent="0.45">
      <c r="A275">
        <v>24</v>
      </c>
      <c r="B275" s="10">
        <v>2.8550813465432565</v>
      </c>
      <c r="C275" s="11">
        <v>0.41457212452153436</v>
      </c>
    </row>
    <row r="276" spans="1:3" x14ac:dyDescent="0.45">
      <c r="A276">
        <v>24</v>
      </c>
      <c r="B276" s="10">
        <v>2.8550813465432565</v>
      </c>
      <c r="C276" s="11">
        <v>0.41457212452153436</v>
      </c>
    </row>
    <row r="277" spans="1:3" x14ac:dyDescent="0.45">
      <c r="A277">
        <v>24</v>
      </c>
      <c r="B277" s="10">
        <v>2.6766387623843033</v>
      </c>
      <c r="C277" s="11">
        <v>0.38866136673893842</v>
      </c>
    </row>
    <row r="278" spans="1:3" x14ac:dyDescent="0.45">
      <c r="A278">
        <v>24</v>
      </c>
      <c r="B278" s="10">
        <v>2.6766387623843033</v>
      </c>
      <c r="C278" s="11">
        <v>0.36275060895634254</v>
      </c>
    </row>
    <row r="279" spans="1:3" x14ac:dyDescent="0.45">
      <c r="A279">
        <v>24</v>
      </c>
      <c r="B279" s="10">
        <v>2.1413110099074424</v>
      </c>
      <c r="C279" s="11">
        <v>0.31092909339115077</v>
      </c>
    </row>
    <row r="280" spans="1:3" x14ac:dyDescent="0.45">
      <c r="A280">
        <v>24</v>
      </c>
      <c r="B280" s="10">
        <v>2.1413110099074424</v>
      </c>
      <c r="C280" s="11">
        <v>0.25910757782595895</v>
      </c>
    </row>
    <row r="281" spans="1:3" x14ac:dyDescent="0.45">
      <c r="A281">
        <v>24</v>
      </c>
      <c r="B281" s="10">
        <v>1.6952045495100587</v>
      </c>
      <c r="C281" s="11">
        <v>0.23319682004336306</v>
      </c>
    </row>
    <row r="282" spans="1:3" x14ac:dyDescent="0.45">
      <c r="A282">
        <v>24</v>
      </c>
      <c r="B282" s="10">
        <v>1.5167619653511051</v>
      </c>
      <c r="C282" s="11">
        <v>0.20987713803902674</v>
      </c>
    </row>
    <row r="283" spans="1:3" x14ac:dyDescent="0.45">
      <c r="A283">
        <v>24</v>
      </c>
      <c r="B283" s="10">
        <v>1.4275406732716283</v>
      </c>
      <c r="C283" s="11">
        <v>0.20210391070424799</v>
      </c>
    </row>
    <row r="284" spans="1:3" x14ac:dyDescent="0.45">
      <c r="A284">
        <v>24</v>
      </c>
      <c r="B284" s="10">
        <v>1.3918521564398376</v>
      </c>
      <c r="C284" s="11">
        <v>0.18137530447817127</v>
      </c>
    </row>
    <row r="285" spans="1:3" x14ac:dyDescent="0.45">
      <c r="A285">
        <v>24</v>
      </c>
      <c r="B285" s="10">
        <v>1.3204751227762561</v>
      </c>
      <c r="C285" s="11">
        <v>0.1684199255868733</v>
      </c>
    </row>
    <row r="286" spans="1:3" x14ac:dyDescent="0.45">
      <c r="A286">
        <v>24</v>
      </c>
      <c r="B286" s="10">
        <v>1.2669423475285702</v>
      </c>
      <c r="C286" s="11">
        <v>0.15805562247383495</v>
      </c>
    </row>
    <row r="287" spans="1:3" x14ac:dyDescent="0.45">
      <c r="A287">
        <v>24</v>
      </c>
      <c r="B287" s="10">
        <v>1.2312538306967795</v>
      </c>
      <c r="C287" s="11">
        <v>0.1502823951390562</v>
      </c>
    </row>
    <row r="288" spans="1:3" x14ac:dyDescent="0.45">
      <c r="A288">
        <v>24</v>
      </c>
      <c r="B288" s="10">
        <v>1.0884997633696165</v>
      </c>
      <c r="C288" s="11">
        <v>0.14250916780427741</v>
      </c>
    </row>
    <row r="289" spans="1:3" x14ac:dyDescent="0.45">
      <c r="A289">
        <v>24</v>
      </c>
      <c r="B289" s="10">
        <v>1.0706555049537212</v>
      </c>
      <c r="C289" s="11">
        <v>0.13732701624775825</v>
      </c>
    </row>
    <row r="290" spans="1:3" x14ac:dyDescent="0.45">
      <c r="A290">
        <v>24</v>
      </c>
      <c r="B290" s="10">
        <v>0.94574569604245373</v>
      </c>
      <c r="C290" s="11">
        <v>0.12696271313471988</v>
      </c>
    </row>
    <row r="291" spans="1:3" x14ac:dyDescent="0.45">
      <c r="A291">
        <v>24</v>
      </c>
      <c r="B291" s="10">
        <v>0.91005717921066309</v>
      </c>
      <c r="C291" s="11">
        <v>0.11918948579994113</v>
      </c>
    </row>
    <row r="292" spans="1:3" x14ac:dyDescent="0.45">
      <c r="A292">
        <v>24</v>
      </c>
      <c r="B292" s="10">
        <v>0.89221292079476766</v>
      </c>
      <c r="C292" s="11">
        <v>0.10623410690864317</v>
      </c>
    </row>
    <row r="293" spans="1:3" x14ac:dyDescent="0.45">
      <c r="A293">
        <v>24</v>
      </c>
      <c r="B293" s="10">
        <v>0.82083588713118627</v>
      </c>
      <c r="C293" s="11">
        <v>9.5869803795604808E-2</v>
      </c>
    </row>
    <row r="294" spans="1:3" x14ac:dyDescent="0.45">
      <c r="A294">
        <v>24</v>
      </c>
      <c r="B294" s="10">
        <v>0.80299162871529095</v>
      </c>
      <c r="C294" s="11">
        <v>8.809657646082604E-2</v>
      </c>
    </row>
    <row r="295" spans="1:3" x14ac:dyDescent="0.45">
      <c r="A295">
        <v>24</v>
      </c>
      <c r="B295" s="10">
        <v>0.73161459505170956</v>
      </c>
      <c r="C295" s="11">
        <v>7.5141197569528098E-2</v>
      </c>
    </row>
    <row r="296" spans="1:3" x14ac:dyDescent="0.45">
      <c r="A296">
        <v>24</v>
      </c>
      <c r="B296" s="10">
        <v>0.64239330297223274</v>
      </c>
      <c r="C296" s="11">
        <v>3.9384351829545761</v>
      </c>
    </row>
    <row r="297" spans="1:3" x14ac:dyDescent="0.45">
      <c r="A297">
        <v>24</v>
      </c>
      <c r="B297" s="10">
        <v>0.64239330297223274</v>
      </c>
      <c r="C297" s="11">
        <v>3.6534168473460213</v>
      </c>
    </row>
    <row r="298" spans="1:3" x14ac:dyDescent="0.45">
      <c r="A298">
        <v>24</v>
      </c>
      <c r="B298" s="10">
        <v>0.44610646039738383</v>
      </c>
      <c r="C298" s="11">
        <v>2.513343504911802</v>
      </c>
    </row>
    <row r="299" spans="1:3" x14ac:dyDescent="0.45">
      <c r="A299">
        <v>24</v>
      </c>
      <c r="B299" s="10">
        <v>0.41041794356559314</v>
      </c>
      <c r="C299" s="11">
        <v>2.1765036537380551</v>
      </c>
    </row>
    <row r="300" spans="1:3" x14ac:dyDescent="0.45">
      <c r="A300">
        <v>24</v>
      </c>
      <c r="B300" s="10">
        <v>0.37472942673380244</v>
      </c>
      <c r="C300" s="11">
        <v>2.1246821381728633</v>
      </c>
    </row>
    <row r="301" spans="1:3" x14ac:dyDescent="0.45">
      <c r="A301">
        <v>24</v>
      </c>
      <c r="B301" s="10">
        <v>0.30335239307022099</v>
      </c>
      <c r="C301" s="11">
        <v>2.1246821381728633</v>
      </c>
    </row>
    <row r="302" spans="1:3" x14ac:dyDescent="0.45">
      <c r="A302">
        <v>24</v>
      </c>
      <c r="B302" s="10">
        <v>0.30335239307022099</v>
      </c>
      <c r="C302" s="11">
        <v>2.0728606226076716</v>
      </c>
    </row>
    <row r="303" spans="1:3" x14ac:dyDescent="0.45">
      <c r="A303">
        <v>24</v>
      </c>
      <c r="B303" s="10">
        <v>0.1570294740598791</v>
      </c>
      <c r="C303" s="11">
        <v>1.969217591477288</v>
      </c>
    </row>
    <row r="304" spans="1:3" x14ac:dyDescent="0.45">
      <c r="A304">
        <v>24</v>
      </c>
      <c r="B304" s="10">
        <v>0.1570294740598791</v>
      </c>
      <c r="C304" s="11">
        <v>1.5028239513905619</v>
      </c>
    </row>
    <row r="305" spans="1:3" x14ac:dyDescent="0.45">
      <c r="A305">
        <v>24</v>
      </c>
      <c r="B305" s="10">
        <v>0.1356163639608047</v>
      </c>
      <c r="C305" s="11">
        <v>1.1141625846516234</v>
      </c>
    </row>
    <row r="306" spans="1:3" x14ac:dyDescent="0.45">
      <c r="A306">
        <v>24</v>
      </c>
      <c r="B306" s="10">
        <v>0.1356163639608047</v>
      </c>
      <c r="C306" s="11">
        <v>0.95869803795604813</v>
      </c>
    </row>
    <row r="307" spans="1:3" x14ac:dyDescent="0.45">
      <c r="A307">
        <v>24</v>
      </c>
      <c r="B307" s="10">
        <v>0.13383193811921515</v>
      </c>
      <c r="C307" s="11">
        <v>0.93278728017345225</v>
      </c>
    </row>
    <row r="308" spans="1:3" x14ac:dyDescent="0.45">
      <c r="A308">
        <v>24</v>
      </c>
      <c r="B308" s="10">
        <v>0.12134095722808841</v>
      </c>
      <c r="C308" s="11">
        <v>0.8550550068256646</v>
      </c>
    </row>
    <row r="309" spans="1:3" x14ac:dyDescent="0.45">
      <c r="A309">
        <v>24</v>
      </c>
      <c r="B309" s="10">
        <v>9.4574569604245373E-2</v>
      </c>
      <c r="C309" s="11">
        <v>0.72550121791268507</v>
      </c>
    </row>
    <row r="310" spans="1:3" x14ac:dyDescent="0.45">
      <c r="A310">
        <v>24</v>
      </c>
      <c r="B310" s="10">
        <v>8.9221292079476766E-2</v>
      </c>
      <c r="C310" s="11">
        <v>0.67367970234749319</v>
      </c>
    </row>
    <row r="311" spans="1:3" x14ac:dyDescent="0.45">
      <c r="A311">
        <v>24</v>
      </c>
      <c r="B311" s="10">
        <v>8.0299162871529092E-2</v>
      </c>
      <c r="C311" s="11">
        <v>0.67367970234749319</v>
      </c>
    </row>
    <row r="312" spans="1:3" x14ac:dyDescent="0.45">
      <c r="A312">
        <v>24</v>
      </c>
      <c r="B312" s="10">
        <v>6.9592607821991878E-2</v>
      </c>
      <c r="C312" s="11">
        <v>0.64776894456489742</v>
      </c>
    </row>
    <row r="313" spans="1:3" x14ac:dyDescent="0.45">
      <c r="A313">
        <v>24</v>
      </c>
      <c r="B313" s="10">
        <v>6.4239330297223271E-2</v>
      </c>
      <c r="C313" s="11">
        <v>0.64776894456489742</v>
      </c>
    </row>
    <row r="314" spans="1:3" x14ac:dyDescent="0.45">
      <c r="A314">
        <v>24</v>
      </c>
      <c r="B314" s="10">
        <v>4.4610646039738383E-2</v>
      </c>
      <c r="C314" s="11">
        <v>0.54412591343451377</v>
      </c>
    </row>
    <row r="315" spans="1:3" x14ac:dyDescent="0.45">
      <c r="A315">
        <v>24</v>
      </c>
      <c r="B315" s="10">
        <v>3.7472942673380243E-2</v>
      </c>
      <c r="C315" s="11">
        <v>0.51821515565191789</v>
      </c>
    </row>
    <row r="316" spans="1:3" x14ac:dyDescent="0.45">
      <c r="A316">
        <v>24</v>
      </c>
      <c r="B316" s="10">
        <v>3.7472942673380243E-2</v>
      </c>
      <c r="C316" s="11">
        <v>0.51821515565191789</v>
      </c>
    </row>
    <row r="317" spans="1:3" x14ac:dyDescent="0.45">
      <c r="A317">
        <v>24</v>
      </c>
      <c r="B317" s="10">
        <v>3.5688516831790702E-2</v>
      </c>
      <c r="C317" s="11">
        <v>0.49230439786932201</v>
      </c>
    </row>
    <row r="318" spans="1:3" x14ac:dyDescent="0.45">
      <c r="A318">
        <v>24</v>
      </c>
      <c r="B318" s="10">
        <v>3.2119665148611636E-2</v>
      </c>
      <c r="C318" s="11">
        <v>0.49230439786932201</v>
      </c>
    </row>
    <row r="319" spans="1:3" x14ac:dyDescent="0.45">
      <c r="A319">
        <v>24</v>
      </c>
      <c r="B319" s="10">
        <v>3.2119665148611636E-2</v>
      </c>
      <c r="C319" s="11">
        <v>0.49230439786932201</v>
      </c>
    </row>
    <row r="320" spans="1:3" x14ac:dyDescent="0.45">
      <c r="A320">
        <v>24</v>
      </c>
      <c r="B320" s="10">
        <v>1.9628684257484888E-2</v>
      </c>
      <c r="C320" s="11">
        <v>0.46639364008672612</v>
      </c>
    </row>
    <row r="321" spans="1:3" x14ac:dyDescent="0.45">
      <c r="A321">
        <v>24</v>
      </c>
      <c r="B321" s="10">
        <v>1.7844258415895351E-2</v>
      </c>
      <c r="C321" s="11">
        <v>0.44048288230413024</v>
      </c>
    </row>
    <row r="322" spans="1:3" x14ac:dyDescent="0.45">
      <c r="A322">
        <v>24</v>
      </c>
      <c r="B322" s="10">
        <v>1.7844258415895351E-2</v>
      </c>
      <c r="C322" s="11">
        <v>0.3368398511737466</v>
      </c>
    </row>
    <row r="323" spans="1:3" x14ac:dyDescent="0.45">
      <c r="A323">
        <v>23</v>
      </c>
      <c r="B323" s="10">
        <v>1.7844258415895353</v>
      </c>
      <c r="C323" s="11">
        <v>0.3368398511737466</v>
      </c>
    </row>
    <row r="324" spans="1:3" x14ac:dyDescent="0.45">
      <c r="A324">
        <v>23</v>
      </c>
      <c r="B324" s="10">
        <v>1.6059832574305819</v>
      </c>
      <c r="C324" s="11">
        <v>0.25910757782595895</v>
      </c>
    </row>
    <row r="325" spans="1:3" x14ac:dyDescent="0.45">
      <c r="A325">
        <v>23</v>
      </c>
      <c r="B325" s="10">
        <v>1.3383193811921517</v>
      </c>
      <c r="C325" s="11">
        <v>0.25910757782595895</v>
      </c>
    </row>
    <row r="326" spans="1:3" x14ac:dyDescent="0.45">
      <c r="A326">
        <v>23</v>
      </c>
      <c r="B326" s="10">
        <v>1.3026308643603608</v>
      </c>
      <c r="C326" s="11">
        <v>0.246152198934661</v>
      </c>
    </row>
    <row r="327" spans="1:3" x14ac:dyDescent="0.45">
      <c r="A327">
        <v>23</v>
      </c>
      <c r="B327" s="10">
        <v>1.2669423475285702</v>
      </c>
      <c r="C327" s="11">
        <v>0.23319682004336306</v>
      </c>
    </row>
    <row r="328" spans="1:3" x14ac:dyDescent="0.45">
      <c r="A328">
        <v>23</v>
      </c>
      <c r="B328" s="10">
        <v>1.2312538306967795</v>
      </c>
      <c r="C328" s="11">
        <v>0.22542359270858428</v>
      </c>
    </row>
    <row r="329" spans="1:3" x14ac:dyDescent="0.45">
      <c r="A329">
        <v>23</v>
      </c>
      <c r="B329" s="10">
        <v>1.1777210554490933</v>
      </c>
      <c r="C329" s="11">
        <v>0.19173960759120962</v>
      </c>
    </row>
    <row r="330" spans="1:3" x14ac:dyDescent="0.45">
      <c r="A330">
        <v>23</v>
      </c>
      <c r="B330" s="10">
        <v>0.98143421287424448</v>
      </c>
      <c r="C330" s="11">
        <v>0.18655745603469046</v>
      </c>
    </row>
    <row r="331" spans="1:3" x14ac:dyDescent="0.45">
      <c r="A331">
        <v>23</v>
      </c>
      <c r="B331" s="10">
        <v>0.98143421287424448</v>
      </c>
      <c r="C331" s="11">
        <v>0.18137530447817127</v>
      </c>
    </row>
    <row r="332" spans="1:3" x14ac:dyDescent="0.45">
      <c r="A332">
        <v>23</v>
      </c>
      <c r="B332" s="10">
        <v>0.82083588713118627</v>
      </c>
      <c r="C332" s="11">
        <v>0.1658288498086137</v>
      </c>
    </row>
    <row r="333" spans="1:3" x14ac:dyDescent="0.45">
      <c r="A333">
        <v>23</v>
      </c>
      <c r="B333" s="10">
        <v>0.80299162871529095</v>
      </c>
      <c r="C333" s="11">
        <v>0.15805562247383495</v>
      </c>
    </row>
    <row r="334" spans="1:3" x14ac:dyDescent="0.45">
      <c r="A334">
        <v>23</v>
      </c>
      <c r="B334" s="10">
        <v>0.7673031118835002</v>
      </c>
      <c r="C334" s="11">
        <v>0.13214486469123907</v>
      </c>
    </row>
    <row r="335" spans="1:3" x14ac:dyDescent="0.45">
      <c r="A335">
        <v>23</v>
      </c>
      <c r="B335" s="10">
        <v>0.55317201089275603</v>
      </c>
      <c r="C335" s="11">
        <v>0.12955378891297947</v>
      </c>
    </row>
    <row r="336" spans="1:3" x14ac:dyDescent="0.45">
      <c r="A336">
        <v>23</v>
      </c>
      <c r="B336" s="10">
        <v>0.44610646039738383</v>
      </c>
      <c r="C336" s="11">
        <v>0.11918948579994113</v>
      </c>
    </row>
    <row r="337" spans="1:3" x14ac:dyDescent="0.45">
      <c r="A337">
        <v>23</v>
      </c>
      <c r="B337" s="10">
        <v>0.41041794356559314</v>
      </c>
      <c r="C337" s="11">
        <v>0.11400733424342194</v>
      </c>
    </row>
    <row r="338" spans="1:3" x14ac:dyDescent="0.45">
      <c r="A338">
        <v>23</v>
      </c>
      <c r="B338" s="10">
        <v>0.41041794356559314</v>
      </c>
      <c r="C338" s="11">
        <v>0.11141625846516236</v>
      </c>
    </row>
    <row r="339" spans="1:3" x14ac:dyDescent="0.45">
      <c r="A339">
        <v>23</v>
      </c>
      <c r="B339" s="10">
        <v>0.32119665148611637</v>
      </c>
      <c r="C339" s="11">
        <v>5.9594742899970563E-2</v>
      </c>
    </row>
    <row r="340" spans="1:3" x14ac:dyDescent="0.45">
      <c r="A340">
        <v>23</v>
      </c>
      <c r="B340" s="10">
        <v>0.24981961782253495</v>
      </c>
      <c r="C340" s="11">
        <v>4.6639364008672608</v>
      </c>
    </row>
    <row r="341" spans="1:3" x14ac:dyDescent="0.45">
      <c r="A341">
        <v>23</v>
      </c>
      <c r="B341" s="10">
        <v>0.11241882802014073</v>
      </c>
      <c r="C341" s="11">
        <v>3.0315586605637197</v>
      </c>
    </row>
    <row r="342" spans="1:3" x14ac:dyDescent="0.45">
      <c r="A342">
        <v>23</v>
      </c>
      <c r="B342" s="10">
        <v>0.10884997633696165</v>
      </c>
      <c r="C342" s="11">
        <v>2.746540324955165</v>
      </c>
    </row>
    <row r="343" spans="1:3" x14ac:dyDescent="0.45">
      <c r="A343">
        <v>23</v>
      </c>
      <c r="B343" s="10">
        <v>9.1005717921066306E-2</v>
      </c>
      <c r="C343" s="11">
        <v>2.0987713803902674</v>
      </c>
    </row>
    <row r="344" spans="1:3" x14ac:dyDescent="0.45">
      <c r="A344">
        <v>23</v>
      </c>
      <c r="B344" s="10">
        <v>7.6730311188350026E-2</v>
      </c>
      <c r="C344" s="11">
        <v>1.3732701624775825</v>
      </c>
    </row>
    <row r="345" spans="1:3" x14ac:dyDescent="0.45">
      <c r="A345">
        <v>23</v>
      </c>
      <c r="B345" s="10">
        <v>6.6023756138812811E-2</v>
      </c>
      <c r="C345" s="11">
        <v>1.3473594046949864</v>
      </c>
    </row>
    <row r="346" spans="1:3" x14ac:dyDescent="0.45">
      <c r="A346">
        <v>23</v>
      </c>
      <c r="B346" s="10">
        <v>4.8179497722917457E-2</v>
      </c>
      <c r="C346" s="11">
        <v>0.82914424904306872</v>
      </c>
    </row>
    <row r="347" spans="1:3" x14ac:dyDescent="0.45">
      <c r="A347">
        <v>23</v>
      </c>
      <c r="B347" s="10">
        <v>4.6395071881327923E-2</v>
      </c>
      <c r="C347" s="11">
        <v>0.77732273347787684</v>
      </c>
    </row>
    <row r="348" spans="1:3" x14ac:dyDescent="0.45">
      <c r="A348">
        <v>23</v>
      </c>
      <c r="B348" s="10">
        <v>4.282622019814885E-2</v>
      </c>
      <c r="C348" s="11">
        <v>0.62185818678230154</v>
      </c>
    </row>
    <row r="349" spans="1:3" x14ac:dyDescent="0.45">
      <c r="A349">
        <v>23</v>
      </c>
      <c r="B349" s="10">
        <v>3.2119665148611636E-2</v>
      </c>
      <c r="C349" s="11">
        <v>0.54412591343451377</v>
      </c>
    </row>
    <row r="350" spans="1:3" x14ac:dyDescent="0.45">
      <c r="A350">
        <v>23</v>
      </c>
      <c r="B350" s="10">
        <v>3.2119665148611636E-2</v>
      </c>
      <c r="C350" s="11">
        <v>0.51821515565191789</v>
      </c>
    </row>
    <row r="351" spans="1:3" x14ac:dyDescent="0.45">
      <c r="A351">
        <v>23</v>
      </c>
      <c r="B351" s="10">
        <v>2.8550813465432565E-2</v>
      </c>
      <c r="C351" s="11">
        <v>0.49230439786932201</v>
      </c>
    </row>
    <row r="352" spans="1:3" x14ac:dyDescent="0.45">
      <c r="A352">
        <v>23</v>
      </c>
      <c r="B352" s="10">
        <v>2.8550813465432565E-2</v>
      </c>
      <c r="C352" s="11">
        <v>0.49230439786932201</v>
      </c>
    </row>
    <row r="353" spans="1:3" x14ac:dyDescent="0.45">
      <c r="A353">
        <v>23</v>
      </c>
      <c r="B353" s="10">
        <v>2.1413110099074425E-2</v>
      </c>
      <c r="C353" s="11">
        <v>0.44048288230413024</v>
      </c>
    </row>
    <row r="354" spans="1:3" x14ac:dyDescent="0.45">
      <c r="A354">
        <v>23</v>
      </c>
      <c r="B354" s="10">
        <v>1.7844258415895351E-2</v>
      </c>
      <c r="C354" s="11">
        <v>0.41457212452153436</v>
      </c>
    </row>
    <row r="355" spans="1:3" x14ac:dyDescent="0.45">
      <c r="A355">
        <v>23</v>
      </c>
      <c r="B355" s="10">
        <v>1.7844258415895351E-2</v>
      </c>
      <c r="C355" s="11">
        <v>0.38866136673893842</v>
      </c>
    </row>
    <row r="356" spans="1:3" x14ac:dyDescent="0.45">
      <c r="A356">
        <v>23</v>
      </c>
      <c r="B356" s="10">
        <v>1.7844258415895351E-2</v>
      </c>
      <c r="C356" s="11">
        <v>0.31092909339115077</v>
      </c>
    </row>
    <row r="357" spans="1:3" x14ac:dyDescent="0.45">
      <c r="A357">
        <v>23</v>
      </c>
      <c r="B357" s="10">
        <v>1.7844258415895351E-2</v>
      </c>
      <c r="C357" s="11">
        <v>0.25910757782595895</v>
      </c>
    </row>
    <row r="358" spans="1:3" x14ac:dyDescent="0.45">
      <c r="A358">
        <v>23</v>
      </c>
      <c r="B358" s="10">
        <v>1.7844258415895351E-2</v>
      </c>
      <c r="C358" s="11">
        <v>0.25910757782595895</v>
      </c>
    </row>
    <row r="359" spans="1:3" x14ac:dyDescent="0.45">
      <c r="A359">
        <v>22</v>
      </c>
      <c r="B359" s="10">
        <v>1.7844258415895353</v>
      </c>
      <c r="C359" s="11">
        <v>0.23060574426510347</v>
      </c>
    </row>
    <row r="360" spans="1:3" x14ac:dyDescent="0.45">
      <c r="A360">
        <v>22</v>
      </c>
      <c r="B360" s="10">
        <v>1.6059832574305819</v>
      </c>
      <c r="C360" s="11">
        <v>0.23060574426510347</v>
      </c>
    </row>
    <row r="361" spans="1:3" x14ac:dyDescent="0.45">
      <c r="A361">
        <v>22</v>
      </c>
      <c r="B361" s="10">
        <v>1.3383193811921517</v>
      </c>
      <c r="C361" s="11">
        <v>0.20728606226076718</v>
      </c>
    </row>
    <row r="362" spans="1:3" x14ac:dyDescent="0.45">
      <c r="A362">
        <v>22</v>
      </c>
      <c r="B362" s="10">
        <v>1.1420325386173025</v>
      </c>
      <c r="C362" s="11">
        <v>0.20728606226076718</v>
      </c>
    </row>
    <row r="363" spans="1:3" x14ac:dyDescent="0.45">
      <c r="A363">
        <v>22</v>
      </c>
      <c r="B363" s="10">
        <v>0.94574569604245373</v>
      </c>
      <c r="C363" s="11">
        <v>0.1969217591477288</v>
      </c>
    </row>
    <row r="364" spans="1:3" x14ac:dyDescent="0.45">
      <c r="A364">
        <v>22</v>
      </c>
      <c r="B364" s="10">
        <v>0.91005717921066309</v>
      </c>
      <c r="C364" s="11">
        <v>0.19433068336946921</v>
      </c>
    </row>
    <row r="365" spans="1:3" x14ac:dyDescent="0.45">
      <c r="A365">
        <v>22</v>
      </c>
      <c r="B365" s="10">
        <v>0.89221292079476766</v>
      </c>
      <c r="C365" s="11">
        <v>0.19433068336946921</v>
      </c>
    </row>
    <row r="366" spans="1:3" x14ac:dyDescent="0.45">
      <c r="A366">
        <v>22</v>
      </c>
      <c r="B366" s="10">
        <v>0.80299162871529095</v>
      </c>
      <c r="C366" s="11">
        <v>0.19173960759120962</v>
      </c>
    </row>
    <row r="367" spans="1:3" x14ac:dyDescent="0.45">
      <c r="A367">
        <v>22</v>
      </c>
      <c r="B367" s="10">
        <v>0.74945885346760488</v>
      </c>
      <c r="C367" s="11">
        <v>0.19173960759120962</v>
      </c>
    </row>
    <row r="368" spans="1:3" x14ac:dyDescent="0.45">
      <c r="A368">
        <v>22</v>
      </c>
      <c r="B368" s="10">
        <v>0.57101626930865124</v>
      </c>
      <c r="C368" s="11">
        <v>0.19173960759120962</v>
      </c>
    </row>
    <row r="369" spans="1:3" x14ac:dyDescent="0.45">
      <c r="A369">
        <v>22</v>
      </c>
      <c r="B369" s="10">
        <v>0.37472942673380244</v>
      </c>
      <c r="C369" s="11">
        <v>0.17101100136513292</v>
      </c>
    </row>
    <row r="370" spans="1:3" x14ac:dyDescent="0.45">
      <c r="A370">
        <v>22</v>
      </c>
      <c r="B370" s="10">
        <v>0.37472942673380244</v>
      </c>
      <c r="C370" s="11">
        <v>0.15805562247383495</v>
      </c>
    </row>
    <row r="371" spans="1:3" x14ac:dyDescent="0.45">
      <c r="A371">
        <v>22</v>
      </c>
      <c r="B371" s="10">
        <v>0.2676638762384303</v>
      </c>
      <c r="C371" s="11">
        <v>0.15546454669557538</v>
      </c>
    </row>
    <row r="372" spans="1:3" x14ac:dyDescent="0.45">
      <c r="A372">
        <v>22</v>
      </c>
      <c r="B372" s="10">
        <v>0.2319753594066396</v>
      </c>
      <c r="C372" s="11">
        <v>0.14250916780427741</v>
      </c>
    </row>
    <row r="373" spans="1:3" x14ac:dyDescent="0.45">
      <c r="A373">
        <v>22</v>
      </c>
      <c r="B373" s="10">
        <v>0.1570294740598791</v>
      </c>
      <c r="C373" s="11">
        <v>0.12696271313471988</v>
      </c>
    </row>
    <row r="374" spans="1:3" x14ac:dyDescent="0.45">
      <c r="A374">
        <v>22</v>
      </c>
      <c r="B374" s="10">
        <v>0.12490980891126748</v>
      </c>
      <c r="C374" s="11">
        <v>9.5869803795604808E-2</v>
      </c>
    </row>
    <row r="375" spans="1:3" x14ac:dyDescent="0.45">
      <c r="A375">
        <v>22</v>
      </c>
      <c r="B375" s="10">
        <v>0.10349669881219305</v>
      </c>
      <c r="C375" s="11">
        <v>8.0323349126047272E-2</v>
      </c>
    </row>
    <row r="376" spans="1:3" x14ac:dyDescent="0.45">
      <c r="A376">
        <v>22</v>
      </c>
      <c r="B376" s="10">
        <v>9.1005717921066306E-2</v>
      </c>
      <c r="C376" s="11">
        <v>8.0323349126047272E-2</v>
      </c>
    </row>
    <row r="377" spans="1:3" x14ac:dyDescent="0.45">
      <c r="A377">
        <v>22</v>
      </c>
      <c r="B377" s="10">
        <v>7.8514737029939552E-2</v>
      </c>
      <c r="C377" s="11">
        <v>7.4363874836050217</v>
      </c>
    </row>
    <row r="378" spans="1:3" x14ac:dyDescent="0.45">
      <c r="A378">
        <v>22</v>
      </c>
      <c r="B378" s="10">
        <v>4.996392356450699E-2</v>
      </c>
      <c r="C378" s="11">
        <v>4.2493642763457267</v>
      </c>
    </row>
    <row r="379" spans="1:3" x14ac:dyDescent="0.45">
      <c r="A379">
        <v>22</v>
      </c>
      <c r="B379" s="10">
        <v>4.8179497722917457E-2</v>
      </c>
      <c r="C379" s="11">
        <v>3.3165769961722749</v>
      </c>
    </row>
    <row r="380" spans="1:3" x14ac:dyDescent="0.45">
      <c r="A380">
        <v>22</v>
      </c>
      <c r="B380" s="10">
        <v>4.282622019814885E-2</v>
      </c>
      <c r="C380" s="11">
        <v>2.5910757782595897</v>
      </c>
    </row>
    <row r="381" spans="1:3" x14ac:dyDescent="0.45">
      <c r="A381">
        <v>22</v>
      </c>
      <c r="B381" s="10">
        <v>4.1041794356559316E-2</v>
      </c>
      <c r="C381" s="11">
        <v>2.1246821381728633</v>
      </c>
    </row>
    <row r="382" spans="1:3" x14ac:dyDescent="0.45">
      <c r="A382">
        <v>22</v>
      </c>
      <c r="B382" s="10">
        <v>3.3904090990201176E-2</v>
      </c>
      <c r="C382" s="11">
        <v>1.6323777403035413</v>
      </c>
    </row>
    <row r="383" spans="1:3" x14ac:dyDescent="0.45">
      <c r="A383">
        <v>22</v>
      </c>
      <c r="B383" s="10">
        <v>2.8550813465432565E-2</v>
      </c>
      <c r="C383" s="11">
        <v>1.4250916780427743</v>
      </c>
    </row>
    <row r="384" spans="1:3" x14ac:dyDescent="0.45">
      <c r="A384">
        <v>22</v>
      </c>
      <c r="B384" s="10">
        <v>2.4981961782253495E-2</v>
      </c>
      <c r="C384" s="11">
        <v>1.269627131347199</v>
      </c>
    </row>
    <row r="385" spans="1:3" x14ac:dyDescent="0.45">
      <c r="A385">
        <v>22</v>
      </c>
      <c r="B385" s="10">
        <v>2.3197535940663962E-2</v>
      </c>
      <c r="C385" s="11">
        <v>1.1659841002168152</v>
      </c>
    </row>
    <row r="386" spans="1:3" x14ac:dyDescent="0.45">
      <c r="A386">
        <v>22</v>
      </c>
      <c r="B386" s="10">
        <v>2.1413110099074425E-2</v>
      </c>
      <c r="C386" s="11">
        <v>0.95869803795604813</v>
      </c>
    </row>
    <row r="387" spans="1:3" x14ac:dyDescent="0.45">
      <c r="A387">
        <v>22</v>
      </c>
      <c r="B387" s="10">
        <v>2.1413110099074425E-2</v>
      </c>
      <c r="C387" s="11">
        <v>0.93278728017345225</v>
      </c>
    </row>
    <row r="388" spans="1:3" x14ac:dyDescent="0.45">
      <c r="A388">
        <v>22</v>
      </c>
      <c r="B388" s="10">
        <v>1.9628684257484888E-2</v>
      </c>
      <c r="C388" s="11">
        <v>0.88096576460826048</v>
      </c>
    </row>
    <row r="389" spans="1:3" x14ac:dyDescent="0.45">
      <c r="A389">
        <v>22</v>
      </c>
      <c r="B389" s="10">
        <v>1.9628684257484888E-2</v>
      </c>
      <c r="C389" s="11">
        <v>0.8550550068256646</v>
      </c>
    </row>
    <row r="390" spans="1:3" x14ac:dyDescent="0.45">
      <c r="A390">
        <v>22</v>
      </c>
      <c r="B390" s="10">
        <v>1.9628684257484888E-2</v>
      </c>
      <c r="C390" s="11">
        <v>0.8550550068256646</v>
      </c>
    </row>
    <row r="391" spans="1:3" x14ac:dyDescent="0.45">
      <c r="A391">
        <v>22</v>
      </c>
      <c r="B391" s="10">
        <v>1.7844258415895351E-2</v>
      </c>
      <c r="C391" s="11">
        <v>0.69959046013008919</v>
      </c>
    </row>
    <row r="392" spans="1:3" x14ac:dyDescent="0.45">
      <c r="A392">
        <v>22</v>
      </c>
      <c r="B392" s="10">
        <v>1.7844258415895351E-2</v>
      </c>
      <c r="C392" s="11">
        <v>0.67367970234749319</v>
      </c>
    </row>
    <row r="393" spans="1:3" x14ac:dyDescent="0.45">
      <c r="A393">
        <v>22</v>
      </c>
      <c r="B393" s="10">
        <v>1.7844258415895351E-2</v>
      </c>
      <c r="C393" s="11">
        <v>0.64776894456489742</v>
      </c>
    </row>
    <row r="394" spans="1:3" x14ac:dyDescent="0.45">
      <c r="A394">
        <v>22</v>
      </c>
      <c r="B394" s="10">
        <v>1.7844258415895351E-2</v>
      </c>
      <c r="C394" s="11">
        <v>0.62185818678230154</v>
      </c>
    </row>
    <row r="395" spans="1:3" x14ac:dyDescent="0.45">
      <c r="A395">
        <v>21</v>
      </c>
      <c r="B395" s="10">
        <v>1.4810734485193144</v>
      </c>
      <c r="C395" s="11">
        <v>0.62185818678230154</v>
      </c>
    </row>
    <row r="396" spans="1:3" x14ac:dyDescent="0.45">
      <c r="A396">
        <v>21</v>
      </c>
      <c r="B396" s="10">
        <v>1.4275406732716283</v>
      </c>
      <c r="C396" s="11">
        <v>0.62185818678230154</v>
      </c>
    </row>
    <row r="397" spans="1:3" x14ac:dyDescent="0.45">
      <c r="A397">
        <v>21</v>
      </c>
      <c r="B397" s="10">
        <v>0.83868014554708159</v>
      </c>
      <c r="C397" s="11">
        <v>0.62185818678230154</v>
      </c>
    </row>
    <row r="398" spans="1:3" x14ac:dyDescent="0.45">
      <c r="A398">
        <v>21</v>
      </c>
      <c r="B398" s="10">
        <v>0.51748349406096528</v>
      </c>
      <c r="C398" s="11">
        <v>0.59594742899970565</v>
      </c>
    </row>
    <row r="399" spans="1:3" x14ac:dyDescent="0.45">
      <c r="A399">
        <v>21</v>
      </c>
      <c r="B399" s="10">
        <v>0.48179497722917458</v>
      </c>
      <c r="C399" s="11">
        <v>0.51821515565191789</v>
      </c>
    </row>
    <row r="400" spans="1:3" x14ac:dyDescent="0.45">
      <c r="A400">
        <v>21</v>
      </c>
      <c r="B400" s="10">
        <v>0.37472942673380244</v>
      </c>
      <c r="C400" s="11">
        <v>0.51821515565191789</v>
      </c>
    </row>
    <row r="401" spans="1:3" x14ac:dyDescent="0.45">
      <c r="A401">
        <v>21</v>
      </c>
      <c r="B401" s="10">
        <v>0.17844258415895353</v>
      </c>
      <c r="C401" s="11">
        <v>0.49230439786932201</v>
      </c>
    </row>
    <row r="402" spans="1:3" x14ac:dyDescent="0.45">
      <c r="A402">
        <v>21</v>
      </c>
      <c r="B402" s="10">
        <v>0.12847866059444654</v>
      </c>
      <c r="C402" s="11">
        <v>0.46639364008672612</v>
      </c>
    </row>
    <row r="403" spans="1:3" x14ac:dyDescent="0.45">
      <c r="A403">
        <v>21</v>
      </c>
      <c r="B403" s="10">
        <v>0.10171227297060352</v>
      </c>
      <c r="C403" s="11">
        <v>0.44048288230413024</v>
      </c>
    </row>
    <row r="404" spans="1:3" x14ac:dyDescent="0.45">
      <c r="A404">
        <v>21</v>
      </c>
      <c r="B404" s="10">
        <v>9.6358995445834913E-2</v>
      </c>
      <c r="C404" s="11">
        <v>0.36275060895634254</v>
      </c>
    </row>
    <row r="405" spans="1:3" x14ac:dyDescent="0.45">
      <c r="A405">
        <v>21</v>
      </c>
      <c r="B405" s="10">
        <v>6.9592607821991878E-2</v>
      </c>
      <c r="C405" s="11">
        <v>0.36275060895634254</v>
      </c>
    </row>
    <row r="406" spans="1:3" x14ac:dyDescent="0.45">
      <c r="A406">
        <v>21</v>
      </c>
      <c r="B406" s="10">
        <v>6.6023756138812811E-2</v>
      </c>
      <c r="C406" s="11">
        <v>0.3368398511737466</v>
      </c>
    </row>
    <row r="407" spans="1:3" x14ac:dyDescent="0.45">
      <c r="A407">
        <v>21</v>
      </c>
      <c r="B407" s="10">
        <v>5.1748349406096524E-2</v>
      </c>
      <c r="C407" s="11">
        <v>0.3368398511737466</v>
      </c>
    </row>
    <row r="408" spans="1:3" x14ac:dyDescent="0.45">
      <c r="A408">
        <v>21</v>
      </c>
      <c r="B408" s="10">
        <v>4.6395071881327923E-2</v>
      </c>
      <c r="C408" s="11">
        <v>0.31092909339115077</v>
      </c>
    </row>
    <row r="409" spans="1:3" x14ac:dyDescent="0.45">
      <c r="A409">
        <v>21</v>
      </c>
      <c r="B409" s="10">
        <v>4.6395071881327923E-2</v>
      </c>
      <c r="C409" s="11">
        <v>0.31092909339115077</v>
      </c>
    </row>
    <row r="410" spans="1:3" x14ac:dyDescent="0.45">
      <c r="A410">
        <v>21</v>
      </c>
      <c r="B410" s="10">
        <v>4.4610646039738383E-2</v>
      </c>
      <c r="C410" s="11">
        <v>0.31092909339115077</v>
      </c>
    </row>
    <row r="411" spans="1:3" x14ac:dyDescent="0.45">
      <c r="A411">
        <v>21</v>
      </c>
      <c r="B411" s="10">
        <v>4.282622019814885E-2</v>
      </c>
      <c r="C411" s="11">
        <v>0.28501833560855483</v>
      </c>
    </row>
    <row r="412" spans="1:3" x14ac:dyDescent="0.45">
      <c r="A412">
        <v>21</v>
      </c>
      <c r="B412" s="10">
        <v>4.282622019814885E-2</v>
      </c>
      <c r="C412" s="11">
        <v>0.23578789582162266</v>
      </c>
    </row>
    <row r="413" spans="1:3" x14ac:dyDescent="0.45">
      <c r="A413">
        <v>21</v>
      </c>
      <c r="B413" s="10">
        <v>4.282622019814885E-2</v>
      </c>
      <c r="C413" s="11">
        <v>0.20987713803902674</v>
      </c>
    </row>
    <row r="414" spans="1:3" x14ac:dyDescent="0.45">
      <c r="A414">
        <v>21</v>
      </c>
      <c r="B414" s="10">
        <v>4.1041794356559316E-2</v>
      </c>
      <c r="C414" s="11">
        <v>0.19433068336946921</v>
      </c>
    </row>
    <row r="415" spans="1:3" x14ac:dyDescent="0.45">
      <c r="A415">
        <v>21</v>
      </c>
      <c r="B415" s="10">
        <v>3.7472942673380243E-2</v>
      </c>
      <c r="C415" s="11">
        <v>0.17878422869991167</v>
      </c>
    </row>
    <row r="416" spans="1:3" x14ac:dyDescent="0.45">
      <c r="A416">
        <v>21</v>
      </c>
      <c r="B416" s="10">
        <v>3.5688516831790702E-2</v>
      </c>
      <c r="C416" s="11">
        <v>0.1658288498086137</v>
      </c>
    </row>
    <row r="417" spans="1:3" x14ac:dyDescent="0.45">
      <c r="A417">
        <v>21</v>
      </c>
      <c r="B417" s="10">
        <v>3.3904090990201176E-2</v>
      </c>
      <c r="C417" s="11">
        <v>0.15287347091731579</v>
      </c>
    </row>
    <row r="418" spans="1:3" x14ac:dyDescent="0.45">
      <c r="A418">
        <v>21</v>
      </c>
      <c r="B418" s="10">
        <v>3.0335239307022102E-2</v>
      </c>
      <c r="C418" s="11">
        <v>0.14250916780427741</v>
      </c>
    </row>
    <row r="419" spans="1:3" x14ac:dyDescent="0.45">
      <c r="A419">
        <v>21</v>
      </c>
      <c r="B419" s="10">
        <v>2.4981961782253495E-2</v>
      </c>
      <c r="C419" s="11">
        <v>0.13732701624775825</v>
      </c>
    </row>
    <row r="420" spans="1:3" x14ac:dyDescent="0.45">
      <c r="A420">
        <v>21</v>
      </c>
      <c r="B420" s="10">
        <v>2.3197535940663962E-2</v>
      </c>
      <c r="C420" s="11">
        <v>0.13732701624775825</v>
      </c>
    </row>
    <row r="421" spans="1:3" x14ac:dyDescent="0.45">
      <c r="A421">
        <v>21</v>
      </c>
      <c r="B421" s="10">
        <v>2.3197535940663962E-2</v>
      </c>
      <c r="C421" s="11">
        <v>9.3278728017345228E-2</v>
      </c>
    </row>
    <row r="422" spans="1:3" x14ac:dyDescent="0.45">
      <c r="A422">
        <v>21</v>
      </c>
      <c r="B422" s="10">
        <v>2.3197535940663962E-2</v>
      </c>
      <c r="C422" s="11">
        <v>8.809657646082604E-2</v>
      </c>
    </row>
    <row r="423" spans="1:3" x14ac:dyDescent="0.45">
      <c r="A423">
        <v>21</v>
      </c>
      <c r="B423" s="10">
        <v>2.3197535940663962E-2</v>
      </c>
      <c r="C423" s="11">
        <v>8.0323349126047272E-2</v>
      </c>
    </row>
    <row r="424" spans="1:3" x14ac:dyDescent="0.45">
      <c r="A424">
        <v>21</v>
      </c>
      <c r="B424" s="10">
        <v>2.3197535940663962E-2</v>
      </c>
      <c r="C424" s="11">
        <v>7.7732273347787692E-2</v>
      </c>
    </row>
    <row r="425" spans="1:3" x14ac:dyDescent="0.45">
      <c r="A425">
        <v>21</v>
      </c>
      <c r="B425" s="10">
        <v>2.1413110099074425E-2</v>
      </c>
      <c r="C425" s="11">
        <v>6.9959046013008924E-2</v>
      </c>
    </row>
    <row r="426" spans="1:3" x14ac:dyDescent="0.45">
      <c r="A426">
        <v>21</v>
      </c>
      <c r="B426" s="10">
        <v>2.1413110099074425E-2</v>
      </c>
      <c r="C426" s="11">
        <v>6.736797023474933E-2</v>
      </c>
    </row>
    <row r="427" spans="1:3" x14ac:dyDescent="0.45">
      <c r="A427">
        <v>21</v>
      </c>
      <c r="B427" s="10">
        <v>2.1413110099074425E-2</v>
      </c>
      <c r="C427" s="11">
        <v>6.2185818678230149E-2</v>
      </c>
    </row>
    <row r="428" spans="1:3" x14ac:dyDescent="0.45">
      <c r="A428">
        <v>21</v>
      </c>
      <c r="B428" s="10">
        <v>1.9628684257484888E-2</v>
      </c>
      <c r="C428" s="11">
        <v>3.9384351829545761</v>
      </c>
    </row>
    <row r="429" spans="1:3" x14ac:dyDescent="0.45">
      <c r="A429">
        <v>21</v>
      </c>
      <c r="B429" s="10">
        <v>1.9628684257484888E-2</v>
      </c>
      <c r="C429" s="11">
        <v>3.9384351829545761</v>
      </c>
    </row>
    <row r="430" spans="1:3" x14ac:dyDescent="0.45">
      <c r="A430">
        <v>21</v>
      </c>
      <c r="B430" s="10">
        <v>1.9628684257484888E-2</v>
      </c>
      <c r="C430" s="11">
        <v>1.761931529216521</v>
      </c>
    </row>
    <row r="431" spans="1:3" x14ac:dyDescent="0.45">
      <c r="A431">
        <v>21</v>
      </c>
      <c r="B431" s="10">
        <v>1.9628684257484888E-2</v>
      </c>
      <c r="C431" s="11">
        <v>1.6582884980861374</v>
      </c>
    </row>
    <row r="432" spans="1:3" x14ac:dyDescent="0.45">
      <c r="A432">
        <v>21</v>
      </c>
      <c r="B432" s="10">
        <v>1.7844258415895351E-2</v>
      </c>
      <c r="C432" s="11">
        <v>0.69959046013008919</v>
      </c>
    </row>
    <row r="433" spans="1:3" x14ac:dyDescent="0.45">
      <c r="A433">
        <v>21</v>
      </c>
      <c r="B433" s="10">
        <v>1.7844258415895351E-2</v>
      </c>
      <c r="C433" s="11">
        <v>0.64776894456489742</v>
      </c>
    </row>
    <row r="434" spans="1:3" x14ac:dyDescent="0.45">
      <c r="A434">
        <v>21</v>
      </c>
      <c r="B434" s="10">
        <v>1.7844258415895351E-2</v>
      </c>
      <c r="C434" s="11">
        <v>0.49230439786932201</v>
      </c>
    </row>
    <row r="435" spans="1:3" x14ac:dyDescent="0.45">
      <c r="A435">
        <v>21</v>
      </c>
      <c r="B435" s="10">
        <v>1.7844258415895351E-2</v>
      </c>
      <c r="C435" s="11">
        <v>0.46639364008672612</v>
      </c>
    </row>
    <row r="436" spans="1:3" x14ac:dyDescent="0.45">
      <c r="A436">
        <v>21</v>
      </c>
      <c r="B436" s="10">
        <v>1.7844258415895351E-2</v>
      </c>
      <c r="C436" s="11">
        <v>0.41457212452153436</v>
      </c>
    </row>
    <row r="437" spans="1:3" x14ac:dyDescent="0.45">
      <c r="A437">
        <v>21</v>
      </c>
      <c r="B437" s="10">
        <v>1.7844258415895351E-2</v>
      </c>
      <c r="C437" s="11">
        <v>0.41457212452153436</v>
      </c>
    </row>
    <row r="438" spans="1:3" x14ac:dyDescent="0.45">
      <c r="A438">
        <v>21</v>
      </c>
      <c r="B438" s="10">
        <v>1.7844258415895351E-2</v>
      </c>
      <c r="C438" s="11">
        <v>0.41457212452153436</v>
      </c>
    </row>
    <row r="439" spans="1:3" x14ac:dyDescent="0.45">
      <c r="A439">
        <v>21</v>
      </c>
      <c r="B439" s="10">
        <v>1.7844258415895351E-2</v>
      </c>
      <c r="C439" s="11">
        <v>0.36275060895634254</v>
      </c>
    </row>
    <row r="440" spans="1:3" x14ac:dyDescent="0.45">
      <c r="A440">
        <v>21</v>
      </c>
      <c r="B440" s="10">
        <v>1.7844258415895351E-2</v>
      </c>
      <c r="C440" s="11">
        <v>0.28501833560855483</v>
      </c>
    </row>
    <row r="441" spans="1:3" x14ac:dyDescent="0.45">
      <c r="A441">
        <v>21</v>
      </c>
      <c r="B441" s="10">
        <v>1.7844258415895351E-2</v>
      </c>
      <c r="C441" s="11">
        <v>0.23578789582162266</v>
      </c>
    </row>
    <row r="442" spans="1:3" x14ac:dyDescent="0.45">
      <c r="A442">
        <v>21</v>
      </c>
      <c r="B442" s="10">
        <v>1.7844258415895351E-2</v>
      </c>
      <c r="C442" s="11">
        <v>0.23319682004336306</v>
      </c>
    </row>
    <row r="443" spans="1:3" x14ac:dyDescent="0.45">
      <c r="A443">
        <v>21</v>
      </c>
      <c r="B443" s="10">
        <v>1.7844258415895351E-2</v>
      </c>
      <c r="C443" s="11">
        <v>0.20728606226076718</v>
      </c>
    </row>
    <row r="444" spans="1:3" x14ac:dyDescent="0.45">
      <c r="A444">
        <v>21</v>
      </c>
      <c r="B444" s="10">
        <v>1.7844258415895351E-2</v>
      </c>
      <c r="C444" s="11">
        <v>0.20728606226076718</v>
      </c>
    </row>
    <row r="445" spans="1:3" x14ac:dyDescent="0.45">
      <c r="A445">
        <v>21</v>
      </c>
      <c r="B445" s="10">
        <v>1.7844258415895351E-2</v>
      </c>
      <c r="C445" s="11">
        <v>0.20728606226076718</v>
      </c>
    </row>
    <row r="446" spans="1:3" x14ac:dyDescent="0.45">
      <c r="A446">
        <v>21</v>
      </c>
      <c r="B446" s="10">
        <v>1.7844258415895351E-2</v>
      </c>
      <c r="C446" s="11">
        <v>0.20469498648250758</v>
      </c>
    </row>
    <row r="447" spans="1:3" x14ac:dyDescent="0.45">
      <c r="A447">
        <v>21</v>
      </c>
      <c r="B447" s="10">
        <v>1.7844258415895351E-2</v>
      </c>
      <c r="C447" s="11">
        <v>0.18914853181295005</v>
      </c>
    </row>
    <row r="448" spans="1:3" x14ac:dyDescent="0.45">
      <c r="A448">
        <v>21</v>
      </c>
      <c r="B448" s="10">
        <v>1.7844258415895351E-2</v>
      </c>
      <c r="C448" s="11">
        <v>0.18396638025643086</v>
      </c>
    </row>
    <row r="449" spans="1:3" x14ac:dyDescent="0.45">
      <c r="A449">
        <v>21</v>
      </c>
      <c r="B449" s="10">
        <v>1.7844258415895351E-2</v>
      </c>
      <c r="C449" s="11">
        <v>0.18137530447817127</v>
      </c>
    </row>
    <row r="450" spans="1:3" x14ac:dyDescent="0.45">
      <c r="A450">
        <v>21</v>
      </c>
      <c r="B450" s="10">
        <v>1.7844258415895351E-2</v>
      </c>
      <c r="C450" s="11">
        <v>0.17101100136513292</v>
      </c>
    </row>
    <row r="451" spans="1:3" x14ac:dyDescent="0.45">
      <c r="A451">
        <v>21</v>
      </c>
      <c r="B451" s="10">
        <v>1.7844258415895351E-2</v>
      </c>
      <c r="C451" s="11">
        <v>0.1684199255868733</v>
      </c>
    </row>
    <row r="452" spans="1:3" x14ac:dyDescent="0.45">
      <c r="A452">
        <v>21</v>
      </c>
      <c r="B452" s="10">
        <v>1.7844258415895351E-2</v>
      </c>
      <c r="C452" s="11">
        <v>0.13991809202601785</v>
      </c>
    </row>
    <row r="453" spans="1:3" x14ac:dyDescent="0.45">
      <c r="A453">
        <v>21</v>
      </c>
      <c r="B453" s="10">
        <v>1.7844258415895351E-2</v>
      </c>
      <c r="C453" s="11">
        <v>0.13991809202601785</v>
      </c>
    </row>
    <row r="454" spans="1:3" x14ac:dyDescent="0.45">
      <c r="A454">
        <v>21</v>
      </c>
      <c r="B454" s="10">
        <v>1.7844258415895351E-2</v>
      </c>
      <c r="C454" s="11">
        <v>0.12955378891297947</v>
      </c>
    </row>
    <row r="455" spans="1:3" x14ac:dyDescent="0.45">
      <c r="A455">
        <v>21</v>
      </c>
      <c r="B455" s="10">
        <v>1.7844258415895351E-2</v>
      </c>
      <c r="C455" s="11">
        <v>0.12955378891297947</v>
      </c>
    </row>
    <row r="456" spans="1:3" x14ac:dyDescent="0.45">
      <c r="A456">
        <v>21</v>
      </c>
      <c r="B456" s="10">
        <v>1.7844258415895351E-2</v>
      </c>
      <c r="C456" s="11">
        <v>0.12955378891297947</v>
      </c>
    </row>
    <row r="457" spans="1:3" x14ac:dyDescent="0.45">
      <c r="A457">
        <v>21</v>
      </c>
      <c r="B457" s="10">
        <v>1.7844258415895351E-2</v>
      </c>
      <c r="C457" s="11">
        <v>0.11918948579994113</v>
      </c>
    </row>
    <row r="458" spans="1:3" x14ac:dyDescent="0.45">
      <c r="A458">
        <v>21</v>
      </c>
      <c r="B458" s="10">
        <v>1.7844258415895351E-2</v>
      </c>
      <c r="C458" s="11">
        <v>0.11918948579994113</v>
      </c>
    </row>
    <row r="459" spans="1:3" x14ac:dyDescent="0.45">
      <c r="A459">
        <v>21</v>
      </c>
      <c r="B459" s="10">
        <v>1.7844258415895351E-2</v>
      </c>
      <c r="C459" s="11">
        <v>0.11659841002168153</v>
      </c>
    </row>
    <row r="460" spans="1:3" x14ac:dyDescent="0.45">
      <c r="A460">
        <v>21</v>
      </c>
      <c r="B460" s="10">
        <v>1.7844258415895351E-2</v>
      </c>
      <c r="C460" s="11">
        <v>0.11141625846516236</v>
      </c>
    </row>
    <row r="461" spans="1:3" x14ac:dyDescent="0.45">
      <c r="A461">
        <v>21</v>
      </c>
      <c r="B461" s="10">
        <v>1.7844258415895351E-2</v>
      </c>
      <c r="C461" s="11">
        <v>9.0687652239085634E-2</v>
      </c>
    </row>
    <row r="462" spans="1:3" x14ac:dyDescent="0.45">
      <c r="B462" s="10"/>
      <c r="C462" s="11">
        <v>8.550550068256646E-2</v>
      </c>
    </row>
    <row r="463" spans="1:3" x14ac:dyDescent="0.45">
      <c r="B463" s="10"/>
      <c r="C463" s="11">
        <v>7.7732273347787692E-2</v>
      </c>
    </row>
    <row r="464" spans="1:3" x14ac:dyDescent="0.45">
      <c r="B464" s="10"/>
      <c r="C464" s="11">
        <v>7.5141197569528098E-2</v>
      </c>
    </row>
    <row r="465" spans="2:3" x14ac:dyDescent="0.45">
      <c r="B465" s="10"/>
      <c r="C465" s="11">
        <v>6.736797023474933E-2</v>
      </c>
    </row>
    <row r="466" spans="2:3" x14ac:dyDescent="0.45">
      <c r="B466" s="10"/>
      <c r="C466" s="11">
        <v>5.9594742899970563E-2</v>
      </c>
    </row>
    <row r="467" spans="2:3" x14ac:dyDescent="0.45">
      <c r="B467" s="10"/>
      <c r="C467" s="11">
        <v>5.4412591343451382E-2</v>
      </c>
    </row>
    <row r="468" spans="2:3" x14ac:dyDescent="0.45">
      <c r="B468" s="10"/>
      <c r="C468" s="11">
        <v>1.7878422869991168</v>
      </c>
    </row>
    <row r="469" spans="2:3" x14ac:dyDescent="0.45">
      <c r="B469" s="10"/>
      <c r="C469" s="11">
        <v>1.761931529216521</v>
      </c>
    </row>
    <row r="470" spans="2:3" x14ac:dyDescent="0.45">
      <c r="B470" s="10"/>
      <c r="C470" s="11">
        <v>1.6841992558687333</v>
      </c>
    </row>
    <row r="471" spans="2:3" x14ac:dyDescent="0.45">
      <c r="B471" s="10"/>
      <c r="C471" s="11">
        <v>0.90687652239085637</v>
      </c>
    </row>
    <row r="472" spans="2:3" x14ac:dyDescent="0.45">
      <c r="B472" s="10"/>
      <c r="C472" s="11">
        <v>0.57003667121710966</v>
      </c>
    </row>
    <row r="473" spans="2:3" x14ac:dyDescent="0.45">
      <c r="B473" s="10"/>
      <c r="C473" s="11">
        <v>0.54412591343451377</v>
      </c>
    </row>
    <row r="474" spans="2:3" x14ac:dyDescent="0.45">
      <c r="B474" s="10"/>
      <c r="C474" s="11">
        <v>0.51821515565191789</v>
      </c>
    </row>
    <row r="475" spans="2:3" x14ac:dyDescent="0.45">
      <c r="B475" s="10"/>
      <c r="C475" s="11">
        <v>0.49230439786932201</v>
      </c>
    </row>
    <row r="476" spans="2:3" x14ac:dyDescent="0.45">
      <c r="B476" s="10"/>
      <c r="C476" s="11">
        <v>0.46639364008672612</v>
      </c>
    </row>
    <row r="477" spans="2:3" x14ac:dyDescent="0.45">
      <c r="B477" s="10"/>
      <c r="C477" s="11">
        <v>0.41457212452153436</v>
      </c>
    </row>
    <row r="478" spans="2:3" x14ac:dyDescent="0.45">
      <c r="B478" s="10"/>
      <c r="C478" s="11">
        <v>0.41457212452153436</v>
      </c>
    </row>
    <row r="479" spans="2:3" x14ac:dyDescent="0.45">
      <c r="B479" s="10"/>
      <c r="C479" s="11">
        <v>0.38866136673893842</v>
      </c>
    </row>
    <row r="480" spans="2:3" x14ac:dyDescent="0.45">
      <c r="B480" s="10"/>
      <c r="C480" s="11">
        <v>0.36275060895634254</v>
      </c>
    </row>
    <row r="481" spans="2:3" x14ac:dyDescent="0.45">
      <c r="B481" s="10"/>
      <c r="C481" s="11">
        <v>0.3368398511737466</v>
      </c>
    </row>
    <row r="482" spans="2:3" x14ac:dyDescent="0.45">
      <c r="B482" s="10"/>
      <c r="C482" s="11">
        <v>0.31092909339115077</v>
      </c>
    </row>
    <row r="483" spans="2:3" x14ac:dyDescent="0.45">
      <c r="B483" s="10"/>
      <c r="C483" s="11">
        <v>0.31092909339115077</v>
      </c>
    </row>
    <row r="484" spans="2:3" x14ac:dyDescent="0.45">
      <c r="B484" s="10"/>
      <c r="C484" s="11">
        <v>0.25910757782595895</v>
      </c>
    </row>
    <row r="485" spans="2:3" x14ac:dyDescent="0.45">
      <c r="B485" s="10"/>
      <c r="C485" s="11">
        <v>0.25910757782595895</v>
      </c>
    </row>
    <row r="486" spans="2:3" x14ac:dyDescent="0.45">
      <c r="B486" s="10"/>
      <c r="C486" s="11">
        <v>0.23319682004336306</v>
      </c>
    </row>
    <row r="487" spans="2:3" x14ac:dyDescent="0.45">
      <c r="B487" s="10"/>
      <c r="C487" s="11">
        <v>0.23060574426510347</v>
      </c>
    </row>
    <row r="488" spans="2:3" x14ac:dyDescent="0.45">
      <c r="B488" s="10"/>
      <c r="C488" s="11">
        <v>0.20210391070424799</v>
      </c>
    </row>
    <row r="489" spans="2:3" x14ac:dyDescent="0.45">
      <c r="B489" s="10"/>
      <c r="C489" s="11">
        <v>0.20210391070424799</v>
      </c>
    </row>
    <row r="490" spans="2:3" x14ac:dyDescent="0.45">
      <c r="B490" s="10"/>
      <c r="C490" s="11">
        <v>0.18137530447817127</v>
      </c>
    </row>
    <row r="491" spans="2:3" x14ac:dyDescent="0.45">
      <c r="B491" s="10"/>
      <c r="C491" s="11">
        <v>0.1684199255868733</v>
      </c>
    </row>
    <row r="492" spans="2:3" x14ac:dyDescent="0.45">
      <c r="B492" s="10"/>
      <c r="C492" s="11">
        <v>0.13991809202601785</v>
      </c>
    </row>
    <row r="493" spans="2:3" x14ac:dyDescent="0.45">
      <c r="B493" s="10"/>
      <c r="C493" s="11">
        <v>0.12955378891297947</v>
      </c>
    </row>
    <row r="494" spans="2:3" x14ac:dyDescent="0.45">
      <c r="B494" s="10"/>
      <c r="C494" s="11">
        <v>0.1243716373564603</v>
      </c>
    </row>
    <row r="495" spans="2:3" x14ac:dyDescent="0.45">
      <c r="B495" s="10"/>
      <c r="C495" s="11">
        <v>0.1243716373564603</v>
      </c>
    </row>
    <row r="496" spans="2:3" x14ac:dyDescent="0.45">
      <c r="B496" s="10"/>
      <c r="C496" s="11">
        <v>0.11659841002168153</v>
      </c>
    </row>
    <row r="497" spans="2:3" x14ac:dyDescent="0.45">
      <c r="B497" s="10"/>
      <c r="C497" s="11">
        <v>0.10623410690864317</v>
      </c>
    </row>
    <row r="498" spans="2:3" x14ac:dyDescent="0.45">
      <c r="B498" s="10"/>
      <c r="C498" s="11">
        <v>8.0323349126047272E-2</v>
      </c>
    </row>
    <row r="499" spans="2:3" x14ac:dyDescent="0.45">
      <c r="B499" s="10"/>
      <c r="C499" s="11">
        <v>7.5141197569528098E-2</v>
      </c>
    </row>
    <row r="500" spans="2:3" x14ac:dyDescent="0.45">
      <c r="B500" s="10"/>
      <c r="C500" s="11">
        <v>4.9230439786932201E-2</v>
      </c>
    </row>
    <row r="501" spans="2:3" x14ac:dyDescent="0.45">
      <c r="B501" s="10"/>
      <c r="C501" s="11">
        <v>3.9902566985197678</v>
      </c>
    </row>
    <row r="502" spans="2:3" x14ac:dyDescent="0.45">
      <c r="B502" s="10"/>
      <c r="C502" s="11">
        <v>2.8501833560855485</v>
      </c>
    </row>
    <row r="503" spans="2:3" x14ac:dyDescent="0.45">
      <c r="B503" s="10"/>
      <c r="C503" s="11">
        <v>1.6582884980861374</v>
      </c>
    </row>
    <row r="504" spans="2:3" x14ac:dyDescent="0.45">
      <c r="B504" s="10"/>
      <c r="C504" s="11">
        <v>1.2437163735646031</v>
      </c>
    </row>
    <row r="505" spans="2:3" x14ac:dyDescent="0.45">
      <c r="B505" s="10"/>
      <c r="C505" s="11">
        <v>0.77732273347787684</v>
      </c>
    </row>
    <row r="506" spans="2:3" x14ac:dyDescent="0.45">
      <c r="B506" s="10"/>
      <c r="C506" s="11">
        <v>0.46639364008672612</v>
      </c>
    </row>
    <row r="507" spans="2:3" x14ac:dyDescent="0.45">
      <c r="B507" s="10"/>
      <c r="C507" s="11">
        <v>0.41457212452153436</v>
      </c>
    </row>
    <row r="508" spans="2:3" x14ac:dyDescent="0.45">
      <c r="B508" s="10"/>
      <c r="C508" s="11">
        <v>0.28501833560855483</v>
      </c>
    </row>
    <row r="509" spans="2:3" x14ac:dyDescent="0.45">
      <c r="B509" s="10"/>
      <c r="C509" s="11">
        <v>0.25910757782595895</v>
      </c>
    </row>
    <row r="510" spans="2:3" x14ac:dyDescent="0.45">
      <c r="B510" s="10"/>
      <c r="C510" s="11">
        <v>0.23578789582162266</v>
      </c>
    </row>
    <row r="511" spans="2:3" x14ac:dyDescent="0.45">
      <c r="B511" s="10"/>
      <c r="C511" s="11">
        <v>0.20987713803902674</v>
      </c>
    </row>
    <row r="512" spans="2:3" x14ac:dyDescent="0.45">
      <c r="B512" s="10"/>
      <c r="C512" s="11">
        <v>0.18655745603469046</v>
      </c>
    </row>
    <row r="513" spans="1:3" x14ac:dyDescent="0.45">
      <c r="B513" s="10"/>
      <c r="C513" s="11">
        <v>0.18655745603469046</v>
      </c>
    </row>
    <row r="514" spans="1:3" x14ac:dyDescent="0.45">
      <c r="B514" s="10"/>
      <c r="C514" s="11">
        <v>0.18396638025643086</v>
      </c>
    </row>
    <row r="515" spans="1:3" x14ac:dyDescent="0.45">
      <c r="B515" s="10"/>
      <c r="C515" s="11">
        <v>0.17878422869991167</v>
      </c>
    </row>
    <row r="516" spans="1:3" x14ac:dyDescent="0.45">
      <c r="B516" s="10"/>
      <c r="C516" s="11">
        <v>0.101051955352124</v>
      </c>
    </row>
    <row r="517" spans="1:3" x14ac:dyDescent="0.45">
      <c r="B517" s="10"/>
      <c r="C517" s="11">
        <v>7.5141197569528098E-2</v>
      </c>
    </row>
    <row r="518" spans="1:3" x14ac:dyDescent="0.45">
      <c r="B518" s="10"/>
      <c r="C518" s="11">
        <v>7.5141197569528098E-2</v>
      </c>
    </row>
    <row r="519" spans="1:3" x14ac:dyDescent="0.45">
      <c r="B519" s="10"/>
      <c r="C519" s="11">
        <v>6.4776894456489736E-2</v>
      </c>
    </row>
    <row r="520" spans="1:3" x14ac:dyDescent="0.45">
      <c r="B520" s="10"/>
      <c r="C520" s="11">
        <v>5.1821515565191795E-2</v>
      </c>
    </row>
    <row r="522" spans="1:3" x14ac:dyDescent="0.45">
      <c r="A522" t="s">
        <v>3</v>
      </c>
      <c r="B522" t="s">
        <v>2252</v>
      </c>
    </row>
    <row r="523" spans="1:3" x14ac:dyDescent="0.45">
      <c r="A523">
        <v>39</v>
      </c>
      <c r="B523" s="13">
        <v>0.95869803795604813</v>
      </c>
    </row>
    <row r="524" spans="1:3" x14ac:dyDescent="0.45">
      <c r="A524">
        <v>39</v>
      </c>
      <c r="B524" s="13">
        <v>0.31092909339115077</v>
      </c>
    </row>
    <row r="525" spans="1:3" x14ac:dyDescent="0.45">
      <c r="A525">
        <v>39</v>
      </c>
      <c r="B525" s="13">
        <v>0.24356112315640141</v>
      </c>
    </row>
    <row r="526" spans="1:3" x14ac:dyDescent="0.45">
      <c r="A526">
        <v>37</v>
      </c>
      <c r="B526" s="13">
        <v>0.62185818678230154</v>
      </c>
    </row>
    <row r="527" spans="1:3" x14ac:dyDescent="0.45">
      <c r="A527">
        <v>37</v>
      </c>
      <c r="B527" s="13">
        <v>0.11918948579994113</v>
      </c>
    </row>
    <row r="528" spans="1:3" x14ac:dyDescent="0.45">
      <c r="A528">
        <v>36</v>
      </c>
      <c r="B528" s="13">
        <v>0.36275060895634254</v>
      </c>
    </row>
    <row r="529" spans="1:2" x14ac:dyDescent="0.45">
      <c r="A529">
        <v>36</v>
      </c>
      <c r="B529" s="13">
        <v>0.36275060895634254</v>
      </c>
    </row>
    <row r="530" spans="1:2" x14ac:dyDescent="0.45">
      <c r="A530">
        <v>36</v>
      </c>
      <c r="B530" s="13">
        <v>0.15287347091731579</v>
      </c>
    </row>
    <row r="531" spans="1:2" x14ac:dyDescent="0.45">
      <c r="A531">
        <v>36</v>
      </c>
      <c r="B531" s="13">
        <v>7.5141197569528098E-2</v>
      </c>
    </row>
    <row r="532" spans="1:2" x14ac:dyDescent="0.45">
      <c r="A532">
        <v>35</v>
      </c>
      <c r="B532" s="13">
        <v>7.1254583902138711</v>
      </c>
    </row>
    <row r="533" spans="1:2" x14ac:dyDescent="0.45">
      <c r="A533">
        <v>35</v>
      </c>
      <c r="B533" s="13">
        <v>2.4097004737814185</v>
      </c>
    </row>
    <row r="534" spans="1:2" x14ac:dyDescent="0.45">
      <c r="A534">
        <v>35</v>
      </c>
      <c r="B534" s="13">
        <v>2.2801466848684386</v>
      </c>
    </row>
    <row r="535" spans="1:2" x14ac:dyDescent="0.45">
      <c r="A535">
        <v>35</v>
      </c>
      <c r="B535" s="13">
        <v>1.9173960759120963</v>
      </c>
    </row>
    <row r="536" spans="1:2" x14ac:dyDescent="0.45">
      <c r="A536">
        <v>35</v>
      </c>
      <c r="B536" s="13">
        <v>1.2178056157820072</v>
      </c>
    </row>
    <row r="537" spans="1:2" x14ac:dyDescent="0.45">
      <c r="A537">
        <v>35</v>
      </c>
      <c r="B537" s="13">
        <v>1.0882518268690275</v>
      </c>
    </row>
    <row r="538" spans="1:2" x14ac:dyDescent="0.45">
      <c r="A538">
        <v>35</v>
      </c>
      <c r="B538" s="13">
        <v>0.41457212452153436</v>
      </c>
    </row>
    <row r="539" spans="1:2" x14ac:dyDescent="0.45">
      <c r="A539">
        <v>34</v>
      </c>
      <c r="B539" s="13">
        <v>6.8145292968227205</v>
      </c>
    </row>
    <row r="540" spans="1:2" x14ac:dyDescent="0.45">
      <c r="A540">
        <v>34</v>
      </c>
      <c r="B540" s="13">
        <v>2.6688080516073769</v>
      </c>
    </row>
    <row r="541" spans="1:2" x14ac:dyDescent="0.45">
      <c r="A541">
        <v>34</v>
      </c>
      <c r="B541" s="13">
        <v>1.0364303113038358</v>
      </c>
    </row>
    <row r="542" spans="1:2" x14ac:dyDescent="0.45">
      <c r="A542">
        <v>34</v>
      </c>
      <c r="B542" s="13">
        <v>0.62185818678230154</v>
      </c>
    </row>
    <row r="543" spans="1:2" x14ac:dyDescent="0.45">
      <c r="A543">
        <v>34</v>
      </c>
      <c r="B543" s="13">
        <v>0.54412591343451377</v>
      </c>
    </row>
    <row r="544" spans="1:2" x14ac:dyDescent="0.45">
      <c r="A544">
        <v>34</v>
      </c>
      <c r="B544" s="13">
        <v>0.54412591343451377</v>
      </c>
    </row>
    <row r="545" spans="1:2" x14ac:dyDescent="0.45">
      <c r="A545">
        <v>34</v>
      </c>
      <c r="B545" s="13">
        <v>0.41457212452153436</v>
      </c>
    </row>
    <row r="546" spans="1:2" x14ac:dyDescent="0.45">
      <c r="A546">
        <v>34</v>
      </c>
      <c r="B546" s="13">
        <v>0.38866136673893842</v>
      </c>
    </row>
    <row r="547" spans="1:2" x14ac:dyDescent="0.45">
      <c r="A547">
        <v>34</v>
      </c>
      <c r="B547" s="13">
        <v>0.36275060895634254</v>
      </c>
    </row>
    <row r="548" spans="1:2" x14ac:dyDescent="0.45">
      <c r="A548">
        <v>34</v>
      </c>
      <c r="B548" s="13">
        <v>0.22801466848684387</v>
      </c>
    </row>
    <row r="549" spans="1:2" x14ac:dyDescent="0.45">
      <c r="A549">
        <v>34</v>
      </c>
      <c r="B549" s="13">
        <v>0.21246821381728634</v>
      </c>
    </row>
    <row r="550" spans="1:2" x14ac:dyDescent="0.45">
      <c r="A550">
        <v>34</v>
      </c>
      <c r="B550" s="13">
        <v>0.20728606226076718</v>
      </c>
    </row>
    <row r="551" spans="1:2" x14ac:dyDescent="0.45">
      <c r="A551">
        <v>34</v>
      </c>
      <c r="B551" s="13">
        <v>0.20469498648250758</v>
      </c>
    </row>
    <row r="552" spans="1:2" x14ac:dyDescent="0.45">
      <c r="A552">
        <v>34</v>
      </c>
      <c r="B552" s="13">
        <v>0.19433068336946921</v>
      </c>
    </row>
    <row r="553" spans="1:2" x14ac:dyDescent="0.45">
      <c r="A553">
        <v>34</v>
      </c>
      <c r="B553" s="13">
        <v>6.4776894456489736E-2</v>
      </c>
    </row>
    <row r="554" spans="1:2" x14ac:dyDescent="0.45">
      <c r="A554">
        <v>33</v>
      </c>
      <c r="B554" s="13">
        <v>7.1254583902138711</v>
      </c>
    </row>
    <row r="555" spans="1:2" x14ac:dyDescent="0.45">
      <c r="A555">
        <v>33</v>
      </c>
      <c r="B555" s="13">
        <v>6.4517786878663781</v>
      </c>
    </row>
    <row r="556" spans="1:2" x14ac:dyDescent="0.45">
      <c r="A556">
        <v>33</v>
      </c>
      <c r="B556" s="13">
        <v>4.0938997296501514</v>
      </c>
    </row>
    <row r="557" spans="1:2" x14ac:dyDescent="0.45">
      <c r="A557">
        <v>33</v>
      </c>
      <c r="B557" s="13">
        <v>2.7724510827377609</v>
      </c>
    </row>
    <row r="558" spans="1:2" x14ac:dyDescent="0.45">
      <c r="A558">
        <v>33</v>
      </c>
      <c r="B558" s="13">
        <v>1.6582884980861374</v>
      </c>
    </row>
    <row r="559" spans="1:2" x14ac:dyDescent="0.45">
      <c r="A559">
        <v>33</v>
      </c>
      <c r="B559" s="13">
        <v>1.2437163735646031</v>
      </c>
    </row>
    <row r="560" spans="1:2" x14ac:dyDescent="0.45">
      <c r="A560">
        <v>33</v>
      </c>
      <c r="B560" s="13">
        <v>1.2178056157820072</v>
      </c>
    </row>
    <row r="561" spans="1:2" x14ac:dyDescent="0.45">
      <c r="A561">
        <v>33</v>
      </c>
      <c r="B561" s="13">
        <v>1.1400733424342193</v>
      </c>
    </row>
    <row r="562" spans="1:2" x14ac:dyDescent="0.45">
      <c r="A562">
        <v>33</v>
      </c>
      <c r="B562" s="13">
        <v>0.75141197569528095</v>
      </c>
    </row>
    <row r="563" spans="1:2" x14ac:dyDescent="0.45">
      <c r="A563">
        <v>33</v>
      </c>
      <c r="B563" s="13">
        <v>0.72550121791268507</v>
      </c>
    </row>
    <row r="564" spans="1:2" x14ac:dyDescent="0.45">
      <c r="A564">
        <v>33</v>
      </c>
      <c r="B564" s="13">
        <v>0.62185818678230154</v>
      </c>
    </row>
    <row r="565" spans="1:2" x14ac:dyDescent="0.45">
      <c r="A565">
        <v>33</v>
      </c>
      <c r="B565" s="13">
        <v>0.46639364008672612</v>
      </c>
    </row>
    <row r="566" spans="1:2" x14ac:dyDescent="0.45">
      <c r="A566">
        <v>33</v>
      </c>
      <c r="B566" s="13">
        <v>0.38866136673893842</v>
      </c>
    </row>
    <row r="567" spans="1:2" x14ac:dyDescent="0.45">
      <c r="A567">
        <v>33</v>
      </c>
      <c r="B567" s="13">
        <v>0.36275060895634254</v>
      </c>
    </row>
    <row r="568" spans="1:2" x14ac:dyDescent="0.45">
      <c r="A568">
        <v>33</v>
      </c>
      <c r="B568" s="13">
        <v>0.31092909339115077</v>
      </c>
    </row>
    <row r="569" spans="1:2" x14ac:dyDescent="0.45">
      <c r="A569">
        <v>33</v>
      </c>
      <c r="B569" s="13">
        <v>0.25910757782595895</v>
      </c>
    </row>
    <row r="570" spans="1:2" x14ac:dyDescent="0.45">
      <c r="A570">
        <v>33</v>
      </c>
      <c r="B570" s="13">
        <v>0.23578789582162266</v>
      </c>
    </row>
    <row r="571" spans="1:2" x14ac:dyDescent="0.45">
      <c r="A571">
        <v>33</v>
      </c>
      <c r="B571" s="13">
        <v>0.23060574426510347</v>
      </c>
    </row>
    <row r="572" spans="1:2" x14ac:dyDescent="0.45">
      <c r="A572">
        <v>33</v>
      </c>
      <c r="B572" s="13">
        <v>0.22024144115206512</v>
      </c>
    </row>
    <row r="573" spans="1:2" x14ac:dyDescent="0.45">
      <c r="A573">
        <v>33</v>
      </c>
      <c r="B573" s="13">
        <v>0.21765036537380553</v>
      </c>
    </row>
    <row r="574" spans="1:2" x14ac:dyDescent="0.45">
      <c r="A574">
        <v>33</v>
      </c>
      <c r="B574" s="13">
        <v>0.20728606226076718</v>
      </c>
    </row>
    <row r="575" spans="1:2" x14ac:dyDescent="0.45">
      <c r="A575">
        <v>33</v>
      </c>
      <c r="B575" s="13">
        <v>0.18396638025643086</v>
      </c>
    </row>
    <row r="576" spans="1:2" x14ac:dyDescent="0.45">
      <c r="A576">
        <v>33</v>
      </c>
      <c r="B576" s="13">
        <v>0.18137530447817127</v>
      </c>
    </row>
    <row r="577" spans="1:2" x14ac:dyDescent="0.45">
      <c r="A577">
        <v>33</v>
      </c>
      <c r="B577" s="13">
        <v>0.1658288498086137</v>
      </c>
    </row>
    <row r="578" spans="1:2" x14ac:dyDescent="0.45">
      <c r="A578">
        <v>33</v>
      </c>
      <c r="B578" s="13">
        <v>0.1243716373564603</v>
      </c>
    </row>
    <row r="579" spans="1:2" x14ac:dyDescent="0.45">
      <c r="A579">
        <v>32</v>
      </c>
      <c r="B579" s="13">
        <v>6.5554217189967616</v>
      </c>
    </row>
    <row r="580" spans="1:2" x14ac:dyDescent="0.45">
      <c r="A580">
        <v>32</v>
      </c>
      <c r="B580" s="13">
        <v>5.9853850477796522</v>
      </c>
    </row>
    <row r="581" spans="1:2" x14ac:dyDescent="0.45">
      <c r="A581">
        <v>32</v>
      </c>
      <c r="B581" s="13">
        <v>3.8866136673893843</v>
      </c>
    </row>
    <row r="582" spans="1:2" x14ac:dyDescent="0.45">
      <c r="A582">
        <v>32</v>
      </c>
      <c r="B582" s="13">
        <v>1.9951283492598839</v>
      </c>
    </row>
    <row r="583" spans="1:2" x14ac:dyDescent="0.45">
      <c r="A583">
        <v>32</v>
      </c>
      <c r="B583" s="13">
        <v>1.969217591477288</v>
      </c>
    </row>
    <row r="584" spans="1:2" x14ac:dyDescent="0.45">
      <c r="A584">
        <v>32</v>
      </c>
      <c r="B584" s="13">
        <v>1.6323777403035413</v>
      </c>
    </row>
    <row r="585" spans="1:2" x14ac:dyDescent="0.45">
      <c r="A585">
        <v>32</v>
      </c>
      <c r="B585" s="13">
        <v>1.0105195535212399</v>
      </c>
    </row>
    <row r="586" spans="1:2" x14ac:dyDescent="0.45">
      <c r="A586">
        <v>32</v>
      </c>
      <c r="B586" s="13">
        <v>0.75141197569528095</v>
      </c>
    </row>
    <row r="587" spans="1:2" x14ac:dyDescent="0.45">
      <c r="A587">
        <v>32</v>
      </c>
      <c r="B587" s="13">
        <v>0.49230439786932201</v>
      </c>
    </row>
    <row r="588" spans="1:2" x14ac:dyDescent="0.45">
      <c r="A588">
        <v>32</v>
      </c>
      <c r="B588" s="13">
        <v>0.44048288230413024</v>
      </c>
    </row>
    <row r="589" spans="1:2" x14ac:dyDescent="0.45">
      <c r="A589">
        <v>32</v>
      </c>
      <c r="B589" s="13">
        <v>0.41457212452153436</v>
      </c>
    </row>
    <row r="590" spans="1:2" x14ac:dyDescent="0.45">
      <c r="A590">
        <v>32</v>
      </c>
      <c r="B590" s="13">
        <v>0.38866136673893842</v>
      </c>
    </row>
    <row r="591" spans="1:2" x14ac:dyDescent="0.45">
      <c r="A591">
        <v>32</v>
      </c>
      <c r="B591" s="13">
        <v>0.3368398511737466</v>
      </c>
    </row>
    <row r="592" spans="1:2" x14ac:dyDescent="0.45">
      <c r="A592">
        <v>32</v>
      </c>
      <c r="B592" s="13">
        <v>0.3368398511737466</v>
      </c>
    </row>
    <row r="593" spans="1:2" x14ac:dyDescent="0.45">
      <c r="A593">
        <v>32</v>
      </c>
      <c r="B593" s="13">
        <v>0.28501833560855483</v>
      </c>
    </row>
    <row r="594" spans="1:2" x14ac:dyDescent="0.45">
      <c r="A594">
        <v>32</v>
      </c>
      <c r="B594" s="13">
        <v>0.28501833560855483</v>
      </c>
    </row>
    <row r="595" spans="1:2" x14ac:dyDescent="0.45">
      <c r="A595">
        <v>32</v>
      </c>
      <c r="B595" s="13">
        <v>0.25910757782595895</v>
      </c>
    </row>
    <row r="596" spans="1:2" x14ac:dyDescent="0.45">
      <c r="A596">
        <v>32</v>
      </c>
      <c r="B596" s="13">
        <v>0.25910757782595895</v>
      </c>
    </row>
    <row r="597" spans="1:2" x14ac:dyDescent="0.45">
      <c r="A597">
        <v>32</v>
      </c>
      <c r="B597" s="13">
        <v>0.25910757782595895</v>
      </c>
    </row>
    <row r="598" spans="1:2" x14ac:dyDescent="0.45">
      <c r="A598">
        <v>32</v>
      </c>
      <c r="B598" s="13">
        <v>0.20728606226076718</v>
      </c>
    </row>
    <row r="599" spans="1:2" x14ac:dyDescent="0.45">
      <c r="A599">
        <v>32</v>
      </c>
      <c r="B599" s="13">
        <v>0.20210391070424799</v>
      </c>
    </row>
    <row r="600" spans="1:2" x14ac:dyDescent="0.45">
      <c r="A600">
        <v>32</v>
      </c>
      <c r="B600" s="13">
        <v>0.11400733424342194</v>
      </c>
    </row>
    <row r="601" spans="1:2" x14ac:dyDescent="0.45">
      <c r="A601">
        <v>32</v>
      </c>
      <c r="B601" s="13">
        <v>0.10364303113038359</v>
      </c>
    </row>
    <row r="602" spans="1:2" x14ac:dyDescent="0.45">
      <c r="A602">
        <v>31</v>
      </c>
      <c r="B602" s="13">
        <v>13.680880109210634</v>
      </c>
    </row>
    <row r="603" spans="1:2" x14ac:dyDescent="0.45">
      <c r="A603">
        <v>31</v>
      </c>
      <c r="B603" s="13">
        <v>7.9546026392569402</v>
      </c>
    </row>
    <row r="604" spans="1:2" x14ac:dyDescent="0.45">
      <c r="A604">
        <v>31</v>
      </c>
      <c r="B604" s="13">
        <v>4.5862041275194736</v>
      </c>
    </row>
    <row r="605" spans="1:2" x14ac:dyDescent="0.45">
      <c r="A605">
        <v>31</v>
      </c>
      <c r="B605" s="13">
        <v>3.4202200273026584</v>
      </c>
    </row>
    <row r="606" spans="1:2" x14ac:dyDescent="0.45">
      <c r="A606">
        <v>31</v>
      </c>
      <c r="B606" s="13">
        <v>2.5392542626943979</v>
      </c>
    </row>
    <row r="607" spans="1:2" x14ac:dyDescent="0.45">
      <c r="A607">
        <v>31</v>
      </c>
      <c r="B607" s="13">
        <v>1.8396638025643086</v>
      </c>
    </row>
    <row r="608" spans="1:2" x14ac:dyDescent="0.45">
      <c r="A608">
        <v>31</v>
      </c>
      <c r="B608" s="13">
        <v>1.5287347091731578</v>
      </c>
    </row>
    <row r="609" spans="1:2" x14ac:dyDescent="0.45">
      <c r="A609">
        <v>31</v>
      </c>
      <c r="B609" s="13">
        <v>1.3732701624775825</v>
      </c>
    </row>
    <row r="610" spans="1:2" x14ac:dyDescent="0.45">
      <c r="A610">
        <v>31</v>
      </c>
      <c r="B610" s="13">
        <v>1.3473594046949864</v>
      </c>
    </row>
    <row r="611" spans="1:2" x14ac:dyDescent="0.45">
      <c r="A611">
        <v>31</v>
      </c>
      <c r="B611" s="13">
        <v>1.2955378891297948</v>
      </c>
    </row>
    <row r="612" spans="1:2" x14ac:dyDescent="0.45">
      <c r="A612">
        <v>31</v>
      </c>
      <c r="B612" s="13">
        <v>1.2437163735646031</v>
      </c>
    </row>
    <row r="613" spans="1:2" x14ac:dyDescent="0.45">
      <c r="A613">
        <v>31</v>
      </c>
      <c r="B613" s="13">
        <v>0.57003667121710966</v>
      </c>
    </row>
    <row r="614" spans="1:2" x14ac:dyDescent="0.45">
      <c r="A614">
        <v>31</v>
      </c>
      <c r="B614" s="13">
        <v>0.54412591343451377</v>
      </c>
    </row>
    <row r="615" spans="1:2" x14ac:dyDescent="0.45">
      <c r="A615">
        <v>31</v>
      </c>
      <c r="B615" s="13">
        <v>0.49230439786932201</v>
      </c>
    </row>
    <row r="616" spans="1:2" x14ac:dyDescent="0.45">
      <c r="A616">
        <v>31</v>
      </c>
      <c r="B616" s="13">
        <v>0.41457212452153436</v>
      </c>
    </row>
    <row r="617" spans="1:2" x14ac:dyDescent="0.45">
      <c r="A617">
        <v>31</v>
      </c>
      <c r="B617" s="13">
        <v>0.38866136673893842</v>
      </c>
    </row>
    <row r="618" spans="1:2" x14ac:dyDescent="0.45">
      <c r="A618">
        <v>31</v>
      </c>
      <c r="B618" s="13">
        <v>0.36275060895634254</v>
      </c>
    </row>
    <row r="619" spans="1:2" x14ac:dyDescent="0.45">
      <c r="A619">
        <v>31</v>
      </c>
      <c r="B619" s="13">
        <v>0.36275060895634254</v>
      </c>
    </row>
    <row r="620" spans="1:2" x14ac:dyDescent="0.45">
      <c r="A620">
        <v>31</v>
      </c>
      <c r="B620" s="13">
        <v>0.36275060895634254</v>
      </c>
    </row>
    <row r="621" spans="1:2" x14ac:dyDescent="0.45">
      <c r="A621">
        <v>31</v>
      </c>
      <c r="B621" s="13">
        <v>0.3368398511737466</v>
      </c>
    </row>
    <row r="622" spans="1:2" x14ac:dyDescent="0.45">
      <c r="A622">
        <v>31</v>
      </c>
      <c r="B622" s="13">
        <v>0.31092909339115077</v>
      </c>
    </row>
    <row r="623" spans="1:2" x14ac:dyDescent="0.45">
      <c r="A623">
        <v>31</v>
      </c>
      <c r="B623" s="13">
        <v>0.31092909339115077</v>
      </c>
    </row>
    <row r="624" spans="1:2" x14ac:dyDescent="0.45">
      <c r="A624">
        <v>31</v>
      </c>
      <c r="B624" s="13">
        <v>0.25910757782595895</v>
      </c>
    </row>
    <row r="625" spans="1:2" x14ac:dyDescent="0.45">
      <c r="A625">
        <v>31</v>
      </c>
      <c r="B625" s="13">
        <v>0.25910757782595895</v>
      </c>
    </row>
    <row r="626" spans="1:2" x14ac:dyDescent="0.45">
      <c r="A626">
        <v>31</v>
      </c>
      <c r="B626" s="13">
        <v>0.25910757782595895</v>
      </c>
    </row>
    <row r="627" spans="1:2" x14ac:dyDescent="0.45">
      <c r="A627">
        <v>31</v>
      </c>
      <c r="B627" s="13">
        <v>0.24356112315640141</v>
      </c>
    </row>
    <row r="628" spans="1:2" x14ac:dyDescent="0.45">
      <c r="A628">
        <v>31</v>
      </c>
      <c r="B628" s="13">
        <v>0.23578789582162266</v>
      </c>
    </row>
    <row r="629" spans="1:2" x14ac:dyDescent="0.45">
      <c r="A629">
        <v>31</v>
      </c>
      <c r="B629" s="13">
        <v>0.23319682004336306</v>
      </c>
    </row>
    <row r="630" spans="1:2" x14ac:dyDescent="0.45">
      <c r="A630">
        <v>31</v>
      </c>
      <c r="B630" s="13">
        <v>0.23319682004336306</v>
      </c>
    </row>
    <row r="631" spans="1:2" x14ac:dyDescent="0.45">
      <c r="A631">
        <v>31</v>
      </c>
      <c r="B631" s="13">
        <v>0.23060574426510347</v>
      </c>
    </row>
    <row r="632" spans="1:2" x14ac:dyDescent="0.45">
      <c r="A632">
        <v>31</v>
      </c>
      <c r="B632" s="13">
        <v>0.22283251693032471</v>
      </c>
    </row>
    <row r="633" spans="1:2" x14ac:dyDescent="0.45">
      <c r="A633">
        <v>31</v>
      </c>
      <c r="B633" s="13">
        <v>0.20728606226076718</v>
      </c>
    </row>
    <row r="634" spans="1:2" x14ac:dyDescent="0.45">
      <c r="A634">
        <v>31</v>
      </c>
      <c r="B634" s="13">
        <v>0.1995128349259884</v>
      </c>
    </row>
    <row r="635" spans="1:2" x14ac:dyDescent="0.45">
      <c r="A635">
        <v>31</v>
      </c>
      <c r="B635" s="13">
        <v>0.19433068336946921</v>
      </c>
    </row>
    <row r="636" spans="1:2" x14ac:dyDescent="0.45">
      <c r="A636">
        <v>31</v>
      </c>
      <c r="B636" s="13">
        <v>0.18137530447817127</v>
      </c>
    </row>
    <row r="637" spans="1:2" x14ac:dyDescent="0.45">
      <c r="A637">
        <v>31</v>
      </c>
      <c r="B637" s="13">
        <v>0.17360207714339251</v>
      </c>
    </row>
    <row r="638" spans="1:2" x14ac:dyDescent="0.45">
      <c r="A638">
        <v>31</v>
      </c>
      <c r="B638" s="13">
        <v>0.1658288498086137</v>
      </c>
    </row>
    <row r="639" spans="1:2" x14ac:dyDescent="0.45">
      <c r="A639">
        <v>31</v>
      </c>
      <c r="B639" s="13">
        <v>0.16323777403035414</v>
      </c>
    </row>
    <row r="640" spans="1:2" x14ac:dyDescent="0.45">
      <c r="A640">
        <v>31</v>
      </c>
      <c r="B640" s="13">
        <v>0.15287347091731579</v>
      </c>
    </row>
    <row r="641" spans="1:2" x14ac:dyDescent="0.45">
      <c r="A641">
        <v>31</v>
      </c>
      <c r="B641" s="13">
        <v>0.13214486469123907</v>
      </c>
    </row>
    <row r="642" spans="1:2" x14ac:dyDescent="0.45">
      <c r="A642">
        <v>31</v>
      </c>
      <c r="B642" s="13">
        <v>9.5869803795604808E-2</v>
      </c>
    </row>
    <row r="643" spans="1:2" x14ac:dyDescent="0.45">
      <c r="A643">
        <v>30</v>
      </c>
      <c r="B643" s="13">
        <v>9.8719987151690365</v>
      </c>
    </row>
    <row r="644" spans="1:2" x14ac:dyDescent="0.45">
      <c r="A644">
        <v>30</v>
      </c>
      <c r="B644" s="13">
        <v>9.0946759816911591</v>
      </c>
    </row>
    <row r="645" spans="1:2" x14ac:dyDescent="0.45">
      <c r="A645">
        <v>30</v>
      </c>
      <c r="B645" s="13">
        <v>3.8088813940415966</v>
      </c>
    </row>
    <row r="646" spans="1:2" x14ac:dyDescent="0.45">
      <c r="A646">
        <v>30</v>
      </c>
      <c r="B646" s="13">
        <v>2.7206295671725691</v>
      </c>
    </row>
    <row r="647" spans="1:2" x14ac:dyDescent="0.45">
      <c r="A647">
        <v>30</v>
      </c>
      <c r="B647" s="13">
        <v>2.5392542626943979</v>
      </c>
    </row>
    <row r="648" spans="1:2" x14ac:dyDescent="0.45">
      <c r="A648">
        <v>30</v>
      </c>
      <c r="B648" s="13">
        <v>2.0210391070424798</v>
      </c>
    </row>
    <row r="649" spans="1:2" x14ac:dyDescent="0.45">
      <c r="A649">
        <v>30</v>
      </c>
      <c r="B649" s="13">
        <v>1.8655745603469045</v>
      </c>
    </row>
    <row r="650" spans="1:2" x14ac:dyDescent="0.45">
      <c r="A650">
        <v>30</v>
      </c>
      <c r="B650" s="13">
        <v>1.6064669825209454</v>
      </c>
    </row>
    <row r="651" spans="1:2" x14ac:dyDescent="0.45">
      <c r="A651">
        <v>30</v>
      </c>
      <c r="B651" s="13">
        <v>1.1918948579994113</v>
      </c>
    </row>
    <row r="652" spans="1:2" x14ac:dyDescent="0.45">
      <c r="A652">
        <v>30</v>
      </c>
      <c r="B652" s="13">
        <v>0.8550550068256646</v>
      </c>
    </row>
    <row r="653" spans="1:2" x14ac:dyDescent="0.45">
      <c r="A653">
        <v>30</v>
      </c>
      <c r="B653" s="13">
        <v>0.80323349126047272</v>
      </c>
    </row>
    <row r="654" spans="1:2" x14ac:dyDescent="0.45">
      <c r="A654">
        <v>30</v>
      </c>
      <c r="B654" s="13">
        <v>0.75141197569528095</v>
      </c>
    </row>
    <row r="655" spans="1:2" x14ac:dyDescent="0.45">
      <c r="A655">
        <v>30</v>
      </c>
      <c r="B655" s="13">
        <v>0.75141197569528095</v>
      </c>
    </row>
    <row r="656" spans="1:2" x14ac:dyDescent="0.45">
      <c r="A656">
        <v>30</v>
      </c>
      <c r="B656" s="13">
        <v>0.64776894456489742</v>
      </c>
    </row>
    <row r="657" spans="1:2" x14ac:dyDescent="0.45">
      <c r="A657">
        <v>30</v>
      </c>
      <c r="B657" s="13">
        <v>0.64776894456489742</v>
      </c>
    </row>
    <row r="658" spans="1:2" x14ac:dyDescent="0.45">
      <c r="A658">
        <v>30</v>
      </c>
      <c r="B658" s="13">
        <v>0.64776894456489742</v>
      </c>
    </row>
    <row r="659" spans="1:2" x14ac:dyDescent="0.45">
      <c r="A659">
        <v>30</v>
      </c>
      <c r="B659" s="13">
        <v>0.59594742899970565</v>
      </c>
    </row>
    <row r="660" spans="1:2" x14ac:dyDescent="0.45">
      <c r="A660">
        <v>30</v>
      </c>
      <c r="B660" s="13">
        <v>0.59594742899970565</v>
      </c>
    </row>
    <row r="661" spans="1:2" x14ac:dyDescent="0.45">
      <c r="A661">
        <v>30</v>
      </c>
      <c r="B661" s="13">
        <v>0.54412591343451377</v>
      </c>
    </row>
    <row r="662" spans="1:2" x14ac:dyDescent="0.45">
      <c r="A662">
        <v>30</v>
      </c>
      <c r="B662" s="13">
        <v>0.54412591343451377</v>
      </c>
    </row>
    <row r="663" spans="1:2" x14ac:dyDescent="0.45">
      <c r="A663">
        <v>30</v>
      </c>
      <c r="B663" s="13">
        <v>0.46639364008672612</v>
      </c>
    </row>
    <row r="664" spans="1:2" x14ac:dyDescent="0.45">
      <c r="A664">
        <v>30</v>
      </c>
      <c r="B664" s="13">
        <v>0.44048288230413024</v>
      </c>
    </row>
    <row r="665" spans="1:2" x14ac:dyDescent="0.45">
      <c r="A665">
        <v>30</v>
      </c>
      <c r="B665" s="13">
        <v>0.38866136673893842</v>
      </c>
    </row>
    <row r="666" spans="1:2" x14ac:dyDescent="0.45">
      <c r="A666">
        <v>30</v>
      </c>
      <c r="B666" s="13">
        <v>0.31092909339115077</v>
      </c>
    </row>
    <row r="667" spans="1:2" x14ac:dyDescent="0.45">
      <c r="A667">
        <v>30</v>
      </c>
      <c r="B667" s="13">
        <v>0.246152198934661</v>
      </c>
    </row>
    <row r="668" spans="1:2" x14ac:dyDescent="0.45">
      <c r="A668">
        <v>30</v>
      </c>
      <c r="B668" s="13">
        <v>0.17101100136513292</v>
      </c>
    </row>
    <row r="669" spans="1:2" x14ac:dyDescent="0.45">
      <c r="A669">
        <v>30</v>
      </c>
      <c r="B669" s="13">
        <v>0.15805562247383495</v>
      </c>
    </row>
    <row r="670" spans="1:2" x14ac:dyDescent="0.45">
      <c r="A670">
        <v>30</v>
      </c>
      <c r="B670" s="13">
        <v>0.14250916780427741</v>
      </c>
    </row>
    <row r="671" spans="1:2" x14ac:dyDescent="0.45">
      <c r="A671">
        <v>30</v>
      </c>
      <c r="B671" s="13">
        <v>0.12696271313471988</v>
      </c>
    </row>
    <row r="672" spans="1:2" x14ac:dyDescent="0.45">
      <c r="A672">
        <v>30</v>
      </c>
      <c r="B672" s="13">
        <v>0.10623410690864317</v>
      </c>
    </row>
    <row r="673" spans="1:2" x14ac:dyDescent="0.45">
      <c r="A673">
        <v>30</v>
      </c>
      <c r="B673" s="13">
        <v>0.10623410690864317</v>
      </c>
    </row>
    <row r="674" spans="1:2" x14ac:dyDescent="0.45">
      <c r="A674">
        <v>30</v>
      </c>
      <c r="B674" s="13">
        <v>0.10364303113038359</v>
      </c>
    </row>
    <row r="675" spans="1:2" x14ac:dyDescent="0.45">
      <c r="A675">
        <v>29</v>
      </c>
      <c r="B675" s="13">
        <v>9.3019620439519262</v>
      </c>
    </row>
    <row r="676" spans="1:2" x14ac:dyDescent="0.45">
      <c r="A676">
        <v>29</v>
      </c>
      <c r="B676" s="13">
        <v>6.788618539040125</v>
      </c>
    </row>
    <row r="677" spans="1:2" x14ac:dyDescent="0.45">
      <c r="A677">
        <v>29</v>
      </c>
      <c r="B677" s="13">
        <v>6.5554217189967616</v>
      </c>
    </row>
    <row r="678" spans="1:2" x14ac:dyDescent="0.45">
      <c r="A678">
        <v>29</v>
      </c>
      <c r="B678" s="13">
        <v>5.4671698921277336</v>
      </c>
    </row>
    <row r="679" spans="1:2" x14ac:dyDescent="0.45">
      <c r="A679">
        <v>29</v>
      </c>
      <c r="B679" s="13">
        <v>4.7675794319976452</v>
      </c>
    </row>
    <row r="680" spans="1:2" x14ac:dyDescent="0.45">
      <c r="A680">
        <v>29</v>
      </c>
      <c r="B680" s="13">
        <v>4.2493642763457267</v>
      </c>
    </row>
    <row r="681" spans="1:2" x14ac:dyDescent="0.45">
      <c r="A681">
        <v>29</v>
      </c>
      <c r="B681" s="13">
        <v>3.9384351829545761</v>
      </c>
    </row>
    <row r="682" spans="1:2" x14ac:dyDescent="0.45">
      <c r="A682">
        <v>29</v>
      </c>
      <c r="B682" s="13">
        <v>3.6534168473460213</v>
      </c>
    </row>
    <row r="683" spans="1:2" x14ac:dyDescent="0.45">
      <c r="A683">
        <v>29</v>
      </c>
      <c r="B683" s="13">
        <v>2.9279156294333362</v>
      </c>
    </row>
    <row r="684" spans="1:2" x14ac:dyDescent="0.45">
      <c r="A684">
        <v>29</v>
      </c>
      <c r="B684" s="13">
        <v>2.2283251693032469</v>
      </c>
    </row>
    <row r="685" spans="1:2" x14ac:dyDescent="0.45">
      <c r="A685">
        <v>29</v>
      </c>
      <c r="B685" s="13">
        <v>2.202414411520651</v>
      </c>
    </row>
    <row r="686" spans="1:2" x14ac:dyDescent="0.45">
      <c r="A686">
        <v>29</v>
      </c>
      <c r="B686" s="13">
        <v>1.6323777403035413</v>
      </c>
    </row>
    <row r="687" spans="1:2" x14ac:dyDescent="0.45">
      <c r="A687">
        <v>29</v>
      </c>
      <c r="B687" s="13">
        <v>1.5546454669557537</v>
      </c>
    </row>
    <row r="688" spans="1:2" x14ac:dyDescent="0.45">
      <c r="A688">
        <v>29</v>
      </c>
      <c r="B688" s="13">
        <v>1.3732701624775825</v>
      </c>
    </row>
    <row r="689" spans="1:2" x14ac:dyDescent="0.45">
      <c r="A689">
        <v>29</v>
      </c>
      <c r="B689" s="13">
        <v>1.269627131347199</v>
      </c>
    </row>
    <row r="690" spans="1:2" x14ac:dyDescent="0.45">
      <c r="A690">
        <v>29</v>
      </c>
      <c r="B690" s="13">
        <v>1.269627131347199</v>
      </c>
    </row>
    <row r="691" spans="1:2" x14ac:dyDescent="0.45">
      <c r="A691">
        <v>29</v>
      </c>
      <c r="B691" s="13">
        <v>1.0364303113038358</v>
      </c>
    </row>
    <row r="692" spans="1:2" x14ac:dyDescent="0.45">
      <c r="A692">
        <v>29</v>
      </c>
      <c r="B692" s="13">
        <v>0.98460879573864402</v>
      </c>
    </row>
    <row r="693" spans="1:2" x14ac:dyDescent="0.45">
      <c r="A693">
        <v>29</v>
      </c>
      <c r="B693" s="13">
        <v>0.95869803795604813</v>
      </c>
    </row>
    <row r="694" spans="1:2" x14ac:dyDescent="0.45">
      <c r="A694">
        <v>29</v>
      </c>
      <c r="B694" s="13">
        <v>0.95869803795604813</v>
      </c>
    </row>
    <row r="695" spans="1:2" x14ac:dyDescent="0.45">
      <c r="A695">
        <v>29</v>
      </c>
      <c r="B695" s="13">
        <v>0.82914424904306872</v>
      </c>
    </row>
    <row r="696" spans="1:2" x14ac:dyDescent="0.45">
      <c r="A696">
        <v>29</v>
      </c>
      <c r="B696" s="13">
        <v>0.80323349126047272</v>
      </c>
    </row>
    <row r="697" spans="1:2" x14ac:dyDescent="0.45">
      <c r="A697">
        <v>29</v>
      </c>
      <c r="B697" s="13">
        <v>0.77732273347787684</v>
      </c>
    </row>
    <row r="698" spans="1:2" x14ac:dyDescent="0.45">
      <c r="A698">
        <v>29</v>
      </c>
      <c r="B698" s="13">
        <v>0.75141197569528095</v>
      </c>
    </row>
    <row r="699" spans="1:2" x14ac:dyDescent="0.45">
      <c r="A699">
        <v>29</v>
      </c>
      <c r="B699" s="13">
        <v>0.69959046013008919</v>
      </c>
    </row>
    <row r="700" spans="1:2" x14ac:dyDescent="0.45">
      <c r="A700">
        <v>29</v>
      </c>
      <c r="B700" s="13">
        <v>0.69959046013008919</v>
      </c>
    </row>
    <row r="701" spans="1:2" x14ac:dyDescent="0.45">
      <c r="A701">
        <v>29</v>
      </c>
      <c r="B701" s="13">
        <v>0.67367970234749319</v>
      </c>
    </row>
    <row r="702" spans="1:2" x14ac:dyDescent="0.45">
      <c r="A702">
        <v>29</v>
      </c>
      <c r="B702" s="13">
        <v>0.67367970234749319</v>
      </c>
    </row>
    <row r="703" spans="1:2" x14ac:dyDescent="0.45">
      <c r="A703">
        <v>29</v>
      </c>
      <c r="B703" s="13">
        <v>0.59594742899970565</v>
      </c>
    </row>
    <row r="704" spans="1:2" x14ac:dyDescent="0.45">
      <c r="A704">
        <v>29</v>
      </c>
      <c r="B704" s="13">
        <v>0.54412591343451377</v>
      </c>
    </row>
    <row r="705" spans="1:2" x14ac:dyDescent="0.45">
      <c r="A705">
        <v>29</v>
      </c>
      <c r="B705" s="13">
        <v>0.54412591343451377</v>
      </c>
    </row>
    <row r="706" spans="1:2" x14ac:dyDescent="0.45">
      <c r="A706">
        <v>29</v>
      </c>
      <c r="B706" s="13">
        <v>0.51821515565191789</v>
      </c>
    </row>
    <row r="707" spans="1:2" x14ac:dyDescent="0.45">
      <c r="A707">
        <v>29</v>
      </c>
      <c r="B707" s="13">
        <v>0.49230439786932201</v>
      </c>
    </row>
    <row r="708" spans="1:2" x14ac:dyDescent="0.45">
      <c r="A708">
        <v>29</v>
      </c>
      <c r="B708" s="13">
        <v>0.49230439786932201</v>
      </c>
    </row>
    <row r="709" spans="1:2" x14ac:dyDescent="0.45">
      <c r="A709">
        <v>29</v>
      </c>
      <c r="B709" s="13">
        <v>0.46639364008672612</v>
      </c>
    </row>
    <row r="710" spans="1:2" x14ac:dyDescent="0.45">
      <c r="A710">
        <v>29</v>
      </c>
      <c r="B710" s="13">
        <v>0.44048288230413024</v>
      </c>
    </row>
    <row r="711" spans="1:2" x14ac:dyDescent="0.45">
      <c r="A711">
        <v>29</v>
      </c>
      <c r="B711" s="13">
        <v>0.44048288230413024</v>
      </c>
    </row>
    <row r="712" spans="1:2" x14ac:dyDescent="0.45">
      <c r="A712">
        <v>29</v>
      </c>
      <c r="B712" s="13">
        <v>0.41457212452153436</v>
      </c>
    </row>
    <row r="713" spans="1:2" x14ac:dyDescent="0.45">
      <c r="A713">
        <v>29</v>
      </c>
      <c r="B713" s="13">
        <v>0.41457212452153436</v>
      </c>
    </row>
    <row r="714" spans="1:2" x14ac:dyDescent="0.45">
      <c r="A714">
        <v>29</v>
      </c>
      <c r="B714" s="13">
        <v>0.41457212452153436</v>
      </c>
    </row>
    <row r="715" spans="1:2" x14ac:dyDescent="0.45">
      <c r="A715">
        <v>29</v>
      </c>
      <c r="B715" s="13">
        <v>0.38866136673893842</v>
      </c>
    </row>
    <row r="716" spans="1:2" x14ac:dyDescent="0.45">
      <c r="A716">
        <v>29</v>
      </c>
      <c r="B716" s="13">
        <v>0.3368398511737466</v>
      </c>
    </row>
    <row r="717" spans="1:2" x14ac:dyDescent="0.45">
      <c r="A717">
        <v>29</v>
      </c>
      <c r="B717" s="13">
        <v>0.31092909339115077</v>
      </c>
    </row>
    <row r="718" spans="1:2" x14ac:dyDescent="0.45">
      <c r="A718">
        <v>29</v>
      </c>
      <c r="B718" s="13">
        <v>0.28501833560855483</v>
      </c>
    </row>
    <row r="719" spans="1:2" x14ac:dyDescent="0.45">
      <c r="A719">
        <v>29</v>
      </c>
      <c r="B719" s="13">
        <v>0.25910757782595895</v>
      </c>
    </row>
    <row r="720" spans="1:2" x14ac:dyDescent="0.45">
      <c r="A720">
        <v>29</v>
      </c>
      <c r="B720" s="13">
        <v>0.246152198934661</v>
      </c>
    </row>
    <row r="721" spans="1:2" x14ac:dyDescent="0.45">
      <c r="A721">
        <v>29</v>
      </c>
      <c r="B721" s="13">
        <v>0.23319682004336306</v>
      </c>
    </row>
    <row r="722" spans="1:2" x14ac:dyDescent="0.45">
      <c r="A722">
        <v>29</v>
      </c>
      <c r="B722" s="13">
        <v>0.22542359270858428</v>
      </c>
    </row>
    <row r="723" spans="1:2" x14ac:dyDescent="0.45">
      <c r="A723">
        <v>29</v>
      </c>
      <c r="B723" s="13">
        <v>0.22024144115206512</v>
      </c>
    </row>
    <row r="724" spans="1:2" x14ac:dyDescent="0.45">
      <c r="A724">
        <v>29</v>
      </c>
      <c r="B724" s="13">
        <v>0.19433068336946921</v>
      </c>
    </row>
    <row r="725" spans="1:2" x14ac:dyDescent="0.45">
      <c r="A725">
        <v>29</v>
      </c>
      <c r="B725" s="13">
        <v>0.18137530447817127</v>
      </c>
    </row>
    <row r="726" spans="1:2" x14ac:dyDescent="0.45">
      <c r="A726">
        <v>29</v>
      </c>
      <c r="B726" s="13">
        <v>0.16323777403035414</v>
      </c>
    </row>
    <row r="727" spans="1:2" x14ac:dyDescent="0.45">
      <c r="A727">
        <v>29</v>
      </c>
      <c r="B727" s="13">
        <v>0.12955378891297947</v>
      </c>
    </row>
    <row r="728" spans="1:2" x14ac:dyDescent="0.45">
      <c r="A728">
        <v>29</v>
      </c>
      <c r="B728" s="13">
        <v>0.11659841002168153</v>
      </c>
    </row>
    <row r="729" spans="1:2" x14ac:dyDescent="0.45">
      <c r="A729">
        <v>29</v>
      </c>
      <c r="B729" s="13">
        <v>0.10623410690864317</v>
      </c>
    </row>
    <row r="730" spans="1:2" x14ac:dyDescent="0.45">
      <c r="A730">
        <v>29</v>
      </c>
      <c r="B730" s="13">
        <v>9.0687652239085634E-2</v>
      </c>
    </row>
    <row r="731" spans="1:2" x14ac:dyDescent="0.45">
      <c r="A731">
        <v>28</v>
      </c>
      <c r="B731" s="13">
        <v>6.5554217189967616</v>
      </c>
    </row>
    <row r="732" spans="1:2" x14ac:dyDescent="0.45">
      <c r="A732">
        <v>28</v>
      </c>
      <c r="B732" s="13">
        <v>2.7724510827377609</v>
      </c>
    </row>
    <row r="733" spans="1:2" x14ac:dyDescent="0.45">
      <c r="A733">
        <v>28</v>
      </c>
      <c r="B733" s="13">
        <v>1.3473594046949864</v>
      </c>
    </row>
    <row r="734" spans="1:2" x14ac:dyDescent="0.45">
      <c r="A734">
        <v>28</v>
      </c>
      <c r="B734" s="13">
        <v>1.1659841002168152</v>
      </c>
    </row>
    <row r="735" spans="1:2" x14ac:dyDescent="0.45">
      <c r="A735">
        <v>28</v>
      </c>
      <c r="B735" s="13">
        <v>1.0105195535212399</v>
      </c>
    </row>
    <row r="736" spans="1:2" x14ac:dyDescent="0.45">
      <c r="A736">
        <v>28</v>
      </c>
      <c r="B736" s="13">
        <v>0.98460879573864402</v>
      </c>
    </row>
    <row r="737" spans="1:2" x14ac:dyDescent="0.45">
      <c r="A737">
        <v>28</v>
      </c>
      <c r="B737" s="13">
        <v>0.95869803795604813</v>
      </c>
    </row>
    <row r="738" spans="1:2" x14ac:dyDescent="0.45">
      <c r="A738">
        <v>28</v>
      </c>
      <c r="B738" s="13">
        <v>0.8550550068256646</v>
      </c>
    </row>
    <row r="739" spans="1:2" x14ac:dyDescent="0.45">
      <c r="A739">
        <v>28</v>
      </c>
      <c r="B739" s="13">
        <v>0.8550550068256646</v>
      </c>
    </row>
    <row r="740" spans="1:2" x14ac:dyDescent="0.45">
      <c r="A740">
        <v>28</v>
      </c>
      <c r="B740" s="13">
        <v>0.77732273347787684</v>
      </c>
    </row>
    <row r="741" spans="1:2" x14ac:dyDescent="0.45">
      <c r="A741">
        <v>28</v>
      </c>
      <c r="B741" s="13">
        <v>0.69959046013008919</v>
      </c>
    </row>
    <row r="742" spans="1:2" x14ac:dyDescent="0.45">
      <c r="A742">
        <v>28</v>
      </c>
      <c r="B742" s="13">
        <v>0.62185818678230154</v>
      </c>
    </row>
    <row r="743" spans="1:2" x14ac:dyDescent="0.45">
      <c r="A743">
        <v>28</v>
      </c>
      <c r="B743" s="13">
        <v>0.62185818678230154</v>
      </c>
    </row>
    <row r="744" spans="1:2" x14ac:dyDescent="0.45">
      <c r="A744">
        <v>28</v>
      </c>
      <c r="B744" s="13">
        <v>0.59594742899970565</v>
      </c>
    </row>
    <row r="745" spans="1:2" x14ac:dyDescent="0.45">
      <c r="A745">
        <v>28</v>
      </c>
      <c r="B745" s="13">
        <v>0.57003667121710966</v>
      </c>
    </row>
    <row r="746" spans="1:2" x14ac:dyDescent="0.45">
      <c r="A746">
        <v>28</v>
      </c>
      <c r="B746" s="13">
        <v>0.49230439786932201</v>
      </c>
    </row>
    <row r="747" spans="1:2" x14ac:dyDescent="0.45">
      <c r="A747">
        <v>28</v>
      </c>
      <c r="B747" s="13">
        <v>0.46639364008672612</v>
      </c>
    </row>
    <row r="748" spans="1:2" x14ac:dyDescent="0.45">
      <c r="A748">
        <v>28</v>
      </c>
      <c r="B748" s="13">
        <v>0.44048288230413024</v>
      </c>
    </row>
    <row r="749" spans="1:2" x14ac:dyDescent="0.45">
      <c r="A749">
        <v>28</v>
      </c>
      <c r="B749" s="13">
        <v>0.41457212452153436</v>
      </c>
    </row>
    <row r="750" spans="1:2" x14ac:dyDescent="0.45">
      <c r="A750">
        <v>28</v>
      </c>
      <c r="B750" s="13">
        <v>0.36275060895634254</v>
      </c>
    </row>
    <row r="751" spans="1:2" x14ac:dyDescent="0.45">
      <c r="A751">
        <v>28</v>
      </c>
      <c r="B751" s="13">
        <v>0.36275060895634254</v>
      </c>
    </row>
    <row r="752" spans="1:2" x14ac:dyDescent="0.45">
      <c r="A752">
        <v>28</v>
      </c>
      <c r="B752" s="13">
        <v>0.36275060895634254</v>
      </c>
    </row>
    <row r="753" spans="1:2" x14ac:dyDescent="0.45">
      <c r="A753">
        <v>28</v>
      </c>
      <c r="B753" s="13">
        <v>0.3368398511737466</v>
      </c>
    </row>
    <row r="754" spans="1:2" x14ac:dyDescent="0.45">
      <c r="A754">
        <v>28</v>
      </c>
      <c r="B754" s="13">
        <v>0.31092909339115077</v>
      </c>
    </row>
    <row r="755" spans="1:2" x14ac:dyDescent="0.45">
      <c r="A755">
        <v>28</v>
      </c>
      <c r="B755" s="13">
        <v>0.31092909339115077</v>
      </c>
    </row>
    <row r="756" spans="1:2" x14ac:dyDescent="0.45">
      <c r="A756">
        <v>28</v>
      </c>
      <c r="B756" s="13">
        <v>0.31092909339115077</v>
      </c>
    </row>
    <row r="757" spans="1:2" x14ac:dyDescent="0.45">
      <c r="A757">
        <v>28</v>
      </c>
      <c r="B757" s="13">
        <v>0.25910757782595895</v>
      </c>
    </row>
    <row r="758" spans="1:2" x14ac:dyDescent="0.45">
      <c r="A758">
        <v>28</v>
      </c>
      <c r="B758" s="13">
        <v>0.25910757782595895</v>
      </c>
    </row>
    <row r="759" spans="1:2" x14ac:dyDescent="0.45">
      <c r="A759">
        <v>28</v>
      </c>
      <c r="B759" s="13">
        <v>0.23319682004336306</v>
      </c>
    </row>
    <row r="760" spans="1:2" x14ac:dyDescent="0.45">
      <c r="A760">
        <v>28</v>
      </c>
      <c r="B760" s="13">
        <v>0.22024144115206512</v>
      </c>
    </row>
    <row r="761" spans="1:2" x14ac:dyDescent="0.45">
      <c r="A761">
        <v>28</v>
      </c>
      <c r="B761" s="13">
        <v>0.21765036537380553</v>
      </c>
    </row>
    <row r="762" spans="1:2" x14ac:dyDescent="0.45">
      <c r="A762">
        <v>28</v>
      </c>
      <c r="B762" s="13">
        <v>0.18914853181295005</v>
      </c>
    </row>
    <row r="763" spans="1:2" x14ac:dyDescent="0.45">
      <c r="A763">
        <v>28</v>
      </c>
      <c r="B763" s="13">
        <v>0.17619315292165208</v>
      </c>
    </row>
    <row r="764" spans="1:2" x14ac:dyDescent="0.45">
      <c r="A764">
        <v>28</v>
      </c>
      <c r="B764" s="13">
        <v>0.1658288498086137</v>
      </c>
    </row>
    <row r="765" spans="1:2" x14ac:dyDescent="0.45">
      <c r="A765">
        <v>28</v>
      </c>
      <c r="B765" s="13">
        <v>0.16323777403035414</v>
      </c>
    </row>
    <row r="766" spans="1:2" x14ac:dyDescent="0.45">
      <c r="A766">
        <v>28</v>
      </c>
      <c r="B766" s="13">
        <v>0.16064669825209454</v>
      </c>
    </row>
    <row r="767" spans="1:2" x14ac:dyDescent="0.45">
      <c r="A767">
        <v>28</v>
      </c>
      <c r="B767" s="13">
        <v>0.15805562247383495</v>
      </c>
    </row>
    <row r="768" spans="1:2" x14ac:dyDescent="0.45">
      <c r="A768">
        <v>28</v>
      </c>
      <c r="B768" s="13">
        <v>0.15546454669557538</v>
      </c>
    </row>
    <row r="769" spans="1:2" x14ac:dyDescent="0.45">
      <c r="A769">
        <v>28</v>
      </c>
      <c r="B769" s="13">
        <v>0.1476913193607966</v>
      </c>
    </row>
    <row r="770" spans="1:2" x14ac:dyDescent="0.45">
      <c r="A770">
        <v>28</v>
      </c>
      <c r="B770" s="13">
        <v>0.13214486469123907</v>
      </c>
    </row>
    <row r="771" spans="1:2" x14ac:dyDescent="0.45">
      <c r="A771">
        <v>28</v>
      </c>
      <c r="B771" s="13">
        <v>0.11659841002168153</v>
      </c>
    </row>
    <row r="772" spans="1:2" x14ac:dyDescent="0.45">
      <c r="A772">
        <v>28</v>
      </c>
      <c r="B772" s="13">
        <v>0.11400733424342194</v>
      </c>
    </row>
    <row r="773" spans="1:2" x14ac:dyDescent="0.45">
      <c r="A773">
        <v>28</v>
      </c>
      <c r="B773" s="13">
        <v>9.0687652239085634E-2</v>
      </c>
    </row>
    <row r="774" spans="1:2" x14ac:dyDescent="0.45">
      <c r="A774">
        <v>27</v>
      </c>
      <c r="B774" s="13">
        <v>6.8145292968227205</v>
      </c>
    </row>
    <row r="775" spans="1:2" x14ac:dyDescent="0.45">
      <c r="A775">
        <v>27</v>
      </c>
      <c r="B775" s="13">
        <v>4.8971332209106242</v>
      </c>
    </row>
    <row r="776" spans="1:2" x14ac:dyDescent="0.45">
      <c r="A776">
        <v>27</v>
      </c>
      <c r="B776" s="13">
        <v>4.0938997296501514</v>
      </c>
    </row>
    <row r="777" spans="1:2" x14ac:dyDescent="0.45">
      <c r="A777">
        <v>27</v>
      </c>
      <c r="B777" s="13">
        <v>3.6534168473460213</v>
      </c>
    </row>
    <row r="778" spans="1:2" x14ac:dyDescent="0.45">
      <c r="A778">
        <v>27</v>
      </c>
      <c r="B778" s="13">
        <v>2.9279156294333362</v>
      </c>
    </row>
    <row r="779" spans="1:2" x14ac:dyDescent="0.45">
      <c r="A779">
        <v>27</v>
      </c>
      <c r="B779" s="13">
        <v>2.7206295671725691</v>
      </c>
    </row>
    <row r="780" spans="1:2" x14ac:dyDescent="0.45">
      <c r="A780">
        <v>27</v>
      </c>
      <c r="B780" s="13">
        <v>2.513343504911802</v>
      </c>
    </row>
    <row r="781" spans="1:2" x14ac:dyDescent="0.45">
      <c r="A781">
        <v>27</v>
      </c>
      <c r="B781" s="13">
        <v>1.1918948579994113</v>
      </c>
    </row>
    <row r="782" spans="1:2" x14ac:dyDescent="0.45">
      <c r="A782">
        <v>27</v>
      </c>
      <c r="B782" s="13">
        <v>1.0364303113038358</v>
      </c>
    </row>
    <row r="783" spans="1:2" x14ac:dyDescent="0.45">
      <c r="A783">
        <v>27</v>
      </c>
      <c r="B783" s="13">
        <v>1.0105195535212399</v>
      </c>
    </row>
    <row r="784" spans="1:2" x14ac:dyDescent="0.45">
      <c r="A784">
        <v>27</v>
      </c>
      <c r="B784" s="13">
        <v>0.98460879573864402</v>
      </c>
    </row>
    <row r="785" spans="1:2" x14ac:dyDescent="0.45">
      <c r="A785">
        <v>27</v>
      </c>
      <c r="B785" s="13">
        <v>0.90687652239085637</v>
      </c>
    </row>
    <row r="786" spans="1:2" x14ac:dyDescent="0.45">
      <c r="A786">
        <v>27</v>
      </c>
      <c r="B786" s="13">
        <v>0.80323349126047272</v>
      </c>
    </row>
    <row r="787" spans="1:2" x14ac:dyDescent="0.45">
      <c r="A787">
        <v>27</v>
      </c>
      <c r="B787" s="13">
        <v>0.75141197569528095</v>
      </c>
    </row>
    <row r="788" spans="1:2" x14ac:dyDescent="0.45">
      <c r="A788">
        <v>27</v>
      </c>
      <c r="B788" s="13">
        <v>0.75141197569528095</v>
      </c>
    </row>
    <row r="789" spans="1:2" x14ac:dyDescent="0.45">
      <c r="A789">
        <v>27</v>
      </c>
      <c r="B789" s="13">
        <v>0.72550121791268507</v>
      </c>
    </row>
    <row r="790" spans="1:2" x14ac:dyDescent="0.45">
      <c r="A790">
        <v>27</v>
      </c>
      <c r="B790" s="13">
        <v>0.67367970234749319</v>
      </c>
    </row>
    <row r="791" spans="1:2" x14ac:dyDescent="0.45">
      <c r="A791">
        <v>27</v>
      </c>
      <c r="B791" s="13">
        <v>0.49230439786932201</v>
      </c>
    </row>
    <row r="792" spans="1:2" x14ac:dyDescent="0.45">
      <c r="A792">
        <v>27</v>
      </c>
      <c r="B792" s="13">
        <v>0.49230439786932201</v>
      </c>
    </row>
    <row r="793" spans="1:2" x14ac:dyDescent="0.45">
      <c r="A793">
        <v>27</v>
      </c>
      <c r="B793" s="13">
        <v>0.46639364008672612</v>
      </c>
    </row>
    <row r="794" spans="1:2" x14ac:dyDescent="0.45">
      <c r="A794">
        <v>27</v>
      </c>
      <c r="B794" s="13">
        <v>0.44048288230413024</v>
      </c>
    </row>
    <row r="795" spans="1:2" x14ac:dyDescent="0.45">
      <c r="A795">
        <v>27</v>
      </c>
      <c r="B795" s="13">
        <v>0.44048288230413024</v>
      </c>
    </row>
    <row r="796" spans="1:2" x14ac:dyDescent="0.45">
      <c r="A796">
        <v>27</v>
      </c>
      <c r="B796" s="13">
        <v>0.41457212452153436</v>
      </c>
    </row>
    <row r="797" spans="1:2" x14ac:dyDescent="0.45">
      <c r="A797">
        <v>27</v>
      </c>
      <c r="B797" s="13">
        <v>0.41457212452153436</v>
      </c>
    </row>
    <row r="798" spans="1:2" x14ac:dyDescent="0.45">
      <c r="A798">
        <v>27</v>
      </c>
      <c r="B798" s="13">
        <v>0.38866136673893842</v>
      </c>
    </row>
    <row r="799" spans="1:2" x14ac:dyDescent="0.45">
      <c r="A799">
        <v>27</v>
      </c>
      <c r="B799" s="13">
        <v>0.36275060895634254</v>
      </c>
    </row>
    <row r="800" spans="1:2" x14ac:dyDescent="0.45">
      <c r="A800">
        <v>27</v>
      </c>
      <c r="B800" s="13">
        <v>0.31092909339115077</v>
      </c>
    </row>
    <row r="801" spans="1:2" x14ac:dyDescent="0.45">
      <c r="A801">
        <v>27</v>
      </c>
      <c r="B801" s="13">
        <v>0.25910757782595895</v>
      </c>
    </row>
    <row r="802" spans="1:2" x14ac:dyDescent="0.45">
      <c r="A802">
        <v>27</v>
      </c>
      <c r="B802" s="13">
        <v>0.23319682004336306</v>
      </c>
    </row>
    <row r="803" spans="1:2" x14ac:dyDescent="0.45">
      <c r="A803">
        <v>27</v>
      </c>
      <c r="B803" s="13">
        <v>0.20987713803902674</v>
      </c>
    </row>
    <row r="804" spans="1:2" x14ac:dyDescent="0.45">
      <c r="A804">
        <v>27</v>
      </c>
      <c r="B804" s="13">
        <v>0.20210391070424799</v>
      </c>
    </row>
    <row r="805" spans="1:2" x14ac:dyDescent="0.45">
      <c r="A805">
        <v>27</v>
      </c>
      <c r="B805" s="13">
        <v>0.18137530447817127</v>
      </c>
    </row>
    <row r="806" spans="1:2" x14ac:dyDescent="0.45">
      <c r="A806">
        <v>27</v>
      </c>
      <c r="B806" s="13">
        <v>0.1684199255868733</v>
      </c>
    </row>
    <row r="807" spans="1:2" x14ac:dyDescent="0.45">
      <c r="A807">
        <v>27</v>
      </c>
      <c r="B807" s="13">
        <v>0.15805562247383495</v>
      </c>
    </row>
    <row r="808" spans="1:2" x14ac:dyDescent="0.45">
      <c r="A808">
        <v>27</v>
      </c>
      <c r="B808" s="13">
        <v>0.1502823951390562</v>
      </c>
    </row>
    <row r="809" spans="1:2" x14ac:dyDescent="0.45">
      <c r="A809">
        <v>27</v>
      </c>
      <c r="B809" s="13">
        <v>0.14250916780427741</v>
      </c>
    </row>
    <row r="810" spans="1:2" x14ac:dyDescent="0.45">
      <c r="A810">
        <v>27</v>
      </c>
      <c r="B810" s="13">
        <v>0.13732701624775825</v>
      </c>
    </row>
    <row r="811" spans="1:2" x14ac:dyDescent="0.45">
      <c r="A811">
        <v>27</v>
      </c>
      <c r="B811" s="13">
        <v>0.12696271313471988</v>
      </c>
    </row>
    <row r="812" spans="1:2" x14ac:dyDescent="0.45">
      <c r="A812">
        <v>27</v>
      </c>
      <c r="B812" s="13">
        <v>0.11918948579994113</v>
      </c>
    </row>
    <row r="813" spans="1:2" x14ac:dyDescent="0.45">
      <c r="A813">
        <v>27</v>
      </c>
      <c r="B813" s="13">
        <v>0.10623410690864317</v>
      </c>
    </row>
    <row r="814" spans="1:2" x14ac:dyDescent="0.45">
      <c r="A814">
        <v>27</v>
      </c>
      <c r="B814" s="13">
        <v>9.5869803795604808E-2</v>
      </c>
    </row>
    <row r="815" spans="1:2" x14ac:dyDescent="0.45">
      <c r="A815">
        <v>27</v>
      </c>
      <c r="B815" s="13">
        <v>8.809657646082604E-2</v>
      </c>
    </row>
    <row r="816" spans="1:2" x14ac:dyDescent="0.45">
      <c r="A816">
        <v>27</v>
      </c>
      <c r="B816" s="13">
        <v>7.5141197569528098E-2</v>
      </c>
    </row>
    <row r="817" spans="1:2" x14ac:dyDescent="0.45">
      <c r="A817">
        <v>26</v>
      </c>
      <c r="B817" s="13">
        <v>3.9384351829545761</v>
      </c>
    </row>
    <row r="818" spans="1:2" x14ac:dyDescent="0.45">
      <c r="A818">
        <v>26</v>
      </c>
      <c r="B818" s="13">
        <v>3.6534168473460213</v>
      </c>
    </row>
    <row r="819" spans="1:2" x14ac:dyDescent="0.45">
      <c r="A819">
        <v>26</v>
      </c>
      <c r="B819" s="13">
        <v>2.513343504911802</v>
      </c>
    </row>
    <row r="820" spans="1:2" x14ac:dyDescent="0.45">
      <c r="A820">
        <v>26</v>
      </c>
      <c r="B820" s="13">
        <v>2.1765036537380551</v>
      </c>
    </row>
    <row r="821" spans="1:2" x14ac:dyDescent="0.45">
      <c r="A821">
        <v>26</v>
      </c>
      <c r="B821" s="13">
        <v>2.1246821381728633</v>
      </c>
    </row>
    <row r="822" spans="1:2" x14ac:dyDescent="0.45">
      <c r="A822">
        <v>26</v>
      </c>
      <c r="B822" s="13">
        <v>2.1246821381728633</v>
      </c>
    </row>
    <row r="823" spans="1:2" x14ac:dyDescent="0.45">
      <c r="A823">
        <v>26</v>
      </c>
      <c r="B823" s="13">
        <v>2.0728606226076716</v>
      </c>
    </row>
    <row r="824" spans="1:2" x14ac:dyDescent="0.45">
      <c r="A824">
        <v>26</v>
      </c>
      <c r="B824" s="13">
        <v>1.969217591477288</v>
      </c>
    </row>
    <row r="825" spans="1:2" x14ac:dyDescent="0.45">
      <c r="A825">
        <v>26</v>
      </c>
      <c r="B825" s="13">
        <v>1.5028239513905619</v>
      </c>
    </row>
    <row r="826" spans="1:2" x14ac:dyDescent="0.45">
      <c r="A826">
        <v>26</v>
      </c>
      <c r="B826" s="13">
        <v>1.1141625846516234</v>
      </c>
    </row>
    <row r="827" spans="1:2" x14ac:dyDescent="0.45">
      <c r="A827">
        <v>26</v>
      </c>
      <c r="B827" s="13">
        <v>0.95869803795604813</v>
      </c>
    </row>
    <row r="828" spans="1:2" x14ac:dyDescent="0.45">
      <c r="A828">
        <v>26</v>
      </c>
      <c r="B828" s="13">
        <v>0.93278728017345225</v>
      </c>
    </row>
    <row r="829" spans="1:2" x14ac:dyDescent="0.45">
      <c r="A829">
        <v>26</v>
      </c>
      <c r="B829" s="13">
        <v>0.8550550068256646</v>
      </c>
    </row>
    <row r="830" spans="1:2" x14ac:dyDescent="0.45">
      <c r="A830">
        <v>26</v>
      </c>
      <c r="B830" s="13">
        <v>0.72550121791268507</v>
      </c>
    </row>
    <row r="831" spans="1:2" x14ac:dyDescent="0.45">
      <c r="A831">
        <v>26</v>
      </c>
      <c r="B831" s="13">
        <v>0.67367970234749319</v>
      </c>
    </row>
    <row r="832" spans="1:2" x14ac:dyDescent="0.45">
      <c r="A832">
        <v>26</v>
      </c>
      <c r="B832" s="13">
        <v>0.67367970234749319</v>
      </c>
    </row>
    <row r="833" spans="1:2" x14ac:dyDescent="0.45">
      <c r="A833">
        <v>26</v>
      </c>
      <c r="B833" s="13">
        <v>0.64776894456489742</v>
      </c>
    </row>
    <row r="834" spans="1:2" x14ac:dyDescent="0.45">
      <c r="A834">
        <v>26</v>
      </c>
      <c r="B834" s="13">
        <v>0.64776894456489742</v>
      </c>
    </row>
    <row r="835" spans="1:2" x14ac:dyDescent="0.45">
      <c r="A835">
        <v>26</v>
      </c>
      <c r="B835" s="13">
        <v>0.54412591343451377</v>
      </c>
    </row>
    <row r="836" spans="1:2" x14ac:dyDescent="0.45">
      <c r="A836">
        <v>26</v>
      </c>
      <c r="B836" s="13">
        <v>0.51821515565191789</v>
      </c>
    </row>
    <row r="837" spans="1:2" x14ac:dyDescent="0.45">
      <c r="A837">
        <v>26</v>
      </c>
      <c r="B837" s="13">
        <v>0.51821515565191789</v>
      </c>
    </row>
    <row r="838" spans="1:2" x14ac:dyDescent="0.45">
      <c r="A838">
        <v>26</v>
      </c>
      <c r="B838" s="13">
        <v>0.49230439786932201</v>
      </c>
    </row>
    <row r="839" spans="1:2" x14ac:dyDescent="0.45">
      <c r="A839">
        <v>26</v>
      </c>
      <c r="B839" s="13">
        <v>0.49230439786932201</v>
      </c>
    </row>
    <row r="840" spans="1:2" x14ac:dyDescent="0.45">
      <c r="A840">
        <v>26</v>
      </c>
      <c r="B840" s="13">
        <v>0.49230439786932201</v>
      </c>
    </row>
    <row r="841" spans="1:2" x14ac:dyDescent="0.45">
      <c r="A841">
        <v>26</v>
      </c>
      <c r="B841" s="13">
        <v>0.46639364008672612</v>
      </c>
    </row>
    <row r="842" spans="1:2" x14ac:dyDescent="0.45">
      <c r="A842">
        <v>26</v>
      </c>
      <c r="B842" s="13">
        <v>0.44048288230413024</v>
      </c>
    </row>
    <row r="843" spans="1:2" x14ac:dyDescent="0.45">
      <c r="A843">
        <v>26</v>
      </c>
      <c r="B843" s="13">
        <v>0.3368398511737466</v>
      </c>
    </row>
    <row r="844" spans="1:2" x14ac:dyDescent="0.45">
      <c r="A844">
        <v>26</v>
      </c>
      <c r="B844" s="13">
        <v>0.3368398511737466</v>
      </c>
    </row>
    <row r="845" spans="1:2" x14ac:dyDescent="0.45">
      <c r="A845">
        <v>26</v>
      </c>
      <c r="B845" s="13">
        <v>0.25910757782595895</v>
      </c>
    </row>
    <row r="846" spans="1:2" x14ac:dyDescent="0.45">
      <c r="A846">
        <v>26</v>
      </c>
      <c r="B846" s="13">
        <v>0.25910757782595895</v>
      </c>
    </row>
    <row r="847" spans="1:2" x14ac:dyDescent="0.45">
      <c r="A847">
        <v>26</v>
      </c>
      <c r="B847" s="13">
        <v>0.246152198934661</v>
      </c>
    </row>
    <row r="848" spans="1:2" x14ac:dyDescent="0.45">
      <c r="A848">
        <v>26</v>
      </c>
      <c r="B848" s="13">
        <v>0.23319682004336306</v>
      </c>
    </row>
    <row r="849" spans="1:2" x14ac:dyDescent="0.45">
      <c r="A849">
        <v>26</v>
      </c>
      <c r="B849" s="13">
        <v>0.22542359270858428</v>
      </c>
    </row>
    <row r="850" spans="1:2" x14ac:dyDescent="0.45">
      <c r="A850">
        <v>26</v>
      </c>
      <c r="B850" s="13">
        <v>0.19173960759120962</v>
      </c>
    </row>
    <row r="851" spans="1:2" x14ac:dyDescent="0.45">
      <c r="A851">
        <v>26</v>
      </c>
      <c r="B851" s="13">
        <v>0.18655745603469046</v>
      </c>
    </row>
    <row r="852" spans="1:2" x14ac:dyDescent="0.45">
      <c r="A852">
        <v>26</v>
      </c>
      <c r="B852" s="13">
        <v>0.18137530447817127</v>
      </c>
    </row>
    <row r="853" spans="1:2" x14ac:dyDescent="0.45">
      <c r="A853">
        <v>26</v>
      </c>
      <c r="B853" s="13">
        <v>0.1658288498086137</v>
      </c>
    </row>
    <row r="854" spans="1:2" x14ac:dyDescent="0.45">
      <c r="A854">
        <v>26</v>
      </c>
      <c r="B854" s="13">
        <v>0.15805562247383495</v>
      </c>
    </row>
    <row r="855" spans="1:2" x14ac:dyDescent="0.45">
      <c r="A855">
        <v>26</v>
      </c>
      <c r="B855" s="13">
        <v>0.13214486469123907</v>
      </c>
    </row>
    <row r="856" spans="1:2" x14ac:dyDescent="0.45">
      <c r="A856">
        <v>26</v>
      </c>
      <c r="B856" s="13">
        <v>0.12955378891297947</v>
      </c>
    </row>
    <row r="857" spans="1:2" x14ac:dyDescent="0.45">
      <c r="A857">
        <v>26</v>
      </c>
      <c r="B857" s="13">
        <v>0.11918948579994113</v>
      </c>
    </row>
    <row r="858" spans="1:2" x14ac:dyDescent="0.45">
      <c r="A858">
        <v>26</v>
      </c>
      <c r="B858" s="13">
        <v>0.11400733424342194</v>
      </c>
    </row>
    <row r="859" spans="1:2" x14ac:dyDescent="0.45">
      <c r="A859">
        <v>26</v>
      </c>
      <c r="B859" s="13">
        <v>0.11141625846516236</v>
      </c>
    </row>
    <row r="860" spans="1:2" x14ac:dyDescent="0.45">
      <c r="A860">
        <v>26</v>
      </c>
      <c r="B860" s="13">
        <v>5.9594742899970563E-2</v>
      </c>
    </row>
    <row r="861" spans="1:2" x14ac:dyDescent="0.45">
      <c r="A861">
        <v>25</v>
      </c>
      <c r="B861" s="13">
        <v>4.6639364008672608</v>
      </c>
    </row>
    <row r="862" spans="1:2" x14ac:dyDescent="0.45">
      <c r="A862">
        <v>25</v>
      </c>
      <c r="B862" s="13">
        <v>3.0315586605637197</v>
      </c>
    </row>
    <row r="863" spans="1:2" x14ac:dyDescent="0.45">
      <c r="A863">
        <v>25</v>
      </c>
      <c r="B863" s="13">
        <v>2.746540324955165</v>
      </c>
    </row>
    <row r="864" spans="1:2" x14ac:dyDescent="0.45">
      <c r="A864">
        <v>25</v>
      </c>
      <c r="B864" s="13">
        <v>2.0987713803902674</v>
      </c>
    </row>
    <row r="865" spans="1:2" x14ac:dyDescent="0.45">
      <c r="A865">
        <v>25</v>
      </c>
      <c r="B865" s="13">
        <v>1.3732701624775825</v>
      </c>
    </row>
    <row r="866" spans="1:2" x14ac:dyDescent="0.45">
      <c r="A866">
        <v>25</v>
      </c>
      <c r="B866" s="13">
        <v>1.3473594046949864</v>
      </c>
    </row>
    <row r="867" spans="1:2" x14ac:dyDescent="0.45">
      <c r="A867">
        <v>25</v>
      </c>
      <c r="B867" s="13">
        <v>0.82914424904306872</v>
      </c>
    </row>
    <row r="868" spans="1:2" x14ac:dyDescent="0.45">
      <c r="A868">
        <v>25</v>
      </c>
      <c r="B868" s="13">
        <v>0.77732273347787684</v>
      </c>
    </row>
    <row r="869" spans="1:2" x14ac:dyDescent="0.45">
      <c r="A869">
        <v>25</v>
      </c>
      <c r="B869" s="13">
        <v>0.62185818678230154</v>
      </c>
    </row>
    <row r="870" spans="1:2" x14ac:dyDescent="0.45">
      <c r="A870">
        <v>25</v>
      </c>
      <c r="B870" s="13">
        <v>0.54412591343451377</v>
      </c>
    </row>
    <row r="871" spans="1:2" x14ac:dyDescent="0.45">
      <c r="A871">
        <v>25</v>
      </c>
      <c r="B871" s="13">
        <v>0.51821515565191789</v>
      </c>
    </row>
    <row r="872" spans="1:2" x14ac:dyDescent="0.45">
      <c r="A872">
        <v>25</v>
      </c>
      <c r="B872" s="13">
        <v>0.49230439786932201</v>
      </c>
    </row>
    <row r="873" spans="1:2" x14ac:dyDescent="0.45">
      <c r="A873">
        <v>25</v>
      </c>
      <c r="B873" s="13">
        <v>0.49230439786932201</v>
      </c>
    </row>
    <row r="874" spans="1:2" x14ac:dyDescent="0.45">
      <c r="A874">
        <v>25</v>
      </c>
      <c r="B874" s="13">
        <v>0.44048288230413024</v>
      </c>
    </row>
    <row r="875" spans="1:2" x14ac:dyDescent="0.45">
      <c r="A875">
        <v>25</v>
      </c>
      <c r="B875" s="13">
        <v>0.41457212452153436</v>
      </c>
    </row>
    <row r="876" spans="1:2" x14ac:dyDescent="0.45">
      <c r="A876">
        <v>25</v>
      </c>
      <c r="B876" s="13">
        <v>0.38866136673893842</v>
      </c>
    </row>
    <row r="877" spans="1:2" x14ac:dyDescent="0.45">
      <c r="A877">
        <v>25</v>
      </c>
      <c r="B877" s="13">
        <v>0.31092909339115077</v>
      </c>
    </row>
    <row r="878" spans="1:2" x14ac:dyDescent="0.45">
      <c r="A878">
        <v>25</v>
      </c>
      <c r="B878" s="13">
        <v>0.25910757782595895</v>
      </c>
    </row>
    <row r="879" spans="1:2" x14ac:dyDescent="0.45">
      <c r="A879">
        <v>25</v>
      </c>
      <c r="B879" s="13">
        <v>0.25910757782595895</v>
      </c>
    </row>
    <row r="880" spans="1:2" x14ac:dyDescent="0.45">
      <c r="A880">
        <v>25</v>
      </c>
      <c r="B880" s="13">
        <v>0.23060574426510347</v>
      </c>
    </row>
    <row r="881" spans="1:2" x14ac:dyDescent="0.45">
      <c r="A881">
        <v>25</v>
      </c>
      <c r="B881" s="13">
        <v>0.23060574426510347</v>
      </c>
    </row>
    <row r="882" spans="1:2" x14ac:dyDescent="0.45">
      <c r="A882">
        <v>25</v>
      </c>
      <c r="B882" s="13">
        <v>0.20728606226076718</v>
      </c>
    </row>
    <row r="883" spans="1:2" x14ac:dyDescent="0.45">
      <c r="A883">
        <v>25</v>
      </c>
      <c r="B883" s="13">
        <v>0.20728606226076718</v>
      </c>
    </row>
    <row r="884" spans="1:2" x14ac:dyDescent="0.45">
      <c r="A884">
        <v>25</v>
      </c>
      <c r="B884" s="13">
        <v>0.1969217591477288</v>
      </c>
    </row>
    <row r="885" spans="1:2" x14ac:dyDescent="0.45">
      <c r="A885">
        <v>25</v>
      </c>
      <c r="B885" s="13">
        <v>0.19433068336946921</v>
      </c>
    </row>
    <row r="886" spans="1:2" x14ac:dyDescent="0.45">
      <c r="A886">
        <v>25</v>
      </c>
      <c r="B886" s="13">
        <v>0.19433068336946921</v>
      </c>
    </row>
    <row r="887" spans="1:2" x14ac:dyDescent="0.45">
      <c r="A887">
        <v>25</v>
      </c>
      <c r="B887" s="13">
        <v>0.19173960759120962</v>
      </c>
    </row>
    <row r="888" spans="1:2" x14ac:dyDescent="0.45">
      <c r="A888">
        <v>25</v>
      </c>
      <c r="B888" s="13">
        <v>0.19173960759120962</v>
      </c>
    </row>
    <row r="889" spans="1:2" x14ac:dyDescent="0.45">
      <c r="A889">
        <v>25</v>
      </c>
      <c r="B889" s="13">
        <v>0.19173960759120962</v>
      </c>
    </row>
    <row r="890" spans="1:2" x14ac:dyDescent="0.45">
      <c r="A890">
        <v>25</v>
      </c>
      <c r="B890" s="13">
        <v>0.17101100136513292</v>
      </c>
    </row>
    <row r="891" spans="1:2" x14ac:dyDescent="0.45">
      <c r="A891">
        <v>25</v>
      </c>
      <c r="B891" s="13">
        <v>0.15805562247383495</v>
      </c>
    </row>
    <row r="892" spans="1:2" x14ac:dyDescent="0.45">
      <c r="A892">
        <v>25</v>
      </c>
      <c r="B892" s="13">
        <v>0.15546454669557538</v>
      </c>
    </row>
    <row r="893" spans="1:2" x14ac:dyDescent="0.45">
      <c r="A893">
        <v>25</v>
      </c>
      <c r="B893" s="13">
        <v>0.14250916780427741</v>
      </c>
    </row>
    <row r="894" spans="1:2" x14ac:dyDescent="0.45">
      <c r="A894">
        <v>25</v>
      </c>
      <c r="B894" s="13">
        <v>0.12696271313471988</v>
      </c>
    </row>
    <row r="895" spans="1:2" x14ac:dyDescent="0.45">
      <c r="A895">
        <v>25</v>
      </c>
      <c r="B895" s="13">
        <v>9.5869803795604808E-2</v>
      </c>
    </row>
    <row r="896" spans="1:2" x14ac:dyDescent="0.45">
      <c r="A896">
        <v>25</v>
      </c>
      <c r="B896" s="13">
        <v>8.0323349126047272E-2</v>
      </c>
    </row>
    <row r="897" spans="1:2" x14ac:dyDescent="0.45">
      <c r="A897">
        <v>25</v>
      </c>
      <c r="B897" s="13">
        <v>8.0323349126047272E-2</v>
      </c>
    </row>
    <row r="898" spans="1:2" x14ac:dyDescent="0.45">
      <c r="A898">
        <v>24</v>
      </c>
      <c r="B898" s="13">
        <v>7.4363874836050217</v>
      </c>
    </row>
    <row r="899" spans="1:2" x14ac:dyDescent="0.45">
      <c r="A899">
        <v>24</v>
      </c>
      <c r="B899" s="13">
        <v>4.2493642763457267</v>
      </c>
    </row>
    <row r="900" spans="1:2" x14ac:dyDescent="0.45">
      <c r="A900">
        <v>24</v>
      </c>
      <c r="B900" s="13">
        <v>3.3165769961722749</v>
      </c>
    </row>
    <row r="901" spans="1:2" x14ac:dyDescent="0.45">
      <c r="A901">
        <v>24</v>
      </c>
      <c r="B901" s="13">
        <v>2.5910757782595897</v>
      </c>
    </row>
    <row r="902" spans="1:2" x14ac:dyDescent="0.45">
      <c r="A902">
        <v>24</v>
      </c>
      <c r="B902" s="13">
        <v>2.1246821381728633</v>
      </c>
    </row>
    <row r="903" spans="1:2" x14ac:dyDescent="0.45">
      <c r="A903">
        <v>24</v>
      </c>
      <c r="B903" s="13">
        <v>1.6323777403035413</v>
      </c>
    </row>
    <row r="904" spans="1:2" x14ac:dyDescent="0.45">
      <c r="A904">
        <v>24</v>
      </c>
      <c r="B904" s="13">
        <v>1.4250916780427743</v>
      </c>
    </row>
    <row r="905" spans="1:2" x14ac:dyDescent="0.45">
      <c r="A905">
        <v>24</v>
      </c>
      <c r="B905" s="13">
        <v>1.269627131347199</v>
      </c>
    </row>
    <row r="906" spans="1:2" x14ac:dyDescent="0.45">
      <c r="A906">
        <v>24</v>
      </c>
      <c r="B906" s="13">
        <v>1.1659841002168152</v>
      </c>
    </row>
    <row r="907" spans="1:2" x14ac:dyDescent="0.45">
      <c r="A907">
        <v>24</v>
      </c>
      <c r="B907" s="13">
        <v>0.95869803795604813</v>
      </c>
    </row>
    <row r="908" spans="1:2" x14ac:dyDescent="0.45">
      <c r="A908">
        <v>24</v>
      </c>
      <c r="B908" s="13">
        <v>0.93278728017345225</v>
      </c>
    </row>
    <row r="909" spans="1:2" x14ac:dyDescent="0.45">
      <c r="A909">
        <v>24</v>
      </c>
      <c r="B909" s="13">
        <v>0.88096576460826048</v>
      </c>
    </row>
    <row r="910" spans="1:2" x14ac:dyDescent="0.45">
      <c r="A910">
        <v>24</v>
      </c>
      <c r="B910" s="13">
        <v>0.8550550068256646</v>
      </c>
    </row>
    <row r="911" spans="1:2" x14ac:dyDescent="0.45">
      <c r="A911">
        <v>24</v>
      </c>
      <c r="B911" s="13">
        <v>0.8550550068256646</v>
      </c>
    </row>
    <row r="912" spans="1:2" x14ac:dyDescent="0.45">
      <c r="A912">
        <v>24</v>
      </c>
      <c r="B912" s="13">
        <v>0.69959046013008919</v>
      </c>
    </row>
    <row r="913" spans="1:2" x14ac:dyDescent="0.45">
      <c r="A913">
        <v>24</v>
      </c>
      <c r="B913" s="13">
        <v>0.67367970234749319</v>
      </c>
    </row>
    <row r="914" spans="1:2" x14ac:dyDescent="0.45">
      <c r="A914">
        <v>24</v>
      </c>
      <c r="B914" s="13">
        <v>0.64776894456489742</v>
      </c>
    </row>
    <row r="915" spans="1:2" x14ac:dyDescent="0.45">
      <c r="A915">
        <v>24</v>
      </c>
      <c r="B915" s="13">
        <v>0.62185818678230154</v>
      </c>
    </row>
    <row r="916" spans="1:2" x14ac:dyDescent="0.45">
      <c r="A916">
        <v>24</v>
      </c>
      <c r="B916" s="13">
        <v>0.62185818678230154</v>
      </c>
    </row>
    <row r="917" spans="1:2" x14ac:dyDescent="0.45">
      <c r="A917">
        <v>24</v>
      </c>
      <c r="B917" s="13">
        <v>0.62185818678230154</v>
      </c>
    </row>
    <row r="918" spans="1:2" x14ac:dyDescent="0.45">
      <c r="A918">
        <v>24</v>
      </c>
      <c r="B918" s="13">
        <v>0.62185818678230154</v>
      </c>
    </row>
    <row r="919" spans="1:2" x14ac:dyDescent="0.45">
      <c r="A919">
        <v>24</v>
      </c>
      <c r="B919" s="13">
        <v>0.59594742899970565</v>
      </c>
    </row>
    <row r="920" spans="1:2" x14ac:dyDescent="0.45">
      <c r="A920">
        <v>24</v>
      </c>
      <c r="B920" s="13">
        <v>0.51821515565191789</v>
      </c>
    </row>
    <row r="921" spans="1:2" x14ac:dyDescent="0.45">
      <c r="A921">
        <v>24</v>
      </c>
      <c r="B921" s="13">
        <v>0.51821515565191789</v>
      </c>
    </row>
    <row r="922" spans="1:2" x14ac:dyDescent="0.45">
      <c r="A922">
        <v>24</v>
      </c>
      <c r="B922" s="13">
        <v>0.49230439786932201</v>
      </c>
    </row>
    <row r="923" spans="1:2" x14ac:dyDescent="0.45">
      <c r="A923">
        <v>24</v>
      </c>
      <c r="B923" s="13">
        <v>0.46639364008672612</v>
      </c>
    </row>
    <row r="924" spans="1:2" x14ac:dyDescent="0.45">
      <c r="A924">
        <v>24</v>
      </c>
      <c r="B924" s="13">
        <v>0.44048288230413024</v>
      </c>
    </row>
    <row r="925" spans="1:2" x14ac:dyDescent="0.45">
      <c r="A925">
        <v>24</v>
      </c>
      <c r="B925" s="13">
        <v>0.36275060895634254</v>
      </c>
    </row>
    <row r="926" spans="1:2" x14ac:dyDescent="0.45">
      <c r="A926">
        <v>24</v>
      </c>
      <c r="B926" s="13">
        <v>0.36275060895634254</v>
      </c>
    </row>
    <row r="927" spans="1:2" x14ac:dyDescent="0.45">
      <c r="A927">
        <v>24</v>
      </c>
      <c r="B927" s="13">
        <v>0.3368398511737466</v>
      </c>
    </row>
    <row r="928" spans="1:2" x14ac:dyDescent="0.45">
      <c r="A928">
        <v>24</v>
      </c>
      <c r="B928" s="13">
        <v>0.3368398511737466</v>
      </c>
    </row>
    <row r="929" spans="1:2" x14ac:dyDescent="0.45">
      <c r="A929">
        <v>24</v>
      </c>
      <c r="B929" s="13">
        <v>0.31092909339115077</v>
      </c>
    </row>
    <row r="930" spans="1:2" x14ac:dyDescent="0.45">
      <c r="A930">
        <v>24</v>
      </c>
      <c r="B930" s="13">
        <v>0.31092909339115077</v>
      </c>
    </row>
    <row r="931" spans="1:2" x14ac:dyDescent="0.45">
      <c r="A931">
        <v>24</v>
      </c>
      <c r="B931" s="13">
        <v>0.31092909339115077</v>
      </c>
    </row>
    <row r="932" spans="1:2" x14ac:dyDescent="0.45">
      <c r="A932">
        <v>24</v>
      </c>
      <c r="B932" s="13">
        <v>0.28501833560855483</v>
      </c>
    </row>
    <row r="933" spans="1:2" x14ac:dyDescent="0.45">
      <c r="A933">
        <v>24</v>
      </c>
      <c r="B933" s="13">
        <v>0.23578789582162266</v>
      </c>
    </row>
    <row r="934" spans="1:2" x14ac:dyDescent="0.45">
      <c r="A934">
        <v>24</v>
      </c>
      <c r="B934" s="13">
        <v>0.20987713803902674</v>
      </c>
    </row>
    <row r="935" spans="1:2" x14ac:dyDescent="0.45">
      <c r="A935">
        <v>24</v>
      </c>
      <c r="B935" s="13">
        <v>0.19433068336946921</v>
      </c>
    </row>
    <row r="936" spans="1:2" x14ac:dyDescent="0.45">
      <c r="A936">
        <v>24</v>
      </c>
      <c r="B936" s="13">
        <v>0.17878422869991167</v>
      </c>
    </row>
    <row r="937" spans="1:2" x14ac:dyDescent="0.45">
      <c r="A937">
        <v>24</v>
      </c>
      <c r="B937" s="13">
        <v>0.1658288498086137</v>
      </c>
    </row>
    <row r="938" spans="1:2" x14ac:dyDescent="0.45">
      <c r="A938">
        <v>24</v>
      </c>
      <c r="B938" s="13">
        <v>0.15287347091731579</v>
      </c>
    </row>
    <row r="939" spans="1:2" x14ac:dyDescent="0.45">
      <c r="A939">
        <v>24</v>
      </c>
      <c r="B939" s="13">
        <v>0.14250916780427741</v>
      </c>
    </row>
    <row r="940" spans="1:2" x14ac:dyDescent="0.45">
      <c r="A940">
        <v>24</v>
      </c>
      <c r="B940" s="13">
        <v>0.13732701624775825</v>
      </c>
    </row>
    <row r="941" spans="1:2" x14ac:dyDescent="0.45">
      <c r="A941">
        <v>24</v>
      </c>
      <c r="B941" s="13">
        <v>0.13732701624775825</v>
      </c>
    </row>
    <row r="942" spans="1:2" x14ac:dyDescent="0.45">
      <c r="A942">
        <v>24</v>
      </c>
      <c r="B942" s="13">
        <v>9.3278728017345228E-2</v>
      </c>
    </row>
    <row r="943" spans="1:2" x14ac:dyDescent="0.45">
      <c r="A943">
        <v>24</v>
      </c>
      <c r="B943" s="13">
        <v>8.809657646082604E-2</v>
      </c>
    </row>
    <row r="944" spans="1:2" x14ac:dyDescent="0.45">
      <c r="A944">
        <v>24</v>
      </c>
      <c r="B944" s="13">
        <v>8.0323349126047272E-2</v>
      </c>
    </row>
    <row r="945" spans="1:2" x14ac:dyDescent="0.45">
      <c r="A945">
        <v>24</v>
      </c>
      <c r="B945" s="13">
        <v>7.7732273347787692E-2</v>
      </c>
    </row>
    <row r="946" spans="1:2" x14ac:dyDescent="0.45">
      <c r="A946">
        <v>24</v>
      </c>
      <c r="B946" s="13">
        <v>6.9959046013008924E-2</v>
      </c>
    </row>
    <row r="947" spans="1:2" x14ac:dyDescent="0.45">
      <c r="A947">
        <v>24</v>
      </c>
      <c r="B947" s="13">
        <v>6.736797023474933E-2</v>
      </c>
    </row>
    <row r="948" spans="1:2" x14ac:dyDescent="0.45">
      <c r="A948">
        <v>24</v>
      </c>
      <c r="B948" s="13">
        <v>6.2185818678230149E-2</v>
      </c>
    </row>
    <row r="949" spans="1:2" x14ac:dyDescent="0.45">
      <c r="A949">
        <v>23</v>
      </c>
      <c r="B949" s="13">
        <v>3.9384351829545761</v>
      </c>
    </row>
    <row r="950" spans="1:2" x14ac:dyDescent="0.45">
      <c r="A950">
        <v>23</v>
      </c>
      <c r="B950" s="13">
        <v>3.9384351829545761</v>
      </c>
    </row>
    <row r="951" spans="1:2" x14ac:dyDescent="0.45">
      <c r="A951">
        <v>23</v>
      </c>
      <c r="B951" s="13">
        <v>1.761931529216521</v>
      </c>
    </row>
    <row r="952" spans="1:2" x14ac:dyDescent="0.45">
      <c r="A952">
        <v>23</v>
      </c>
      <c r="B952" s="13">
        <v>1.6582884980861374</v>
      </c>
    </row>
    <row r="953" spans="1:2" x14ac:dyDescent="0.45">
      <c r="A953">
        <v>23</v>
      </c>
      <c r="B953" s="13">
        <v>0.69959046013008919</v>
      </c>
    </row>
    <row r="954" spans="1:2" x14ac:dyDescent="0.45">
      <c r="A954">
        <v>23</v>
      </c>
      <c r="B954" s="13">
        <v>0.64776894456489742</v>
      </c>
    </row>
    <row r="955" spans="1:2" x14ac:dyDescent="0.45">
      <c r="A955">
        <v>23</v>
      </c>
      <c r="B955" s="13">
        <v>0.49230439786932201</v>
      </c>
    </row>
    <row r="956" spans="1:2" x14ac:dyDescent="0.45">
      <c r="A956">
        <v>23</v>
      </c>
      <c r="B956" s="13">
        <v>0.46639364008672612</v>
      </c>
    </row>
    <row r="957" spans="1:2" x14ac:dyDescent="0.45">
      <c r="A957">
        <v>23</v>
      </c>
      <c r="B957" s="13">
        <v>0.41457212452153436</v>
      </c>
    </row>
    <row r="958" spans="1:2" x14ac:dyDescent="0.45">
      <c r="A958">
        <v>23</v>
      </c>
      <c r="B958" s="13">
        <v>0.41457212452153436</v>
      </c>
    </row>
    <row r="959" spans="1:2" x14ac:dyDescent="0.45">
      <c r="A959">
        <v>23</v>
      </c>
      <c r="B959" s="13">
        <v>0.41457212452153436</v>
      </c>
    </row>
    <row r="960" spans="1:2" x14ac:dyDescent="0.45">
      <c r="A960">
        <v>23</v>
      </c>
      <c r="B960" s="13">
        <v>0.36275060895634254</v>
      </c>
    </row>
    <row r="961" spans="1:2" x14ac:dyDescent="0.45">
      <c r="A961">
        <v>23</v>
      </c>
      <c r="B961" s="13">
        <v>0.28501833560855483</v>
      </c>
    </row>
    <row r="962" spans="1:2" x14ac:dyDescent="0.45">
      <c r="A962">
        <v>23</v>
      </c>
      <c r="B962" s="13">
        <v>0.23578789582162266</v>
      </c>
    </row>
    <row r="963" spans="1:2" x14ac:dyDescent="0.45">
      <c r="A963">
        <v>23</v>
      </c>
      <c r="B963" s="13">
        <v>0.23319682004336306</v>
      </c>
    </row>
    <row r="964" spans="1:2" x14ac:dyDescent="0.45">
      <c r="A964">
        <v>23</v>
      </c>
      <c r="B964" s="13">
        <v>0.20728606226076718</v>
      </c>
    </row>
    <row r="965" spans="1:2" x14ac:dyDescent="0.45">
      <c r="A965">
        <v>23</v>
      </c>
      <c r="B965" s="13">
        <v>0.20728606226076718</v>
      </c>
    </row>
    <row r="966" spans="1:2" x14ac:dyDescent="0.45">
      <c r="A966">
        <v>23</v>
      </c>
      <c r="B966" s="13">
        <v>0.20728606226076718</v>
      </c>
    </row>
    <row r="967" spans="1:2" x14ac:dyDescent="0.45">
      <c r="A967">
        <v>23</v>
      </c>
      <c r="B967" s="13">
        <v>0.20469498648250758</v>
      </c>
    </row>
    <row r="968" spans="1:2" x14ac:dyDescent="0.45">
      <c r="A968">
        <v>23</v>
      </c>
      <c r="B968" s="13">
        <v>0.18914853181295005</v>
      </c>
    </row>
    <row r="969" spans="1:2" x14ac:dyDescent="0.45">
      <c r="A969">
        <v>23</v>
      </c>
      <c r="B969" s="13">
        <v>0.18396638025643086</v>
      </c>
    </row>
    <row r="970" spans="1:2" x14ac:dyDescent="0.45">
      <c r="A970">
        <v>23</v>
      </c>
      <c r="B970" s="13">
        <v>0.18137530447817127</v>
      </c>
    </row>
    <row r="971" spans="1:2" x14ac:dyDescent="0.45">
      <c r="A971">
        <v>23</v>
      </c>
      <c r="B971" s="13">
        <v>0.17101100136513292</v>
      </c>
    </row>
    <row r="972" spans="1:2" x14ac:dyDescent="0.45">
      <c r="A972">
        <v>23</v>
      </c>
      <c r="B972" s="13">
        <v>0.1684199255868733</v>
      </c>
    </row>
    <row r="973" spans="1:2" x14ac:dyDescent="0.45">
      <c r="A973">
        <v>23</v>
      </c>
      <c r="B973" s="13">
        <v>0.13991809202601785</v>
      </c>
    </row>
    <row r="974" spans="1:2" x14ac:dyDescent="0.45">
      <c r="A974">
        <v>23</v>
      </c>
      <c r="B974" s="13">
        <v>0.13991809202601785</v>
      </c>
    </row>
    <row r="975" spans="1:2" x14ac:dyDescent="0.45">
      <c r="A975">
        <v>23</v>
      </c>
      <c r="B975" s="13">
        <v>0.12955378891297947</v>
      </c>
    </row>
    <row r="976" spans="1:2" x14ac:dyDescent="0.45">
      <c r="A976">
        <v>23</v>
      </c>
      <c r="B976" s="13">
        <v>0.12955378891297947</v>
      </c>
    </row>
    <row r="977" spans="1:2" x14ac:dyDescent="0.45">
      <c r="A977">
        <v>23</v>
      </c>
      <c r="B977" s="13">
        <v>0.12955378891297947</v>
      </c>
    </row>
    <row r="978" spans="1:2" x14ac:dyDescent="0.45">
      <c r="A978">
        <v>23</v>
      </c>
      <c r="B978" s="13">
        <v>0.11918948579994113</v>
      </c>
    </row>
    <row r="979" spans="1:2" x14ac:dyDescent="0.45">
      <c r="A979">
        <v>23</v>
      </c>
      <c r="B979" s="13">
        <v>0.11918948579994113</v>
      </c>
    </row>
    <row r="980" spans="1:2" x14ac:dyDescent="0.45">
      <c r="A980">
        <v>23</v>
      </c>
      <c r="B980" s="13">
        <v>0.11659841002168153</v>
      </c>
    </row>
    <row r="981" spans="1:2" x14ac:dyDescent="0.45">
      <c r="A981">
        <v>23</v>
      </c>
      <c r="B981" s="13">
        <v>0.11141625846516236</v>
      </c>
    </row>
    <row r="982" spans="1:2" x14ac:dyDescent="0.45">
      <c r="A982">
        <v>23</v>
      </c>
      <c r="B982" s="13">
        <v>9.0687652239085634E-2</v>
      </c>
    </row>
    <row r="983" spans="1:2" x14ac:dyDescent="0.45">
      <c r="A983">
        <v>23</v>
      </c>
      <c r="B983" s="13">
        <v>8.550550068256646E-2</v>
      </c>
    </row>
    <row r="984" spans="1:2" x14ac:dyDescent="0.45">
      <c r="A984">
        <v>23</v>
      </c>
      <c r="B984" s="13">
        <v>7.7732273347787692E-2</v>
      </c>
    </row>
    <row r="985" spans="1:2" x14ac:dyDescent="0.45">
      <c r="A985">
        <v>23</v>
      </c>
      <c r="B985" s="13">
        <v>7.5141197569528098E-2</v>
      </c>
    </row>
    <row r="986" spans="1:2" x14ac:dyDescent="0.45">
      <c r="A986">
        <v>23</v>
      </c>
      <c r="B986" s="13">
        <v>6.736797023474933E-2</v>
      </c>
    </row>
    <row r="987" spans="1:2" x14ac:dyDescent="0.45">
      <c r="A987">
        <v>23</v>
      </c>
      <c r="B987" s="13">
        <v>5.9594742899970563E-2</v>
      </c>
    </row>
    <row r="988" spans="1:2" x14ac:dyDescent="0.45">
      <c r="A988">
        <v>23</v>
      </c>
      <c r="B988" s="13">
        <v>5.4412591343451382E-2</v>
      </c>
    </row>
    <row r="989" spans="1:2" x14ac:dyDescent="0.45">
      <c r="A989">
        <v>22</v>
      </c>
      <c r="B989" s="13">
        <v>1.7878422869991168</v>
      </c>
    </row>
    <row r="990" spans="1:2" x14ac:dyDescent="0.45">
      <c r="A990">
        <v>22</v>
      </c>
      <c r="B990" s="13">
        <v>1.761931529216521</v>
      </c>
    </row>
    <row r="991" spans="1:2" x14ac:dyDescent="0.45">
      <c r="A991">
        <v>22</v>
      </c>
      <c r="B991" s="13">
        <v>1.6841992558687333</v>
      </c>
    </row>
    <row r="992" spans="1:2" x14ac:dyDescent="0.45">
      <c r="A992">
        <v>22</v>
      </c>
      <c r="B992" s="13">
        <v>0.90687652239085637</v>
      </c>
    </row>
    <row r="993" spans="1:2" x14ac:dyDescent="0.45">
      <c r="A993">
        <v>22</v>
      </c>
      <c r="B993" s="13">
        <v>0.57003667121710966</v>
      </c>
    </row>
    <row r="994" spans="1:2" x14ac:dyDescent="0.45">
      <c r="A994">
        <v>22</v>
      </c>
      <c r="B994" s="13">
        <v>0.54412591343451377</v>
      </c>
    </row>
    <row r="995" spans="1:2" x14ac:dyDescent="0.45">
      <c r="A995">
        <v>22</v>
      </c>
      <c r="B995" s="13">
        <v>0.51821515565191789</v>
      </c>
    </row>
    <row r="996" spans="1:2" x14ac:dyDescent="0.45">
      <c r="A996">
        <v>22</v>
      </c>
      <c r="B996" s="13">
        <v>0.49230439786932201</v>
      </c>
    </row>
    <row r="997" spans="1:2" x14ac:dyDescent="0.45">
      <c r="A997">
        <v>22</v>
      </c>
      <c r="B997" s="13">
        <v>0.46639364008672612</v>
      </c>
    </row>
    <row r="998" spans="1:2" x14ac:dyDescent="0.45">
      <c r="A998">
        <v>22</v>
      </c>
      <c r="B998" s="13">
        <v>0.41457212452153436</v>
      </c>
    </row>
    <row r="999" spans="1:2" x14ac:dyDescent="0.45">
      <c r="A999">
        <v>22</v>
      </c>
      <c r="B999" s="13">
        <v>0.41457212452153436</v>
      </c>
    </row>
    <row r="1000" spans="1:2" x14ac:dyDescent="0.45">
      <c r="A1000">
        <v>22</v>
      </c>
      <c r="B1000" s="13">
        <v>0.38866136673893842</v>
      </c>
    </row>
    <row r="1001" spans="1:2" x14ac:dyDescent="0.45">
      <c r="A1001">
        <v>22</v>
      </c>
      <c r="B1001" s="13">
        <v>0.36275060895634254</v>
      </c>
    </row>
    <row r="1002" spans="1:2" x14ac:dyDescent="0.45">
      <c r="A1002">
        <v>22</v>
      </c>
      <c r="B1002" s="13">
        <v>0.3368398511737466</v>
      </c>
    </row>
    <row r="1003" spans="1:2" x14ac:dyDescent="0.45">
      <c r="A1003">
        <v>22</v>
      </c>
      <c r="B1003" s="13">
        <v>0.31092909339115077</v>
      </c>
    </row>
    <row r="1004" spans="1:2" x14ac:dyDescent="0.45">
      <c r="A1004">
        <v>22</v>
      </c>
      <c r="B1004" s="13">
        <v>0.31092909339115077</v>
      </c>
    </row>
    <row r="1005" spans="1:2" x14ac:dyDescent="0.45">
      <c r="A1005">
        <v>22</v>
      </c>
      <c r="B1005" s="13">
        <v>0.25910757782595895</v>
      </c>
    </row>
    <row r="1006" spans="1:2" x14ac:dyDescent="0.45">
      <c r="A1006">
        <v>22</v>
      </c>
      <c r="B1006" s="13">
        <v>0.25910757782595895</v>
      </c>
    </row>
    <row r="1007" spans="1:2" x14ac:dyDescent="0.45">
      <c r="A1007">
        <v>22</v>
      </c>
      <c r="B1007" s="13">
        <v>0.23319682004336306</v>
      </c>
    </row>
    <row r="1008" spans="1:2" x14ac:dyDescent="0.45">
      <c r="A1008">
        <v>22</v>
      </c>
      <c r="B1008" s="13">
        <v>0.23060574426510347</v>
      </c>
    </row>
    <row r="1009" spans="1:2" x14ac:dyDescent="0.45">
      <c r="A1009">
        <v>22</v>
      </c>
      <c r="B1009" s="13">
        <v>0.20210391070424799</v>
      </c>
    </row>
    <row r="1010" spans="1:2" x14ac:dyDescent="0.45">
      <c r="A1010">
        <v>22</v>
      </c>
      <c r="B1010" s="13">
        <v>0.20210391070424799</v>
      </c>
    </row>
    <row r="1011" spans="1:2" x14ac:dyDescent="0.45">
      <c r="A1011">
        <v>22</v>
      </c>
      <c r="B1011" s="13">
        <v>0.18137530447817127</v>
      </c>
    </row>
    <row r="1012" spans="1:2" x14ac:dyDescent="0.45">
      <c r="A1012">
        <v>22</v>
      </c>
      <c r="B1012" s="13">
        <v>0.1684199255868733</v>
      </c>
    </row>
    <row r="1013" spans="1:2" x14ac:dyDescent="0.45">
      <c r="A1013">
        <v>22</v>
      </c>
      <c r="B1013" s="13">
        <v>0.13991809202601785</v>
      </c>
    </row>
    <row r="1014" spans="1:2" x14ac:dyDescent="0.45">
      <c r="A1014">
        <v>22</v>
      </c>
      <c r="B1014" s="13">
        <v>0.12955378891297947</v>
      </c>
    </row>
    <row r="1015" spans="1:2" x14ac:dyDescent="0.45">
      <c r="A1015">
        <v>22</v>
      </c>
      <c r="B1015" s="13">
        <v>0.1243716373564603</v>
      </c>
    </row>
    <row r="1016" spans="1:2" x14ac:dyDescent="0.45">
      <c r="A1016">
        <v>22</v>
      </c>
      <c r="B1016" s="13">
        <v>0.1243716373564603</v>
      </c>
    </row>
    <row r="1017" spans="1:2" x14ac:dyDescent="0.45">
      <c r="A1017">
        <v>22</v>
      </c>
      <c r="B1017" s="13">
        <v>0.11659841002168153</v>
      </c>
    </row>
    <row r="1018" spans="1:2" x14ac:dyDescent="0.45">
      <c r="A1018">
        <v>22</v>
      </c>
      <c r="B1018" s="13">
        <v>0.10623410690864317</v>
      </c>
    </row>
    <row r="1019" spans="1:2" x14ac:dyDescent="0.45">
      <c r="A1019">
        <v>22</v>
      </c>
      <c r="B1019" s="13">
        <v>8.0323349126047272E-2</v>
      </c>
    </row>
    <row r="1020" spans="1:2" x14ac:dyDescent="0.45">
      <c r="A1020">
        <v>22</v>
      </c>
      <c r="B1020" s="13">
        <v>7.5141197569528098E-2</v>
      </c>
    </row>
    <row r="1021" spans="1:2" x14ac:dyDescent="0.45">
      <c r="A1021">
        <v>22</v>
      </c>
      <c r="B1021" s="13">
        <v>4.9230439786932201E-2</v>
      </c>
    </row>
    <row r="1022" spans="1:2" x14ac:dyDescent="0.45">
      <c r="A1022">
        <v>21</v>
      </c>
      <c r="B1022" s="13">
        <v>3.9902566985197678</v>
      </c>
    </row>
    <row r="1023" spans="1:2" x14ac:dyDescent="0.45">
      <c r="A1023">
        <v>21</v>
      </c>
      <c r="B1023" s="13">
        <v>2.8501833560855485</v>
      </c>
    </row>
    <row r="1024" spans="1:2" x14ac:dyDescent="0.45">
      <c r="A1024">
        <v>21</v>
      </c>
      <c r="B1024" s="13">
        <v>1.6582884980861374</v>
      </c>
    </row>
    <row r="1025" spans="1:2" x14ac:dyDescent="0.45">
      <c r="A1025">
        <v>21</v>
      </c>
      <c r="B1025" s="13">
        <v>1.2437163735646031</v>
      </c>
    </row>
    <row r="1026" spans="1:2" x14ac:dyDescent="0.45">
      <c r="A1026">
        <v>21</v>
      </c>
      <c r="B1026" s="13">
        <v>0.77732273347787684</v>
      </c>
    </row>
    <row r="1027" spans="1:2" x14ac:dyDescent="0.45">
      <c r="A1027">
        <v>21</v>
      </c>
      <c r="B1027" s="13">
        <v>0.46639364008672612</v>
      </c>
    </row>
    <row r="1028" spans="1:2" x14ac:dyDescent="0.45">
      <c r="A1028">
        <v>21</v>
      </c>
      <c r="B1028" s="13">
        <v>0.41457212452153436</v>
      </c>
    </row>
    <row r="1029" spans="1:2" x14ac:dyDescent="0.45">
      <c r="A1029">
        <v>21</v>
      </c>
      <c r="B1029" s="13">
        <v>0.28501833560855483</v>
      </c>
    </row>
    <row r="1030" spans="1:2" x14ac:dyDescent="0.45">
      <c r="A1030">
        <v>21</v>
      </c>
      <c r="B1030" s="13">
        <v>0.25910757782595895</v>
      </c>
    </row>
    <row r="1031" spans="1:2" x14ac:dyDescent="0.45">
      <c r="A1031">
        <v>21</v>
      </c>
      <c r="B1031" s="13">
        <v>0.23578789582162266</v>
      </c>
    </row>
    <row r="1032" spans="1:2" x14ac:dyDescent="0.45">
      <c r="A1032">
        <v>21</v>
      </c>
      <c r="B1032" s="13">
        <v>0.20987713803902674</v>
      </c>
    </row>
    <row r="1033" spans="1:2" x14ac:dyDescent="0.45">
      <c r="A1033">
        <v>21</v>
      </c>
      <c r="B1033" s="13">
        <v>0.18655745603469046</v>
      </c>
    </row>
    <row r="1034" spans="1:2" x14ac:dyDescent="0.45">
      <c r="A1034">
        <v>21</v>
      </c>
      <c r="B1034" s="13">
        <v>0.18655745603469046</v>
      </c>
    </row>
    <row r="1035" spans="1:2" x14ac:dyDescent="0.45">
      <c r="A1035">
        <v>21</v>
      </c>
      <c r="B1035" s="13">
        <v>0.18396638025643086</v>
      </c>
    </row>
    <row r="1036" spans="1:2" x14ac:dyDescent="0.45">
      <c r="A1036">
        <v>21</v>
      </c>
      <c r="B1036" s="13">
        <v>0.17878422869991167</v>
      </c>
    </row>
    <row r="1037" spans="1:2" x14ac:dyDescent="0.45">
      <c r="A1037">
        <v>21</v>
      </c>
      <c r="B1037" s="13">
        <v>0.101051955352124</v>
      </c>
    </row>
    <row r="1038" spans="1:2" x14ac:dyDescent="0.45">
      <c r="A1038">
        <v>21</v>
      </c>
      <c r="B1038" s="13">
        <v>7.5141197569528098E-2</v>
      </c>
    </row>
    <row r="1039" spans="1:2" x14ac:dyDescent="0.45">
      <c r="A1039">
        <v>21</v>
      </c>
      <c r="B1039" s="13">
        <v>7.5141197569528098E-2</v>
      </c>
    </row>
    <row r="1040" spans="1:2" x14ac:dyDescent="0.45">
      <c r="A1040">
        <v>21</v>
      </c>
      <c r="B1040" s="13">
        <v>6.4776894456489736E-2</v>
      </c>
    </row>
    <row r="1041" spans="1:2" x14ac:dyDescent="0.45">
      <c r="A1041">
        <v>21</v>
      </c>
      <c r="B1041" s="13">
        <v>5.1821515565191795E-2</v>
      </c>
    </row>
  </sheetData>
  <autoFilter ref="A1:B983" xr:uid="{D32CDD35-1716-4320-AA6D-5E89450F9131}">
    <sortState xmlns:xlrd2="http://schemas.microsoft.com/office/spreadsheetml/2017/richdata2" ref="A2:B983">
      <sortCondition descending="1" ref="A1:A983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E482-160A-4341-9F1B-A243F1D81D42}">
  <sheetPr filterMode="1"/>
  <dimension ref="A1:R576"/>
  <sheetViews>
    <sheetView topLeftCell="D1" zoomScale="78" workbookViewId="0">
      <selection activeCell="P34" sqref="P34"/>
    </sheetView>
  </sheetViews>
  <sheetFormatPr defaultRowHeight="14.25" x14ac:dyDescent="0.45"/>
  <cols>
    <col min="1" max="1" width="5" bestFit="1" customWidth="1"/>
    <col min="2" max="2" width="11.59765625" bestFit="1" customWidth="1"/>
    <col min="3" max="3" width="23.1328125" bestFit="1" customWidth="1"/>
    <col min="4" max="4" width="21" bestFit="1" customWidth="1"/>
    <col min="5" max="5" width="17.53125" bestFit="1" customWidth="1"/>
    <col min="6" max="6" width="12.19921875" bestFit="1" customWidth="1"/>
    <col min="7" max="7" width="16.86328125" bestFit="1" customWidth="1"/>
    <col min="8" max="8" width="18" bestFit="1" customWidth="1"/>
    <col min="9" max="9" width="15.86328125" bestFit="1" customWidth="1"/>
    <col min="10" max="10" width="3.73046875" bestFit="1" customWidth="1"/>
    <col min="11" max="11" width="7.06640625" bestFit="1" customWidth="1"/>
    <col min="12" max="12" width="18" bestFit="1" customWidth="1"/>
    <col min="15" max="15" width="17.9296875" bestFit="1" customWidth="1"/>
    <col min="16" max="16" width="18.53125" bestFit="1" customWidth="1"/>
    <col min="17" max="17" width="21.46484375" bestFit="1" customWidth="1"/>
    <col min="18" max="18" width="15.1328125" bestFit="1" customWidth="1"/>
  </cols>
  <sheetData>
    <row r="1" spans="1:18" x14ac:dyDescent="0.45">
      <c r="A1" t="s">
        <v>1357</v>
      </c>
      <c r="B1" t="s">
        <v>112</v>
      </c>
      <c r="C1" t="s">
        <v>0</v>
      </c>
      <c r="D1" t="s">
        <v>1378</v>
      </c>
      <c r="E1" t="s">
        <v>1371</v>
      </c>
      <c r="F1" t="s">
        <v>1</v>
      </c>
      <c r="G1" t="s">
        <v>1364</v>
      </c>
      <c r="H1" t="s">
        <v>2</v>
      </c>
      <c r="I1" t="s">
        <v>1365</v>
      </c>
      <c r="J1" t="s">
        <v>3</v>
      </c>
      <c r="K1" t="s">
        <v>4</v>
      </c>
      <c r="L1" t="s">
        <v>5</v>
      </c>
    </row>
    <row r="2" spans="1:18" x14ac:dyDescent="0.45">
      <c r="A2">
        <v>1</v>
      </c>
      <c r="B2" t="s">
        <v>1445</v>
      </c>
      <c r="C2" t="s">
        <v>1382</v>
      </c>
      <c r="D2" s="13">
        <f>I2/$O$42</f>
        <v>13.680880109210634</v>
      </c>
      <c r="E2" s="13">
        <f>I2/$O$38</f>
        <v>13.704468557362022</v>
      </c>
      <c r="F2" s="8">
        <v>528000</v>
      </c>
      <c r="G2" s="15">
        <f>F2*$P$2</f>
        <v>13015200</v>
      </c>
      <c r="H2" s="8">
        <v>27456000</v>
      </c>
      <c r="I2" s="1">
        <f>H2*$P$2</f>
        <v>676790400</v>
      </c>
      <c r="J2">
        <v>31</v>
      </c>
      <c r="K2" t="s">
        <v>270</v>
      </c>
      <c r="L2" t="s">
        <v>1385</v>
      </c>
      <c r="O2" t="s">
        <v>1363</v>
      </c>
      <c r="P2" s="1">
        <v>24.65</v>
      </c>
    </row>
    <row r="3" spans="1:18" x14ac:dyDescent="0.45">
      <c r="A3">
        <v>2</v>
      </c>
      <c r="B3" t="s">
        <v>1445</v>
      </c>
      <c r="C3" t="s">
        <v>1386</v>
      </c>
      <c r="D3" s="13">
        <f>I3/$O$42</f>
        <v>9.8719987151690365</v>
      </c>
      <c r="E3" s="13">
        <f>I3/$O$38</f>
        <v>9.8890199249146402</v>
      </c>
      <c r="F3" s="8">
        <v>381000</v>
      </c>
      <c r="G3" s="15">
        <f>F3*$P$2</f>
        <v>9391650</v>
      </c>
      <c r="H3" s="8">
        <v>19812000</v>
      </c>
      <c r="I3" s="1">
        <f>H3*$P$2</f>
        <v>488365800</v>
      </c>
      <c r="J3">
        <v>30</v>
      </c>
      <c r="K3" t="s">
        <v>30</v>
      </c>
      <c r="L3" t="s">
        <v>1389</v>
      </c>
    </row>
    <row r="4" spans="1:18" x14ac:dyDescent="0.45">
      <c r="A4">
        <v>3</v>
      </c>
      <c r="B4" t="s">
        <v>1445</v>
      </c>
      <c r="C4" t="s">
        <v>1390</v>
      </c>
      <c r="D4" s="13">
        <f>I4/$O$42</f>
        <v>9.3019620439519262</v>
      </c>
      <c r="E4" s="13">
        <f>I4/$O$38</f>
        <v>9.3180004016912221</v>
      </c>
      <c r="F4" s="8">
        <v>359000</v>
      </c>
      <c r="G4" s="15">
        <f>F4*$P$2</f>
        <v>8849350</v>
      </c>
      <c r="H4" s="8">
        <v>18668000</v>
      </c>
      <c r="I4" s="1">
        <f>H4*$P$2</f>
        <v>460166200</v>
      </c>
      <c r="J4">
        <v>29</v>
      </c>
      <c r="K4" t="s">
        <v>1393</v>
      </c>
      <c r="L4" t="s">
        <v>1394</v>
      </c>
      <c r="O4" s="16" t="s">
        <v>1373</v>
      </c>
    </row>
    <row r="5" spans="1:18" x14ac:dyDescent="0.45">
      <c r="A5">
        <v>75</v>
      </c>
      <c r="B5" t="s">
        <v>1571</v>
      </c>
      <c r="C5" t="s">
        <v>1519</v>
      </c>
      <c r="D5" s="13">
        <f>I5/$O$42</f>
        <v>9.0946759816911591</v>
      </c>
      <c r="E5" s="13">
        <f>I5/$O$38</f>
        <v>9.1103569387008889</v>
      </c>
      <c r="F5" s="8">
        <v>351000</v>
      </c>
      <c r="G5" s="15">
        <f>F5*$P$2</f>
        <v>8652150</v>
      </c>
      <c r="H5" s="8">
        <v>18252000</v>
      </c>
      <c r="I5" s="1">
        <f>H5*$P$2</f>
        <v>449911800</v>
      </c>
      <c r="J5">
        <v>30</v>
      </c>
      <c r="K5" t="s">
        <v>270</v>
      </c>
      <c r="L5" t="s">
        <v>1244</v>
      </c>
      <c r="O5" t="s">
        <v>1359</v>
      </c>
      <c r="P5" t="s">
        <v>1360</v>
      </c>
      <c r="Q5" t="s">
        <v>1374</v>
      </c>
      <c r="R5" t="s">
        <v>2230</v>
      </c>
    </row>
    <row r="6" spans="1:18" x14ac:dyDescent="0.45">
      <c r="A6">
        <v>4</v>
      </c>
      <c r="B6" t="s">
        <v>1445</v>
      </c>
      <c r="C6" t="s">
        <v>1395</v>
      </c>
      <c r="D6" s="13">
        <f>I6/$O$42</f>
        <v>7.9546026392569402</v>
      </c>
      <c r="E6" s="13">
        <f>I6/$O$38</f>
        <v>7.9683178922540536</v>
      </c>
      <c r="F6" s="8">
        <v>307000</v>
      </c>
      <c r="G6" s="15">
        <f>F6*$P$2</f>
        <v>7567550</v>
      </c>
      <c r="H6" s="8">
        <v>15964000</v>
      </c>
      <c r="I6" s="1">
        <f>H6*$P$2</f>
        <v>393512600</v>
      </c>
      <c r="J6">
        <v>31</v>
      </c>
      <c r="K6" t="s">
        <v>99</v>
      </c>
      <c r="L6" t="s">
        <v>1398</v>
      </c>
      <c r="O6" s="8">
        <f>SUM(F2:F576)</f>
        <v>19645960</v>
      </c>
      <c r="P6" s="8">
        <f>O6/20</f>
        <v>982298</v>
      </c>
      <c r="Q6" s="1">
        <f>P6*P2</f>
        <v>24213645.699999999</v>
      </c>
      <c r="R6" s="9">
        <f>_xlfn.STDEV.P(D2:D505)</f>
        <v>1.5809891941066494</v>
      </c>
    </row>
    <row r="7" spans="1:18" x14ac:dyDescent="0.45">
      <c r="A7">
        <v>96</v>
      </c>
      <c r="B7" t="s">
        <v>1572</v>
      </c>
      <c r="C7" t="s">
        <v>1573</v>
      </c>
      <c r="D7" s="13">
        <f>I7/$O$42</f>
        <v>7.4363874836050217</v>
      </c>
      <c r="E7" s="13">
        <f>I7/$O$38</f>
        <v>7.4492092347782197</v>
      </c>
      <c r="F7" s="8">
        <v>287000</v>
      </c>
      <c r="G7" s="15">
        <f>F7*$P$2</f>
        <v>7074550</v>
      </c>
      <c r="H7" s="8">
        <v>14924000</v>
      </c>
      <c r="I7" s="1">
        <f>H7*$P$2</f>
        <v>367876600</v>
      </c>
      <c r="J7">
        <v>24</v>
      </c>
      <c r="K7" t="s">
        <v>44</v>
      </c>
      <c r="L7" t="s">
        <v>1244</v>
      </c>
    </row>
    <row r="8" spans="1:18" x14ac:dyDescent="0.45">
      <c r="A8">
        <v>5</v>
      </c>
      <c r="B8" t="s">
        <v>1445</v>
      </c>
      <c r="C8" t="s">
        <v>1399</v>
      </c>
      <c r="D8" s="13">
        <f>I8/$O$42</f>
        <v>7.1254583902138711</v>
      </c>
      <c r="E8" s="13">
        <f>I8/$O$38</f>
        <v>7.137744040292719</v>
      </c>
      <c r="F8" s="8">
        <v>275000</v>
      </c>
      <c r="G8" s="15">
        <f>F8*$P$2</f>
        <v>6778750</v>
      </c>
      <c r="H8" s="8">
        <v>14300000</v>
      </c>
      <c r="I8" s="1">
        <f>H8*$P$2</f>
        <v>352495000</v>
      </c>
      <c r="J8">
        <v>35</v>
      </c>
      <c r="K8" t="s">
        <v>175</v>
      </c>
      <c r="L8" t="s">
        <v>1402</v>
      </c>
      <c r="O8" t="s">
        <v>1358</v>
      </c>
      <c r="P8" t="s">
        <v>1361</v>
      </c>
      <c r="Q8" t="s">
        <v>1372</v>
      </c>
    </row>
    <row r="9" spans="1:18" x14ac:dyDescent="0.45">
      <c r="A9">
        <v>6</v>
      </c>
      <c r="B9" t="s">
        <v>1445</v>
      </c>
      <c r="C9" t="s">
        <v>1403</v>
      </c>
      <c r="D9" s="13">
        <f>I9/$O$42</f>
        <v>7.1254583902138711</v>
      </c>
      <c r="E9" s="13">
        <f>I9/$O$38</f>
        <v>7.137744040292719</v>
      </c>
      <c r="F9" s="8">
        <v>275000</v>
      </c>
      <c r="G9" s="15">
        <f>F9*$P$2</f>
        <v>6778750</v>
      </c>
      <c r="H9" s="8">
        <v>14300000</v>
      </c>
      <c r="I9" s="1">
        <f>H9*$P$2</f>
        <v>352495000</v>
      </c>
      <c r="J9">
        <v>33</v>
      </c>
      <c r="K9" t="s">
        <v>51</v>
      </c>
      <c r="L9" t="s">
        <v>1244</v>
      </c>
      <c r="O9" s="8">
        <f>SUM(F2:F576)</f>
        <v>19645960</v>
      </c>
      <c r="P9" s="8">
        <f>SUM(H2:H576)/20</f>
        <v>50819496</v>
      </c>
      <c r="Q9" s="1">
        <f>P9*P2</f>
        <v>1252700576.3999999</v>
      </c>
    </row>
    <row r="10" spans="1:18" x14ac:dyDescent="0.45">
      <c r="A10">
        <v>76</v>
      </c>
      <c r="B10" t="s">
        <v>1571</v>
      </c>
      <c r="C10" t="s">
        <v>1522</v>
      </c>
      <c r="D10" s="13">
        <f>I10/$O$42</f>
        <v>6.8145292968227205</v>
      </c>
      <c r="E10" s="13">
        <f>I10/$O$38</f>
        <v>6.8262788458072192</v>
      </c>
      <c r="F10" s="8">
        <v>263000</v>
      </c>
      <c r="G10" s="15">
        <f>F10*$P$2</f>
        <v>6482950</v>
      </c>
      <c r="H10" s="8">
        <v>13676000</v>
      </c>
      <c r="I10" s="1">
        <f>H10*$P$2</f>
        <v>337113400</v>
      </c>
      <c r="J10">
        <v>34</v>
      </c>
      <c r="K10" t="s">
        <v>51</v>
      </c>
      <c r="L10" t="s">
        <v>22</v>
      </c>
    </row>
    <row r="11" spans="1:18" x14ac:dyDescent="0.45">
      <c r="A11">
        <v>97</v>
      </c>
      <c r="B11" t="s">
        <v>1572</v>
      </c>
      <c r="C11" t="s">
        <v>1576</v>
      </c>
      <c r="D11" s="13">
        <f>I11/$O$42</f>
        <v>6.8145292968227205</v>
      </c>
      <c r="E11" s="13">
        <f>I11/$O$38</f>
        <v>6.8262788458072192</v>
      </c>
      <c r="F11" s="8">
        <v>263000</v>
      </c>
      <c r="G11" s="15">
        <f>F11*$P$2</f>
        <v>6482950</v>
      </c>
      <c r="H11" s="8">
        <v>13676000</v>
      </c>
      <c r="I11" s="1">
        <f>H11*$P$2</f>
        <v>337113400</v>
      </c>
      <c r="J11">
        <v>27</v>
      </c>
      <c r="K11" t="s">
        <v>14</v>
      </c>
      <c r="L11" t="s">
        <v>1244</v>
      </c>
      <c r="O11" t="s">
        <v>112</v>
      </c>
      <c r="P11" t="s">
        <v>1365</v>
      </c>
      <c r="Q11" t="s">
        <v>1362</v>
      </c>
    </row>
    <row r="12" spans="1:18" x14ac:dyDescent="0.45">
      <c r="A12">
        <v>77</v>
      </c>
      <c r="B12" t="s">
        <v>1571</v>
      </c>
      <c r="C12" t="s">
        <v>1525</v>
      </c>
      <c r="D12" s="13">
        <f>I12/$O$42</f>
        <v>6.788618539040125</v>
      </c>
      <c r="E12" s="13">
        <f>I12/$O$38</f>
        <v>6.8003234129334276</v>
      </c>
      <c r="F12" s="8">
        <v>262000</v>
      </c>
      <c r="G12" s="15">
        <f>F12*$P$2</f>
        <v>6458300</v>
      </c>
      <c r="H12" s="8">
        <v>13624000</v>
      </c>
      <c r="I12" s="1">
        <f>H12*$P$2</f>
        <v>335831600</v>
      </c>
      <c r="J12">
        <v>29</v>
      </c>
      <c r="K12" t="s">
        <v>227</v>
      </c>
      <c r="L12" t="s">
        <v>211</v>
      </c>
      <c r="O12" s="17" t="s">
        <v>2208</v>
      </c>
      <c r="P12" s="1">
        <f>SUMIF($B$2:$B$576,O12,$I$2:$I$576)</f>
        <v>205216180</v>
      </c>
      <c r="Q12" s="13">
        <f>P12/$Q$9</f>
        <v>0.16381901937791751</v>
      </c>
    </row>
    <row r="13" spans="1:18" x14ac:dyDescent="0.45">
      <c r="A13">
        <v>7</v>
      </c>
      <c r="B13" t="s">
        <v>1445</v>
      </c>
      <c r="C13" t="s">
        <v>1404</v>
      </c>
      <c r="D13" s="13">
        <f>I13/$O$42</f>
        <v>6.5554217189967616</v>
      </c>
      <c r="E13" s="13">
        <f>I13/$O$38</f>
        <v>6.5667245170693018</v>
      </c>
      <c r="F13" s="8">
        <v>253000</v>
      </c>
      <c r="G13" s="15">
        <f>F13*$P$2</f>
        <v>6236450</v>
      </c>
      <c r="H13" s="8">
        <v>13156000</v>
      </c>
      <c r="I13" s="1">
        <f>H13*$P$2</f>
        <v>324295400</v>
      </c>
      <c r="J13">
        <v>29</v>
      </c>
      <c r="K13" t="s">
        <v>9</v>
      </c>
      <c r="L13" t="s">
        <v>1389</v>
      </c>
      <c r="O13" s="17" t="s">
        <v>1715</v>
      </c>
      <c r="P13" s="6">
        <f>SUMIF($B$2:$B$576,O13,$I$2:$I$576)</f>
        <v>234441220</v>
      </c>
      <c r="Q13" s="13">
        <f>P13/$Q$9</f>
        <v>0.18714864862099381</v>
      </c>
    </row>
    <row r="14" spans="1:18" x14ac:dyDescent="0.45">
      <c r="A14">
        <v>78</v>
      </c>
      <c r="B14" t="s">
        <v>1571</v>
      </c>
      <c r="C14" t="s">
        <v>1528</v>
      </c>
      <c r="D14" s="13">
        <f>I14/$O$42</f>
        <v>6.5554217189967616</v>
      </c>
      <c r="E14" s="13">
        <f>I14/$O$38</f>
        <v>6.5667245170693018</v>
      </c>
      <c r="F14" s="8">
        <v>253000</v>
      </c>
      <c r="G14" s="15">
        <f>F14*$P$2</f>
        <v>6236450</v>
      </c>
      <c r="H14" s="8">
        <v>13156000</v>
      </c>
      <c r="I14" s="1">
        <f>H14*$P$2</f>
        <v>324295400</v>
      </c>
      <c r="J14">
        <v>28</v>
      </c>
      <c r="K14" t="s">
        <v>9</v>
      </c>
      <c r="L14" t="s">
        <v>815</v>
      </c>
      <c r="O14" s="17" t="s">
        <v>2180</v>
      </c>
      <c r="P14" s="1">
        <f>SUMIF($B$2:$B$576,O14,$I$2:$I$576)</f>
        <v>299428480</v>
      </c>
      <c r="Q14" s="13">
        <f>P14/$Q$9</f>
        <v>0.23902637680625563</v>
      </c>
    </row>
    <row r="15" spans="1:18" x14ac:dyDescent="0.45">
      <c r="A15">
        <v>98</v>
      </c>
      <c r="B15" t="s">
        <v>1572</v>
      </c>
      <c r="C15" t="s">
        <v>1577</v>
      </c>
      <c r="D15" s="13">
        <f>I15/$O$42</f>
        <v>6.5554217189967616</v>
      </c>
      <c r="E15" s="13">
        <f>I15/$O$38</f>
        <v>6.5667245170693018</v>
      </c>
      <c r="F15" s="8">
        <v>253000</v>
      </c>
      <c r="G15" s="15">
        <f>F15*$P$2</f>
        <v>6236450</v>
      </c>
      <c r="H15" s="8">
        <v>13156000</v>
      </c>
      <c r="I15" s="1">
        <f>H15*$P$2</f>
        <v>324295400</v>
      </c>
      <c r="J15">
        <v>32</v>
      </c>
      <c r="K15" t="s">
        <v>99</v>
      </c>
      <c r="L15" t="s">
        <v>211</v>
      </c>
      <c r="O15" s="17" t="s">
        <v>1810</v>
      </c>
      <c r="P15" s="1">
        <f>SUMIF($B$2:$B$576,O15,$I$2:$I$576)</f>
        <v>326218100</v>
      </c>
      <c r="Q15" s="13">
        <f>P15/$Q$9</f>
        <v>0.26041187027907559</v>
      </c>
    </row>
    <row r="16" spans="1:18" x14ac:dyDescent="0.45">
      <c r="A16">
        <v>8</v>
      </c>
      <c r="B16" t="s">
        <v>1445</v>
      </c>
      <c r="C16" t="s">
        <v>1407</v>
      </c>
      <c r="D16" s="13">
        <f>I16/$O$42</f>
        <v>6.4517786878663781</v>
      </c>
      <c r="E16" s="13">
        <f>I16/$O$38</f>
        <v>6.4629027855741352</v>
      </c>
      <c r="F16" s="8">
        <v>249000</v>
      </c>
      <c r="G16" s="15">
        <f>F16*$P$2</f>
        <v>6137850</v>
      </c>
      <c r="H16" s="8">
        <v>12948000</v>
      </c>
      <c r="I16" s="1">
        <f>H16*$P$2</f>
        <v>319168200</v>
      </c>
      <c r="J16">
        <v>33</v>
      </c>
      <c r="K16" t="s">
        <v>152</v>
      </c>
      <c r="L16" t="s">
        <v>528</v>
      </c>
      <c r="O16" s="17" t="s">
        <v>1478</v>
      </c>
      <c r="P16" s="1">
        <f>SUMIF($B$2:$B$576,O16,$I$2:$I$576)</f>
        <v>326295008</v>
      </c>
      <c r="Q16" s="13">
        <f>P16/$Q$9</f>
        <v>0.26047326404024157</v>
      </c>
    </row>
    <row r="17" spans="1:17" x14ac:dyDescent="0.45">
      <c r="A17">
        <v>99</v>
      </c>
      <c r="B17" t="s">
        <v>1572</v>
      </c>
      <c r="C17" t="s">
        <v>1578</v>
      </c>
      <c r="D17" s="13">
        <f>I17/$O$42</f>
        <v>5.9853850477796522</v>
      </c>
      <c r="E17" s="13">
        <f>I17/$O$38</f>
        <v>5.9957049938458846</v>
      </c>
      <c r="F17" s="8">
        <v>231000</v>
      </c>
      <c r="G17" s="15">
        <f>F17*$P$2</f>
        <v>5694150</v>
      </c>
      <c r="H17" s="8">
        <v>12012000</v>
      </c>
      <c r="I17" s="1">
        <f>H17*$P$2</f>
        <v>296095800</v>
      </c>
      <c r="J17">
        <v>32</v>
      </c>
      <c r="K17" t="s">
        <v>152</v>
      </c>
      <c r="L17" t="s">
        <v>211</v>
      </c>
      <c r="O17" s="17" t="s">
        <v>2033</v>
      </c>
      <c r="P17" s="1">
        <f>SUMIF($B$2:$B$576,O17,$I$2:$I$576)</f>
        <v>343009680</v>
      </c>
      <c r="Q17" s="13">
        <f>P17/$Q$9</f>
        <v>0.27381617480031684</v>
      </c>
    </row>
    <row r="18" spans="1:17" x14ac:dyDescent="0.45">
      <c r="A18">
        <v>9</v>
      </c>
      <c r="B18" t="s">
        <v>1445</v>
      </c>
      <c r="C18" t="s">
        <v>1410</v>
      </c>
      <c r="D18" s="13">
        <f>I18/$O$42</f>
        <v>5.4671698921277336</v>
      </c>
      <c r="E18" s="13">
        <f>I18/$O$38</f>
        <v>5.4765963363700498</v>
      </c>
      <c r="F18" s="8">
        <v>211000</v>
      </c>
      <c r="G18" s="15">
        <f>F18*$P$2</f>
        <v>5201150</v>
      </c>
      <c r="H18" s="8">
        <v>10972000</v>
      </c>
      <c r="I18" s="1">
        <f>H18*$P$2</f>
        <v>270459800</v>
      </c>
      <c r="J18">
        <v>29</v>
      </c>
      <c r="K18" t="s">
        <v>30</v>
      </c>
      <c r="L18" t="s">
        <v>211</v>
      </c>
      <c r="O18" s="17" t="s">
        <v>1964</v>
      </c>
      <c r="P18" s="1">
        <f>SUMIF($B$2:$B$576,O18,$I$2:$I$576)</f>
        <v>349803220</v>
      </c>
      <c r="Q18" s="13">
        <f>P18/$Q$9</f>
        <v>0.2792392903699793</v>
      </c>
    </row>
    <row r="19" spans="1:17" x14ac:dyDescent="0.45">
      <c r="A19">
        <v>51</v>
      </c>
      <c r="B19" t="s">
        <v>1518</v>
      </c>
      <c r="C19" t="s">
        <v>1479</v>
      </c>
      <c r="D19" s="13">
        <f>I19/$O$42</f>
        <v>4.8971332209106242</v>
      </c>
      <c r="E19" s="13">
        <f>I19/$O$38</f>
        <v>4.9055768131466326</v>
      </c>
      <c r="F19" s="8">
        <v>189000</v>
      </c>
      <c r="G19" s="15">
        <f>F19*$P$2</f>
        <v>4658850</v>
      </c>
      <c r="H19" s="8">
        <v>9828000</v>
      </c>
      <c r="I19" s="1">
        <f>H19*$P$2</f>
        <v>242260200</v>
      </c>
      <c r="J19">
        <v>27</v>
      </c>
      <c r="K19" t="s">
        <v>270</v>
      </c>
      <c r="L19" t="s">
        <v>211</v>
      </c>
      <c r="O19" s="17" t="s">
        <v>2207</v>
      </c>
      <c r="P19" s="1">
        <f>SUMIF($B$2:$B$576,O19,$I$2:$I$576)</f>
        <v>447604560</v>
      </c>
      <c r="Q19" s="13">
        <f>P19/$Q$9</f>
        <v>0.35731168998606366</v>
      </c>
    </row>
    <row r="20" spans="1:17" x14ac:dyDescent="0.45">
      <c r="A20">
        <v>10</v>
      </c>
      <c r="B20" t="s">
        <v>1445</v>
      </c>
      <c r="C20" t="s">
        <v>1413</v>
      </c>
      <c r="D20" s="13">
        <f>I20/$O$42</f>
        <v>4.7675794319976452</v>
      </c>
      <c r="E20" s="13">
        <f>I20/$O$38</f>
        <v>4.7757996487776744</v>
      </c>
      <c r="F20" s="8">
        <v>184000</v>
      </c>
      <c r="G20" s="15">
        <f>F20*$P$2</f>
        <v>4535600</v>
      </c>
      <c r="H20" s="8">
        <v>9568000</v>
      </c>
      <c r="I20" s="1">
        <f>H20*$P$2</f>
        <v>235851200</v>
      </c>
      <c r="J20">
        <v>29</v>
      </c>
      <c r="K20" t="s">
        <v>99</v>
      </c>
      <c r="L20" t="s">
        <v>528</v>
      </c>
      <c r="O20" s="17" t="s">
        <v>1902</v>
      </c>
      <c r="P20" s="1">
        <f>SUMIF($B$2:$B$576,O20,$I$2:$I$576)</f>
        <v>541560500</v>
      </c>
      <c r="Q20" s="13">
        <f>P20/$Q$9</f>
        <v>0.43231440154384848</v>
      </c>
    </row>
    <row r="21" spans="1:17" hidden="1" x14ac:dyDescent="0.45">
      <c r="A21">
        <v>11</v>
      </c>
      <c r="B21" t="s">
        <v>1445</v>
      </c>
      <c r="C21" t="s">
        <v>1416</v>
      </c>
      <c r="D21" s="13">
        <f>I21/$O$42</f>
        <v>4.7675794319976452</v>
      </c>
      <c r="E21" s="13">
        <f>I21/$O$38</f>
        <v>4.7757996487776744</v>
      </c>
      <c r="F21" s="8">
        <v>184000</v>
      </c>
      <c r="G21" s="15">
        <f>F21*$P$2</f>
        <v>4535600</v>
      </c>
      <c r="H21" s="8">
        <v>9568000</v>
      </c>
      <c r="I21" s="1">
        <f>H21*$P$2</f>
        <v>235851200</v>
      </c>
      <c r="J21">
        <v>20</v>
      </c>
      <c r="K21" t="s">
        <v>264</v>
      </c>
      <c r="L21" t="s">
        <v>528</v>
      </c>
      <c r="O21" s="17" t="s">
        <v>1685</v>
      </c>
      <c r="P21" s="1">
        <f>SUMIF($B$2:$B$576,O21,$I$2:$I$576)</f>
        <v>646539920</v>
      </c>
      <c r="Q21" s="13">
        <f>P21/$Q$9</f>
        <v>0.51611688553542523</v>
      </c>
    </row>
    <row r="22" spans="1:17" x14ac:dyDescent="0.45">
      <c r="A22">
        <v>375</v>
      </c>
      <c r="B22" t="s">
        <v>2034</v>
      </c>
      <c r="C22" t="s">
        <v>2035</v>
      </c>
      <c r="D22" s="13">
        <f>I22/$O$42</f>
        <v>4.6639364008672608</v>
      </c>
      <c r="E22" s="13">
        <f>I22/$O$38</f>
        <v>4.6719779172825069</v>
      </c>
      <c r="F22" s="8">
        <v>180000</v>
      </c>
      <c r="G22" s="15">
        <f>F22*$P$2</f>
        <v>4437000</v>
      </c>
      <c r="H22" s="8">
        <v>9360000</v>
      </c>
      <c r="I22" s="1">
        <f>H22*$P$2</f>
        <v>230724000</v>
      </c>
      <c r="J22">
        <v>25</v>
      </c>
      <c r="K22" t="s">
        <v>21</v>
      </c>
      <c r="L22" t="s">
        <v>1244</v>
      </c>
      <c r="O22" s="17" t="s">
        <v>1809</v>
      </c>
      <c r="P22" s="1">
        <f>SUMIF($B$2:$B$576,O22,$I$2:$I$576)</f>
        <v>750109360</v>
      </c>
      <c r="Q22" s="13">
        <f>P22/$Q$9</f>
        <v>0.59879381723895886</v>
      </c>
    </row>
    <row r="23" spans="1:17" x14ac:dyDescent="0.45">
      <c r="A23">
        <v>198</v>
      </c>
      <c r="B23" t="s">
        <v>1809</v>
      </c>
      <c r="C23" t="s">
        <v>1777</v>
      </c>
      <c r="D23" s="13">
        <f>I23/$O$42</f>
        <v>4.5862041275194736</v>
      </c>
      <c r="E23" s="13">
        <f>I23/$O$38</f>
        <v>4.5941116186611319</v>
      </c>
      <c r="F23" s="8">
        <v>177000</v>
      </c>
      <c r="G23" s="15">
        <f>F23*$P$2</f>
        <v>4363050</v>
      </c>
      <c r="H23" s="8">
        <v>9204000</v>
      </c>
      <c r="I23" s="1">
        <f>H23*$P$2</f>
        <v>226878600</v>
      </c>
      <c r="J23">
        <v>31</v>
      </c>
      <c r="K23" t="s">
        <v>30</v>
      </c>
      <c r="L23" t="s">
        <v>211</v>
      </c>
      <c r="O23" s="17" t="s">
        <v>1636</v>
      </c>
      <c r="P23" s="1">
        <f>SUMIF($B$2:$B$576,O23,$I$2:$I$576)</f>
        <v>938918500</v>
      </c>
      <c r="Q23" s="13">
        <f>P23/$Q$9</f>
        <v>0.74951550090146513</v>
      </c>
    </row>
    <row r="24" spans="1:17" x14ac:dyDescent="0.45">
      <c r="A24">
        <v>100</v>
      </c>
      <c r="B24" t="s">
        <v>1572</v>
      </c>
      <c r="C24" t="s">
        <v>1581</v>
      </c>
      <c r="D24" s="13">
        <f>I24/$O$42</f>
        <v>4.2493642763457267</v>
      </c>
      <c r="E24" s="13">
        <f>I24/$O$38</f>
        <v>4.2566909913018396</v>
      </c>
      <c r="F24" s="8">
        <v>164000</v>
      </c>
      <c r="G24" s="15">
        <f>F24*$P$2</f>
        <v>4042599.9999999995</v>
      </c>
      <c r="H24" s="8">
        <v>8528000</v>
      </c>
      <c r="I24" s="1">
        <f>H24*$P$2</f>
        <v>210215200</v>
      </c>
      <c r="J24">
        <v>29</v>
      </c>
      <c r="K24" t="s">
        <v>1584</v>
      </c>
      <c r="L24" t="s">
        <v>211</v>
      </c>
      <c r="O24" s="17" t="s">
        <v>2080</v>
      </c>
      <c r="P24" s="1">
        <f>SUMIF($B$2:$B$576,O24,$I$2:$I$576)</f>
        <v>945071140</v>
      </c>
      <c r="Q24" s="13">
        <f>P24/$Q$9</f>
        <v>0.75442700179474442</v>
      </c>
    </row>
    <row r="25" spans="1:17" x14ac:dyDescent="0.45">
      <c r="A25">
        <v>101</v>
      </c>
      <c r="B25" t="s">
        <v>1572</v>
      </c>
      <c r="C25" t="s">
        <v>1585</v>
      </c>
      <c r="D25" s="13">
        <f>I25/$O$42</f>
        <v>4.2493642763457267</v>
      </c>
      <c r="E25" s="13">
        <f>I25/$O$38</f>
        <v>4.2566909913018396</v>
      </c>
      <c r="F25" s="8">
        <v>164000</v>
      </c>
      <c r="G25" s="15">
        <f>F25*$P$2</f>
        <v>4042599.9999999995</v>
      </c>
      <c r="H25" s="8">
        <v>8528000</v>
      </c>
      <c r="I25" s="1">
        <f>H25*$P$2</f>
        <v>210215200</v>
      </c>
      <c r="J25">
        <v>24</v>
      </c>
      <c r="K25" t="s">
        <v>26</v>
      </c>
      <c r="L25" t="s">
        <v>517</v>
      </c>
      <c r="O25" s="17" t="s">
        <v>2119</v>
      </c>
      <c r="P25" s="1">
        <f>SUMIF($B$2:$B$576,O25,$I$2:$I$576)</f>
        <v>1052870520</v>
      </c>
      <c r="Q25" s="13">
        <f>P25/$Q$9</f>
        <v>0.84048059036240752</v>
      </c>
    </row>
    <row r="26" spans="1:17" x14ac:dyDescent="0.45">
      <c r="A26">
        <v>102</v>
      </c>
      <c r="B26" t="s">
        <v>1572</v>
      </c>
      <c r="C26" t="s">
        <v>1586</v>
      </c>
      <c r="D26" s="13">
        <f>I26/$O$42</f>
        <v>4.0938997296501514</v>
      </c>
      <c r="E26" s="13">
        <f>I26/$O$38</f>
        <v>4.1009583940590897</v>
      </c>
      <c r="F26" s="8">
        <v>158000</v>
      </c>
      <c r="G26" s="15">
        <f>F26*$P$2</f>
        <v>3894700</v>
      </c>
      <c r="H26" s="8">
        <v>8216000</v>
      </c>
      <c r="I26" s="1">
        <f>H26*$P$2</f>
        <v>202524400</v>
      </c>
      <c r="J26">
        <v>27</v>
      </c>
      <c r="K26" t="s">
        <v>636</v>
      </c>
      <c r="L26" t="s">
        <v>517</v>
      </c>
      <c r="O26" s="17" t="s">
        <v>2003</v>
      </c>
      <c r="P26" s="1">
        <f>SUMIF($B$2:$B$576,O26,$I$2:$I$576)</f>
        <v>1075558380</v>
      </c>
      <c r="Q26" s="13">
        <f>P26/$Q$9</f>
        <v>0.85859174990637466</v>
      </c>
    </row>
    <row r="27" spans="1:17" x14ac:dyDescent="0.45">
      <c r="A27">
        <v>103</v>
      </c>
      <c r="B27" t="s">
        <v>1572</v>
      </c>
      <c r="C27" t="s">
        <v>1589</v>
      </c>
      <c r="D27" s="13">
        <f>I27/$O$42</f>
        <v>4.0938997296501514</v>
      </c>
      <c r="E27" s="13">
        <f>I27/$O$38</f>
        <v>4.1009583940590897</v>
      </c>
      <c r="F27" s="8">
        <v>158000</v>
      </c>
      <c r="G27" s="15">
        <f>F27*$P$2</f>
        <v>3894700</v>
      </c>
      <c r="H27" s="8">
        <v>8216000</v>
      </c>
      <c r="I27" s="1">
        <f>H27*$P$2</f>
        <v>202524400</v>
      </c>
      <c r="J27">
        <v>33</v>
      </c>
      <c r="K27" t="s">
        <v>144</v>
      </c>
      <c r="L27" t="s">
        <v>38</v>
      </c>
      <c r="O27" s="17" t="s">
        <v>1518</v>
      </c>
      <c r="P27" s="1">
        <f>SUMIF($B$2:$B$576,O27,$I$2:$I$576)</f>
        <v>1077352900</v>
      </c>
      <c r="Q27" s="13">
        <f>P27/$Q$9</f>
        <v>0.8600242710002477</v>
      </c>
    </row>
    <row r="28" spans="1:17" x14ac:dyDescent="0.45">
      <c r="A28">
        <v>79</v>
      </c>
      <c r="B28" t="s">
        <v>1571</v>
      </c>
      <c r="C28" t="s">
        <v>1529</v>
      </c>
      <c r="D28" s="13">
        <f>I28/$O$42</f>
        <v>3.9902566985197678</v>
      </c>
      <c r="E28" s="13">
        <f>I28/$O$38</f>
        <v>3.9971366625639231</v>
      </c>
      <c r="F28" s="8">
        <v>154000</v>
      </c>
      <c r="G28" s="15">
        <f>F28*$P$2</f>
        <v>3796100</v>
      </c>
      <c r="H28" s="8">
        <v>8008000</v>
      </c>
      <c r="I28" s="1">
        <f>H28*$P$2</f>
        <v>197397200</v>
      </c>
      <c r="J28">
        <v>21</v>
      </c>
      <c r="K28" t="s">
        <v>270</v>
      </c>
      <c r="L28" t="s">
        <v>1532</v>
      </c>
      <c r="O28" s="17" t="s">
        <v>2034</v>
      </c>
      <c r="P28" s="1">
        <f>SUMIF($B$2:$B$576,O28,$I$2:$I$576)</f>
        <v>1768884000</v>
      </c>
      <c r="Q28" s="13">
        <f>P28/$Q$9</f>
        <v>1.4120565068177773</v>
      </c>
    </row>
    <row r="29" spans="1:17" x14ac:dyDescent="0.45">
      <c r="A29">
        <v>12</v>
      </c>
      <c r="B29" t="s">
        <v>1445</v>
      </c>
      <c r="C29" t="s">
        <v>1417</v>
      </c>
      <c r="D29" s="13">
        <f>I29/$O$42</f>
        <v>3.9384351829545761</v>
      </c>
      <c r="E29" s="13">
        <f>I29/$O$38</f>
        <v>3.9452257968163393</v>
      </c>
      <c r="F29" s="8">
        <v>152000</v>
      </c>
      <c r="G29" s="15">
        <f>F29*$P$2</f>
        <v>3746800</v>
      </c>
      <c r="H29" s="8">
        <v>7904000</v>
      </c>
      <c r="I29" s="1">
        <f>H29*$P$2</f>
        <v>194833600</v>
      </c>
      <c r="J29">
        <v>26</v>
      </c>
      <c r="K29" t="s">
        <v>94</v>
      </c>
      <c r="L29" t="s">
        <v>1244</v>
      </c>
      <c r="O29" s="17" t="s">
        <v>1571</v>
      </c>
      <c r="P29" s="1">
        <f>SUMIF($B$2:$B$576,O29,$I$2:$I$576)</f>
        <v>3217446180</v>
      </c>
      <c r="Q29" s="13">
        <f>P29/$Q$9</f>
        <v>2.5684079983792052</v>
      </c>
    </row>
    <row r="30" spans="1:17" x14ac:dyDescent="0.45">
      <c r="A30">
        <v>13</v>
      </c>
      <c r="B30" t="s">
        <v>1445</v>
      </c>
      <c r="C30" t="s">
        <v>1420</v>
      </c>
      <c r="D30" s="13">
        <f>I30/$O$42</f>
        <v>3.9384351829545761</v>
      </c>
      <c r="E30" s="13">
        <f>I30/$O$38</f>
        <v>3.9452257968163393</v>
      </c>
      <c r="F30" s="8">
        <v>152000</v>
      </c>
      <c r="G30" s="15">
        <f>F30*$P$2</f>
        <v>3746800</v>
      </c>
      <c r="H30" s="8">
        <v>7904000</v>
      </c>
      <c r="I30" s="1">
        <f>H30*$P$2</f>
        <v>194833600</v>
      </c>
      <c r="J30">
        <v>23</v>
      </c>
      <c r="K30" t="s">
        <v>14</v>
      </c>
      <c r="L30" t="s">
        <v>528</v>
      </c>
      <c r="O30" s="17" t="s">
        <v>1572</v>
      </c>
      <c r="P30" s="1">
        <f>SUMIF($B$2:$B$576,O30,$I$2:$I$576)</f>
        <v>3700428420</v>
      </c>
      <c r="Q30" s="13">
        <f>P30/$Q$9</f>
        <v>2.9539608185016242</v>
      </c>
    </row>
    <row r="31" spans="1:17" x14ac:dyDescent="0.45">
      <c r="A31">
        <v>14</v>
      </c>
      <c r="B31" t="s">
        <v>1445</v>
      </c>
      <c r="C31" t="s">
        <v>1421</v>
      </c>
      <c r="D31" s="13">
        <f>I31/$O$42</f>
        <v>3.9384351829545761</v>
      </c>
      <c r="E31" s="13">
        <f>I31/$O$38</f>
        <v>3.9452257968163393</v>
      </c>
      <c r="F31" s="8">
        <v>152000</v>
      </c>
      <c r="G31" s="15">
        <f>F31*$P$2</f>
        <v>3746800</v>
      </c>
      <c r="H31" s="8">
        <v>7904000</v>
      </c>
      <c r="I31" s="1">
        <f>H31*$P$2</f>
        <v>194833600</v>
      </c>
      <c r="J31">
        <v>29</v>
      </c>
      <c r="K31" t="s">
        <v>134</v>
      </c>
      <c r="L31" t="s">
        <v>211</v>
      </c>
      <c r="O31" s="17" t="s">
        <v>1445</v>
      </c>
      <c r="P31" s="1">
        <f>SUMIF($B$2:$B$576,O31,$I$2:$I$576)</f>
        <v>5976392500</v>
      </c>
      <c r="Q31" s="13">
        <f>P31/$Q$9</f>
        <v>4.7708068572738309</v>
      </c>
    </row>
    <row r="32" spans="1:17" x14ac:dyDescent="0.45">
      <c r="A32">
        <v>15</v>
      </c>
      <c r="B32" t="s">
        <v>1445</v>
      </c>
      <c r="C32" t="s">
        <v>1422</v>
      </c>
      <c r="D32" s="13">
        <f>I32/$O$42</f>
        <v>3.9384351829545761</v>
      </c>
      <c r="E32" s="13">
        <f>I32/$O$38</f>
        <v>3.9452257968163393</v>
      </c>
      <c r="F32" s="8">
        <v>152000</v>
      </c>
      <c r="G32" s="15">
        <f>F32*$P$2</f>
        <v>3746800</v>
      </c>
      <c r="H32" s="8">
        <v>7904000</v>
      </c>
      <c r="I32" s="1">
        <f>H32*$P$2</f>
        <v>194833600</v>
      </c>
      <c r="J32">
        <v>23</v>
      </c>
      <c r="K32" t="s">
        <v>51</v>
      </c>
      <c r="L32" t="s">
        <v>1423</v>
      </c>
    </row>
    <row r="33" spans="1:16" x14ac:dyDescent="0.45">
      <c r="A33">
        <v>104</v>
      </c>
      <c r="B33" t="s">
        <v>1572</v>
      </c>
      <c r="C33" t="s">
        <v>1590</v>
      </c>
      <c r="D33" s="13">
        <f>I33/$O$42</f>
        <v>3.8866136673893843</v>
      </c>
      <c r="E33" s="13">
        <f>I33/$O$38</f>
        <v>3.893314931068756</v>
      </c>
      <c r="F33" s="8">
        <v>250000</v>
      </c>
      <c r="G33" s="15">
        <f>F33*$P$2</f>
        <v>6162500</v>
      </c>
      <c r="H33" s="8">
        <v>7800000</v>
      </c>
      <c r="I33" s="1">
        <f>H33*$P$2</f>
        <v>192270000</v>
      </c>
      <c r="J33">
        <v>32</v>
      </c>
      <c r="K33" t="s">
        <v>264</v>
      </c>
      <c r="L33" t="s">
        <v>1593</v>
      </c>
      <c r="O33" s="17" t="s">
        <v>2234</v>
      </c>
      <c r="P33" s="2">
        <f>SUM(P12:P31)</f>
        <v>24223148768</v>
      </c>
    </row>
    <row r="34" spans="1:16" x14ac:dyDescent="0.45">
      <c r="A34">
        <v>52</v>
      </c>
      <c r="B34" t="s">
        <v>1518</v>
      </c>
      <c r="C34" t="s">
        <v>1482</v>
      </c>
      <c r="D34" s="13">
        <f>I34/$O$42</f>
        <v>3.8088813940415966</v>
      </c>
      <c r="E34" s="13">
        <f>I34/$O$38</f>
        <v>3.8154486324473811</v>
      </c>
      <c r="F34" s="8">
        <v>147000</v>
      </c>
      <c r="G34" s="15">
        <f>F34*$P$2</f>
        <v>3623550</v>
      </c>
      <c r="H34" s="8">
        <v>7644000</v>
      </c>
      <c r="I34" s="1">
        <f>H34*$P$2</f>
        <v>188424600</v>
      </c>
      <c r="J34">
        <v>30</v>
      </c>
      <c r="K34" t="s">
        <v>14</v>
      </c>
      <c r="L34" t="s">
        <v>211</v>
      </c>
      <c r="P34" s="2">
        <f>AVERAGE(P12:P31)</f>
        <v>1211157438.4000001</v>
      </c>
    </row>
    <row r="35" spans="1:16" x14ac:dyDescent="0.45">
      <c r="A35">
        <v>80</v>
      </c>
      <c r="B35" t="s">
        <v>1571</v>
      </c>
      <c r="C35" t="s">
        <v>1533</v>
      </c>
      <c r="D35" s="13">
        <f>I35/$O$42</f>
        <v>3.6534168473460213</v>
      </c>
      <c r="E35" s="13">
        <f>I35/$O$38</f>
        <v>3.6597160352046307</v>
      </c>
      <c r="F35" s="8">
        <v>141000</v>
      </c>
      <c r="G35" s="15">
        <f>F35*$P$2</f>
        <v>3475650</v>
      </c>
      <c r="H35" s="8">
        <v>7332000</v>
      </c>
      <c r="I35" s="1">
        <f>H35*$P$2</f>
        <v>180733800</v>
      </c>
      <c r="J35">
        <v>26</v>
      </c>
      <c r="K35" t="s">
        <v>179</v>
      </c>
      <c r="L35" t="s">
        <v>211</v>
      </c>
    </row>
    <row r="36" spans="1:16" x14ac:dyDescent="0.45">
      <c r="A36">
        <v>81</v>
      </c>
      <c r="B36" t="s">
        <v>1571</v>
      </c>
      <c r="C36" t="s">
        <v>1536</v>
      </c>
      <c r="D36" s="13">
        <f>I36/$O$42</f>
        <v>3.6534168473460213</v>
      </c>
      <c r="E36" s="13">
        <f>I36/$O$38</f>
        <v>3.6597160352046307</v>
      </c>
      <c r="F36" s="8">
        <v>141000</v>
      </c>
      <c r="G36" s="15">
        <f>F36*$P$2</f>
        <v>3475650</v>
      </c>
      <c r="H36" s="8">
        <v>7332000</v>
      </c>
      <c r="I36" s="1">
        <f>H36*$P$2</f>
        <v>180733800</v>
      </c>
      <c r="J36">
        <v>27</v>
      </c>
      <c r="K36" t="s">
        <v>1130</v>
      </c>
      <c r="L36" t="s">
        <v>1389</v>
      </c>
      <c r="O36" s="16" t="s">
        <v>1375</v>
      </c>
    </row>
    <row r="37" spans="1:16" x14ac:dyDescent="0.45">
      <c r="A37">
        <v>105</v>
      </c>
      <c r="B37" t="s">
        <v>1572</v>
      </c>
      <c r="C37" t="s">
        <v>1594</v>
      </c>
      <c r="D37" s="13">
        <f>I37/$O$42</f>
        <v>3.6534168473460213</v>
      </c>
      <c r="E37" s="13">
        <f>I37/$O$38</f>
        <v>3.6597160352046307</v>
      </c>
      <c r="F37" s="8">
        <v>141000</v>
      </c>
      <c r="G37" s="15">
        <f>F37*$P$2</f>
        <v>3475650</v>
      </c>
      <c r="H37" s="8">
        <v>7332000</v>
      </c>
      <c r="I37" s="1">
        <f>H37*$P$2</f>
        <v>180733800</v>
      </c>
      <c r="J37">
        <v>29</v>
      </c>
      <c r="K37" t="s">
        <v>9</v>
      </c>
      <c r="L37" t="s">
        <v>1398</v>
      </c>
      <c r="O37" t="s">
        <v>1372</v>
      </c>
    </row>
    <row r="38" spans="1:16" x14ac:dyDescent="0.45">
      <c r="A38">
        <v>16</v>
      </c>
      <c r="B38" t="s">
        <v>1445</v>
      </c>
      <c r="C38" t="s">
        <v>1424</v>
      </c>
      <c r="D38" s="13">
        <f>I38/$O$42</f>
        <v>3.4202200273026584</v>
      </c>
      <c r="E38" s="13">
        <f>I38/$O$38</f>
        <v>3.4261171393405054</v>
      </c>
      <c r="F38" s="8">
        <v>132000</v>
      </c>
      <c r="G38" s="15">
        <f>F38*$P$2</f>
        <v>3253800</v>
      </c>
      <c r="H38" s="8">
        <v>6864000</v>
      </c>
      <c r="I38" s="1">
        <f>H38*$P$2</f>
        <v>169197600</v>
      </c>
      <c r="J38">
        <v>31</v>
      </c>
      <c r="K38" t="s">
        <v>1427</v>
      </c>
      <c r="L38" t="s">
        <v>211</v>
      </c>
      <c r="O38" s="2">
        <f>AVERAGE(I2:I505)</f>
        <v>49384651.230158731</v>
      </c>
    </row>
    <row r="39" spans="1:16" hidden="1" x14ac:dyDescent="0.45">
      <c r="A39">
        <v>17</v>
      </c>
      <c r="B39" t="s">
        <v>1445</v>
      </c>
      <c r="C39" t="s">
        <v>1428</v>
      </c>
      <c r="D39" s="13">
        <f>I39/$O$42</f>
        <v>3.4202200273026584</v>
      </c>
      <c r="E39" s="13">
        <f>I39/$O$38</f>
        <v>3.4261171393405054</v>
      </c>
      <c r="F39" s="8">
        <v>132000</v>
      </c>
      <c r="G39" s="15">
        <f>F39*$P$2</f>
        <v>3253800</v>
      </c>
      <c r="H39" s="8">
        <v>6864000</v>
      </c>
      <c r="I39" s="1">
        <f>H39*$P$2</f>
        <v>169197600</v>
      </c>
      <c r="J39">
        <v>20</v>
      </c>
      <c r="K39" t="s">
        <v>264</v>
      </c>
      <c r="L39" t="s">
        <v>528</v>
      </c>
    </row>
    <row r="40" spans="1:16" x14ac:dyDescent="0.45">
      <c r="A40">
        <v>18</v>
      </c>
      <c r="B40" t="s">
        <v>1445</v>
      </c>
      <c r="C40" t="s">
        <v>1429</v>
      </c>
      <c r="D40" s="13">
        <f>I40/$O$42</f>
        <v>3.3165769961722749</v>
      </c>
      <c r="E40" s="13">
        <f>I40/$O$38</f>
        <v>3.3222954078453384</v>
      </c>
      <c r="F40" s="8">
        <v>128000</v>
      </c>
      <c r="G40" s="15">
        <f>F40*$P$2</f>
        <v>3155200</v>
      </c>
      <c r="H40" s="8">
        <v>6656000</v>
      </c>
      <c r="I40" s="1">
        <f>H40*$P$2</f>
        <v>164070400</v>
      </c>
      <c r="J40">
        <v>24</v>
      </c>
      <c r="K40" t="s">
        <v>196</v>
      </c>
      <c r="L40" t="s">
        <v>211</v>
      </c>
      <c r="O40" s="16" t="s">
        <v>1377</v>
      </c>
    </row>
    <row r="41" spans="1:16" x14ac:dyDescent="0.45">
      <c r="A41">
        <v>19</v>
      </c>
      <c r="B41" t="s">
        <v>1445</v>
      </c>
      <c r="C41" t="s">
        <v>1432</v>
      </c>
      <c r="D41" s="13">
        <f>I41/$O$42</f>
        <v>3.0315586605637197</v>
      </c>
      <c r="E41" s="13">
        <f>I41/$O$38</f>
        <v>3.0367856462336298</v>
      </c>
      <c r="F41" s="8">
        <v>117000</v>
      </c>
      <c r="G41" s="15">
        <f>F41*$P$2</f>
        <v>2884050</v>
      </c>
      <c r="H41" s="8">
        <v>6084000</v>
      </c>
      <c r="I41" s="1">
        <f>H41*$P$2</f>
        <v>149970600</v>
      </c>
      <c r="J41">
        <v>25</v>
      </c>
      <c r="K41" t="s">
        <v>30</v>
      </c>
      <c r="L41" t="s">
        <v>211</v>
      </c>
      <c r="O41" t="s">
        <v>1372</v>
      </c>
    </row>
    <row r="42" spans="1:16" x14ac:dyDescent="0.45">
      <c r="A42">
        <v>126</v>
      </c>
      <c r="B42" t="s">
        <v>1636</v>
      </c>
      <c r="C42" t="s">
        <v>1637</v>
      </c>
      <c r="D42" s="13">
        <f>I42/$O$42</f>
        <v>2.9279156294333362</v>
      </c>
      <c r="E42" s="13">
        <f>I42/$O$38</f>
        <v>2.9329639147384627</v>
      </c>
      <c r="F42" s="8">
        <v>113000</v>
      </c>
      <c r="G42" s="15">
        <f>F42*$P$2</f>
        <v>2785450</v>
      </c>
      <c r="H42" s="8">
        <v>5876000</v>
      </c>
      <c r="I42" s="1">
        <f>H42*$P$2</f>
        <v>144843400</v>
      </c>
      <c r="J42">
        <v>27</v>
      </c>
      <c r="K42" t="s">
        <v>1640</v>
      </c>
      <c r="L42" t="s">
        <v>1244</v>
      </c>
      <c r="O42" s="1">
        <f>AVERAGEIF($J$2:$J$505,"&gt;20",I2:I505)</f>
        <v>49469799.793388426</v>
      </c>
    </row>
    <row r="43" spans="1:16" x14ac:dyDescent="0.45">
      <c r="A43">
        <v>127</v>
      </c>
      <c r="B43" t="s">
        <v>1636</v>
      </c>
      <c r="C43" t="s">
        <v>1641</v>
      </c>
      <c r="D43" s="13">
        <f>I43/$O$42</f>
        <v>2.9279156294333362</v>
      </c>
      <c r="E43" s="13">
        <f>I43/$O$38</f>
        <v>2.9329639147384627</v>
      </c>
      <c r="F43" s="8">
        <v>113000</v>
      </c>
      <c r="G43" s="15">
        <f>F43*$P$2</f>
        <v>2785450</v>
      </c>
      <c r="H43" s="8">
        <v>5876000</v>
      </c>
      <c r="I43" s="1">
        <f>H43*$P$2</f>
        <v>144843400</v>
      </c>
      <c r="J43">
        <v>29</v>
      </c>
      <c r="K43" t="s">
        <v>1642</v>
      </c>
      <c r="L43" t="s">
        <v>211</v>
      </c>
    </row>
    <row r="44" spans="1:16" x14ac:dyDescent="0.45">
      <c r="A44">
        <v>106</v>
      </c>
      <c r="B44" t="s">
        <v>1572</v>
      </c>
      <c r="C44" t="s">
        <v>1595</v>
      </c>
      <c r="D44" s="13">
        <f>I44/$O$42</f>
        <v>2.8501833560855485</v>
      </c>
      <c r="E44" s="13">
        <f>I44/$O$38</f>
        <v>2.8550976161170878</v>
      </c>
      <c r="F44" s="8">
        <v>110000</v>
      </c>
      <c r="G44" s="15">
        <f>F44*$P$2</f>
        <v>2711500</v>
      </c>
      <c r="H44" s="8">
        <v>5720000</v>
      </c>
      <c r="I44" s="1">
        <f>H44*$P$2</f>
        <v>140998000</v>
      </c>
      <c r="J44">
        <v>21</v>
      </c>
      <c r="K44" t="s">
        <v>44</v>
      </c>
      <c r="L44" t="s">
        <v>211</v>
      </c>
    </row>
    <row r="45" spans="1:16" x14ac:dyDescent="0.45">
      <c r="A45">
        <v>82</v>
      </c>
      <c r="B45" t="s">
        <v>1571</v>
      </c>
      <c r="C45" t="s">
        <v>1537</v>
      </c>
      <c r="D45" s="13">
        <f>I45/$O$42</f>
        <v>2.7724510827377609</v>
      </c>
      <c r="E45" s="13">
        <f>I45/$O$38</f>
        <v>2.7772313174957128</v>
      </c>
      <c r="F45" s="8">
        <v>107000</v>
      </c>
      <c r="G45" s="15">
        <f>F45*$P$2</f>
        <v>2637550</v>
      </c>
      <c r="H45" s="8">
        <v>5564000</v>
      </c>
      <c r="I45" s="1">
        <f>H45*$P$2</f>
        <v>137152600</v>
      </c>
      <c r="J45">
        <v>28</v>
      </c>
      <c r="K45" t="s">
        <v>99</v>
      </c>
      <c r="L45" t="s">
        <v>1540</v>
      </c>
    </row>
    <row r="46" spans="1:16" x14ac:dyDescent="0.45">
      <c r="A46">
        <v>376</v>
      </c>
      <c r="B46" t="s">
        <v>2034</v>
      </c>
      <c r="C46" t="s">
        <v>2038</v>
      </c>
      <c r="D46" s="13">
        <f>I46/$O$42</f>
        <v>2.7724510827377609</v>
      </c>
      <c r="E46" s="13">
        <f>I46/$O$38</f>
        <v>2.7772313174957128</v>
      </c>
      <c r="F46" s="8">
        <v>107000</v>
      </c>
      <c r="G46" s="15">
        <f>F46*$P$2</f>
        <v>2637550</v>
      </c>
      <c r="H46" s="8">
        <v>5564000</v>
      </c>
      <c r="I46" s="1">
        <f>H46*$P$2</f>
        <v>137152600</v>
      </c>
      <c r="J46">
        <v>33</v>
      </c>
      <c r="K46" t="s">
        <v>37</v>
      </c>
      <c r="L46" t="s">
        <v>1402</v>
      </c>
    </row>
    <row r="47" spans="1:16" x14ac:dyDescent="0.45">
      <c r="A47">
        <v>83</v>
      </c>
      <c r="B47" t="s">
        <v>1571</v>
      </c>
      <c r="C47" t="s">
        <v>1541</v>
      </c>
      <c r="D47" s="13">
        <f>I47/$O$42</f>
        <v>2.746540324955165</v>
      </c>
      <c r="E47" s="13">
        <f>I47/$O$38</f>
        <v>2.7512758846219207</v>
      </c>
      <c r="F47" s="8">
        <v>106000</v>
      </c>
      <c r="G47" s="15">
        <f>F47*$P$2</f>
        <v>2612900</v>
      </c>
      <c r="H47" s="8">
        <v>5512000</v>
      </c>
      <c r="I47" s="1">
        <f>H47*$P$2</f>
        <v>135870800</v>
      </c>
      <c r="J47">
        <v>25</v>
      </c>
      <c r="K47" t="s">
        <v>1502</v>
      </c>
      <c r="L47" t="s">
        <v>1244</v>
      </c>
    </row>
    <row r="48" spans="1:16" x14ac:dyDescent="0.45">
      <c r="A48">
        <v>20</v>
      </c>
      <c r="B48" t="s">
        <v>1445</v>
      </c>
      <c r="C48" t="s">
        <v>1435</v>
      </c>
      <c r="D48" s="13">
        <f>I48/$O$42</f>
        <v>2.7206295671725691</v>
      </c>
      <c r="E48" s="13">
        <f>I48/$O$38</f>
        <v>2.7253204517481291</v>
      </c>
      <c r="F48" s="8">
        <v>105000</v>
      </c>
      <c r="G48" s="15">
        <f>F48*$P$2</f>
        <v>2588250</v>
      </c>
      <c r="H48" s="8">
        <v>5460000</v>
      </c>
      <c r="I48" s="1">
        <f>H48*$P$2</f>
        <v>134589000</v>
      </c>
      <c r="J48">
        <v>30</v>
      </c>
      <c r="K48" t="s">
        <v>535</v>
      </c>
      <c r="L48" t="s">
        <v>211</v>
      </c>
    </row>
    <row r="49" spans="1:12" x14ac:dyDescent="0.45">
      <c r="A49">
        <v>21</v>
      </c>
      <c r="B49" t="s">
        <v>1445</v>
      </c>
      <c r="C49" t="s">
        <v>1438</v>
      </c>
      <c r="D49" s="13">
        <f>I49/$O$42</f>
        <v>2.7206295671725691</v>
      </c>
      <c r="E49" s="13">
        <f>I49/$O$38</f>
        <v>2.7253204517481291</v>
      </c>
      <c r="F49" s="8">
        <v>105000</v>
      </c>
      <c r="G49" s="15">
        <f>F49*$P$2</f>
        <v>2588250</v>
      </c>
      <c r="H49" s="8">
        <v>5460000</v>
      </c>
      <c r="I49" s="1">
        <f>H49*$P$2</f>
        <v>134589000</v>
      </c>
      <c r="J49">
        <v>27</v>
      </c>
      <c r="K49" t="s">
        <v>51</v>
      </c>
      <c r="L49" t="s">
        <v>1439</v>
      </c>
    </row>
    <row r="50" spans="1:12" x14ac:dyDescent="0.45">
      <c r="A50">
        <v>107</v>
      </c>
      <c r="B50" t="s">
        <v>1572</v>
      </c>
      <c r="C50" t="s">
        <v>1598</v>
      </c>
      <c r="D50" s="13">
        <f>I50/$O$42</f>
        <v>2.6688080516073769</v>
      </c>
      <c r="E50" s="13">
        <f>I50/$O$38</f>
        <v>2.6734095860005453</v>
      </c>
      <c r="F50" s="8">
        <v>103000</v>
      </c>
      <c r="G50" s="15">
        <f>F50*$P$2</f>
        <v>2538950</v>
      </c>
      <c r="H50" s="8">
        <v>5356000</v>
      </c>
      <c r="I50" s="1">
        <f>H50*$P$2</f>
        <v>132025399.99999999</v>
      </c>
      <c r="J50">
        <v>34</v>
      </c>
      <c r="K50" t="s">
        <v>14</v>
      </c>
      <c r="L50" t="s">
        <v>211</v>
      </c>
    </row>
    <row r="51" spans="1:12" x14ac:dyDescent="0.45">
      <c r="A51">
        <v>402</v>
      </c>
      <c r="B51" t="s">
        <v>2080</v>
      </c>
      <c r="C51" t="s">
        <v>2081</v>
      </c>
      <c r="D51" s="13">
        <f>I51/$O$42</f>
        <v>2.5910757782595897</v>
      </c>
      <c r="E51" s="13">
        <f>I51/$O$38</f>
        <v>2.5955432873791708</v>
      </c>
      <c r="F51" s="8">
        <v>100000</v>
      </c>
      <c r="G51" s="15">
        <f>F51*$P$2</f>
        <v>2465000</v>
      </c>
      <c r="H51" s="8">
        <v>5200000</v>
      </c>
      <c r="I51" s="1">
        <f>H51*$P$2</f>
        <v>128180000</v>
      </c>
      <c r="J51">
        <v>24</v>
      </c>
      <c r="K51" t="s">
        <v>270</v>
      </c>
      <c r="L51" t="s">
        <v>1532</v>
      </c>
    </row>
    <row r="52" spans="1:12" x14ac:dyDescent="0.45">
      <c r="A52">
        <v>108</v>
      </c>
      <c r="B52" t="s">
        <v>1572</v>
      </c>
      <c r="C52" t="s">
        <v>1601</v>
      </c>
      <c r="D52" s="13">
        <f>I52/$O$42</f>
        <v>2.5392542626943979</v>
      </c>
      <c r="E52" s="13">
        <f>I52/$O$38</f>
        <v>2.5436324216315871</v>
      </c>
      <c r="F52" s="8">
        <v>98000</v>
      </c>
      <c r="G52" s="15">
        <f>F52*$P$2</f>
        <v>2415700</v>
      </c>
      <c r="H52" s="8">
        <v>5096000</v>
      </c>
      <c r="I52" s="1">
        <f>H52*$P$2</f>
        <v>125616400</v>
      </c>
      <c r="J52">
        <v>31</v>
      </c>
      <c r="K52" t="s">
        <v>9</v>
      </c>
      <c r="L52" t="s">
        <v>528</v>
      </c>
    </row>
    <row r="53" spans="1:12" x14ac:dyDescent="0.45">
      <c r="A53">
        <v>109</v>
      </c>
      <c r="B53" t="s">
        <v>1572</v>
      </c>
      <c r="C53" t="s">
        <v>1604</v>
      </c>
      <c r="D53" s="13">
        <f>I53/$O$42</f>
        <v>2.5392542626943979</v>
      </c>
      <c r="E53" s="13">
        <f>I53/$O$38</f>
        <v>2.5436324216315871</v>
      </c>
      <c r="F53" s="8">
        <v>98000</v>
      </c>
      <c r="G53" s="15">
        <f>F53*$P$2</f>
        <v>2415700</v>
      </c>
      <c r="H53" s="8">
        <v>5096000</v>
      </c>
      <c r="I53" s="1">
        <f>H53*$P$2</f>
        <v>125616400</v>
      </c>
      <c r="J53">
        <v>30</v>
      </c>
      <c r="K53" t="s">
        <v>264</v>
      </c>
      <c r="L53" t="s">
        <v>1605</v>
      </c>
    </row>
    <row r="54" spans="1:12" x14ac:dyDescent="0.45">
      <c r="A54">
        <v>110</v>
      </c>
      <c r="B54" t="s">
        <v>1572</v>
      </c>
      <c r="C54" t="s">
        <v>1606</v>
      </c>
      <c r="D54" s="13">
        <f>I54/$O$42</f>
        <v>2.513343504911802</v>
      </c>
      <c r="E54" s="13">
        <f>I54/$O$38</f>
        <v>2.5176769887577954</v>
      </c>
      <c r="F54" s="8">
        <v>97000</v>
      </c>
      <c r="G54" s="15">
        <f>F54*$P$2</f>
        <v>2391050</v>
      </c>
      <c r="H54" s="8">
        <v>5044000</v>
      </c>
      <c r="I54" s="1">
        <f>H54*$P$2</f>
        <v>124334600</v>
      </c>
      <c r="J54">
        <v>26</v>
      </c>
      <c r="K54" t="s">
        <v>14</v>
      </c>
      <c r="L54" t="s">
        <v>1244</v>
      </c>
    </row>
    <row r="55" spans="1:12" x14ac:dyDescent="0.45">
      <c r="A55">
        <v>152</v>
      </c>
      <c r="B55" t="s">
        <v>1685</v>
      </c>
      <c r="C55" t="s">
        <v>1686</v>
      </c>
      <c r="D55" s="13">
        <f>I55/$O$42</f>
        <v>2.513343504911802</v>
      </c>
      <c r="E55" s="13">
        <f>I55/$O$38</f>
        <v>2.5176769887577954</v>
      </c>
      <c r="F55" s="8">
        <v>97000</v>
      </c>
      <c r="G55" s="15">
        <f>F55*$P$2</f>
        <v>2391050</v>
      </c>
      <c r="H55" s="8">
        <v>5044000</v>
      </c>
      <c r="I55" s="1">
        <f>H55*$P$2</f>
        <v>124334600</v>
      </c>
      <c r="J55">
        <v>27</v>
      </c>
      <c r="K55" t="s">
        <v>40</v>
      </c>
      <c r="L55" t="s">
        <v>211</v>
      </c>
    </row>
    <row r="56" spans="1:12" x14ac:dyDescent="0.45">
      <c r="A56">
        <v>53</v>
      </c>
      <c r="B56" t="s">
        <v>1518</v>
      </c>
      <c r="C56" t="s">
        <v>1485</v>
      </c>
      <c r="D56" s="13">
        <f>I56/$O$42</f>
        <v>2.4097004737814185</v>
      </c>
      <c r="E56" s="13">
        <f>I56/$O$38</f>
        <v>2.4138552572626288</v>
      </c>
      <c r="F56" s="8">
        <v>93000</v>
      </c>
      <c r="G56" s="15">
        <f>F56*$P$2</f>
        <v>2292450</v>
      </c>
      <c r="H56" s="8">
        <v>4836000</v>
      </c>
      <c r="I56" s="1">
        <f>H56*$P$2</f>
        <v>119207400</v>
      </c>
      <c r="J56">
        <v>35</v>
      </c>
      <c r="K56" t="s">
        <v>144</v>
      </c>
      <c r="L56" t="s">
        <v>211</v>
      </c>
    </row>
    <row r="57" spans="1:12" x14ac:dyDescent="0.45">
      <c r="A57">
        <v>324</v>
      </c>
      <c r="B57" t="s">
        <v>2003</v>
      </c>
      <c r="C57" t="s">
        <v>1965</v>
      </c>
      <c r="D57" s="13">
        <f>I57/$O$42</f>
        <v>2.2801466848684386</v>
      </c>
      <c r="E57" s="13">
        <f>I57/$O$38</f>
        <v>2.2840780928936701</v>
      </c>
      <c r="F57" s="8">
        <v>88000</v>
      </c>
      <c r="G57" s="15">
        <f>F57*$P$2</f>
        <v>2169200</v>
      </c>
      <c r="H57" s="8">
        <v>4576000</v>
      </c>
      <c r="I57" s="1">
        <f>H57*$P$2</f>
        <v>112798400</v>
      </c>
      <c r="J57">
        <v>35</v>
      </c>
      <c r="K57" t="s">
        <v>30</v>
      </c>
      <c r="L57" t="s">
        <v>211</v>
      </c>
    </row>
    <row r="58" spans="1:12" x14ac:dyDescent="0.45">
      <c r="A58">
        <v>377</v>
      </c>
      <c r="B58" t="s">
        <v>2034</v>
      </c>
      <c r="C58" t="s">
        <v>2039</v>
      </c>
      <c r="D58" s="13">
        <f>I58/$O$42</f>
        <v>2.2283251693032469</v>
      </c>
      <c r="E58" s="13">
        <f>I58/$O$38</f>
        <v>2.2321672271460868</v>
      </c>
      <c r="F58" s="8">
        <v>86000</v>
      </c>
      <c r="G58" s="15">
        <f>F58*$P$2</f>
        <v>2119900</v>
      </c>
      <c r="H58" s="8">
        <v>4472000</v>
      </c>
      <c r="I58" s="1">
        <f>H58*$P$2</f>
        <v>110234800</v>
      </c>
      <c r="J58">
        <v>29</v>
      </c>
      <c r="K58" t="s">
        <v>26</v>
      </c>
      <c r="L58" t="s">
        <v>1423</v>
      </c>
    </row>
    <row r="59" spans="1:12" x14ac:dyDescent="0.45">
      <c r="A59">
        <v>84</v>
      </c>
      <c r="B59" t="s">
        <v>1571</v>
      </c>
      <c r="C59" t="s">
        <v>1544</v>
      </c>
      <c r="D59" s="13">
        <f>I59/$O$42</f>
        <v>2.202414411520651</v>
      </c>
      <c r="E59" s="13">
        <f>I59/$O$38</f>
        <v>2.2062117942722952</v>
      </c>
      <c r="F59" s="8">
        <v>85000</v>
      </c>
      <c r="G59" s="15">
        <f>F59*$P$2</f>
        <v>2095249.9999999998</v>
      </c>
      <c r="H59" s="8">
        <v>4420000</v>
      </c>
      <c r="I59" s="1">
        <f>H59*$P$2</f>
        <v>108953000</v>
      </c>
      <c r="J59">
        <v>29</v>
      </c>
      <c r="K59" t="s">
        <v>1258</v>
      </c>
      <c r="L59" t="s">
        <v>1402</v>
      </c>
    </row>
    <row r="60" spans="1:12" x14ac:dyDescent="0.45">
      <c r="A60">
        <v>85</v>
      </c>
      <c r="B60" t="s">
        <v>1571</v>
      </c>
      <c r="C60" t="s">
        <v>1545</v>
      </c>
      <c r="D60" s="13">
        <f>I60/$O$42</f>
        <v>2.1765036537380551</v>
      </c>
      <c r="E60" s="13">
        <f>I60/$O$38</f>
        <v>2.1802563613985035</v>
      </c>
      <c r="F60" s="8">
        <v>84000</v>
      </c>
      <c r="G60" s="15">
        <f>F60*$P$2</f>
        <v>2070599.9999999998</v>
      </c>
      <c r="H60" s="8">
        <v>4368000</v>
      </c>
      <c r="I60" s="1">
        <f>H60*$P$2</f>
        <v>107671200</v>
      </c>
      <c r="J60">
        <v>26</v>
      </c>
      <c r="K60" t="s">
        <v>1548</v>
      </c>
      <c r="L60" t="s">
        <v>211</v>
      </c>
    </row>
    <row r="61" spans="1:12" x14ac:dyDescent="0.45">
      <c r="A61">
        <v>86</v>
      </c>
      <c r="B61" t="s">
        <v>1571</v>
      </c>
      <c r="C61" t="s">
        <v>1549</v>
      </c>
      <c r="D61" s="13">
        <f>I61/$O$42</f>
        <v>2.1246821381728633</v>
      </c>
      <c r="E61" s="13">
        <f>I61/$O$38</f>
        <v>2.1283454956509198</v>
      </c>
      <c r="F61" s="8">
        <v>82000</v>
      </c>
      <c r="G61" s="15">
        <f>F61*$P$2</f>
        <v>2021299.9999999998</v>
      </c>
      <c r="H61" s="8">
        <v>4264000</v>
      </c>
      <c r="I61" s="1">
        <f>H61*$P$2</f>
        <v>105107600</v>
      </c>
      <c r="J61">
        <v>26</v>
      </c>
      <c r="K61" t="s">
        <v>14</v>
      </c>
      <c r="L61" t="s">
        <v>22</v>
      </c>
    </row>
    <row r="62" spans="1:12" x14ac:dyDescent="0.45">
      <c r="A62">
        <v>87</v>
      </c>
      <c r="B62" t="s">
        <v>1571</v>
      </c>
      <c r="C62" t="s">
        <v>1552</v>
      </c>
      <c r="D62" s="13">
        <f>I62/$O$42</f>
        <v>2.1246821381728633</v>
      </c>
      <c r="E62" s="13">
        <f>I62/$O$38</f>
        <v>2.1283454956509198</v>
      </c>
      <c r="F62" s="8">
        <v>82000</v>
      </c>
      <c r="G62" s="15">
        <f>F62*$P$2</f>
        <v>2021299.9999999998</v>
      </c>
      <c r="H62" s="8">
        <v>4264000</v>
      </c>
      <c r="I62" s="1">
        <f>H62*$P$2</f>
        <v>105107600</v>
      </c>
      <c r="J62">
        <v>26</v>
      </c>
      <c r="K62" t="s">
        <v>270</v>
      </c>
      <c r="L62" t="s">
        <v>38</v>
      </c>
    </row>
    <row r="63" spans="1:12" x14ac:dyDescent="0.45">
      <c r="A63">
        <v>403</v>
      </c>
      <c r="B63" t="s">
        <v>2080</v>
      </c>
      <c r="C63" t="s">
        <v>2084</v>
      </c>
      <c r="D63" s="13">
        <f>I63/$O$42</f>
        <v>2.1246821381728633</v>
      </c>
      <c r="E63" s="13">
        <f>I63/$O$38</f>
        <v>2.1283454956509198</v>
      </c>
      <c r="F63" s="8">
        <v>82000</v>
      </c>
      <c r="G63" s="15">
        <f>F63*$P$2</f>
        <v>2021299.9999999998</v>
      </c>
      <c r="H63" s="8">
        <v>4264000</v>
      </c>
      <c r="I63" s="1">
        <f>H63*$P$2</f>
        <v>105107600</v>
      </c>
      <c r="J63">
        <v>24</v>
      </c>
      <c r="K63" t="s">
        <v>2085</v>
      </c>
      <c r="L63" t="s">
        <v>211</v>
      </c>
    </row>
    <row r="64" spans="1:12" x14ac:dyDescent="0.45">
      <c r="A64">
        <v>378</v>
      </c>
      <c r="B64" t="s">
        <v>2034</v>
      </c>
      <c r="C64" t="s">
        <v>2042</v>
      </c>
      <c r="D64" s="13">
        <f>I64/$O$42</f>
        <v>2.0987713803902674</v>
      </c>
      <c r="E64" s="13">
        <f>I64/$O$38</f>
        <v>2.1023900627771281</v>
      </c>
      <c r="F64" s="8">
        <v>81000</v>
      </c>
      <c r="G64" s="15">
        <f>F64*$P$2</f>
        <v>1996650</v>
      </c>
      <c r="H64" s="8">
        <v>4212000</v>
      </c>
      <c r="I64" s="1">
        <f>H64*$P$2</f>
        <v>103825800</v>
      </c>
      <c r="J64">
        <v>25</v>
      </c>
      <c r="K64" t="s">
        <v>270</v>
      </c>
      <c r="L64" t="s">
        <v>2008</v>
      </c>
    </row>
    <row r="65" spans="1:12" x14ac:dyDescent="0.45">
      <c r="A65">
        <v>173</v>
      </c>
      <c r="B65" t="s">
        <v>1776</v>
      </c>
      <c r="C65" t="s">
        <v>1746</v>
      </c>
      <c r="D65" s="13">
        <f>I65/$O$42</f>
        <v>2.0728606226076716</v>
      </c>
      <c r="E65" s="13">
        <f>I65/$O$38</f>
        <v>2.0764346299033365</v>
      </c>
      <c r="F65" s="8">
        <v>80000</v>
      </c>
      <c r="G65" s="15">
        <f>F65*$P$2</f>
        <v>1972000</v>
      </c>
      <c r="H65" s="8">
        <v>4160000</v>
      </c>
      <c r="I65" s="1">
        <f>H65*$P$2</f>
        <v>102544000</v>
      </c>
      <c r="J65">
        <v>26</v>
      </c>
      <c r="K65" t="s">
        <v>51</v>
      </c>
      <c r="L65" t="s">
        <v>211</v>
      </c>
    </row>
    <row r="66" spans="1:12" x14ac:dyDescent="0.45">
      <c r="A66">
        <v>404</v>
      </c>
      <c r="B66" t="s">
        <v>2080</v>
      </c>
      <c r="C66" t="s">
        <v>2086</v>
      </c>
      <c r="D66" s="13">
        <f>I66/$O$42</f>
        <v>2.0210391070424798</v>
      </c>
      <c r="E66" s="13">
        <f>I66/$O$38</f>
        <v>2.0245237641557532</v>
      </c>
      <c r="F66" s="8">
        <v>78000</v>
      </c>
      <c r="G66" s="15">
        <f>F66*$P$2</f>
        <v>1922700</v>
      </c>
      <c r="H66" s="8">
        <v>4056000</v>
      </c>
      <c r="I66" s="1">
        <f>H66*$P$2</f>
        <v>99980400</v>
      </c>
      <c r="J66">
        <v>30</v>
      </c>
      <c r="K66" t="s">
        <v>14</v>
      </c>
      <c r="L66" t="s">
        <v>528</v>
      </c>
    </row>
    <row r="67" spans="1:12" x14ac:dyDescent="0.45">
      <c r="A67">
        <v>405</v>
      </c>
      <c r="B67" t="s">
        <v>2080</v>
      </c>
      <c r="C67" t="s">
        <v>2088</v>
      </c>
      <c r="D67" s="13">
        <f>I67/$O$42</f>
        <v>1.9951283492598839</v>
      </c>
      <c r="E67" s="13">
        <f>I67/$O$38</f>
        <v>1.9985683312819615</v>
      </c>
      <c r="F67" s="8">
        <v>77000</v>
      </c>
      <c r="G67" s="15">
        <f>F67*$P$2</f>
        <v>1898050</v>
      </c>
      <c r="H67" s="8">
        <v>4004000</v>
      </c>
      <c r="I67" s="1">
        <f>H67*$P$2</f>
        <v>98698600</v>
      </c>
      <c r="J67">
        <v>32</v>
      </c>
      <c r="K67" t="s">
        <v>9</v>
      </c>
      <c r="L67" t="s">
        <v>517</v>
      </c>
    </row>
    <row r="68" spans="1:12" x14ac:dyDescent="0.45">
      <c r="A68">
        <v>88</v>
      </c>
      <c r="B68" t="s">
        <v>1571</v>
      </c>
      <c r="C68" t="s">
        <v>1553</v>
      </c>
      <c r="D68" s="13">
        <f>I68/$O$42</f>
        <v>1.969217591477288</v>
      </c>
      <c r="E68" s="13">
        <f>I68/$O$38</f>
        <v>1.9726128984081697</v>
      </c>
      <c r="F68" s="8">
        <v>76000</v>
      </c>
      <c r="G68" s="15">
        <f>F68*$P$2</f>
        <v>1873400</v>
      </c>
      <c r="H68" s="8">
        <v>3952000</v>
      </c>
      <c r="I68" s="1">
        <f>H68*$P$2</f>
        <v>97416800</v>
      </c>
      <c r="J68">
        <v>32</v>
      </c>
      <c r="K68" t="s">
        <v>14</v>
      </c>
      <c r="L68" t="s">
        <v>528</v>
      </c>
    </row>
    <row r="69" spans="1:12" x14ac:dyDescent="0.45">
      <c r="A69">
        <v>325</v>
      </c>
      <c r="B69" t="s">
        <v>2003</v>
      </c>
      <c r="C69" t="s">
        <v>1968</v>
      </c>
      <c r="D69" s="13">
        <f>I69/$O$42</f>
        <v>1.969217591477288</v>
      </c>
      <c r="E69" s="13">
        <f>I69/$O$38</f>
        <v>1.9726128984081697</v>
      </c>
      <c r="F69" s="8">
        <v>76000</v>
      </c>
      <c r="G69" s="15">
        <f>F69*$P$2</f>
        <v>1873400</v>
      </c>
      <c r="H69" s="8">
        <v>3952000</v>
      </c>
      <c r="I69" s="1">
        <f>H69*$P$2</f>
        <v>97416800</v>
      </c>
      <c r="J69">
        <v>26</v>
      </c>
      <c r="K69" t="s">
        <v>44</v>
      </c>
      <c r="L69" t="s">
        <v>1389</v>
      </c>
    </row>
    <row r="70" spans="1:12" x14ac:dyDescent="0.45">
      <c r="A70">
        <v>379</v>
      </c>
      <c r="B70" t="s">
        <v>2034</v>
      </c>
      <c r="C70" t="s">
        <v>2045</v>
      </c>
      <c r="D70" s="13">
        <f>I70/$O$42</f>
        <v>1.9173960759120963</v>
      </c>
      <c r="E70" s="13">
        <f>I70/$O$38</f>
        <v>1.9207020326605864</v>
      </c>
      <c r="F70" s="8">
        <v>74000</v>
      </c>
      <c r="G70" s="15">
        <f>F70*$P$2</f>
        <v>1824100</v>
      </c>
      <c r="H70" s="8">
        <v>3848000</v>
      </c>
      <c r="I70" s="1">
        <f>H70*$P$2</f>
        <v>94853200</v>
      </c>
      <c r="J70">
        <v>35</v>
      </c>
      <c r="K70" t="s">
        <v>535</v>
      </c>
      <c r="L70" t="s">
        <v>211</v>
      </c>
    </row>
    <row r="71" spans="1:12" x14ac:dyDescent="0.45">
      <c r="A71">
        <v>89</v>
      </c>
      <c r="B71" t="s">
        <v>1571</v>
      </c>
      <c r="C71" t="s">
        <v>1556</v>
      </c>
      <c r="D71" s="13">
        <f>I71/$O$42</f>
        <v>1.8655745603469045</v>
      </c>
      <c r="E71" s="13">
        <f>I71/$O$38</f>
        <v>1.8687911669130028</v>
      </c>
      <c r="F71" s="8">
        <v>72000</v>
      </c>
      <c r="G71" s="15">
        <f>F71*$P$2</f>
        <v>1774800</v>
      </c>
      <c r="H71" s="8">
        <v>3744000</v>
      </c>
      <c r="I71" s="1">
        <f>H71*$P$2</f>
        <v>92289600</v>
      </c>
      <c r="J71">
        <v>30</v>
      </c>
      <c r="K71" t="s">
        <v>14</v>
      </c>
      <c r="L71" t="s">
        <v>1559</v>
      </c>
    </row>
    <row r="72" spans="1:12" x14ac:dyDescent="0.45">
      <c r="A72">
        <v>54</v>
      </c>
      <c r="B72" t="s">
        <v>1518</v>
      </c>
      <c r="C72" t="s">
        <v>1488</v>
      </c>
      <c r="D72" s="13">
        <f>I72/$O$42</f>
        <v>1.8396638025643086</v>
      </c>
      <c r="E72" s="13">
        <f>I72/$O$38</f>
        <v>1.8428357340392112</v>
      </c>
      <c r="F72" s="8">
        <v>71000</v>
      </c>
      <c r="G72" s="15">
        <f>F72*$P$2</f>
        <v>1750150</v>
      </c>
      <c r="H72" s="8">
        <v>3692000</v>
      </c>
      <c r="I72" s="1">
        <f>H72*$P$2</f>
        <v>91007800</v>
      </c>
      <c r="J72">
        <v>31</v>
      </c>
      <c r="K72" t="s">
        <v>94</v>
      </c>
      <c r="L72" t="s">
        <v>211</v>
      </c>
    </row>
    <row r="73" spans="1:12" hidden="1" x14ac:dyDescent="0.45">
      <c r="A73">
        <v>111</v>
      </c>
      <c r="B73" t="s">
        <v>1572</v>
      </c>
      <c r="C73" t="s">
        <v>1609</v>
      </c>
      <c r="D73" s="13">
        <f>I73/$O$42</f>
        <v>1.7878422869991168</v>
      </c>
      <c r="E73" s="13">
        <f>I73/$O$38</f>
        <v>1.7909248682916279</v>
      </c>
      <c r="F73" s="8">
        <v>69000</v>
      </c>
      <c r="G73" s="15">
        <f>F73*$P$2</f>
        <v>1700850</v>
      </c>
      <c r="H73" s="8">
        <v>3588000</v>
      </c>
      <c r="I73" s="1">
        <f>H73*$P$2</f>
        <v>88444200</v>
      </c>
      <c r="J73">
        <v>18</v>
      </c>
      <c r="K73" t="s">
        <v>264</v>
      </c>
      <c r="L73" t="s">
        <v>211</v>
      </c>
    </row>
    <row r="74" spans="1:12" x14ac:dyDescent="0.45">
      <c r="A74">
        <v>380</v>
      </c>
      <c r="B74" t="s">
        <v>2034</v>
      </c>
      <c r="C74" t="s">
        <v>2048</v>
      </c>
      <c r="D74" s="13">
        <f>I74/$O$42</f>
        <v>1.7878422869991168</v>
      </c>
      <c r="E74" s="13">
        <f>I74/$O$38</f>
        <v>1.7909248682916279</v>
      </c>
      <c r="F74" s="8">
        <v>69000</v>
      </c>
      <c r="G74" s="15">
        <f>F74*$P$2</f>
        <v>1700850</v>
      </c>
      <c r="H74" s="8">
        <v>3588000</v>
      </c>
      <c r="I74" s="1">
        <f>H74*$P$2</f>
        <v>88444200</v>
      </c>
      <c r="J74">
        <v>22</v>
      </c>
      <c r="K74" t="s">
        <v>14</v>
      </c>
      <c r="L74" t="s">
        <v>1244</v>
      </c>
    </row>
    <row r="75" spans="1:12" x14ac:dyDescent="0.45">
      <c r="A75">
        <v>22</v>
      </c>
      <c r="B75" t="s">
        <v>1445</v>
      </c>
      <c r="C75" t="s">
        <v>1440</v>
      </c>
      <c r="D75" s="13">
        <f>I75/$O$42</f>
        <v>1.761931529216521</v>
      </c>
      <c r="E75" s="13">
        <f>I75/$O$38</f>
        <v>1.764969435417836</v>
      </c>
      <c r="F75" s="8">
        <v>68000</v>
      </c>
      <c r="G75" s="15">
        <f>F75*$P$2</f>
        <v>1676200</v>
      </c>
      <c r="H75" s="8">
        <v>3536000</v>
      </c>
      <c r="I75" s="1">
        <f>H75*$P$2</f>
        <v>87162400</v>
      </c>
      <c r="J75">
        <v>22</v>
      </c>
      <c r="K75" t="s">
        <v>99</v>
      </c>
      <c r="L75" t="s">
        <v>22</v>
      </c>
    </row>
    <row r="76" spans="1:12" x14ac:dyDescent="0.45">
      <c r="A76">
        <v>199</v>
      </c>
      <c r="B76" t="s">
        <v>1809</v>
      </c>
      <c r="C76" t="s">
        <v>1780</v>
      </c>
      <c r="D76" s="13">
        <f>I76/$O$42</f>
        <v>1.761931529216521</v>
      </c>
      <c r="E76" s="13">
        <f>I76/$O$38</f>
        <v>1.764969435417836</v>
      </c>
      <c r="F76" s="8">
        <v>68000</v>
      </c>
      <c r="G76" s="15">
        <f>F76*$P$2</f>
        <v>1676200</v>
      </c>
      <c r="H76" s="8">
        <v>3536000</v>
      </c>
      <c r="I76" s="1">
        <f>H76*$P$2</f>
        <v>87162400</v>
      </c>
      <c r="J76">
        <v>23</v>
      </c>
      <c r="K76" t="s">
        <v>175</v>
      </c>
      <c r="L76" t="s">
        <v>211</v>
      </c>
    </row>
    <row r="77" spans="1:12" x14ac:dyDescent="0.45">
      <c r="A77">
        <v>90</v>
      </c>
      <c r="B77" t="s">
        <v>1571</v>
      </c>
      <c r="C77" t="s">
        <v>1560</v>
      </c>
      <c r="D77" s="13">
        <f>I77/$O$42</f>
        <v>1.6841992558687333</v>
      </c>
      <c r="E77" s="13">
        <f>I77/$O$38</f>
        <v>1.6871031367964611</v>
      </c>
      <c r="F77" s="8">
        <v>65000</v>
      </c>
      <c r="G77" s="15">
        <f>F77*$P$2</f>
        <v>1602250</v>
      </c>
      <c r="H77" s="8">
        <v>3380000</v>
      </c>
      <c r="I77" s="1">
        <f>H77*$P$2</f>
        <v>83317000</v>
      </c>
      <c r="J77">
        <v>22</v>
      </c>
      <c r="K77" t="s">
        <v>270</v>
      </c>
      <c r="L77" t="s">
        <v>528</v>
      </c>
    </row>
    <row r="78" spans="1:12" x14ac:dyDescent="0.45">
      <c r="A78">
        <v>91</v>
      </c>
      <c r="B78" t="s">
        <v>1571</v>
      </c>
      <c r="C78" t="s">
        <v>1561</v>
      </c>
      <c r="D78" s="13">
        <f>I78/$O$42</f>
        <v>1.6582884980861374</v>
      </c>
      <c r="E78" s="13">
        <f>I78/$O$38</f>
        <v>1.6611477039226692</v>
      </c>
      <c r="F78" s="8">
        <v>64000</v>
      </c>
      <c r="G78" s="15">
        <f>F78*$P$2</f>
        <v>1577600</v>
      </c>
      <c r="H78" s="8">
        <v>3328000</v>
      </c>
      <c r="I78" s="1">
        <f>H78*$P$2</f>
        <v>82035200</v>
      </c>
      <c r="J78">
        <v>23</v>
      </c>
      <c r="K78" t="s">
        <v>152</v>
      </c>
      <c r="L78" t="s">
        <v>528</v>
      </c>
    </row>
    <row r="79" spans="1:12" hidden="1" x14ac:dyDescent="0.45">
      <c r="A79">
        <v>112</v>
      </c>
      <c r="B79" t="s">
        <v>1572</v>
      </c>
      <c r="C79" t="s">
        <v>1612</v>
      </c>
      <c r="D79" s="13">
        <f>I79/$O$42</f>
        <v>1.6582884980861374</v>
      </c>
      <c r="E79" s="13">
        <f>I79/$O$38</f>
        <v>1.6611477039226692</v>
      </c>
      <c r="F79" s="8">
        <v>64000</v>
      </c>
      <c r="G79" s="15">
        <f>F79*$P$2</f>
        <v>1577600</v>
      </c>
      <c r="H79" s="8">
        <v>3328000</v>
      </c>
      <c r="I79" s="1">
        <f>H79*$P$2</f>
        <v>82035200</v>
      </c>
      <c r="J79">
        <v>20</v>
      </c>
      <c r="K79" t="s">
        <v>72</v>
      </c>
      <c r="L79" t="s">
        <v>103</v>
      </c>
    </row>
    <row r="80" spans="1:12" x14ac:dyDescent="0.45">
      <c r="A80">
        <v>113</v>
      </c>
      <c r="B80" t="s">
        <v>1572</v>
      </c>
      <c r="C80" t="s">
        <v>1613</v>
      </c>
      <c r="D80" s="13">
        <f>I80/$O$42</f>
        <v>1.6582884980861374</v>
      </c>
      <c r="E80" s="13">
        <f>I80/$O$38</f>
        <v>1.6611477039226692</v>
      </c>
      <c r="F80" s="8">
        <v>64000</v>
      </c>
      <c r="G80" s="15">
        <f>F80*$P$2</f>
        <v>1577600</v>
      </c>
      <c r="H80" s="8">
        <v>3328000</v>
      </c>
      <c r="I80" s="1">
        <f>H80*$P$2</f>
        <v>82035200</v>
      </c>
      <c r="J80">
        <v>21</v>
      </c>
      <c r="K80" t="s">
        <v>175</v>
      </c>
      <c r="L80" t="s">
        <v>211</v>
      </c>
    </row>
    <row r="81" spans="1:12" x14ac:dyDescent="0.45">
      <c r="A81">
        <v>381</v>
      </c>
      <c r="B81" t="s">
        <v>2034</v>
      </c>
      <c r="C81" t="s">
        <v>200</v>
      </c>
      <c r="D81" s="13">
        <f>I81/$O$42</f>
        <v>1.6582884980861374</v>
      </c>
      <c r="E81" s="13">
        <f>I81/$O$38</f>
        <v>1.6611477039226692</v>
      </c>
      <c r="F81" s="8">
        <v>64000</v>
      </c>
      <c r="G81" s="15">
        <f>F81*$P$2</f>
        <v>1577600</v>
      </c>
      <c r="H81" s="8">
        <v>3328000</v>
      </c>
      <c r="I81" s="1">
        <f>H81*$P$2</f>
        <v>82035200</v>
      </c>
      <c r="J81">
        <v>33</v>
      </c>
      <c r="K81" t="s">
        <v>636</v>
      </c>
      <c r="L81" t="s">
        <v>38</v>
      </c>
    </row>
    <row r="82" spans="1:12" x14ac:dyDescent="0.45">
      <c r="A82">
        <v>382</v>
      </c>
      <c r="B82" t="s">
        <v>2034</v>
      </c>
      <c r="C82" t="s">
        <v>2049</v>
      </c>
      <c r="D82" s="13">
        <f>I82/$O$42</f>
        <v>1.6323777403035413</v>
      </c>
      <c r="E82" s="13">
        <f>I82/$O$38</f>
        <v>1.6351922710488775</v>
      </c>
      <c r="F82" s="8">
        <v>63000</v>
      </c>
      <c r="G82" s="15">
        <f>F82*$P$2</f>
        <v>1552950</v>
      </c>
      <c r="H82" s="8">
        <v>3276000</v>
      </c>
      <c r="I82" s="1">
        <f>H82*$P$2</f>
        <v>80753400</v>
      </c>
      <c r="J82">
        <v>29</v>
      </c>
      <c r="K82" t="s">
        <v>99</v>
      </c>
      <c r="L82" t="s">
        <v>1605</v>
      </c>
    </row>
    <row r="83" spans="1:12" x14ac:dyDescent="0.45">
      <c r="A83">
        <v>429</v>
      </c>
      <c r="B83" t="s">
        <v>2119</v>
      </c>
      <c r="C83" t="s">
        <v>2120</v>
      </c>
      <c r="D83" s="13">
        <f>I83/$O$42</f>
        <v>1.6323777403035413</v>
      </c>
      <c r="E83" s="13">
        <f>I83/$O$38</f>
        <v>1.6351922710488775</v>
      </c>
      <c r="F83" s="8">
        <v>63000</v>
      </c>
      <c r="G83" s="15">
        <f>F83*$P$2</f>
        <v>1552950</v>
      </c>
      <c r="H83" s="8">
        <v>3276000</v>
      </c>
      <c r="I83" s="1">
        <f>H83*$P$2</f>
        <v>80753400</v>
      </c>
      <c r="J83">
        <v>24</v>
      </c>
      <c r="K83" t="s">
        <v>14</v>
      </c>
      <c r="L83" t="s">
        <v>211</v>
      </c>
    </row>
    <row r="84" spans="1:12" x14ac:dyDescent="0.45">
      <c r="A84">
        <v>430</v>
      </c>
      <c r="B84" t="s">
        <v>2119</v>
      </c>
      <c r="C84" t="s">
        <v>2121</v>
      </c>
      <c r="D84" s="13">
        <f>I84/$O$42</f>
        <v>1.6323777403035413</v>
      </c>
      <c r="E84" s="13">
        <f>I84/$O$38</f>
        <v>1.6351922710488775</v>
      </c>
      <c r="F84" s="8">
        <v>63000</v>
      </c>
      <c r="G84" s="15">
        <f>F84*$P$2</f>
        <v>1552950</v>
      </c>
      <c r="H84" s="8">
        <v>3276000</v>
      </c>
      <c r="I84" s="1">
        <f>H84*$P$2</f>
        <v>80753400</v>
      </c>
      <c r="J84">
        <v>32</v>
      </c>
      <c r="K84" t="s">
        <v>37</v>
      </c>
      <c r="L84" t="s">
        <v>211</v>
      </c>
    </row>
    <row r="85" spans="1:12" x14ac:dyDescent="0.45">
      <c r="A85">
        <v>431</v>
      </c>
      <c r="B85" t="s">
        <v>2119</v>
      </c>
      <c r="C85" t="s">
        <v>2122</v>
      </c>
      <c r="D85" s="13">
        <f>I85/$O$42</f>
        <v>1.6064669825209454</v>
      </c>
      <c r="E85" s="13">
        <f>I85/$O$38</f>
        <v>1.6092368381750859</v>
      </c>
      <c r="F85" s="8">
        <v>62000</v>
      </c>
      <c r="G85" s="15">
        <f>F85*$P$2</f>
        <v>1528300</v>
      </c>
      <c r="H85" s="8">
        <v>3224000</v>
      </c>
      <c r="I85" s="1">
        <f>H85*$P$2</f>
        <v>79471600</v>
      </c>
      <c r="J85">
        <v>30</v>
      </c>
      <c r="K85" t="s">
        <v>1025</v>
      </c>
      <c r="L85" t="s">
        <v>1244</v>
      </c>
    </row>
    <row r="86" spans="1:12" x14ac:dyDescent="0.45">
      <c r="A86">
        <v>432</v>
      </c>
      <c r="B86" t="s">
        <v>2119</v>
      </c>
      <c r="C86" t="s">
        <v>2125</v>
      </c>
      <c r="D86" s="13">
        <f>I86/$O$42</f>
        <v>1.5546454669557537</v>
      </c>
      <c r="E86" s="13">
        <f>I86/$O$38</f>
        <v>1.5573259724275024</v>
      </c>
      <c r="F86" s="8">
        <v>60000</v>
      </c>
      <c r="G86" s="15">
        <f>F86*$P$2</f>
        <v>1479000</v>
      </c>
      <c r="H86" s="8">
        <v>3120000</v>
      </c>
      <c r="I86" s="1">
        <f>H86*$P$2</f>
        <v>76908000</v>
      </c>
      <c r="J86">
        <v>29</v>
      </c>
      <c r="K86" t="s">
        <v>165</v>
      </c>
      <c r="L86" t="s">
        <v>211</v>
      </c>
    </row>
    <row r="87" spans="1:12" x14ac:dyDescent="0.45">
      <c r="A87">
        <v>174</v>
      </c>
      <c r="B87" t="s">
        <v>1776</v>
      </c>
      <c r="C87" t="s">
        <v>920</v>
      </c>
      <c r="D87" s="13">
        <f>I87/$O$42</f>
        <v>1.5287347091731578</v>
      </c>
      <c r="E87" s="13">
        <f>I87/$O$38</f>
        <v>1.5313705395537107</v>
      </c>
      <c r="F87" s="8">
        <v>59000</v>
      </c>
      <c r="G87" s="15">
        <f>F87*$P$2</f>
        <v>1454350</v>
      </c>
      <c r="H87" s="8">
        <v>3068000</v>
      </c>
      <c r="I87" s="1">
        <f>H87*$P$2</f>
        <v>75626200</v>
      </c>
      <c r="J87">
        <v>31</v>
      </c>
      <c r="K87" t="s">
        <v>26</v>
      </c>
      <c r="L87" t="s">
        <v>211</v>
      </c>
    </row>
    <row r="88" spans="1:12" x14ac:dyDescent="0.45">
      <c r="A88">
        <v>406</v>
      </c>
      <c r="B88" t="s">
        <v>2080</v>
      </c>
      <c r="C88" t="s">
        <v>2091</v>
      </c>
      <c r="D88" s="13">
        <f>I88/$O$42</f>
        <v>1.5028239513905619</v>
      </c>
      <c r="E88" s="13">
        <f>I88/$O$38</f>
        <v>1.5054151066799191</v>
      </c>
      <c r="F88" s="8">
        <v>58000</v>
      </c>
      <c r="G88" s="15">
        <f>F88*$P$2</f>
        <v>1429700</v>
      </c>
      <c r="H88" s="8">
        <v>3016000</v>
      </c>
      <c r="I88" s="1">
        <f>H88*$P$2</f>
        <v>74344400</v>
      </c>
      <c r="J88">
        <v>26</v>
      </c>
      <c r="K88" t="s">
        <v>621</v>
      </c>
      <c r="L88" t="s">
        <v>211</v>
      </c>
    </row>
    <row r="89" spans="1:12" x14ac:dyDescent="0.45">
      <c r="A89">
        <v>55</v>
      </c>
      <c r="B89" t="s">
        <v>1518</v>
      </c>
      <c r="C89" t="s">
        <v>1491</v>
      </c>
      <c r="D89" s="13">
        <f>I89/$O$42</f>
        <v>1.4250916780427743</v>
      </c>
      <c r="E89" s="13">
        <f>I89/$O$38</f>
        <v>1.4275488080585439</v>
      </c>
      <c r="F89" s="8">
        <v>55000</v>
      </c>
      <c r="G89" s="15">
        <f>F89*$P$2</f>
        <v>1355750</v>
      </c>
      <c r="H89" s="8">
        <v>2860000</v>
      </c>
      <c r="I89" s="1">
        <f>H89*$P$2</f>
        <v>70499000</v>
      </c>
      <c r="J89">
        <v>24</v>
      </c>
      <c r="K89" t="s">
        <v>9</v>
      </c>
      <c r="L89" t="s">
        <v>211</v>
      </c>
    </row>
    <row r="90" spans="1:12" x14ac:dyDescent="0.45">
      <c r="A90">
        <v>326</v>
      </c>
      <c r="B90" t="s">
        <v>2003</v>
      </c>
      <c r="C90" t="s">
        <v>1969</v>
      </c>
      <c r="D90" s="13">
        <f>I90/$O$42</f>
        <v>1.3732701624775825</v>
      </c>
      <c r="E90" s="13">
        <f>I90/$O$38</f>
        <v>1.3756379423109604</v>
      </c>
      <c r="F90" s="8">
        <v>53000</v>
      </c>
      <c r="G90" s="15">
        <f>F90*$P$2</f>
        <v>1306450</v>
      </c>
      <c r="H90" s="8">
        <v>2756000</v>
      </c>
      <c r="I90" s="1">
        <f>H90*$P$2</f>
        <v>67935400</v>
      </c>
      <c r="J90">
        <v>25</v>
      </c>
      <c r="K90" t="s">
        <v>196</v>
      </c>
      <c r="L90" t="s">
        <v>211</v>
      </c>
    </row>
    <row r="91" spans="1:12" x14ac:dyDescent="0.45">
      <c r="A91">
        <v>383</v>
      </c>
      <c r="B91" t="s">
        <v>2034</v>
      </c>
      <c r="C91" t="s">
        <v>2052</v>
      </c>
      <c r="D91" s="13">
        <f>I91/$O$42</f>
        <v>1.3732701624775825</v>
      </c>
      <c r="E91" s="13">
        <f>I91/$O$38</f>
        <v>1.3756379423109604</v>
      </c>
      <c r="F91" s="8">
        <v>53000</v>
      </c>
      <c r="G91" s="15">
        <f>F91*$P$2</f>
        <v>1306450</v>
      </c>
      <c r="H91" s="8">
        <v>2756000</v>
      </c>
      <c r="I91" s="1">
        <f>H91*$P$2</f>
        <v>67935400</v>
      </c>
      <c r="J91">
        <v>29</v>
      </c>
      <c r="K91" t="s">
        <v>30</v>
      </c>
      <c r="L91" t="s">
        <v>38</v>
      </c>
    </row>
    <row r="92" spans="1:12" x14ac:dyDescent="0.45">
      <c r="A92">
        <v>480</v>
      </c>
      <c r="B92" t="s">
        <v>2207</v>
      </c>
      <c r="C92" t="s">
        <v>2181</v>
      </c>
      <c r="D92" s="13">
        <f>I92/$O$42</f>
        <v>1.3732701624775825</v>
      </c>
      <c r="E92" s="13">
        <f>I92/$O$38</f>
        <v>1.3756379423109604</v>
      </c>
      <c r="F92" s="8">
        <v>53000</v>
      </c>
      <c r="G92" s="15">
        <f>F92*$P$2</f>
        <v>1306450</v>
      </c>
      <c r="H92" s="8">
        <v>2756000</v>
      </c>
      <c r="I92" s="1">
        <f>H92*$P$2</f>
        <v>67935400</v>
      </c>
      <c r="J92">
        <v>31</v>
      </c>
      <c r="K92" t="s">
        <v>51</v>
      </c>
      <c r="L92" t="s">
        <v>38</v>
      </c>
    </row>
    <row r="93" spans="1:12" x14ac:dyDescent="0.45">
      <c r="A93">
        <v>92</v>
      </c>
      <c r="B93" t="s">
        <v>1571</v>
      </c>
      <c r="C93" t="s">
        <v>1564</v>
      </c>
      <c r="D93" s="13">
        <f>I93/$O$42</f>
        <v>1.3473594046949864</v>
      </c>
      <c r="E93" s="13">
        <f>I93/$O$38</f>
        <v>1.3496825094371687</v>
      </c>
      <c r="F93" s="8">
        <v>52000</v>
      </c>
      <c r="G93" s="15">
        <f>F93*$P$2</f>
        <v>1281800</v>
      </c>
      <c r="H93" s="8">
        <v>2704000</v>
      </c>
      <c r="I93" s="1">
        <f>H93*$P$2</f>
        <v>66653599.999999993</v>
      </c>
      <c r="J93">
        <v>31</v>
      </c>
      <c r="K93" t="s">
        <v>196</v>
      </c>
      <c r="L93" t="s">
        <v>10</v>
      </c>
    </row>
    <row r="94" spans="1:12" x14ac:dyDescent="0.45">
      <c r="A94">
        <v>327</v>
      </c>
      <c r="B94" t="s">
        <v>2003</v>
      </c>
      <c r="C94" t="s">
        <v>1972</v>
      </c>
      <c r="D94" s="13">
        <f>I94/$O$42</f>
        <v>1.3473594046949864</v>
      </c>
      <c r="E94" s="13">
        <f>I94/$O$38</f>
        <v>1.3496825094371687</v>
      </c>
      <c r="F94" s="8">
        <v>52000</v>
      </c>
      <c r="G94" s="15">
        <f>F94*$P$2</f>
        <v>1281800</v>
      </c>
      <c r="H94" s="8">
        <v>2704000</v>
      </c>
      <c r="I94" s="1">
        <f>H94*$P$2</f>
        <v>66653599.999999993</v>
      </c>
      <c r="J94">
        <v>25</v>
      </c>
      <c r="K94" t="s">
        <v>51</v>
      </c>
      <c r="L94" t="s">
        <v>1973</v>
      </c>
    </row>
    <row r="95" spans="1:12" x14ac:dyDescent="0.45">
      <c r="A95">
        <v>384</v>
      </c>
      <c r="B95" t="s">
        <v>2034</v>
      </c>
      <c r="C95" t="s">
        <v>2053</v>
      </c>
      <c r="D95" s="13">
        <f>I95/$O$42</f>
        <v>1.3473594046949864</v>
      </c>
      <c r="E95" s="13">
        <f>I95/$O$38</f>
        <v>1.3496825094371687</v>
      </c>
      <c r="F95" s="8">
        <v>52000</v>
      </c>
      <c r="G95" s="15">
        <f>F95*$P$2</f>
        <v>1281800</v>
      </c>
      <c r="H95" s="8">
        <v>2704000</v>
      </c>
      <c r="I95" s="1">
        <f>H95*$P$2</f>
        <v>66653599.999999993</v>
      </c>
      <c r="J95">
        <v>28</v>
      </c>
      <c r="K95" t="s">
        <v>14</v>
      </c>
      <c r="L95" t="s">
        <v>528</v>
      </c>
    </row>
    <row r="96" spans="1:12" hidden="1" x14ac:dyDescent="0.45">
      <c r="A96">
        <v>114</v>
      </c>
      <c r="B96" t="s">
        <v>1572</v>
      </c>
      <c r="C96" t="s">
        <v>1614</v>
      </c>
      <c r="D96" s="13">
        <f>I96/$O$42</f>
        <v>1.3214486469123905</v>
      </c>
      <c r="E96" s="13">
        <f>I96/$O$38</f>
        <v>1.3237270765633768</v>
      </c>
      <c r="F96" s="8">
        <v>51000</v>
      </c>
      <c r="G96" s="15">
        <f>F96*$P$2</f>
        <v>1257150</v>
      </c>
      <c r="H96" s="8">
        <v>2652000</v>
      </c>
      <c r="I96" s="1">
        <f>H96*$P$2</f>
        <v>65371799.999999993</v>
      </c>
      <c r="J96">
        <v>20</v>
      </c>
      <c r="K96" t="s">
        <v>14</v>
      </c>
      <c r="L96" t="s">
        <v>211</v>
      </c>
    </row>
    <row r="97" spans="1:12" x14ac:dyDescent="0.45">
      <c r="A97">
        <v>328</v>
      </c>
      <c r="B97" t="s">
        <v>2003</v>
      </c>
      <c r="C97" t="s">
        <v>1974</v>
      </c>
      <c r="D97" s="13">
        <f>I97/$O$42</f>
        <v>1.2955378891297948</v>
      </c>
      <c r="E97" s="13">
        <f>I97/$O$38</f>
        <v>1.2977716436895854</v>
      </c>
      <c r="F97" s="8">
        <v>50000</v>
      </c>
      <c r="G97" s="15">
        <f>F97*$P$2</f>
        <v>1232500</v>
      </c>
      <c r="H97" s="8">
        <v>2600000</v>
      </c>
      <c r="I97" s="1">
        <f>H97*$P$2</f>
        <v>64090000</v>
      </c>
      <c r="J97">
        <v>31</v>
      </c>
      <c r="K97" t="s">
        <v>99</v>
      </c>
      <c r="L97" t="s">
        <v>211</v>
      </c>
    </row>
    <row r="98" spans="1:12" x14ac:dyDescent="0.45">
      <c r="A98">
        <v>128</v>
      </c>
      <c r="B98" t="s">
        <v>1636</v>
      </c>
      <c r="C98" t="s">
        <v>1643</v>
      </c>
      <c r="D98" s="13">
        <f>I98/$O$42</f>
        <v>1.269627131347199</v>
      </c>
      <c r="E98" s="13">
        <f>I98/$O$38</f>
        <v>1.2718162108157935</v>
      </c>
      <c r="F98" s="8">
        <v>49000</v>
      </c>
      <c r="G98" s="15">
        <f>F98*$P$2</f>
        <v>1207850</v>
      </c>
      <c r="H98" s="8">
        <v>2548000</v>
      </c>
      <c r="I98" s="1">
        <f>H98*$P$2</f>
        <v>62808200</v>
      </c>
      <c r="J98">
        <v>29</v>
      </c>
      <c r="K98" t="s">
        <v>1646</v>
      </c>
      <c r="L98" t="s">
        <v>211</v>
      </c>
    </row>
    <row r="99" spans="1:12" x14ac:dyDescent="0.45">
      <c r="A99">
        <v>385</v>
      </c>
      <c r="B99" t="s">
        <v>2034</v>
      </c>
      <c r="C99" t="s">
        <v>2054</v>
      </c>
      <c r="D99" s="13">
        <f>I99/$O$42</f>
        <v>1.269627131347199</v>
      </c>
      <c r="E99" s="13">
        <f>I99/$O$38</f>
        <v>1.2718162108157935</v>
      </c>
      <c r="F99" s="8">
        <v>49000</v>
      </c>
      <c r="G99" s="15">
        <f>F99*$P$2</f>
        <v>1207850</v>
      </c>
      <c r="H99" s="8">
        <v>2548000</v>
      </c>
      <c r="I99" s="1">
        <f>H99*$P$2</f>
        <v>62808200</v>
      </c>
      <c r="J99">
        <v>29</v>
      </c>
      <c r="K99" t="s">
        <v>621</v>
      </c>
      <c r="L99" t="s">
        <v>38</v>
      </c>
    </row>
    <row r="100" spans="1:12" x14ac:dyDescent="0.45">
      <c r="A100">
        <v>407</v>
      </c>
      <c r="B100" t="s">
        <v>2080</v>
      </c>
      <c r="C100" t="s">
        <v>2094</v>
      </c>
      <c r="D100" s="13">
        <f>I100/$O$42</f>
        <v>1.269627131347199</v>
      </c>
      <c r="E100" s="13">
        <f>I100/$O$38</f>
        <v>1.2718162108157935</v>
      </c>
      <c r="F100" s="8">
        <v>49000</v>
      </c>
      <c r="G100" s="15">
        <f>F100*$P$2</f>
        <v>1207850</v>
      </c>
      <c r="H100" s="8">
        <v>2548000</v>
      </c>
      <c r="I100" s="1">
        <f>H100*$P$2</f>
        <v>62808200</v>
      </c>
      <c r="J100">
        <v>24</v>
      </c>
      <c r="K100" t="s">
        <v>51</v>
      </c>
      <c r="L100" t="s">
        <v>22</v>
      </c>
    </row>
    <row r="101" spans="1:12" x14ac:dyDescent="0.45">
      <c r="A101">
        <v>153</v>
      </c>
      <c r="B101" t="s">
        <v>1685</v>
      </c>
      <c r="C101" t="s">
        <v>1687</v>
      </c>
      <c r="D101" s="13">
        <f>I101/$O$42</f>
        <v>1.2437163735646031</v>
      </c>
      <c r="E101" s="13">
        <f>I101/$O$38</f>
        <v>1.2458607779420019</v>
      </c>
      <c r="F101" s="8">
        <v>48000</v>
      </c>
      <c r="G101" s="15">
        <f>F101*$P$2</f>
        <v>1183200</v>
      </c>
      <c r="H101" s="8">
        <v>2496000</v>
      </c>
      <c r="I101" s="1">
        <f>H101*$P$2</f>
        <v>61526400</v>
      </c>
      <c r="J101">
        <v>33</v>
      </c>
      <c r="K101" t="s">
        <v>1690</v>
      </c>
      <c r="L101" t="s">
        <v>211</v>
      </c>
    </row>
    <row r="102" spans="1:12" x14ac:dyDescent="0.45">
      <c r="A102">
        <v>329</v>
      </c>
      <c r="B102" t="s">
        <v>2003</v>
      </c>
      <c r="C102" t="s">
        <v>1977</v>
      </c>
      <c r="D102" s="13">
        <f>I102/$O$42</f>
        <v>1.2437163735646031</v>
      </c>
      <c r="E102" s="13">
        <f>I102/$O$38</f>
        <v>1.2458607779420019</v>
      </c>
      <c r="F102" s="8">
        <v>48000</v>
      </c>
      <c r="G102" s="15">
        <f>F102*$P$2</f>
        <v>1183200</v>
      </c>
      <c r="H102" s="8">
        <v>2496000</v>
      </c>
      <c r="I102" s="1">
        <f>H102*$P$2</f>
        <v>61526400</v>
      </c>
      <c r="J102">
        <v>21</v>
      </c>
      <c r="K102" t="s">
        <v>51</v>
      </c>
      <c r="L102" t="s">
        <v>1472</v>
      </c>
    </row>
    <row r="103" spans="1:12" x14ac:dyDescent="0.45">
      <c r="A103">
        <v>348</v>
      </c>
      <c r="B103" t="s">
        <v>2033</v>
      </c>
      <c r="C103" t="s">
        <v>2004</v>
      </c>
      <c r="D103" s="13">
        <f>I103/$O$42</f>
        <v>1.2437163735646031</v>
      </c>
      <c r="E103" s="13">
        <f>I103/$O$38</f>
        <v>1.2458607779420019</v>
      </c>
      <c r="F103" s="8">
        <v>48000</v>
      </c>
      <c r="G103" s="15">
        <f>F103*$P$2</f>
        <v>1183200</v>
      </c>
      <c r="H103" s="8">
        <v>2496000</v>
      </c>
      <c r="I103" s="1">
        <f>H103*$P$2</f>
        <v>61526400</v>
      </c>
      <c r="J103">
        <v>31</v>
      </c>
      <c r="K103" t="s">
        <v>1655</v>
      </c>
      <c r="L103" t="s">
        <v>211</v>
      </c>
    </row>
    <row r="104" spans="1:12" x14ac:dyDescent="0.45">
      <c r="A104">
        <v>386</v>
      </c>
      <c r="B104" t="s">
        <v>2034</v>
      </c>
      <c r="C104" t="s">
        <v>2055</v>
      </c>
      <c r="D104" s="13">
        <f>I104/$O$42</f>
        <v>1.2178056157820072</v>
      </c>
      <c r="E104" s="13">
        <f>I104/$O$38</f>
        <v>1.2199053450682102</v>
      </c>
      <c r="F104" s="8">
        <v>47000</v>
      </c>
      <c r="G104" s="15">
        <f>F104*$P$2</f>
        <v>1158550</v>
      </c>
      <c r="H104" s="8">
        <v>2444000</v>
      </c>
      <c r="I104" s="1">
        <f>H104*$P$2</f>
        <v>60244600</v>
      </c>
      <c r="J104">
        <v>33</v>
      </c>
      <c r="K104" t="s">
        <v>99</v>
      </c>
      <c r="L104" t="s">
        <v>528</v>
      </c>
    </row>
    <row r="105" spans="1:12" x14ac:dyDescent="0.45">
      <c r="A105">
        <v>433</v>
      </c>
      <c r="B105" t="s">
        <v>2119</v>
      </c>
      <c r="C105" t="s">
        <v>2128</v>
      </c>
      <c r="D105" s="13">
        <f>I105/$O$42</f>
        <v>1.2178056157820072</v>
      </c>
      <c r="E105" s="13">
        <f>I105/$O$38</f>
        <v>1.2199053450682102</v>
      </c>
      <c r="F105" s="8">
        <v>47000</v>
      </c>
      <c r="G105" s="15">
        <f>F105*$P$2</f>
        <v>1158550</v>
      </c>
      <c r="H105" s="8">
        <v>2444000</v>
      </c>
      <c r="I105" s="1">
        <f>H105*$P$2</f>
        <v>60244600</v>
      </c>
      <c r="J105">
        <v>35</v>
      </c>
      <c r="K105" t="s">
        <v>14</v>
      </c>
      <c r="L105" t="s">
        <v>211</v>
      </c>
    </row>
    <row r="106" spans="1:12" x14ac:dyDescent="0.45">
      <c r="A106">
        <v>387</v>
      </c>
      <c r="B106" t="s">
        <v>2034</v>
      </c>
      <c r="C106" t="s">
        <v>2058</v>
      </c>
      <c r="D106" s="13">
        <f>I106/$O$42</f>
        <v>1.1918948579994113</v>
      </c>
      <c r="E106" s="13">
        <f>I106/$O$38</f>
        <v>1.1939499121944186</v>
      </c>
      <c r="F106" s="8">
        <v>46000</v>
      </c>
      <c r="G106" s="15">
        <f>F106*$P$2</f>
        <v>1133900</v>
      </c>
      <c r="H106" s="8">
        <v>2392000</v>
      </c>
      <c r="I106" s="1">
        <f>H106*$P$2</f>
        <v>58962800</v>
      </c>
      <c r="J106">
        <v>30</v>
      </c>
      <c r="K106" t="s">
        <v>9</v>
      </c>
      <c r="L106" t="s">
        <v>2008</v>
      </c>
    </row>
    <row r="107" spans="1:12" x14ac:dyDescent="0.45">
      <c r="A107">
        <v>408</v>
      </c>
      <c r="B107" t="s">
        <v>2080</v>
      </c>
      <c r="C107" t="s">
        <v>2095</v>
      </c>
      <c r="D107" s="13">
        <f>I107/$O$42</f>
        <v>1.1918948579994113</v>
      </c>
      <c r="E107" s="13">
        <f>I107/$O$38</f>
        <v>1.1939499121944186</v>
      </c>
      <c r="F107" s="8">
        <v>46000</v>
      </c>
      <c r="G107" s="15">
        <f>F107*$P$2</f>
        <v>1133900</v>
      </c>
      <c r="H107" s="8">
        <v>2392000</v>
      </c>
      <c r="I107" s="1">
        <f>H107*$P$2</f>
        <v>58962800</v>
      </c>
      <c r="J107">
        <v>27</v>
      </c>
      <c r="K107" t="s">
        <v>44</v>
      </c>
      <c r="L107" t="s">
        <v>1532</v>
      </c>
    </row>
    <row r="108" spans="1:12" x14ac:dyDescent="0.45">
      <c r="A108">
        <v>388</v>
      </c>
      <c r="B108" t="s">
        <v>2034</v>
      </c>
      <c r="C108" t="s">
        <v>2061</v>
      </c>
      <c r="D108" s="13">
        <f>I108/$O$42</f>
        <v>1.1659841002168152</v>
      </c>
      <c r="E108" s="13">
        <f>I108/$O$38</f>
        <v>1.1679944793206267</v>
      </c>
      <c r="F108" s="8">
        <v>45000</v>
      </c>
      <c r="G108" s="15">
        <f>F108*$P$2</f>
        <v>1109250</v>
      </c>
      <c r="H108" s="8">
        <v>2340000</v>
      </c>
      <c r="I108" s="1">
        <f>H108*$P$2</f>
        <v>57681000</v>
      </c>
      <c r="J108">
        <v>24</v>
      </c>
      <c r="K108" t="s">
        <v>21</v>
      </c>
      <c r="L108" t="s">
        <v>2008</v>
      </c>
    </row>
    <row r="109" spans="1:12" x14ac:dyDescent="0.45">
      <c r="A109">
        <v>454</v>
      </c>
      <c r="B109" t="s">
        <v>2180</v>
      </c>
      <c r="C109" t="s">
        <v>2150</v>
      </c>
      <c r="D109" s="13">
        <f>I109/$O$42</f>
        <v>1.1659841002168152</v>
      </c>
      <c r="E109" s="13">
        <f>I109/$O$38</f>
        <v>1.1679944793206267</v>
      </c>
      <c r="F109" s="8">
        <v>45000</v>
      </c>
      <c r="G109" s="15">
        <f>F109*$P$2</f>
        <v>1109250</v>
      </c>
      <c r="H109" s="8">
        <v>2340000</v>
      </c>
      <c r="I109" s="1">
        <f>H109*$P$2</f>
        <v>57681000</v>
      </c>
      <c r="J109">
        <v>28</v>
      </c>
      <c r="K109" t="s">
        <v>51</v>
      </c>
      <c r="L109" t="s">
        <v>2151</v>
      </c>
    </row>
    <row r="110" spans="1:12" x14ac:dyDescent="0.45">
      <c r="A110">
        <v>434</v>
      </c>
      <c r="B110" t="s">
        <v>2119</v>
      </c>
      <c r="C110" t="s">
        <v>2129</v>
      </c>
      <c r="D110" s="13">
        <f>I110/$O$42</f>
        <v>1.1400733424342193</v>
      </c>
      <c r="E110" s="13">
        <f>I110/$O$38</f>
        <v>1.1420390464468351</v>
      </c>
      <c r="F110" s="8">
        <v>44000</v>
      </c>
      <c r="G110" s="15">
        <f>F110*$P$2</f>
        <v>1084600</v>
      </c>
      <c r="H110" s="8">
        <v>2288000</v>
      </c>
      <c r="I110" s="1">
        <f>H110*$P$2</f>
        <v>56399200</v>
      </c>
      <c r="J110">
        <v>33</v>
      </c>
      <c r="K110" t="s">
        <v>99</v>
      </c>
      <c r="L110" t="s">
        <v>211</v>
      </c>
    </row>
    <row r="111" spans="1:12" x14ac:dyDescent="0.45">
      <c r="A111">
        <v>154</v>
      </c>
      <c r="B111" t="s">
        <v>1685</v>
      </c>
      <c r="C111" t="s">
        <v>1691</v>
      </c>
      <c r="D111" s="13">
        <f>I111/$O$42</f>
        <v>1.1141625846516234</v>
      </c>
      <c r="E111" s="13">
        <f>I111/$O$38</f>
        <v>1.1160836135730434</v>
      </c>
      <c r="F111" s="8">
        <v>43000</v>
      </c>
      <c r="G111" s="15">
        <f>F111*$P$2</f>
        <v>1059950</v>
      </c>
      <c r="H111" s="8">
        <v>2236000</v>
      </c>
      <c r="I111" s="1">
        <f>H111*$P$2</f>
        <v>55117400</v>
      </c>
      <c r="J111">
        <v>26</v>
      </c>
      <c r="K111" t="s">
        <v>152</v>
      </c>
      <c r="L111" t="s">
        <v>211</v>
      </c>
    </row>
    <row r="112" spans="1:12" x14ac:dyDescent="0.45">
      <c r="A112">
        <v>330</v>
      </c>
      <c r="B112" t="s">
        <v>2003</v>
      </c>
      <c r="C112" t="s">
        <v>1978</v>
      </c>
      <c r="D112" s="13">
        <f>I112/$O$42</f>
        <v>1.0882518268690275</v>
      </c>
      <c r="E112" s="13">
        <f>I112/$O$38</f>
        <v>1.0901281806992518</v>
      </c>
      <c r="F112" s="8">
        <v>42000</v>
      </c>
      <c r="G112" s="15">
        <f>F112*$P$2</f>
        <v>1035299.9999999999</v>
      </c>
      <c r="H112" s="8">
        <v>2184000</v>
      </c>
      <c r="I112" s="1">
        <f>H112*$P$2</f>
        <v>53835600</v>
      </c>
      <c r="J112">
        <v>35</v>
      </c>
      <c r="K112" t="s">
        <v>179</v>
      </c>
      <c r="L112" t="s">
        <v>211</v>
      </c>
    </row>
    <row r="113" spans="1:12" x14ac:dyDescent="0.45">
      <c r="A113">
        <v>389</v>
      </c>
      <c r="B113" t="s">
        <v>2034</v>
      </c>
      <c r="C113" t="s">
        <v>2064</v>
      </c>
      <c r="D113" s="13">
        <f>I113/$O$42</f>
        <v>1.0364303113038358</v>
      </c>
      <c r="E113" s="13">
        <f>I113/$O$38</f>
        <v>1.0382173149516682</v>
      </c>
      <c r="F113" s="8">
        <v>40000</v>
      </c>
      <c r="G113" s="15">
        <f>F113*$P$2</f>
        <v>986000</v>
      </c>
      <c r="H113" s="8">
        <v>2080000</v>
      </c>
      <c r="I113" s="1">
        <f>H113*$P$2</f>
        <v>51272000</v>
      </c>
      <c r="J113">
        <v>27</v>
      </c>
      <c r="K113" t="s">
        <v>99</v>
      </c>
      <c r="L113" t="s">
        <v>211</v>
      </c>
    </row>
    <row r="114" spans="1:12" x14ac:dyDescent="0.45">
      <c r="A114">
        <v>435</v>
      </c>
      <c r="B114" t="s">
        <v>2119</v>
      </c>
      <c r="C114" t="s">
        <v>2132</v>
      </c>
      <c r="D114" s="13">
        <f>I114/$O$42</f>
        <v>1.0364303113038358</v>
      </c>
      <c r="E114" s="13">
        <f>I114/$O$38</f>
        <v>1.0382173149516682</v>
      </c>
      <c r="F114" s="8">
        <v>40000</v>
      </c>
      <c r="G114" s="15">
        <f>F114*$P$2</f>
        <v>986000</v>
      </c>
      <c r="H114" s="8">
        <v>2080000</v>
      </c>
      <c r="I114" s="1">
        <f>H114*$P$2</f>
        <v>51272000</v>
      </c>
      <c r="J114">
        <v>29</v>
      </c>
      <c r="K114" t="s">
        <v>9</v>
      </c>
      <c r="L114" t="s">
        <v>38</v>
      </c>
    </row>
    <row r="115" spans="1:12" x14ac:dyDescent="0.45">
      <c r="A115">
        <v>481</v>
      </c>
      <c r="B115" t="s">
        <v>2207</v>
      </c>
      <c r="C115" t="s">
        <v>2182</v>
      </c>
      <c r="D115" s="13">
        <f>I115/$O$42</f>
        <v>1.0364303113038358</v>
      </c>
      <c r="E115" s="13">
        <f>I115/$O$38</f>
        <v>1.0382173149516682</v>
      </c>
      <c r="F115" s="8">
        <v>40000</v>
      </c>
      <c r="G115" s="15">
        <f>F115*$P$2</f>
        <v>986000</v>
      </c>
      <c r="H115" s="8">
        <v>2080000</v>
      </c>
      <c r="I115" s="1">
        <f>H115*$P$2</f>
        <v>51272000</v>
      </c>
      <c r="J115">
        <v>34</v>
      </c>
      <c r="K115" t="s">
        <v>9</v>
      </c>
      <c r="L115" t="s">
        <v>211</v>
      </c>
    </row>
    <row r="116" spans="1:12" x14ac:dyDescent="0.45">
      <c r="A116">
        <v>129</v>
      </c>
      <c r="B116" t="s">
        <v>1636</v>
      </c>
      <c r="C116" t="s">
        <v>1647</v>
      </c>
      <c r="D116" s="13">
        <f>I116/$O$42</f>
        <v>1.0105195535212399</v>
      </c>
      <c r="E116" s="13">
        <f>I116/$O$38</f>
        <v>1.0122618820778766</v>
      </c>
      <c r="F116" s="8">
        <v>39000</v>
      </c>
      <c r="G116" s="15">
        <f>F116*$P$2</f>
        <v>961350</v>
      </c>
      <c r="H116" s="8">
        <v>2028000</v>
      </c>
      <c r="I116" s="1">
        <f>H116*$P$2</f>
        <v>49990200</v>
      </c>
      <c r="J116">
        <v>28</v>
      </c>
      <c r="K116" t="s">
        <v>99</v>
      </c>
      <c r="L116" t="s">
        <v>1532</v>
      </c>
    </row>
    <row r="117" spans="1:12" x14ac:dyDescent="0.45">
      <c r="A117">
        <v>331</v>
      </c>
      <c r="B117" t="s">
        <v>2003</v>
      </c>
      <c r="C117" t="s">
        <v>1981</v>
      </c>
      <c r="D117" s="13">
        <f>I117/$O$42</f>
        <v>1.0105195535212399</v>
      </c>
      <c r="E117" s="13">
        <f>I117/$O$38</f>
        <v>1.0122618820778766</v>
      </c>
      <c r="F117" s="8">
        <v>39000</v>
      </c>
      <c r="G117" s="15">
        <f>F117*$P$2</f>
        <v>961350</v>
      </c>
      <c r="H117" s="8">
        <v>2028000</v>
      </c>
      <c r="I117" s="1">
        <f>H117*$P$2</f>
        <v>49990200</v>
      </c>
      <c r="J117">
        <v>27</v>
      </c>
      <c r="K117" t="s">
        <v>35</v>
      </c>
      <c r="L117" t="s">
        <v>211</v>
      </c>
    </row>
    <row r="118" spans="1:12" x14ac:dyDescent="0.45">
      <c r="A118">
        <v>436</v>
      </c>
      <c r="B118" t="s">
        <v>2119</v>
      </c>
      <c r="C118" t="s">
        <v>2133</v>
      </c>
      <c r="D118" s="13">
        <f>I118/$O$42</f>
        <v>1.0105195535212399</v>
      </c>
      <c r="E118" s="13">
        <f>I118/$O$38</f>
        <v>1.0122618820778766</v>
      </c>
      <c r="F118" s="8">
        <v>39000</v>
      </c>
      <c r="G118" s="15">
        <f>F118*$P$2</f>
        <v>961350</v>
      </c>
      <c r="H118" s="8">
        <v>2028000</v>
      </c>
      <c r="I118" s="1">
        <f>H118*$P$2</f>
        <v>49990200</v>
      </c>
      <c r="J118">
        <v>32</v>
      </c>
      <c r="K118" t="s">
        <v>9</v>
      </c>
      <c r="L118" t="s">
        <v>211</v>
      </c>
    </row>
    <row r="119" spans="1:12" x14ac:dyDescent="0.45">
      <c r="A119">
        <v>200</v>
      </c>
      <c r="B119" t="s">
        <v>1809</v>
      </c>
      <c r="C119" t="s">
        <v>1781</v>
      </c>
      <c r="D119" s="13">
        <f>I119/$O$42</f>
        <v>0.98460879573864402</v>
      </c>
      <c r="E119" s="13">
        <f>I119/$O$38</f>
        <v>0.98630644920408483</v>
      </c>
      <c r="F119" s="8">
        <v>38000</v>
      </c>
      <c r="G119" s="15">
        <f>F119*$P$2</f>
        <v>936700</v>
      </c>
      <c r="H119" s="8">
        <v>1976000</v>
      </c>
      <c r="I119" s="1">
        <f>H119*$P$2</f>
        <v>48708400</v>
      </c>
      <c r="J119">
        <v>29</v>
      </c>
      <c r="K119" t="s">
        <v>676</v>
      </c>
      <c r="L119" t="s">
        <v>1784</v>
      </c>
    </row>
    <row r="120" spans="1:12" x14ac:dyDescent="0.45">
      <c r="A120">
        <v>390</v>
      </c>
      <c r="B120" t="s">
        <v>2034</v>
      </c>
      <c r="C120" t="s">
        <v>2067</v>
      </c>
      <c r="D120" s="13">
        <f>I120/$O$42</f>
        <v>0.98460879573864402</v>
      </c>
      <c r="E120" s="13">
        <f>I120/$O$38</f>
        <v>0.98630644920408483</v>
      </c>
      <c r="F120" s="8">
        <v>38000</v>
      </c>
      <c r="G120" s="15">
        <f>F120*$P$2</f>
        <v>936700</v>
      </c>
      <c r="H120" s="8">
        <v>1976000</v>
      </c>
      <c r="I120" s="1">
        <f>H120*$P$2</f>
        <v>48708400</v>
      </c>
      <c r="J120">
        <v>28</v>
      </c>
      <c r="K120" t="s">
        <v>99</v>
      </c>
      <c r="L120" t="s">
        <v>1244</v>
      </c>
    </row>
    <row r="121" spans="1:12" x14ac:dyDescent="0.45">
      <c r="A121">
        <v>437</v>
      </c>
      <c r="B121" t="s">
        <v>2119</v>
      </c>
      <c r="C121" t="s">
        <v>2134</v>
      </c>
      <c r="D121" s="13">
        <f>I121/$O$42</f>
        <v>0.98460879573864402</v>
      </c>
      <c r="E121" s="13">
        <f>I121/$O$38</f>
        <v>0.98630644920408483</v>
      </c>
      <c r="F121" s="8">
        <v>38000</v>
      </c>
      <c r="G121" s="15">
        <f>F121*$P$2</f>
        <v>936700</v>
      </c>
      <c r="H121" s="8">
        <v>1976000</v>
      </c>
      <c r="I121" s="1">
        <f>H121*$P$2</f>
        <v>48708400</v>
      </c>
      <c r="J121">
        <v>27</v>
      </c>
      <c r="K121" t="s">
        <v>51</v>
      </c>
      <c r="L121" t="s">
        <v>211</v>
      </c>
    </row>
    <row r="122" spans="1:12" x14ac:dyDescent="0.45">
      <c r="A122">
        <v>56</v>
      </c>
      <c r="B122" t="s">
        <v>1518</v>
      </c>
      <c r="C122" t="s">
        <v>1494</v>
      </c>
      <c r="D122" s="13">
        <f>I122/$O$42</f>
        <v>0.95869803795604813</v>
      </c>
      <c r="E122" s="13">
        <f>I122/$O$38</f>
        <v>0.96035101633029318</v>
      </c>
      <c r="F122" s="8">
        <v>37000</v>
      </c>
      <c r="G122" s="15">
        <f>F122*$P$2</f>
        <v>912050</v>
      </c>
      <c r="H122" s="8">
        <v>1924000</v>
      </c>
      <c r="I122" s="1">
        <f>H122*$P$2</f>
        <v>47426600</v>
      </c>
      <c r="J122">
        <v>28</v>
      </c>
      <c r="K122" t="s">
        <v>30</v>
      </c>
      <c r="L122" t="s">
        <v>211</v>
      </c>
    </row>
    <row r="123" spans="1:12" x14ac:dyDescent="0.45">
      <c r="A123">
        <v>130</v>
      </c>
      <c r="B123" t="s">
        <v>1636</v>
      </c>
      <c r="C123" t="s">
        <v>1649</v>
      </c>
      <c r="D123" s="13">
        <f>I123/$O$42</f>
        <v>0.95869803795604813</v>
      </c>
      <c r="E123" s="13">
        <f>I123/$O$38</f>
        <v>0.96035101633029318</v>
      </c>
      <c r="F123" s="8">
        <v>37000</v>
      </c>
      <c r="G123" s="15">
        <f>F123*$P$2</f>
        <v>912050</v>
      </c>
      <c r="H123" s="8">
        <v>1924000</v>
      </c>
      <c r="I123" s="1">
        <f>H123*$P$2</f>
        <v>47426600</v>
      </c>
      <c r="J123">
        <v>39</v>
      </c>
      <c r="K123" t="s">
        <v>1650</v>
      </c>
      <c r="L123" t="s">
        <v>211</v>
      </c>
    </row>
    <row r="124" spans="1:12" x14ac:dyDescent="0.45">
      <c r="A124">
        <v>332</v>
      </c>
      <c r="B124" t="s">
        <v>2003</v>
      </c>
      <c r="C124" t="s">
        <v>1982</v>
      </c>
      <c r="D124" s="13">
        <f>I124/$O$42</f>
        <v>0.95869803795604813</v>
      </c>
      <c r="E124" s="13">
        <f>I124/$O$38</f>
        <v>0.96035101633029318</v>
      </c>
      <c r="F124" s="8">
        <v>37000</v>
      </c>
      <c r="G124" s="15">
        <f>F124*$P$2</f>
        <v>912050</v>
      </c>
      <c r="H124" s="8">
        <v>1924000</v>
      </c>
      <c r="I124" s="1">
        <f>H124*$P$2</f>
        <v>47426600</v>
      </c>
      <c r="J124">
        <v>29</v>
      </c>
      <c r="K124" t="s">
        <v>9</v>
      </c>
      <c r="L124" t="s">
        <v>1983</v>
      </c>
    </row>
    <row r="125" spans="1:12" x14ac:dyDescent="0.45">
      <c r="A125">
        <v>333</v>
      </c>
      <c r="B125" t="s">
        <v>2003</v>
      </c>
      <c r="C125" t="s">
        <v>1984</v>
      </c>
      <c r="D125" s="13">
        <f>I125/$O$42</f>
        <v>0.95869803795604813</v>
      </c>
      <c r="E125" s="13">
        <f>I125/$O$38</f>
        <v>0.96035101633029318</v>
      </c>
      <c r="F125" s="8">
        <v>37000</v>
      </c>
      <c r="G125" s="15">
        <f>F125*$P$2</f>
        <v>912050</v>
      </c>
      <c r="H125" s="8">
        <v>1924000</v>
      </c>
      <c r="I125" s="1">
        <f>H125*$P$2</f>
        <v>47426600</v>
      </c>
      <c r="J125">
        <v>24</v>
      </c>
      <c r="K125" t="s">
        <v>26</v>
      </c>
      <c r="L125" t="s">
        <v>211</v>
      </c>
    </row>
    <row r="126" spans="1:12" x14ac:dyDescent="0.45">
      <c r="A126">
        <v>391</v>
      </c>
      <c r="B126" t="s">
        <v>2034</v>
      </c>
      <c r="C126" t="s">
        <v>2068</v>
      </c>
      <c r="D126" s="13">
        <f>I126/$O$42</f>
        <v>0.95869803795604813</v>
      </c>
      <c r="E126" s="13">
        <f>I126/$O$38</f>
        <v>0.96035101633029318</v>
      </c>
      <c r="F126" s="8">
        <v>37000</v>
      </c>
      <c r="G126" s="15">
        <f>F126*$P$2</f>
        <v>912050</v>
      </c>
      <c r="H126" s="8">
        <v>1924000</v>
      </c>
      <c r="I126" s="1">
        <f>H126*$P$2</f>
        <v>47426600</v>
      </c>
      <c r="J126">
        <v>26</v>
      </c>
      <c r="K126" t="s">
        <v>40</v>
      </c>
      <c r="L126" t="s">
        <v>211</v>
      </c>
    </row>
    <row r="127" spans="1:12" x14ac:dyDescent="0.45">
      <c r="A127">
        <v>438</v>
      </c>
      <c r="B127" t="s">
        <v>2119</v>
      </c>
      <c r="C127" t="s">
        <v>1651</v>
      </c>
      <c r="D127" s="13">
        <f>I127/$O$42</f>
        <v>0.95869803795604813</v>
      </c>
      <c r="E127" s="13">
        <f>I127/$O$38</f>
        <v>0.96035101633029318</v>
      </c>
      <c r="F127" s="8">
        <v>37000</v>
      </c>
      <c r="G127" s="15">
        <f>F127*$P$2</f>
        <v>912050</v>
      </c>
      <c r="H127" s="8">
        <v>1924000</v>
      </c>
      <c r="I127" s="1">
        <f>H127*$P$2</f>
        <v>47426600</v>
      </c>
      <c r="J127">
        <v>29</v>
      </c>
      <c r="K127" t="s">
        <v>1427</v>
      </c>
      <c r="L127" t="s">
        <v>1653</v>
      </c>
    </row>
    <row r="128" spans="1:12" x14ac:dyDescent="0.45">
      <c r="A128">
        <v>334</v>
      </c>
      <c r="B128" t="s">
        <v>2003</v>
      </c>
      <c r="C128" t="s">
        <v>1985</v>
      </c>
      <c r="D128" s="13">
        <f>I128/$O$42</f>
        <v>0.93278728017345225</v>
      </c>
      <c r="E128" s="13">
        <f>I128/$O$38</f>
        <v>0.93439558345650142</v>
      </c>
      <c r="F128" s="8">
        <v>36000</v>
      </c>
      <c r="G128" s="15">
        <f>F128*$P$2</f>
        <v>887400</v>
      </c>
      <c r="H128" s="8">
        <v>1872000</v>
      </c>
      <c r="I128" s="1">
        <f>H128*$P$2</f>
        <v>46144800</v>
      </c>
      <c r="J128">
        <v>26</v>
      </c>
      <c r="K128" t="s">
        <v>9</v>
      </c>
      <c r="L128" t="s">
        <v>211</v>
      </c>
    </row>
    <row r="129" spans="1:12" x14ac:dyDescent="0.45">
      <c r="A129">
        <v>335</v>
      </c>
      <c r="B129" t="s">
        <v>2003</v>
      </c>
      <c r="C129" t="s">
        <v>1988</v>
      </c>
      <c r="D129" s="13">
        <f>I129/$O$42</f>
        <v>0.93278728017345225</v>
      </c>
      <c r="E129" s="13">
        <f>I129/$O$38</f>
        <v>0.93439558345650142</v>
      </c>
      <c r="F129" s="8">
        <v>36000</v>
      </c>
      <c r="G129" s="15">
        <f>F129*$P$2</f>
        <v>887400</v>
      </c>
      <c r="H129" s="8">
        <v>1872000</v>
      </c>
      <c r="I129" s="1">
        <f>H129*$P$2</f>
        <v>46144800</v>
      </c>
      <c r="J129">
        <v>24</v>
      </c>
      <c r="K129" t="s">
        <v>270</v>
      </c>
      <c r="L129" t="s">
        <v>211</v>
      </c>
    </row>
    <row r="130" spans="1:12" x14ac:dyDescent="0.45">
      <c r="A130">
        <v>115</v>
      </c>
      <c r="B130" t="s">
        <v>1572</v>
      </c>
      <c r="C130" t="s">
        <v>1617</v>
      </c>
      <c r="D130" s="13">
        <f>I130/$O$42</f>
        <v>0.90687652239085637</v>
      </c>
      <c r="E130" s="13">
        <f>I130/$O$38</f>
        <v>0.90844015058270977</v>
      </c>
      <c r="F130" s="8">
        <v>35000</v>
      </c>
      <c r="G130" s="15">
        <f>F130*$P$2</f>
        <v>862750</v>
      </c>
      <c r="H130" s="8">
        <v>1820000</v>
      </c>
      <c r="I130" s="1">
        <f>H130*$P$2</f>
        <v>44863000</v>
      </c>
      <c r="J130">
        <v>22</v>
      </c>
      <c r="K130" t="s">
        <v>14</v>
      </c>
      <c r="L130" t="s">
        <v>22</v>
      </c>
    </row>
    <row r="131" spans="1:12" x14ac:dyDescent="0.45">
      <c r="A131">
        <v>392</v>
      </c>
      <c r="B131" t="s">
        <v>2034</v>
      </c>
      <c r="C131" t="s">
        <v>2069</v>
      </c>
      <c r="D131" s="13">
        <f>I131/$O$42</f>
        <v>0.90687652239085637</v>
      </c>
      <c r="E131" s="13">
        <f>I131/$O$38</f>
        <v>0.90844015058270977</v>
      </c>
      <c r="F131" s="8">
        <v>35000</v>
      </c>
      <c r="G131" s="15">
        <f>F131*$P$2</f>
        <v>862750</v>
      </c>
      <c r="H131" s="8">
        <v>1820000</v>
      </c>
      <c r="I131" s="1">
        <f>H131*$P$2</f>
        <v>44863000</v>
      </c>
      <c r="J131">
        <v>27</v>
      </c>
      <c r="K131" t="s">
        <v>60</v>
      </c>
      <c r="L131" t="s">
        <v>211</v>
      </c>
    </row>
    <row r="132" spans="1:12" x14ac:dyDescent="0.45">
      <c r="A132">
        <v>336</v>
      </c>
      <c r="B132" t="s">
        <v>2003</v>
      </c>
      <c r="C132" t="s">
        <v>1989</v>
      </c>
      <c r="D132" s="13">
        <f>I132/$O$42</f>
        <v>0.88096576460826048</v>
      </c>
      <c r="E132" s="13">
        <f>I132/$O$38</f>
        <v>0.88248471770891801</v>
      </c>
      <c r="F132" s="8">
        <v>34000</v>
      </c>
      <c r="G132" s="15">
        <f>F132*$P$2</f>
        <v>838100</v>
      </c>
      <c r="H132" s="8">
        <v>1768000</v>
      </c>
      <c r="I132" s="1">
        <f>H132*$P$2</f>
        <v>43581200</v>
      </c>
      <c r="J132">
        <v>24</v>
      </c>
      <c r="K132" t="s">
        <v>14</v>
      </c>
      <c r="L132" t="s">
        <v>1244</v>
      </c>
    </row>
    <row r="133" spans="1:12" x14ac:dyDescent="0.45">
      <c r="A133">
        <v>23</v>
      </c>
      <c r="B133" t="s">
        <v>1445</v>
      </c>
      <c r="C133" t="s">
        <v>1441</v>
      </c>
      <c r="D133" s="13">
        <f>I133/$O$42</f>
        <v>0.8550550068256646</v>
      </c>
      <c r="E133" s="13">
        <f>I133/$O$38</f>
        <v>0.85652928483512636</v>
      </c>
      <c r="F133" s="8">
        <v>33000</v>
      </c>
      <c r="G133" s="15">
        <f>F133*$P$2</f>
        <v>813450</v>
      </c>
      <c r="H133" s="8">
        <v>1716000</v>
      </c>
      <c r="I133" s="1">
        <f>H133*$P$2</f>
        <v>42299400</v>
      </c>
      <c r="J133">
        <v>24</v>
      </c>
      <c r="K133" t="s">
        <v>14</v>
      </c>
      <c r="L133" t="s">
        <v>211</v>
      </c>
    </row>
    <row r="134" spans="1:12" x14ac:dyDescent="0.45">
      <c r="A134">
        <v>93</v>
      </c>
      <c r="B134" t="s">
        <v>1571</v>
      </c>
      <c r="C134" t="s">
        <v>1566</v>
      </c>
      <c r="D134" s="13">
        <f>I134/$O$42</f>
        <v>0.8550550068256646</v>
      </c>
      <c r="E134" s="13">
        <f>I134/$O$38</f>
        <v>0.85652928483512636</v>
      </c>
      <c r="F134" s="8">
        <v>33000</v>
      </c>
      <c r="G134" s="15">
        <f>F134*$P$2</f>
        <v>813450</v>
      </c>
      <c r="H134" s="8">
        <v>1716000</v>
      </c>
      <c r="I134" s="1">
        <f>H134*$P$2</f>
        <v>42299400</v>
      </c>
      <c r="J134">
        <v>30</v>
      </c>
      <c r="K134" t="s">
        <v>9</v>
      </c>
      <c r="L134" t="s">
        <v>1244</v>
      </c>
    </row>
    <row r="135" spans="1:12" x14ac:dyDescent="0.45">
      <c r="A135">
        <v>131</v>
      </c>
      <c r="B135" t="s">
        <v>1636</v>
      </c>
      <c r="C135" t="s">
        <v>1651</v>
      </c>
      <c r="D135" s="13">
        <f>I135/$O$42</f>
        <v>0.8550550068256646</v>
      </c>
      <c r="E135" s="13">
        <f>I135/$O$38</f>
        <v>0.85652928483512636</v>
      </c>
      <c r="F135" s="8">
        <v>33000</v>
      </c>
      <c r="G135" s="15">
        <f>F135*$P$2</f>
        <v>813450</v>
      </c>
      <c r="H135" s="8">
        <v>1716000</v>
      </c>
      <c r="I135" s="1">
        <f>H135*$P$2</f>
        <v>42299400</v>
      </c>
      <c r="J135">
        <v>28</v>
      </c>
      <c r="K135" t="s">
        <v>1652</v>
      </c>
      <c r="L135" t="s">
        <v>1653</v>
      </c>
    </row>
    <row r="136" spans="1:12" x14ac:dyDescent="0.45">
      <c r="A136">
        <v>132</v>
      </c>
      <c r="B136" t="s">
        <v>1636</v>
      </c>
      <c r="C136" t="s">
        <v>1654</v>
      </c>
      <c r="D136" s="13">
        <f>I136/$O$42</f>
        <v>0.8550550068256646</v>
      </c>
      <c r="E136" s="13">
        <f>I136/$O$38</f>
        <v>0.85652928483512636</v>
      </c>
      <c r="F136" s="8">
        <v>33000</v>
      </c>
      <c r="G136" s="15">
        <f>F136*$P$2</f>
        <v>813450</v>
      </c>
      <c r="H136" s="8">
        <v>1716000</v>
      </c>
      <c r="I136" s="1">
        <f>H136*$P$2</f>
        <v>42299400</v>
      </c>
      <c r="J136">
        <v>26</v>
      </c>
      <c r="K136" t="s">
        <v>1655</v>
      </c>
      <c r="L136" t="s">
        <v>38</v>
      </c>
    </row>
    <row r="137" spans="1:12" x14ac:dyDescent="0.45">
      <c r="A137">
        <v>245</v>
      </c>
      <c r="B137" t="s">
        <v>1902</v>
      </c>
      <c r="C137" t="s">
        <v>1871</v>
      </c>
      <c r="D137" s="13">
        <f>I137/$O$42</f>
        <v>0.8550550068256646</v>
      </c>
      <c r="E137" s="13">
        <f>I137/$O$38</f>
        <v>0.85652928483512636</v>
      </c>
      <c r="F137" s="8">
        <v>33000</v>
      </c>
      <c r="G137" s="15">
        <f>F137*$P$2</f>
        <v>813450</v>
      </c>
      <c r="H137" s="8">
        <v>1716000</v>
      </c>
      <c r="I137" s="1">
        <f>H137*$P$2</f>
        <v>42299400</v>
      </c>
      <c r="J137">
        <v>28</v>
      </c>
      <c r="K137" t="s">
        <v>37</v>
      </c>
      <c r="L137" t="s">
        <v>211</v>
      </c>
    </row>
    <row r="138" spans="1:12" hidden="1" x14ac:dyDescent="0.45">
      <c r="A138">
        <v>273</v>
      </c>
      <c r="B138" t="s">
        <v>1903</v>
      </c>
      <c r="C138" t="s">
        <v>1904</v>
      </c>
      <c r="D138" s="13">
        <f>I138/$O$42</f>
        <v>0.8550550068256646</v>
      </c>
      <c r="E138" s="13">
        <f>I138/$O$38</f>
        <v>0.85652928483512636</v>
      </c>
      <c r="F138" s="8">
        <v>33000</v>
      </c>
      <c r="G138" s="15">
        <f>F138*$P$2</f>
        <v>813450</v>
      </c>
      <c r="H138" s="8">
        <v>1716000</v>
      </c>
      <c r="I138" s="1">
        <f>H138*$P$2</f>
        <v>42299400</v>
      </c>
      <c r="J138">
        <v>20</v>
      </c>
      <c r="K138" t="s">
        <v>144</v>
      </c>
      <c r="L138" t="s">
        <v>1843</v>
      </c>
    </row>
    <row r="139" spans="1:12" x14ac:dyDescent="0.45">
      <c r="A139">
        <v>393</v>
      </c>
      <c r="B139" t="s">
        <v>2034</v>
      </c>
      <c r="C139" t="s">
        <v>2070</v>
      </c>
      <c r="D139" s="13">
        <f>I139/$O$42</f>
        <v>0.8550550068256646</v>
      </c>
      <c r="E139" s="13">
        <f>I139/$O$38</f>
        <v>0.85652928483512636</v>
      </c>
      <c r="F139" s="8">
        <v>33000</v>
      </c>
      <c r="G139" s="15">
        <f>F139*$P$2</f>
        <v>813450</v>
      </c>
      <c r="H139" s="8">
        <v>1716000</v>
      </c>
      <c r="I139" s="1">
        <f>H139*$P$2</f>
        <v>42299400</v>
      </c>
      <c r="J139">
        <v>24</v>
      </c>
      <c r="K139" t="s">
        <v>51</v>
      </c>
      <c r="L139" t="s">
        <v>211</v>
      </c>
    </row>
    <row r="140" spans="1:12" hidden="1" x14ac:dyDescent="0.45">
      <c r="A140">
        <v>116</v>
      </c>
      <c r="B140" t="s">
        <v>1572</v>
      </c>
      <c r="C140" t="s">
        <v>1620</v>
      </c>
      <c r="D140" s="13">
        <f>I140/$O$42</f>
        <v>0.82914424904306872</v>
      </c>
      <c r="E140" s="13">
        <f>I140/$O$38</f>
        <v>0.8305738519613346</v>
      </c>
      <c r="F140" s="8">
        <v>32000</v>
      </c>
      <c r="G140" s="15">
        <f>F140*$P$2</f>
        <v>788800</v>
      </c>
      <c r="H140" s="8">
        <v>1664000</v>
      </c>
      <c r="I140" s="1">
        <f>H140*$P$2</f>
        <v>41017600</v>
      </c>
      <c r="J140">
        <v>18</v>
      </c>
      <c r="K140" t="s">
        <v>30</v>
      </c>
      <c r="L140" t="s">
        <v>211</v>
      </c>
    </row>
    <row r="141" spans="1:12" x14ac:dyDescent="0.45">
      <c r="A141">
        <v>337</v>
      </c>
      <c r="B141" t="s">
        <v>2003</v>
      </c>
      <c r="C141" t="s">
        <v>1992</v>
      </c>
      <c r="D141" s="13">
        <f>I141/$O$42</f>
        <v>0.82914424904306872</v>
      </c>
      <c r="E141" s="13">
        <f>I141/$O$38</f>
        <v>0.8305738519613346</v>
      </c>
      <c r="F141" s="8">
        <v>32000</v>
      </c>
      <c r="G141" s="15">
        <f>F141*$P$2</f>
        <v>788800</v>
      </c>
      <c r="H141" s="8">
        <v>1664000</v>
      </c>
      <c r="I141" s="1">
        <f>H141*$P$2</f>
        <v>41017600</v>
      </c>
      <c r="J141">
        <v>29</v>
      </c>
      <c r="K141" t="s">
        <v>60</v>
      </c>
      <c r="L141" t="s">
        <v>211</v>
      </c>
    </row>
    <row r="142" spans="1:12" x14ac:dyDescent="0.45">
      <c r="A142">
        <v>439</v>
      </c>
      <c r="B142" t="s">
        <v>2119</v>
      </c>
      <c r="C142" t="s">
        <v>2135</v>
      </c>
      <c r="D142" s="13">
        <f>I142/$O$42</f>
        <v>0.82914424904306872</v>
      </c>
      <c r="E142" s="13">
        <f>I142/$O$38</f>
        <v>0.8305738519613346</v>
      </c>
      <c r="F142" s="8">
        <v>32000</v>
      </c>
      <c r="G142" s="15">
        <f>F142*$P$2</f>
        <v>788800</v>
      </c>
      <c r="H142" s="8">
        <v>1664000</v>
      </c>
      <c r="I142" s="1">
        <f>H142*$P$2</f>
        <v>41017600</v>
      </c>
      <c r="J142">
        <v>25</v>
      </c>
      <c r="K142" t="s">
        <v>621</v>
      </c>
      <c r="L142" t="s">
        <v>211</v>
      </c>
    </row>
    <row r="143" spans="1:12" x14ac:dyDescent="0.45">
      <c r="A143">
        <v>133</v>
      </c>
      <c r="B143" t="s">
        <v>1636</v>
      </c>
      <c r="C143" t="s">
        <v>1656</v>
      </c>
      <c r="D143" s="13">
        <f>I143/$O$42</f>
        <v>0.80323349126047272</v>
      </c>
      <c r="E143" s="13">
        <f>I143/$O$38</f>
        <v>0.80461841908754295</v>
      </c>
      <c r="F143" s="8">
        <v>31000</v>
      </c>
      <c r="G143" s="15">
        <f>F143*$P$2</f>
        <v>764150</v>
      </c>
      <c r="H143" s="8">
        <v>1612000</v>
      </c>
      <c r="I143" s="1">
        <f>H143*$P$2</f>
        <v>39735800</v>
      </c>
      <c r="J143">
        <v>27</v>
      </c>
      <c r="K143" t="s">
        <v>51</v>
      </c>
      <c r="L143" t="s">
        <v>211</v>
      </c>
    </row>
    <row r="144" spans="1:12" x14ac:dyDescent="0.45">
      <c r="A144">
        <v>175</v>
      </c>
      <c r="B144" t="s">
        <v>1776</v>
      </c>
      <c r="C144" t="s">
        <v>1751</v>
      </c>
      <c r="D144" s="13">
        <f>I144/$O$42</f>
        <v>0.80323349126047272</v>
      </c>
      <c r="E144" s="13">
        <f>I144/$O$38</f>
        <v>0.80461841908754295</v>
      </c>
      <c r="F144" s="8">
        <v>31000</v>
      </c>
      <c r="G144" s="15">
        <f>F144*$P$2</f>
        <v>764150</v>
      </c>
      <c r="H144" s="8">
        <v>1612000</v>
      </c>
      <c r="I144" s="1">
        <f>H144*$P$2</f>
        <v>39735800</v>
      </c>
      <c r="J144">
        <v>29</v>
      </c>
      <c r="K144" t="s">
        <v>270</v>
      </c>
      <c r="L144" t="s">
        <v>1752</v>
      </c>
    </row>
    <row r="145" spans="1:12" x14ac:dyDescent="0.45">
      <c r="A145">
        <v>482</v>
      </c>
      <c r="B145" t="s">
        <v>2207</v>
      </c>
      <c r="C145" t="s">
        <v>2183</v>
      </c>
      <c r="D145" s="13">
        <f>I145/$O$42</f>
        <v>0.80323349126047272</v>
      </c>
      <c r="E145" s="13">
        <f>I145/$O$38</f>
        <v>0.80461841908754295</v>
      </c>
      <c r="F145" s="8">
        <v>31000</v>
      </c>
      <c r="G145" s="15">
        <f>F145*$P$2</f>
        <v>764150</v>
      </c>
      <c r="H145" s="8">
        <v>1612000</v>
      </c>
      <c r="I145" s="1">
        <f>H145*$P$2</f>
        <v>39735800</v>
      </c>
      <c r="J145">
        <v>30</v>
      </c>
      <c r="K145" t="s">
        <v>51</v>
      </c>
      <c r="L145" t="s">
        <v>38</v>
      </c>
    </row>
    <row r="146" spans="1:12" x14ac:dyDescent="0.45">
      <c r="A146">
        <v>26</v>
      </c>
      <c r="B146" t="s">
        <v>1478</v>
      </c>
      <c r="C146" t="s">
        <v>1446</v>
      </c>
      <c r="D146" s="13">
        <f>I146/$O$42</f>
        <v>0.77732273347787684</v>
      </c>
      <c r="E146" s="13">
        <f>I146/$O$38</f>
        <v>0.77866298621375118</v>
      </c>
      <c r="F146" s="8">
        <v>30000</v>
      </c>
      <c r="G146" s="15">
        <f>F146*$P$2</f>
        <v>739500</v>
      </c>
      <c r="H146" s="8">
        <v>1560000</v>
      </c>
      <c r="I146" s="1">
        <f>H146*$P$2</f>
        <v>38454000</v>
      </c>
      <c r="J146">
        <v>29</v>
      </c>
      <c r="K146" t="s">
        <v>9</v>
      </c>
      <c r="L146" t="s">
        <v>211</v>
      </c>
    </row>
    <row r="147" spans="1:12" x14ac:dyDescent="0.45">
      <c r="A147">
        <v>134</v>
      </c>
      <c r="B147" t="s">
        <v>1636</v>
      </c>
      <c r="C147" t="s">
        <v>1659</v>
      </c>
      <c r="D147" s="13">
        <f>I147/$O$42</f>
        <v>0.77732273347787684</v>
      </c>
      <c r="E147" s="13">
        <f>I147/$O$38</f>
        <v>0.77866298621375118</v>
      </c>
      <c r="F147" s="8">
        <v>30000</v>
      </c>
      <c r="G147" s="15">
        <f>F147*$P$2</f>
        <v>739500</v>
      </c>
      <c r="H147" s="8">
        <v>1560000</v>
      </c>
      <c r="I147" s="1">
        <f>H147*$P$2</f>
        <v>38454000</v>
      </c>
      <c r="J147">
        <v>21</v>
      </c>
      <c r="K147" t="s">
        <v>1660</v>
      </c>
      <c r="L147" t="s">
        <v>528</v>
      </c>
    </row>
    <row r="148" spans="1:12" x14ac:dyDescent="0.45">
      <c r="A148">
        <v>155</v>
      </c>
      <c r="B148" t="s">
        <v>1685</v>
      </c>
      <c r="C148" t="s">
        <v>1694</v>
      </c>
      <c r="D148" s="13">
        <f>I148/$O$42</f>
        <v>0.77732273347787684</v>
      </c>
      <c r="E148" s="13">
        <f>I148/$O$38</f>
        <v>0.77866298621375118</v>
      </c>
      <c r="F148" s="8">
        <v>30000</v>
      </c>
      <c r="G148" s="15">
        <f>F148*$P$2</f>
        <v>739500</v>
      </c>
      <c r="H148" s="8">
        <v>1560000</v>
      </c>
      <c r="I148" s="1">
        <f>H148*$P$2</f>
        <v>38454000</v>
      </c>
      <c r="J148">
        <v>25</v>
      </c>
      <c r="K148" t="s">
        <v>51</v>
      </c>
      <c r="L148" t="s">
        <v>211</v>
      </c>
    </row>
    <row r="149" spans="1:12" x14ac:dyDescent="0.45">
      <c r="A149">
        <v>394</v>
      </c>
      <c r="B149" t="s">
        <v>2034</v>
      </c>
      <c r="C149" t="s">
        <v>2071</v>
      </c>
      <c r="D149" s="13">
        <f>I149/$O$42</f>
        <v>0.77732273347787684</v>
      </c>
      <c r="E149" s="13">
        <f>I149/$O$38</f>
        <v>0.77866298621375118</v>
      </c>
      <c r="F149" s="8">
        <v>30000</v>
      </c>
      <c r="G149" s="15">
        <f>F149*$P$2</f>
        <v>739500</v>
      </c>
      <c r="H149" s="8">
        <v>1560000</v>
      </c>
      <c r="I149" s="1">
        <f>H149*$P$2</f>
        <v>38454000</v>
      </c>
      <c r="J149">
        <v>28</v>
      </c>
      <c r="K149" t="s">
        <v>2072</v>
      </c>
      <c r="L149" t="s">
        <v>10</v>
      </c>
    </row>
    <row r="150" spans="1:12" x14ac:dyDescent="0.45">
      <c r="A150">
        <v>27</v>
      </c>
      <c r="B150" t="s">
        <v>1478</v>
      </c>
      <c r="C150" t="s">
        <v>1449</v>
      </c>
      <c r="D150" s="13">
        <f>I150/$O$42</f>
        <v>0.75141197569528095</v>
      </c>
      <c r="E150" s="13">
        <f>I150/$O$38</f>
        <v>0.75270755333995953</v>
      </c>
      <c r="F150" s="8">
        <v>29000</v>
      </c>
      <c r="G150" s="15">
        <f>F150*$P$2</f>
        <v>714850</v>
      </c>
      <c r="H150" s="8">
        <v>1508000</v>
      </c>
      <c r="I150" s="1">
        <f>H150*$P$2</f>
        <v>37172200</v>
      </c>
      <c r="J150">
        <v>30</v>
      </c>
      <c r="K150" t="s">
        <v>14</v>
      </c>
      <c r="L150" t="s">
        <v>1244</v>
      </c>
    </row>
    <row r="151" spans="1:12" x14ac:dyDescent="0.45">
      <c r="A151">
        <v>135</v>
      </c>
      <c r="B151" t="s">
        <v>1636</v>
      </c>
      <c r="C151" t="s">
        <v>1661</v>
      </c>
      <c r="D151" s="13">
        <f>I151/$O$42</f>
        <v>0.75141197569528095</v>
      </c>
      <c r="E151" s="13">
        <f>I151/$O$38</f>
        <v>0.75270755333995953</v>
      </c>
      <c r="F151" s="8">
        <v>29000</v>
      </c>
      <c r="G151" s="15">
        <f>F151*$P$2</f>
        <v>714850</v>
      </c>
      <c r="H151" s="8">
        <v>1508000</v>
      </c>
      <c r="I151" s="1">
        <f>H151*$P$2</f>
        <v>37172200</v>
      </c>
      <c r="J151">
        <v>33</v>
      </c>
      <c r="K151" t="s">
        <v>1662</v>
      </c>
      <c r="L151" t="s">
        <v>10</v>
      </c>
    </row>
    <row r="152" spans="1:12" x14ac:dyDescent="0.45">
      <c r="A152">
        <v>156</v>
      </c>
      <c r="B152" t="s">
        <v>1685</v>
      </c>
      <c r="C152" t="s">
        <v>1695</v>
      </c>
      <c r="D152" s="13">
        <f>I152/$O$42</f>
        <v>0.75141197569528095</v>
      </c>
      <c r="E152" s="13">
        <f>I152/$O$38</f>
        <v>0.75270755333995953</v>
      </c>
      <c r="F152" s="8">
        <v>29000</v>
      </c>
      <c r="G152" s="15">
        <f>F152*$P$2</f>
        <v>714850</v>
      </c>
      <c r="H152" s="8">
        <v>1508000</v>
      </c>
      <c r="I152" s="1">
        <f>H152*$P$2</f>
        <v>37172200</v>
      </c>
      <c r="J152">
        <v>30</v>
      </c>
      <c r="K152" t="s">
        <v>35</v>
      </c>
      <c r="L152" t="s">
        <v>211</v>
      </c>
    </row>
    <row r="153" spans="1:12" x14ac:dyDescent="0.45">
      <c r="A153">
        <v>157</v>
      </c>
      <c r="B153" t="s">
        <v>1685</v>
      </c>
      <c r="C153" t="s">
        <v>1696</v>
      </c>
      <c r="D153" s="13">
        <f>I153/$O$42</f>
        <v>0.75141197569528095</v>
      </c>
      <c r="E153" s="13">
        <f>I153/$O$38</f>
        <v>0.75270755333995953</v>
      </c>
      <c r="F153" s="8">
        <v>29000</v>
      </c>
      <c r="G153" s="15">
        <f>F153*$P$2</f>
        <v>714850</v>
      </c>
      <c r="H153" s="8">
        <v>1508000</v>
      </c>
      <c r="I153" s="1">
        <f>H153*$P$2</f>
        <v>37172200</v>
      </c>
      <c r="J153">
        <v>27</v>
      </c>
      <c r="K153" t="s">
        <v>99</v>
      </c>
      <c r="L153" t="s">
        <v>1697</v>
      </c>
    </row>
    <row r="154" spans="1:12" x14ac:dyDescent="0.45">
      <c r="A154">
        <v>176</v>
      </c>
      <c r="B154" t="s">
        <v>1776</v>
      </c>
      <c r="C154" t="s">
        <v>1753</v>
      </c>
      <c r="D154" s="13">
        <f>I154/$O$42</f>
        <v>0.75141197569528095</v>
      </c>
      <c r="E154" s="13">
        <f>I154/$O$38</f>
        <v>0.75270755333995953</v>
      </c>
      <c r="F154" s="8">
        <v>29000</v>
      </c>
      <c r="G154" s="15">
        <f>F154*$P$2</f>
        <v>714850</v>
      </c>
      <c r="H154" s="8">
        <v>1508000</v>
      </c>
      <c r="I154" s="1">
        <f>H154*$P$2</f>
        <v>37172200</v>
      </c>
      <c r="J154">
        <v>27</v>
      </c>
      <c r="K154" t="s">
        <v>99</v>
      </c>
      <c r="L154" t="s">
        <v>211</v>
      </c>
    </row>
    <row r="155" spans="1:12" x14ac:dyDescent="0.45">
      <c r="A155">
        <v>299</v>
      </c>
      <c r="B155" t="s">
        <v>1964</v>
      </c>
      <c r="C155" t="s">
        <v>1932</v>
      </c>
      <c r="D155" s="13">
        <f>I155/$O$42</f>
        <v>0.75141197569528095</v>
      </c>
      <c r="E155" s="13">
        <f>I155/$O$38</f>
        <v>0.75270755333995953</v>
      </c>
      <c r="F155" s="8">
        <v>29000</v>
      </c>
      <c r="G155" s="15">
        <f>F155*$P$2</f>
        <v>714850</v>
      </c>
      <c r="H155" s="8">
        <v>1508000</v>
      </c>
      <c r="I155" s="1">
        <f>H155*$P$2</f>
        <v>37172200</v>
      </c>
      <c r="J155">
        <v>29</v>
      </c>
      <c r="K155" t="s">
        <v>1933</v>
      </c>
      <c r="L155" t="s">
        <v>211</v>
      </c>
    </row>
    <row r="156" spans="1:12" x14ac:dyDescent="0.45">
      <c r="A156">
        <v>409</v>
      </c>
      <c r="B156" t="s">
        <v>2080</v>
      </c>
      <c r="C156" t="s">
        <v>2096</v>
      </c>
      <c r="D156" s="13">
        <f>I156/$O$42</f>
        <v>0.75141197569528095</v>
      </c>
      <c r="E156" s="13">
        <f>I156/$O$38</f>
        <v>0.75270755333995953</v>
      </c>
      <c r="F156" s="8">
        <v>29000</v>
      </c>
      <c r="G156" s="15">
        <f>F156*$P$2</f>
        <v>714850</v>
      </c>
      <c r="H156" s="8">
        <v>1508000</v>
      </c>
      <c r="I156" s="1">
        <f>H156*$P$2</f>
        <v>37172200</v>
      </c>
      <c r="J156">
        <v>32</v>
      </c>
      <c r="K156" t="s">
        <v>2097</v>
      </c>
      <c r="L156" t="s">
        <v>1605</v>
      </c>
    </row>
    <row r="157" spans="1:12" x14ac:dyDescent="0.45">
      <c r="A157">
        <v>94</v>
      </c>
      <c r="B157" t="s">
        <v>1571</v>
      </c>
      <c r="C157" t="s">
        <v>1567</v>
      </c>
      <c r="D157" s="13">
        <f>I157/$O$42</f>
        <v>0.72550121791268507</v>
      </c>
      <c r="E157" s="13">
        <f>I157/$O$38</f>
        <v>0.72675212046616777</v>
      </c>
      <c r="F157" s="8">
        <v>28000</v>
      </c>
      <c r="G157" s="15">
        <f>F157*$P$2</f>
        <v>690200</v>
      </c>
      <c r="H157" s="8">
        <v>1456000</v>
      </c>
      <c r="I157" s="1">
        <f>H157*$P$2</f>
        <v>35890400</v>
      </c>
      <c r="J157">
        <v>27</v>
      </c>
      <c r="K157" t="s">
        <v>30</v>
      </c>
      <c r="L157" t="s">
        <v>38</v>
      </c>
    </row>
    <row r="158" spans="1:12" x14ac:dyDescent="0.45">
      <c r="A158">
        <v>201</v>
      </c>
      <c r="B158" t="s">
        <v>1809</v>
      </c>
      <c r="C158" t="s">
        <v>1785</v>
      </c>
      <c r="D158" s="13">
        <f>I158/$O$42</f>
        <v>0.72550121791268507</v>
      </c>
      <c r="E158" s="13">
        <f>I158/$O$38</f>
        <v>0.72675212046616777</v>
      </c>
      <c r="F158" s="8">
        <v>28000</v>
      </c>
      <c r="G158" s="15">
        <f>F158*$P$2</f>
        <v>690200</v>
      </c>
      <c r="H158" s="8">
        <v>1456000</v>
      </c>
      <c r="I158" s="1">
        <f>H158*$P$2</f>
        <v>35890400</v>
      </c>
      <c r="J158">
        <v>26</v>
      </c>
      <c r="K158" t="s">
        <v>264</v>
      </c>
      <c r="L158" t="s">
        <v>211</v>
      </c>
    </row>
    <row r="159" spans="1:12" x14ac:dyDescent="0.45">
      <c r="A159">
        <v>246</v>
      </c>
      <c r="B159" t="s">
        <v>1902</v>
      </c>
      <c r="C159" t="s">
        <v>1872</v>
      </c>
      <c r="D159" s="13">
        <f>I159/$O$42</f>
        <v>0.72550121791268507</v>
      </c>
      <c r="E159" s="13">
        <f>I159/$O$38</f>
        <v>0.72675212046616777</v>
      </c>
      <c r="F159" s="8">
        <v>28000</v>
      </c>
      <c r="G159" s="15">
        <f>F159*$P$2</f>
        <v>690200</v>
      </c>
      <c r="H159" s="8">
        <v>1456000</v>
      </c>
      <c r="I159" s="1">
        <f>H159*$P$2</f>
        <v>35890400</v>
      </c>
      <c r="J159">
        <v>33</v>
      </c>
      <c r="K159" t="s">
        <v>264</v>
      </c>
      <c r="L159" t="s">
        <v>211</v>
      </c>
    </row>
    <row r="160" spans="1:12" hidden="1" x14ac:dyDescent="0.45">
      <c r="A160">
        <v>28</v>
      </c>
      <c r="B160" t="s">
        <v>1478</v>
      </c>
      <c r="C160" t="s">
        <v>1452</v>
      </c>
      <c r="D160" s="13">
        <f>I160/$O$42</f>
        <v>0.69959046013008919</v>
      </c>
      <c r="E160" s="13">
        <f>I160/$O$38</f>
        <v>0.70079668759237612</v>
      </c>
      <c r="F160" s="8">
        <v>27000</v>
      </c>
      <c r="G160" s="15">
        <f>F160*$P$2</f>
        <v>665550</v>
      </c>
      <c r="H160" s="8">
        <v>1404000</v>
      </c>
      <c r="I160" s="1">
        <f>H160*$P$2</f>
        <v>34608600</v>
      </c>
      <c r="J160">
        <v>19</v>
      </c>
      <c r="K160" t="s">
        <v>165</v>
      </c>
      <c r="L160" t="s">
        <v>22</v>
      </c>
    </row>
    <row r="161" spans="1:12" x14ac:dyDescent="0.45">
      <c r="A161">
        <v>136</v>
      </c>
      <c r="B161" t="s">
        <v>1636</v>
      </c>
      <c r="C161" t="s">
        <v>1663</v>
      </c>
      <c r="D161" s="13">
        <f>I161/$O$42</f>
        <v>0.69959046013008919</v>
      </c>
      <c r="E161" s="13">
        <f>I161/$O$38</f>
        <v>0.70079668759237612</v>
      </c>
      <c r="F161" s="8">
        <v>27000</v>
      </c>
      <c r="G161" s="15">
        <f>F161*$P$2</f>
        <v>665550</v>
      </c>
      <c r="H161" s="8">
        <v>1404000</v>
      </c>
      <c r="I161" s="1">
        <f>H161*$P$2</f>
        <v>34608600</v>
      </c>
      <c r="J161">
        <v>29</v>
      </c>
      <c r="K161" t="s">
        <v>1664</v>
      </c>
      <c r="L161" t="s">
        <v>211</v>
      </c>
    </row>
    <row r="162" spans="1:12" x14ac:dyDescent="0.45">
      <c r="A162">
        <v>158</v>
      </c>
      <c r="B162" t="s">
        <v>1685</v>
      </c>
      <c r="C162" t="s">
        <v>1698</v>
      </c>
      <c r="D162" s="13">
        <f>I162/$O$42</f>
        <v>0.69959046013008919</v>
      </c>
      <c r="E162" s="13">
        <f>I162/$O$38</f>
        <v>0.70079668759237612</v>
      </c>
      <c r="F162" s="8">
        <v>27000</v>
      </c>
      <c r="G162" s="15">
        <f>F162*$P$2</f>
        <v>665550</v>
      </c>
      <c r="H162" s="8">
        <v>1404000</v>
      </c>
      <c r="I162" s="1">
        <f>H162*$P$2</f>
        <v>34608600</v>
      </c>
      <c r="J162">
        <v>29</v>
      </c>
      <c r="K162" t="s">
        <v>14</v>
      </c>
      <c r="L162" t="s">
        <v>149</v>
      </c>
    </row>
    <row r="163" spans="1:12" x14ac:dyDescent="0.45">
      <c r="A163">
        <v>159</v>
      </c>
      <c r="B163" t="s">
        <v>1685</v>
      </c>
      <c r="C163" t="s">
        <v>1699</v>
      </c>
      <c r="D163" s="13">
        <f>I163/$O$42</f>
        <v>0.69959046013008919</v>
      </c>
      <c r="E163" s="13">
        <f>I163/$O$38</f>
        <v>0.70079668759237612</v>
      </c>
      <c r="F163" s="8">
        <v>27000</v>
      </c>
      <c r="G163" s="15">
        <f>F163*$P$2</f>
        <v>665550</v>
      </c>
      <c r="H163" s="8">
        <v>1404000</v>
      </c>
      <c r="I163" s="1">
        <f>H163*$P$2</f>
        <v>34608600</v>
      </c>
      <c r="J163">
        <v>24</v>
      </c>
      <c r="K163" t="s">
        <v>60</v>
      </c>
      <c r="L163" t="s">
        <v>211</v>
      </c>
    </row>
    <row r="164" spans="1:12" x14ac:dyDescent="0.45">
      <c r="A164">
        <v>202</v>
      </c>
      <c r="B164" t="s">
        <v>1809</v>
      </c>
      <c r="C164" t="s">
        <v>1786</v>
      </c>
      <c r="D164" s="13">
        <f>I164/$O$42</f>
        <v>0.69959046013008919</v>
      </c>
      <c r="E164" s="13">
        <f>I164/$O$38</f>
        <v>0.70079668759237612</v>
      </c>
      <c r="F164" s="8">
        <v>27000</v>
      </c>
      <c r="G164" s="15">
        <f>F164*$P$2</f>
        <v>665550</v>
      </c>
      <c r="H164" s="8">
        <v>1404000</v>
      </c>
      <c r="I164" s="1">
        <f>H164*$P$2</f>
        <v>34608600</v>
      </c>
      <c r="J164">
        <v>28</v>
      </c>
      <c r="K164" t="s">
        <v>9</v>
      </c>
      <c r="L164" t="s">
        <v>211</v>
      </c>
    </row>
    <row r="165" spans="1:12" hidden="1" x14ac:dyDescent="0.45">
      <c r="A165">
        <v>338</v>
      </c>
      <c r="B165" t="s">
        <v>2003</v>
      </c>
      <c r="C165" t="s">
        <v>1993</v>
      </c>
      <c r="D165" s="13">
        <f>I165/$O$42</f>
        <v>0.69959046013008919</v>
      </c>
      <c r="E165" s="13">
        <f>I165/$O$38</f>
        <v>0.70079668759237612</v>
      </c>
      <c r="F165" s="8">
        <v>27000</v>
      </c>
      <c r="G165" s="15">
        <f>F165*$P$2</f>
        <v>665550</v>
      </c>
      <c r="H165" s="8">
        <v>1404000</v>
      </c>
      <c r="I165" s="1">
        <f>H165*$P$2</f>
        <v>34608600</v>
      </c>
      <c r="J165">
        <v>19</v>
      </c>
      <c r="K165" t="s">
        <v>44</v>
      </c>
      <c r="L165" t="s">
        <v>211</v>
      </c>
    </row>
    <row r="166" spans="1:12" x14ac:dyDescent="0.45">
      <c r="A166">
        <v>440</v>
      </c>
      <c r="B166" t="s">
        <v>2119</v>
      </c>
      <c r="C166" t="s">
        <v>2136</v>
      </c>
      <c r="D166" s="13">
        <f>I166/$O$42</f>
        <v>0.69959046013008919</v>
      </c>
      <c r="E166" s="13">
        <f>I166/$O$38</f>
        <v>0.70079668759237612</v>
      </c>
      <c r="F166" s="8">
        <v>27000</v>
      </c>
      <c r="G166" s="15">
        <f>F166*$P$2</f>
        <v>665550</v>
      </c>
      <c r="H166" s="8">
        <v>1404000</v>
      </c>
      <c r="I166" s="1">
        <f>H166*$P$2</f>
        <v>34608600</v>
      </c>
      <c r="J166">
        <v>23</v>
      </c>
      <c r="K166" t="s">
        <v>676</v>
      </c>
      <c r="L166" t="s">
        <v>38</v>
      </c>
    </row>
    <row r="167" spans="1:12" x14ac:dyDescent="0.45">
      <c r="A167">
        <v>57</v>
      </c>
      <c r="B167" t="s">
        <v>1518</v>
      </c>
      <c r="C167" t="s">
        <v>1497</v>
      </c>
      <c r="D167" s="13">
        <f>I167/$O$42</f>
        <v>0.67367970234749319</v>
      </c>
      <c r="E167" s="13">
        <f>I167/$O$38</f>
        <v>0.67484125471858436</v>
      </c>
      <c r="F167" s="8">
        <v>26000</v>
      </c>
      <c r="G167" s="15">
        <f>F167*$P$2</f>
        <v>640900</v>
      </c>
      <c r="H167" s="8">
        <v>1352000</v>
      </c>
      <c r="I167" s="1">
        <f>H167*$P$2</f>
        <v>33326799.999999996</v>
      </c>
      <c r="J167">
        <v>26</v>
      </c>
      <c r="K167" t="s">
        <v>14</v>
      </c>
      <c r="L167" t="s">
        <v>211</v>
      </c>
    </row>
    <row r="168" spans="1:12" x14ac:dyDescent="0.45">
      <c r="A168">
        <v>58</v>
      </c>
      <c r="B168" t="s">
        <v>1518</v>
      </c>
      <c r="C168" t="s">
        <v>1499</v>
      </c>
      <c r="D168" s="13">
        <f>I168/$O$42</f>
        <v>0.67367970234749319</v>
      </c>
      <c r="E168" s="13">
        <f>I168/$O$38</f>
        <v>0.67484125471858436</v>
      </c>
      <c r="F168" s="8">
        <v>26000</v>
      </c>
      <c r="G168" s="15">
        <f>F168*$P$2</f>
        <v>640900</v>
      </c>
      <c r="H168" s="8">
        <v>1352000</v>
      </c>
      <c r="I168" s="1">
        <f>H168*$P$2</f>
        <v>33326799.999999996</v>
      </c>
      <c r="J168">
        <v>29</v>
      </c>
      <c r="K168" t="s">
        <v>535</v>
      </c>
      <c r="L168" t="s">
        <v>211</v>
      </c>
    </row>
    <row r="169" spans="1:12" x14ac:dyDescent="0.45">
      <c r="A169">
        <v>339</v>
      </c>
      <c r="B169" t="s">
        <v>2003</v>
      </c>
      <c r="C169" t="s">
        <v>1994</v>
      </c>
      <c r="D169" s="13">
        <f>I169/$O$42</f>
        <v>0.67367970234749319</v>
      </c>
      <c r="E169" s="13">
        <f>I169/$O$38</f>
        <v>0.67484125471858436</v>
      </c>
      <c r="F169" s="8">
        <v>26000</v>
      </c>
      <c r="G169" s="15">
        <f>F169*$P$2</f>
        <v>640900</v>
      </c>
      <c r="H169" s="8">
        <v>1352000</v>
      </c>
      <c r="I169" s="1">
        <f>H169*$P$2</f>
        <v>33326799.999999996</v>
      </c>
      <c r="J169">
        <v>24</v>
      </c>
      <c r="K169" t="s">
        <v>134</v>
      </c>
      <c r="L169" t="s">
        <v>211</v>
      </c>
    </row>
    <row r="170" spans="1:12" x14ac:dyDescent="0.45">
      <c r="A170">
        <v>395</v>
      </c>
      <c r="B170" t="s">
        <v>2034</v>
      </c>
      <c r="C170" t="s">
        <v>2073</v>
      </c>
      <c r="D170" s="13">
        <f>I170/$O$42</f>
        <v>0.67367970234749319</v>
      </c>
      <c r="E170" s="13">
        <f>I170/$O$38</f>
        <v>0.67484125471858436</v>
      </c>
      <c r="F170" s="8">
        <v>26000</v>
      </c>
      <c r="G170" s="15">
        <f>F170*$P$2</f>
        <v>640900</v>
      </c>
      <c r="H170" s="8">
        <v>1352000</v>
      </c>
      <c r="I170" s="1">
        <f>H170*$P$2</f>
        <v>33326799.999999996</v>
      </c>
      <c r="J170">
        <v>27</v>
      </c>
      <c r="K170" t="s">
        <v>44</v>
      </c>
      <c r="L170" t="s">
        <v>38</v>
      </c>
    </row>
    <row r="171" spans="1:12" x14ac:dyDescent="0.45">
      <c r="A171">
        <v>441</v>
      </c>
      <c r="B171" t="s">
        <v>2119</v>
      </c>
      <c r="C171" t="s">
        <v>2137</v>
      </c>
      <c r="D171" s="13">
        <f>I171/$O$42</f>
        <v>0.67367970234749319</v>
      </c>
      <c r="E171" s="13">
        <f>I171/$O$38</f>
        <v>0.67484125471858436</v>
      </c>
      <c r="F171" s="8">
        <v>26000</v>
      </c>
      <c r="G171" s="15">
        <f>F171*$P$2</f>
        <v>640900</v>
      </c>
      <c r="H171" s="8">
        <v>1352000</v>
      </c>
      <c r="I171" s="1">
        <f>H171*$P$2</f>
        <v>33326799.999999996</v>
      </c>
      <c r="J171">
        <v>29</v>
      </c>
      <c r="K171" t="s">
        <v>196</v>
      </c>
      <c r="L171" t="s">
        <v>211</v>
      </c>
    </row>
    <row r="172" spans="1:12" x14ac:dyDescent="0.45">
      <c r="A172">
        <v>442</v>
      </c>
      <c r="B172" t="s">
        <v>2119</v>
      </c>
      <c r="C172" t="s">
        <v>2138</v>
      </c>
      <c r="D172" s="13">
        <f>I172/$O$42</f>
        <v>0.67367970234749319</v>
      </c>
      <c r="E172" s="13">
        <f>I172/$O$38</f>
        <v>0.67484125471858436</v>
      </c>
      <c r="F172" s="8">
        <v>26000</v>
      </c>
      <c r="G172" s="15">
        <f>F172*$P$2</f>
        <v>640900</v>
      </c>
      <c r="H172" s="8">
        <v>1352000</v>
      </c>
      <c r="I172" s="1">
        <f>H172*$P$2</f>
        <v>33326799.999999996</v>
      </c>
      <c r="J172">
        <v>26</v>
      </c>
      <c r="K172" t="s">
        <v>40</v>
      </c>
      <c r="L172" t="s">
        <v>211</v>
      </c>
    </row>
    <row r="173" spans="1:12" x14ac:dyDescent="0.45">
      <c r="A173">
        <v>117</v>
      </c>
      <c r="B173" t="s">
        <v>1572</v>
      </c>
      <c r="C173" t="s">
        <v>1623</v>
      </c>
      <c r="D173" s="13">
        <f>I173/$O$42</f>
        <v>0.64776894456489742</v>
      </c>
      <c r="E173" s="13">
        <f>I173/$O$38</f>
        <v>0.64888582184479271</v>
      </c>
      <c r="F173" s="8">
        <v>25000</v>
      </c>
      <c r="G173" s="15">
        <f>F173*$P$2</f>
        <v>616250</v>
      </c>
      <c r="H173" s="8">
        <v>1300000</v>
      </c>
      <c r="I173" s="1">
        <f>H173*$P$2</f>
        <v>32045000</v>
      </c>
      <c r="J173">
        <v>30</v>
      </c>
      <c r="K173" t="s">
        <v>51</v>
      </c>
      <c r="L173" t="s">
        <v>517</v>
      </c>
    </row>
    <row r="174" spans="1:12" x14ac:dyDescent="0.45">
      <c r="A174">
        <v>247</v>
      </c>
      <c r="B174" t="s">
        <v>1902</v>
      </c>
      <c r="C174" t="s">
        <v>1873</v>
      </c>
      <c r="D174" s="13">
        <f>I174/$O$42</f>
        <v>0.64776894456489742</v>
      </c>
      <c r="E174" s="13">
        <f>I174/$O$38</f>
        <v>0.64888582184479271</v>
      </c>
      <c r="F174" s="8">
        <v>25000</v>
      </c>
      <c r="G174" s="15">
        <f>F174*$P$2</f>
        <v>616250</v>
      </c>
      <c r="H174" s="8">
        <v>1300000</v>
      </c>
      <c r="I174" s="1">
        <f>H174*$P$2</f>
        <v>32045000</v>
      </c>
      <c r="J174">
        <v>30</v>
      </c>
      <c r="K174" t="s">
        <v>9</v>
      </c>
      <c r="L174" t="s">
        <v>211</v>
      </c>
    </row>
    <row r="175" spans="1:12" x14ac:dyDescent="0.45">
      <c r="A175">
        <v>248</v>
      </c>
      <c r="B175" t="s">
        <v>1902</v>
      </c>
      <c r="C175" t="s">
        <v>1874</v>
      </c>
      <c r="D175" s="13">
        <f>I175/$O$42</f>
        <v>0.64776894456489742</v>
      </c>
      <c r="E175" s="13">
        <f>I175/$O$38</f>
        <v>0.64888582184479271</v>
      </c>
      <c r="F175" s="8">
        <v>25000</v>
      </c>
      <c r="G175" s="15">
        <f>F175*$P$2</f>
        <v>616250</v>
      </c>
      <c r="H175" s="8">
        <v>1300000</v>
      </c>
      <c r="I175" s="1">
        <f>H175*$P$2</f>
        <v>32045000</v>
      </c>
      <c r="J175">
        <v>26</v>
      </c>
      <c r="K175" t="s">
        <v>40</v>
      </c>
      <c r="L175" t="s">
        <v>1875</v>
      </c>
    </row>
    <row r="176" spans="1:12" x14ac:dyDescent="0.45">
      <c r="A176">
        <v>300</v>
      </c>
      <c r="B176" t="s">
        <v>1964</v>
      </c>
      <c r="C176" t="s">
        <v>1934</v>
      </c>
      <c r="D176" s="13">
        <f>I176/$O$42</f>
        <v>0.64776894456489742</v>
      </c>
      <c r="E176" s="13">
        <f>I176/$O$38</f>
        <v>0.64888582184479271</v>
      </c>
      <c r="F176" s="8">
        <v>25000</v>
      </c>
      <c r="G176" s="15">
        <f>F176*$P$2</f>
        <v>616250</v>
      </c>
      <c r="H176" s="8">
        <v>1300000</v>
      </c>
      <c r="I176" s="1">
        <f>H176*$P$2</f>
        <v>32045000</v>
      </c>
      <c r="J176">
        <v>26</v>
      </c>
      <c r="K176" t="s">
        <v>1640</v>
      </c>
      <c r="L176" t="s">
        <v>38</v>
      </c>
    </row>
    <row r="177" spans="1:12" x14ac:dyDescent="0.45">
      <c r="A177">
        <v>396</v>
      </c>
      <c r="B177" t="s">
        <v>2034</v>
      </c>
      <c r="C177" t="s">
        <v>2074</v>
      </c>
      <c r="D177" s="13">
        <f>I177/$O$42</f>
        <v>0.64776894456489742</v>
      </c>
      <c r="E177" s="13">
        <f>I177/$O$38</f>
        <v>0.64888582184479271</v>
      </c>
      <c r="F177" s="8">
        <v>25000</v>
      </c>
      <c r="G177" s="15">
        <f>F177*$P$2</f>
        <v>616250</v>
      </c>
      <c r="H177" s="8">
        <v>1300000</v>
      </c>
      <c r="I177" s="1">
        <f>H177*$P$2</f>
        <v>32045000</v>
      </c>
      <c r="J177">
        <v>23</v>
      </c>
      <c r="K177" t="s">
        <v>40</v>
      </c>
      <c r="L177" t="s">
        <v>211</v>
      </c>
    </row>
    <row r="178" spans="1:12" x14ac:dyDescent="0.45">
      <c r="A178">
        <v>410</v>
      </c>
      <c r="B178" t="s">
        <v>2080</v>
      </c>
      <c r="C178" t="s">
        <v>2098</v>
      </c>
      <c r="D178" s="13">
        <f>I178/$O$42</f>
        <v>0.64776894456489742</v>
      </c>
      <c r="E178" s="13">
        <f>I178/$O$38</f>
        <v>0.64888582184479271</v>
      </c>
      <c r="F178" s="8">
        <v>25000</v>
      </c>
      <c r="G178" s="15">
        <f>F178*$P$2</f>
        <v>616250</v>
      </c>
      <c r="H178" s="8">
        <v>1300000</v>
      </c>
      <c r="I178" s="1">
        <f>H178*$P$2</f>
        <v>32045000</v>
      </c>
      <c r="J178">
        <v>30</v>
      </c>
      <c r="K178" t="s">
        <v>9</v>
      </c>
      <c r="L178" t="s">
        <v>211</v>
      </c>
    </row>
    <row r="179" spans="1:12" x14ac:dyDescent="0.45">
      <c r="A179">
        <v>443</v>
      </c>
      <c r="B179" t="s">
        <v>2119</v>
      </c>
      <c r="C179" t="s">
        <v>2139</v>
      </c>
      <c r="D179" s="13">
        <f>I179/$O$42</f>
        <v>0.64776894456489742</v>
      </c>
      <c r="E179" s="13">
        <f>I179/$O$38</f>
        <v>0.64888582184479271</v>
      </c>
      <c r="F179" s="8">
        <v>25000</v>
      </c>
      <c r="G179" s="15">
        <f>F179*$P$2</f>
        <v>616250</v>
      </c>
      <c r="H179" s="8">
        <v>1300000</v>
      </c>
      <c r="I179" s="1">
        <f>H179*$P$2</f>
        <v>32045000</v>
      </c>
      <c r="J179">
        <v>24</v>
      </c>
      <c r="K179" t="s">
        <v>44</v>
      </c>
      <c r="L179" t="s">
        <v>517</v>
      </c>
    </row>
    <row r="180" spans="1:12" x14ac:dyDescent="0.45">
      <c r="A180">
        <v>137</v>
      </c>
      <c r="B180" t="s">
        <v>1636</v>
      </c>
      <c r="C180" t="s">
        <v>1665</v>
      </c>
      <c r="D180" s="13">
        <f>I180/$O$42</f>
        <v>0.62185818678230154</v>
      </c>
      <c r="E180" s="13">
        <f>I180/$O$38</f>
        <v>0.62293038897100095</v>
      </c>
      <c r="F180" s="8">
        <v>24000</v>
      </c>
      <c r="G180" s="15">
        <f>F180*$P$2</f>
        <v>591600</v>
      </c>
      <c r="H180" s="8">
        <v>1248000</v>
      </c>
      <c r="I180" s="1">
        <f>H180*$P$2</f>
        <v>30763200</v>
      </c>
      <c r="J180">
        <v>37</v>
      </c>
      <c r="K180" t="s">
        <v>9</v>
      </c>
      <c r="L180" t="s">
        <v>358</v>
      </c>
    </row>
    <row r="181" spans="1:12" x14ac:dyDescent="0.45">
      <c r="A181">
        <v>138</v>
      </c>
      <c r="B181" t="s">
        <v>1636</v>
      </c>
      <c r="C181" t="s">
        <v>1666</v>
      </c>
      <c r="D181" s="13">
        <f>I181/$O$42</f>
        <v>0.62185818678230154</v>
      </c>
      <c r="E181" s="13">
        <f>I181/$O$38</f>
        <v>0.62293038897100095</v>
      </c>
      <c r="F181" s="8">
        <v>24000</v>
      </c>
      <c r="G181" s="15">
        <f>F181*$P$2</f>
        <v>591600</v>
      </c>
      <c r="H181" s="8">
        <v>1248000</v>
      </c>
      <c r="I181" s="1">
        <f>H181*$P$2</f>
        <v>30763200</v>
      </c>
      <c r="J181">
        <v>28</v>
      </c>
      <c r="K181" t="s">
        <v>1664</v>
      </c>
      <c r="L181" t="s">
        <v>211</v>
      </c>
    </row>
    <row r="182" spans="1:12" x14ac:dyDescent="0.45">
      <c r="A182">
        <v>203</v>
      </c>
      <c r="B182" t="s">
        <v>1809</v>
      </c>
      <c r="C182" t="s">
        <v>1787</v>
      </c>
      <c r="D182" s="13">
        <f>I182/$O$42</f>
        <v>0.62185818678230154</v>
      </c>
      <c r="E182" s="13">
        <f>I182/$O$38</f>
        <v>0.62293038897100095</v>
      </c>
      <c r="F182" s="8">
        <v>24000</v>
      </c>
      <c r="G182" s="15">
        <f>F182*$P$2</f>
        <v>591600</v>
      </c>
      <c r="H182" s="8">
        <v>1248000</v>
      </c>
      <c r="I182" s="1">
        <f>H182*$P$2</f>
        <v>30763200</v>
      </c>
      <c r="J182">
        <v>25</v>
      </c>
      <c r="K182" t="s">
        <v>30</v>
      </c>
      <c r="L182" t="s">
        <v>1788</v>
      </c>
    </row>
    <row r="183" spans="1:12" x14ac:dyDescent="0.45">
      <c r="A183">
        <v>249</v>
      </c>
      <c r="B183" t="s">
        <v>1902</v>
      </c>
      <c r="C183" t="s">
        <v>1876</v>
      </c>
      <c r="D183" s="13">
        <f>I183/$O$42</f>
        <v>0.62185818678230154</v>
      </c>
      <c r="E183" s="13">
        <f>I183/$O$38</f>
        <v>0.62293038897100095</v>
      </c>
      <c r="F183" s="8">
        <v>24000</v>
      </c>
      <c r="G183" s="15">
        <f>F183*$P$2</f>
        <v>591600</v>
      </c>
      <c r="H183" s="8">
        <v>1248000</v>
      </c>
      <c r="I183" s="1">
        <f>H183*$P$2</f>
        <v>30763200</v>
      </c>
      <c r="J183">
        <v>34</v>
      </c>
      <c r="K183" t="s">
        <v>1877</v>
      </c>
      <c r="L183" t="s">
        <v>211</v>
      </c>
    </row>
    <row r="184" spans="1:12" x14ac:dyDescent="0.45">
      <c r="A184">
        <v>274</v>
      </c>
      <c r="B184" t="s">
        <v>1903</v>
      </c>
      <c r="C184" t="s">
        <v>1905</v>
      </c>
      <c r="D184" s="13">
        <f>I184/$O$42</f>
        <v>0.62185818678230154</v>
      </c>
      <c r="E184" s="13">
        <f>I184/$O$38</f>
        <v>0.62293038897100095</v>
      </c>
      <c r="F184" s="8">
        <v>24000</v>
      </c>
      <c r="G184" s="15">
        <f>F184*$P$2</f>
        <v>591600</v>
      </c>
      <c r="H184" s="8">
        <v>1248000</v>
      </c>
      <c r="I184" s="1">
        <f>H184*$P$2</f>
        <v>30763200</v>
      </c>
      <c r="J184">
        <v>24</v>
      </c>
      <c r="K184" t="s">
        <v>134</v>
      </c>
      <c r="L184" t="s">
        <v>211</v>
      </c>
    </row>
    <row r="185" spans="1:12" x14ac:dyDescent="0.45">
      <c r="A185">
        <v>411</v>
      </c>
      <c r="B185" t="s">
        <v>2080</v>
      </c>
      <c r="C185" t="s">
        <v>2099</v>
      </c>
      <c r="D185" s="13">
        <f>I185/$O$42</f>
        <v>0.62185818678230154</v>
      </c>
      <c r="E185" s="13">
        <f>I185/$O$38</f>
        <v>0.62293038897100095</v>
      </c>
      <c r="F185" s="8">
        <v>24000</v>
      </c>
      <c r="G185" s="15">
        <f>F185*$P$2</f>
        <v>591600</v>
      </c>
      <c r="H185" s="8">
        <v>1248000</v>
      </c>
      <c r="I185" s="1">
        <f>H185*$P$2</f>
        <v>30763200</v>
      </c>
      <c r="J185">
        <v>24</v>
      </c>
      <c r="K185" t="s">
        <v>14</v>
      </c>
      <c r="L185" t="s">
        <v>15</v>
      </c>
    </row>
    <row r="186" spans="1:12" x14ac:dyDescent="0.45">
      <c r="A186">
        <v>444</v>
      </c>
      <c r="B186" t="s">
        <v>2119</v>
      </c>
      <c r="C186" t="s">
        <v>2140</v>
      </c>
      <c r="D186" s="13">
        <f>I186/$O$42</f>
        <v>0.62185818678230154</v>
      </c>
      <c r="E186" s="13">
        <f>I186/$O$38</f>
        <v>0.62293038897100095</v>
      </c>
      <c r="F186" s="8">
        <v>24000</v>
      </c>
      <c r="G186" s="15">
        <f>F186*$P$2</f>
        <v>591600</v>
      </c>
      <c r="H186" s="8">
        <v>1248000</v>
      </c>
      <c r="I186" s="1">
        <f>H186*$P$2</f>
        <v>30763200</v>
      </c>
      <c r="J186">
        <v>33</v>
      </c>
      <c r="K186" t="s">
        <v>99</v>
      </c>
      <c r="L186" t="s">
        <v>1244</v>
      </c>
    </row>
    <row r="187" spans="1:12" x14ac:dyDescent="0.45">
      <c r="A187">
        <v>445</v>
      </c>
      <c r="B187" t="s">
        <v>2119</v>
      </c>
      <c r="C187" t="s">
        <v>2141</v>
      </c>
      <c r="D187" s="13">
        <f>I187/$O$42</f>
        <v>0.62185818678230154</v>
      </c>
      <c r="E187" s="13">
        <f>I187/$O$38</f>
        <v>0.62293038897100095</v>
      </c>
      <c r="F187" s="8">
        <v>24000</v>
      </c>
      <c r="G187" s="15">
        <f>F187*$P$2</f>
        <v>591600</v>
      </c>
      <c r="H187" s="8">
        <v>1248000</v>
      </c>
      <c r="I187" s="1">
        <f>H187*$P$2</f>
        <v>30763200</v>
      </c>
      <c r="J187">
        <v>24</v>
      </c>
      <c r="K187" t="s">
        <v>165</v>
      </c>
      <c r="L187" t="s">
        <v>1464</v>
      </c>
    </row>
    <row r="188" spans="1:12" x14ac:dyDescent="0.45">
      <c r="A188">
        <v>483</v>
      </c>
      <c r="B188" t="s">
        <v>2207</v>
      </c>
      <c r="C188" t="s">
        <v>2184</v>
      </c>
      <c r="D188" s="13">
        <f>I188/$O$42</f>
        <v>0.62185818678230154</v>
      </c>
      <c r="E188" s="13">
        <f>I188/$O$38</f>
        <v>0.62293038897100095</v>
      </c>
      <c r="F188" s="8">
        <v>24000</v>
      </c>
      <c r="G188" s="15">
        <f>F188*$P$2</f>
        <v>591600</v>
      </c>
      <c r="H188" s="8">
        <v>1248000</v>
      </c>
      <c r="I188" s="1">
        <f>H188*$P$2</f>
        <v>30763200</v>
      </c>
      <c r="J188">
        <v>28</v>
      </c>
      <c r="K188" t="s">
        <v>99</v>
      </c>
      <c r="L188" t="s">
        <v>211</v>
      </c>
    </row>
    <row r="189" spans="1:12" x14ac:dyDescent="0.45">
      <c r="A189">
        <v>505</v>
      </c>
      <c r="B189" t="s">
        <v>2208</v>
      </c>
      <c r="C189" t="s">
        <v>2209</v>
      </c>
      <c r="D189" s="13">
        <f>I189/$O$42</f>
        <v>0.62185818678230154</v>
      </c>
      <c r="E189" s="13">
        <f>I189/$O$38</f>
        <v>0.62293038897100095</v>
      </c>
      <c r="F189" s="8">
        <v>24000</v>
      </c>
      <c r="G189" s="15">
        <f>F189*$P$2</f>
        <v>591600</v>
      </c>
      <c r="H189" s="8">
        <v>1248000</v>
      </c>
      <c r="I189" s="1">
        <f>H189*$P$2</f>
        <v>30763200</v>
      </c>
      <c r="J189">
        <v>24</v>
      </c>
      <c r="K189" t="s">
        <v>99</v>
      </c>
      <c r="L189" t="s">
        <v>211</v>
      </c>
    </row>
    <row r="190" spans="1:12" x14ac:dyDescent="0.45">
      <c r="A190">
        <v>221</v>
      </c>
      <c r="B190" t="s">
        <v>1810</v>
      </c>
      <c r="C190" t="s">
        <v>1811</v>
      </c>
      <c r="D190" s="13">
        <f>I190/$O$42</f>
        <v>0.59594742899970565</v>
      </c>
      <c r="E190" s="13">
        <f>I190/$O$38</f>
        <v>0.5969749560972093</v>
      </c>
      <c r="F190" s="8">
        <v>23000</v>
      </c>
      <c r="G190" s="15">
        <f>F190*$P$2</f>
        <v>566950</v>
      </c>
      <c r="H190" s="8">
        <v>1196000</v>
      </c>
      <c r="I190" s="1">
        <f>H190*$P$2</f>
        <v>29481400</v>
      </c>
      <c r="J190">
        <v>29</v>
      </c>
      <c r="K190" t="s">
        <v>134</v>
      </c>
      <c r="L190" t="s">
        <v>149</v>
      </c>
    </row>
    <row r="191" spans="1:12" x14ac:dyDescent="0.45">
      <c r="A191">
        <v>222</v>
      </c>
      <c r="B191" t="s">
        <v>1810</v>
      </c>
      <c r="C191" t="s">
        <v>1814</v>
      </c>
      <c r="D191" s="13">
        <f>I191/$O$42</f>
        <v>0.59594742899970565</v>
      </c>
      <c r="E191" s="13">
        <f>I191/$O$38</f>
        <v>0.5969749560972093</v>
      </c>
      <c r="F191" s="8">
        <v>23000</v>
      </c>
      <c r="G191" s="15">
        <f>F191*$P$2</f>
        <v>566950</v>
      </c>
      <c r="H191" s="8">
        <v>1196000</v>
      </c>
      <c r="I191" s="1">
        <f>H191*$P$2</f>
        <v>29481400</v>
      </c>
      <c r="J191">
        <v>30</v>
      </c>
      <c r="K191" t="s">
        <v>30</v>
      </c>
      <c r="L191" t="s">
        <v>211</v>
      </c>
    </row>
    <row r="192" spans="1:12" x14ac:dyDescent="0.45">
      <c r="A192">
        <v>397</v>
      </c>
      <c r="B192" t="s">
        <v>2034</v>
      </c>
      <c r="C192" t="s">
        <v>2075</v>
      </c>
      <c r="D192" s="13">
        <f>I192/$O$42</f>
        <v>0.59594742899970565</v>
      </c>
      <c r="E192" s="13">
        <f>I192/$O$38</f>
        <v>0.5969749560972093</v>
      </c>
      <c r="F192" s="8">
        <v>23000</v>
      </c>
      <c r="G192" s="15">
        <f>F192*$P$2</f>
        <v>566950</v>
      </c>
      <c r="H192" s="8">
        <v>1196000</v>
      </c>
      <c r="I192" s="1">
        <f>H192*$P$2</f>
        <v>29481400</v>
      </c>
      <c r="J192">
        <v>24</v>
      </c>
      <c r="K192" t="s">
        <v>134</v>
      </c>
      <c r="L192" t="s">
        <v>38</v>
      </c>
    </row>
    <row r="193" spans="1:12" x14ac:dyDescent="0.45">
      <c r="A193">
        <v>412</v>
      </c>
      <c r="B193" t="s">
        <v>2080</v>
      </c>
      <c r="C193" t="s">
        <v>2100</v>
      </c>
      <c r="D193" s="13">
        <f>I193/$O$42</f>
        <v>0.59594742899970565</v>
      </c>
      <c r="E193" s="13">
        <f>I193/$O$38</f>
        <v>0.5969749560972093</v>
      </c>
      <c r="F193" s="8">
        <v>23000</v>
      </c>
      <c r="G193" s="15">
        <f>F193*$P$2</f>
        <v>566950</v>
      </c>
      <c r="H193" s="8">
        <v>1196000</v>
      </c>
      <c r="I193" s="1">
        <f>H193*$P$2</f>
        <v>29481400</v>
      </c>
      <c r="J193">
        <v>30</v>
      </c>
      <c r="K193" t="s">
        <v>123</v>
      </c>
      <c r="L193" t="s">
        <v>2101</v>
      </c>
    </row>
    <row r="194" spans="1:12" x14ac:dyDescent="0.45">
      <c r="A194">
        <v>446</v>
      </c>
      <c r="B194" t="s">
        <v>2119</v>
      </c>
      <c r="C194" t="s">
        <v>2142</v>
      </c>
      <c r="D194" s="13">
        <f>I194/$O$42</f>
        <v>0.59594742899970565</v>
      </c>
      <c r="E194" s="13">
        <f>I194/$O$38</f>
        <v>0.5969749560972093</v>
      </c>
      <c r="F194" s="8">
        <v>23000</v>
      </c>
      <c r="G194" s="15">
        <f>F194*$P$2</f>
        <v>566950</v>
      </c>
      <c r="H194" s="8">
        <v>1196000</v>
      </c>
      <c r="I194" s="1">
        <f>H194*$P$2</f>
        <v>29481400</v>
      </c>
      <c r="J194">
        <v>28</v>
      </c>
      <c r="K194" t="s">
        <v>94</v>
      </c>
      <c r="L194" t="s">
        <v>211</v>
      </c>
    </row>
    <row r="195" spans="1:12" hidden="1" x14ac:dyDescent="0.45">
      <c r="A195">
        <v>24</v>
      </c>
      <c r="B195" t="s">
        <v>1445</v>
      </c>
      <c r="C195" t="s">
        <v>1442</v>
      </c>
      <c r="D195" s="13">
        <f>I195/$O$42</f>
        <v>0.57003667121710966</v>
      </c>
      <c r="E195" s="13">
        <f>I195/$O$38</f>
        <v>0.57101952322341754</v>
      </c>
      <c r="F195" s="8">
        <v>22000</v>
      </c>
      <c r="G195" s="15">
        <f>F195*$P$2</f>
        <v>542300</v>
      </c>
      <c r="H195" s="8">
        <v>1144000</v>
      </c>
      <c r="I195" s="1">
        <f>H195*$P$2</f>
        <v>28199600</v>
      </c>
      <c r="J195">
        <v>18</v>
      </c>
      <c r="K195" t="s">
        <v>99</v>
      </c>
      <c r="L195" t="s">
        <v>1244</v>
      </c>
    </row>
    <row r="196" spans="1:12" x14ac:dyDescent="0.45">
      <c r="A196">
        <v>59</v>
      </c>
      <c r="B196" t="s">
        <v>1518</v>
      </c>
      <c r="C196" t="s">
        <v>1500</v>
      </c>
      <c r="D196" s="13">
        <f>I196/$O$42</f>
        <v>0.57003667121710966</v>
      </c>
      <c r="E196" s="13">
        <f>I196/$O$38</f>
        <v>0.57101952322341754</v>
      </c>
      <c r="F196" s="8">
        <v>22000</v>
      </c>
      <c r="G196" s="15">
        <f>F196*$P$2</f>
        <v>542300</v>
      </c>
      <c r="H196" s="8">
        <v>1144000</v>
      </c>
      <c r="I196" s="1">
        <f>H196*$P$2</f>
        <v>28199600</v>
      </c>
      <c r="J196">
        <v>31</v>
      </c>
      <c r="K196" t="s">
        <v>99</v>
      </c>
      <c r="L196" t="s">
        <v>211</v>
      </c>
    </row>
    <row r="197" spans="1:12" x14ac:dyDescent="0.45">
      <c r="A197">
        <v>447</v>
      </c>
      <c r="B197" t="s">
        <v>2119</v>
      </c>
      <c r="C197" t="s">
        <v>2143</v>
      </c>
      <c r="D197" s="13">
        <f>I197/$O$42</f>
        <v>0.57003667121710966</v>
      </c>
      <c r="E197" s="13">
        <f>I197/$O$38</f>
        <v>0.57101952322341754</v>
      </c>
      <c r="F197" s="8">
        <v>22000</v>
      </c>
      <c r="G197" s="15">
        <f>F197*$P$2</f>
        <v>542300</v>
      </c>
      <c r="H197" s="8">
        <v>1144000</v>
      </c>
      <c r="I197" s="1">
        <f>H197*$P$2</f>
        <v>28199600</v>
      </c>
      <c r="J197">
        <v>28</v>
      </c>
      <c r="K197" t="s">
        <v>134</v>
      </c>
      <c r="L197" t="s">
        <v>1677</v>
      </c>
    </row>
    <row r="198" spans="1:12" x14ac:dyDescent="0.45">
      <c r="A198">
        <v>448</v>
      </c>
      <c r="B198" t="s">
        <v>2119</v>
      </c>
      <c r="C198" t="s">
        <v>2144</v>
      </c>
      <c r="D198" s="13">
        <f>I198/$O$42</f>
        <v>0.57003667121710966</v>
      </c>
      <c r="E198" s="13">
        <f>I198/$O$38</f>
        <v>0.57101952322341754</v>
      </c>
      <c r="F198" s="8">
        <v>22000</v>
      </c>
      <c r="G198" s="15">
        <f>F198*$P$2</f>
        <v>542300</v>
      </c>
      <c r="H198" s="8">
        <v>1144000</v>
      </c>
      <c r="I198" s="1">
        <f>H198*$P$2</f>
        <v>28199600</v>
      </c>
      <c r="J198">
        <v>22</v>
      </c>
      <c r="K198" t="s">
        <v>44</v>
      </c>
      <c r="L198" t="s">
        <v>1841</v>
      </c>
    </row>
    <row r="199" spans="1:12" x14ac:dyDescent="0.45">
      <c r="A199">
        <v>60</v>
      </c>
      <c r="B199" t="s">
        <v>1518</v>
      </c>
      <c r="C199" t="s">
        <v>1501</v>
      </c>
      <c r="D199" s="13">
        <f>I199/$O$42</f>
        <v>0.54412591343451377</v>
      </c>
      <c r="E199" s="13">
        <f>I199/$O$38</f>
        <v>0.54506409034962588</v>
      </c>
      <c r="F199" s="8">
        <v>21000</v>
      </c>
      <c r="G199" s="15">
        <f>F199*$P$2</f>
        <v>517649.99999999994</v>
      </c>
      <c r="H199" s="8">
        <v>1092000</v>
      </c>
      <c r="I199" s="1">
        <f>H199*$P$2</f>
        <v>26917800</v>
      </c>
      <c r="J199">
        <v>26</v>
      </c>
      <c r="K199" t="s">
        <v>1502</v>
      </c>
      <c r="L199" t="s">
        <v>211</v>
      </c>
    </row>
    <row r="200" spans="1:12" x14ac:dyDescent="0.45">
      <c r="A200">
        <v>139</v>
      </c>
      <c r="B200" t="s">
        <v>1636</v>
      </c>
      <c r="C200" t="s">
        <v>1667</v>
      </c>
      <c r="D200" s="13">
        <f>I200/$O$42</f>
        <v>0.54412591343451377</v>
      </c>
      <c r="E200" s="13">
        <f>I200/$O$38</f>
        <v>0.54506409034962588</v>
      </c>
      <c r="F200" s="8">
        <v>21000</v>
      </c>
      <c r="G200" s="15">
        <f>F200*$P$2</f>
        <v>517649.99999999994</v>
      </c>
      <c r="H200" s="8">
        <v>1092000</v>
      </c>
      <c r="I200" s="1">
        <f>H200*$P$2</f>
        <v>26917800</v>
      </c>
      <c r="J200">
        <v>31</v>
      </c>
      <c r="K200" t="s">
        <v>1652</v>
      </c>
      <c r="L200" t="s">
        <v>211</v>
      </c>
    </row>
    <row r="201" spans="1:12" x14ac:dyDescent="0.45">
      <c r="A201">
        <v>160</v>
      </c>
      <c r="B201" t="s">
        <v>1685</v>
      </c>
      <c r="C201" t="s">
        <v>1700</v>
      </c>
      <c r="D201" s="13">
        <f>I201/$O$42</f>
        <v>0.54412591343451377</v>
      </c>
      <c r="E201" s="13">
        <f>I201/$O$38</f>
        <v>0.54506409034962588</v>
      </c>
      <c r="F201" s="8">
        <v>21000</v>
      </c>
      <c r="G201" s="15">
        <f>F201*$P$2</f>
        <v>517649.99999999994</v>
      </c>
      <c r="H201" s="8">
        <v>1092000</v>
      </c>
      <c r="I201" s="1">
        <f>H201*$P$2</f>
        <v>26917800</v>
      </c>
      <c r="J201">
        <v>25</v>
      </c>
      <c r="K201" t="s">
        <v>14</v>
      </c>
      <c r="L201" t="s">
        <v>741</v>
      </c>
    </row>
    <row r="202" spans="1:12" x14ac:dyDescent="0.45">
      <c r="A202">
        <v>161</v>
      </c>
      <c r="B202" t="s">
        <v>1685</v>
      </c>
      <c r="C202" t="s">
        <v>1701</v>
      </c>
      <c r="D202" s="13">
        <f>I202/$O$42</f>
        <v>0.54412591343451377</v>
      </c>
      <c r="E202" s="13">
        <f>I202/$O$38</f>
        <v>0.54506409034962588</v>
      </c>
      <c r="F202" s="8">
        <v>21000</v>
      </c>
      <c r="G202" s="15">
        <f>F202*$P$2</f>
        <v>517649.99999999994</v>
      </c>
      <c r="H202" s="8">
        <v>1092000</v>
      </c>
      <c r="I202" s="1">
        <f>H202*$P$2</f>
        <v>26917800</v>
      </c>
      <c r="J202">
        <v>29</v>
      </c>
      <c r="K202" t="s">
        <v>14</v>
      </c>
      <c r="L202" t="s">
        <v>10</v>
      </c>
    </row>
    <row r="203" spans="1:12" x14ac:dyDescent="0.45">
      <c r="A203">
        <v>162</v>
      </c>
      <c r="B203" t="s">
        <v>1685</v>
      </c>
      <c r="C203" t="s">
        <v>1702</v>
      </c>
      <c r="D203" s="13">
        <f>I203/$O$42</f>
        <v>0.54412591343451377</v>
      </c>
      <c r="E203" s="13">
        <f>I203/$O$38</f>
        <v>0.54506409034962588</v>
      </c>
      <c r="F203" s="8">
        <v>21000</v>
      </c>
      <c r="G203" s="15">
        <f>F203*$P$2</f>
        <v>517649.99999999994</v>
      </c>
      <c r="H203" s="8">
        <v>1092000</v>
      </c>
      <c r="I203" s="1">
        <f>H203*$P$2</f>
        <v>26917800</v>
      </c>
      <c r="J203">
        <v>34</v>
      </c>
      <c r="K203" t="s">
        <v>40</v>
      </c>
      <c r="L203" t="s">
        <v>211</v>
      </c>
    </row>
    <row r="204" spans="1:12" x14ac:dyDescent="0.45">
      <c r="A204">
        <v>275</v>
      </c>
      <c r="B204" t="s">
        <v>1903</v>
      </c>
      <c r="C204" t="s">
        <v>1906</v>
      </c>
      <c r="D204" s="13">
        <f>I204/$O$42</f>
        <v>0.54412591343451377</v>
      </c>
      <c r="E204" s="13">
        <f>I204/$O$38</f>
        <v>0.54506409034962588</v>
      </c>
      <c r="F204" s="8">
        <v>21000</v>
      </c>
      <c r="G204" s="15">
        <f>F204*$P$2</f>
        <v>517649.99999999994</v>
      </c>
      <c r="H204" s="8">
        <v>1092000</v>
      </c>
      <c r="I204" s="1">
        <f>H204*$P$2</f>
        <v>26917800</v>
      </c>
      <c r="J204">
        <v>30</v>
      </c>
      <c r="K204" t="s">
        <v>99</v>
      </c>
      <c r="L204" t="s">
        <v>38</v>
      </c>
    </row>
    <row r="205" spans="1:12" x14ac:dyDescent="0.45">
      <c r="A205">
        <v>349</v>
      </c>
      <c r="B205" t="s">
        <v>2033</v>
      </c>
      <c r="C205" t="s">
        <v>2005</v>
      </c>
      <c r="D205" s="13">
        <f>I205/$O$42</f>
        <v>0.54412591343451377</v>
      </c>
      <c r="E205" s="13">
        <f>I205/$O$38</f>
        <v>0.54506409034962588</v>
      </c>
      <c r="F205" s="8">
        <v>21000</v>
      </c>
      <c r="G205" s="15">
        <f>F205*$P$2</f>
        <v>517649.99999999994</v>
      </c>
      <c r="H205" s="8">
        <v>1092000</v>
      </c>
      <c r="I205" s="1">
        <f>H205*$P$2</f>
        <v>26917800</v>
      </c>
      <c r="J205">
        <v>34</v>
      </c>
      <c r="K205" t="s">
        <v>1650</v>
      </c>
      <c r="L205" t="s">
        <v>358</v>
      </c>
    </row>
    <row r="206" spans="1:12" x14ac:dyDescent="0.45">
      <c r="A206">
        <v>398</v>
      </c>
      <c r="B206" t="s">
        <v>2034</v>
      </c>
      <c r="C206" t="s">
        <v>2076</v>
      </c>
      <c r="D206" s="13">
        <f>I206/$O$42</f>
        <v>0.54412591343451377</v>
      </c>
      <c r="E206" s="13">
        <f>I206/$O$38</f>
        <v>0.54506409034962588</v>
      </c>
      <c r="F206" s="8">
        <v>21000</v>
      </c>
      <c r="G206" s="15">
        <f>F206*$P$2</f>
        <v>517649.99999999994</v>
      </c>
      <c r="H206" s="8">
        <v>1092000</v>
      </c>
      <c r="I206" s="1">
        <f>H206*$P$2</f>
        <v>26917800</v>
      </c>
      <c r="J206">
        <v>29</v>
      </c>
      <c r="K206" t="s">
        <v>9</v>
      </c>
      <c r="L206" t="s">
        <v>1423</v>
      </c>
    </row>
    <row r="207" spans="1:12" x14ac:dyDescent="0.45">
      <c r="A207">
        <v>449</v>
      </c>
      <c r="B207" t="s">
        <v>2119</v>
      </c>
      <c r="C207" t="s">
        <v>2145</v>
      </c>
      <c r="D207" s="13">
        <f>I207/$O$42</f>
        <v>0.54412591343451377</v>
      </c>
      <c r="E207" s="13">
        <f>I207/$O$38</f>
        <v>0.54506409034962588</v>
      </c>
      <c r="F207" s="8">
        <v>21000</v>
      </c>
      <c r="G207" s="15">
        <f>F207*$P$2</f>
        <v>517649.99999999994</v>
      </c>
      <c r="H207" s="8">
        <v>1092000</v>
      </c>
      <c r="I207" s="1">
        <f>H207*$P$2</f>
        <v>26917800</v>
      </c>
      <c r="J207">
        <v>30</v>
      </c>
      <c r="K207" t="s">
        <v>134</v>
      </c>
      <c r="L207" t="s">
        <v>211</v>
      </c>
    </row>
    <row r="208" spans="1:12" x14ac:dyDescent="0.45">
      <c r="A208">
        <v>506</v>
      </c>
      <c r="B208" t="s">
        <v>2208</v>
      </c>
      <c r="C208" t="s">
        <v>2210</v>
      </c>
      <c r="D208" s="13">
        <f>I208/$O$42</f>
        <v>0.54412591343451377</v>
      </c>
      <c r="E208" s="13">
        <f>I208/$O$38</f>
        <v>0.54506409034962588</v>
      </c>
      <c r="F208" s="8">
        <v>21000</v>
      </c>
      <c r="G208" s="15">
        <f>F208*$P$2</f>
        <v>517649.99999999994</v>
      </c>
      <c r="H208" s="8">
        <v>1092000</v>
      </c>
      <c r="I208" s="1">
        <f>H208*$P$2</f>
        <v>26917800</v>
      </c>
      <c r="J208">
        <v>22</v>
      </c>
      <c r="K208" t="s">
        <v>51</v>
      </c>
      <c r="L208" t="s">
        <v>38</v>
      </c>
    </row>
    <row r="209" spans="1:12" x14ac:dyDescent="0.45">
      <c r="A209">
        <v>177</v>
      </c>
      <c r="B209" t="s">
        <v>1776</v>
      </c>
      <c r="C209" t="s">
        <v>1754</v>
      </c>
      <c r="D209" s="13">
        <f>I209/$O$42</f>
        <v>0.51821515565191789</v>
      </c>
      <c r="E209" s="13">
        <f>I209/$O$38</f>
        <v>0.51910865747583412</v>
      </c>
      <c r="F209" s="8">
        <v>20000</v>
      </c>
      <c r="G209" s="15">
        <f>F209*$P$2</f>
        <v>493000</v>
      </c>
      <c r="H209" s="8">
        <v>1040000</v>
      </c>
      <c r="I209" s="1">
        <f>H209*$P$2</f>
        <v>25636000</v>
      </c>
      <c r="J209">
        <v>29</v>
      </c>
      <c r="K209" t="s">
        <v>44</v>
      </c>
      <c r="L209" t="s">
        <v>211</v>
      </c>
    </row>
    <row r="210" spans="1:12" x14ac:dyDescent="0.45">
      <c r="A210">
        <v>223</v>
      </c>
      <c r="B210" t="s">
        <v>1810</v>
      </c>
      <c r="C210" t="s">
        <v>1815</v>
      </c>
      <c r="D210" s="13">
        <f>I210/$O$42</f>
        <v>0.51821515565191789</v>
      </c>
      <c r="E210" s="13">
        <f>I210/$O$38</f>
        <v>0.51910865747583412</v>
      </c>
      <c r="F210" s="8">
        <v>20000</v>
      </c>
      <c r="G210" s="15">
        <f>F210*$P$2</f>
        <v>493000</v>
      </c>
      <c r="H210" s="8">
        <v>1040000</v>
      </c>
      <c r="I210" s="1">
        <f>H210*$P$2</f>
        <v>25636000</v>
      </c>
      <c r="J210">
        <v>26</v>
      </c>
      <c r="K210" t="s">
        <v>14</v>
      </c>
      <c r="L210" t="s">
        <v>1532</v>
      </c>
    </row>
    <row r="211" spans="1:12" x14ac:dyDescent="0.45">
      <c r="A211">
        <v>340</v>
      </c>
      <c r="B211" t="s">
        <v>2003</v>
      </c>
      <c r="C211" t="s">
        <v>1995</v>
      </c>
      <c r="D211" s="13">
        <f>I211/$O$42</f>
        <v>0.51821515565191789</v>
      </c>
      <c r="E211" s="13">
        <f>I211/$O$38</f>
        <v>0.51910865747583412</v>
      </c>
      <c r="F211" s="8">
        <v>20000</v>
      </c>
      <c r="G211" s="15">
        <f>F211*$P$2</f>
        <v>493000</v>
      </c>
      <c r="H211" s="8">
        <v>1040000</v>
      </c>
      <c r="I211" s="1">
        <f>H211*$P$2</f>
        <v>25636000</v>
      </c>
      <c r="J211">
        <v>24</v>
      </c>
      <c r="K211" t="s">
        <v>99</v>
      </c>
      <c r="L211" t="s">
        <v>211</v>
      </c>
    </row>
    <row r="212" spans="1:12" x14ac:dyDescent="0.45">
      <c r="A212">
        <v>341</v>
      </c>
      <c r="B212" t="s">
        <v>2003</v>
      </c>
      <c r="C212" t="s">
        <v>1996</v>
      </c>
      <c r="D212" s="13">
        <f>I212/$O$42</f>
        <v>0.51821515565191789</v>
      </c>
      <c r="E212" s="13">
        <f>I212/$O$38</f>
        <v>0.51910865747583412</v>
      </c>
      <c r="F212" s="8">
        <v>20000</v>
      </c>
      <c r="G212" s="15">
        <f>F212*$P$2</f>
        <v>493000</v>
      </c>
      <c r="H212" s="8">
        <v>1040000</v>
      </c>
      <c r="I212" s="1">
        <f>H212*$P$2</f>
        <v>25636000</v>
      </c>
      <c r="J212">
        <v>22</v>
      </c>
      <c r="K212" t="s">
        <v>99</v>
      </c>
      <c r="L212" t="s">
        <v>211</v>
      </c>
    </row>
    <row r="213" spans="1:12" x14ac:dyDescent="0.45">
      <c r="A213">
        <v>342</v>
      </c>
      <c r="B213" t="s">
        <v>2003</v>
      </c>
      <c r="C213" t="s">
        <v>1997</v>
      </c>
      <c r="D213" s="13">
        <f>I213/$O$42</f>
        <v>0.51821515565191789</v>
      </c>
      <c r="E213" s="13">
        <f>I213/$O$38</f>
        <v>0.51910865747583412</v>
      </c>
      <c r="F213" s="8">
        <v>20000</v>
      </c>
      <c r="G213" s="15">
        <f>F213*$P$2</f>
        <v>493000</v>
      </c>
      <c r="H213" s="8">
        <v>1040000</v>
      </c>
      <c r="I213" s="1">
        <f>H213*$P$2</f>
        <v>25636000</v>
      </c>
      <c r="J213">
        <v>25</v>
      </c>
      <c r="K213" t="s">
        <v>144</v>
      </c>
      <c r="L213" t="s">
        <v>211</v>
      </c>
    </row>
    <row r="214" spans="1:12" x14ac:dyDescent="0.45">
      <c r="A214">
        <v>399</v>
      </c>
      <c r="B214" t="s">
        <v>2034</v>
      </c>
      <c r="C214" t="s">
        <v>2077</v>
      </c>
      <c r="D214" s="13">
        <f>I214/$O$42</f>
        <v>0.51821515565191789</v>
      </c>
      <c r="E214" s="13">
        <f>I214/$O$38</f>
        <v>0.51910865747583412</v>
      </c>
      <c r="F214" s="8">
        <v>20000</v>
      </c>
      <c r="G214" s="15">
        <f>F214*$P$2</f>
        <v>493000</v>
      </c>
      <c r="H214" s="8">
        <v>1040000</v>
      </c>
      <c r="I214" s="1">
        <f>H214*$P$2</f>
        <v>25636000</v>
      </c>
      <c r="J214">
        <v>26</v>
      </c>
      <c r="K214" t="s">
        <v>179</v>
      </c>
      <c r="L214" t="s">
        <v>517</v>
      </c>
    </row>
    <row r="215" spans="1:12" x14ac:dyDescent="0.45">
      <c r="A215">
        <v>526</v>
      </c>
      <c r="B215" t="s">
        <v>1715</v>
      </c>
      <c r="C215" t="s">
        <v>1716</v>
      </c>
      <c r="D215" s="13">
        <f>I215/$O$42</f>
        <v>0.51821515565191789</v>
      </c>
      <c r="E215" s="13">
        <f>I215/$O$38</f>
        <v>0.51910865747583412</v>
      </c>
      <c r="F215" s="8">
        <v>20000</v>
      </c>
      <c r="G215" s="15">
        <f>F215*$P$2</f>
        <v>493000</v>
      </c>
      <c r="H215" s="8">
        <v>1040000</v>
      </c>
      <c r="I215" s="1">
        <f>H215*$P$2</f>
        <v>25636000</v>
      </c>
      <c r="J215">
        <v>24</v>
      </c>
      <c r="K215" t="s">
        <v>196</v>
      </c>
      <c r="L215" t="s">
        <v>211</v>
      </c>
    </row>
    <row r="216" spans="1:12" x14ac:dyDescent="0.45">
      <c r="A216">
        <v>118</v>
      </c>
      <c r="B216" t="s">
        <v>1572</v>
      </c>
      <c r="C216" t="s">
        <v>1626</v>
      </c>
      <c r="D216" s="13">
        <f>I216/$O$42</f>
        <v>0.49230439786932201</v>
      </c>
      <c r="E216" s="13">
        <f>I216/$O$38</f>
        <v>0.49315322460204242</v>
      </c>
      <c r="F216" s="8">
        <v>19000</v>
      </c>
      <c r="G216" s="15">
        <f>F216*$P$2</f>
        <v>468350</v>
      </c>
      <c r="H216" s="8">
        <v>988000</v>
      </c>
      <c r="I216" s="1">
        <f>H216*$P$2</f>
        <v>24354200</v>
      </c>
      <c r="J216">
        <v>22</v>
      </c>
      <c r="K216" t="s">
        <v>35</v>
      </c>
      <c r="L216" t="s">
        <v>211</v>
      </c>
    </row>
    <row r="217" spans="1:12" x14ac:dyDescent="0.45">
      <c r="A217">
        <v>140</v>
      </c>
      <c r="B217" t="s">
        <v>1636</v>
      </c>
      <c r="C217" t="s">
        <v>1668</v>
      </c>
      <c r="D217" s="13">
        <f>I217/$O$42</f>
        <v>0.49230439786932201</v>
      </c>
      <c r="E217" s="13">
        <f>I217/$O$38</f>
        <v>0.49315322460204242</v>
      </c>
      <c r="F217" s="8">
        <v>19000</v>
      </c>
      <c r="G217" s="15">
        <f>F217*$P$2</f>
        <v>468350</v>
      </c>
      <c r="H217" s="8">
        <v>988000</v>
      </c>
      <c r="I217" s="1">
        <f>H217*$P$2</f>
        <v>24354200</v>
      </c>
      <c r="J217">
        <v>26</v>
      </c>
      <c r="K217" t="s">
        <v>51</v>
      </c>
      <c r="L217" t="s">
        <v>211</v>
      </c>
    </row>
    <row r="218" spans="1:12" x14ac:dyDescent="0.45">
      <c r="A218">
        <v>141</v>
      </c>
      <c r="B218" t="s">
        <v>1636</v>
      </c>
      <c r="C218" t="s">
        <v>1669</v>
      </c>
      <c r="D218" s="13">
        <f>I218/$O$42</f>
        <v>0.49230439786932201</v>
      </c>
      <c r="E218" s="13">
        <f>I218/$O$38</f>
        <v>0.49315322460204242</v>
      </c>
      <c r="F218" s="8">
        <v>19000</v>
      </c>
      <c r="G218" s="15">
        <f>F218*$P$2</f>
        <v>468350</v>
      </c>
      <c r="H218" s="8">
        <v>988000</v>
      </c>
      <c r="I218" s="1">
        <f>H218*$P$2</f>
        <v>24354200</v>
      </c>
      <c r="J218">
        <v>27</v>
      </c>
      <c r="K218" t="s">
        <v>1640</v>
      </c>
      <c r="L218" t="s">
        <v>211</v>
      </c>
    </row>
    <row r="219" spans="1:12" x14ac:dyDescent="0.45">
      <c r="A219">
        <v>178</v>
      </c>
      <c r="B219" t="s">
        <v>1776</v>
      </c>
      <c r="C219" t="s">
        <v>1755</v>
      </c>
      <c r="D219" s="13">
        <f>I219/$O$42</f>
        <v>0.49230439786932201</v>
      </c>
      <c r="E219" s="13">
        <f>I219/$O$38</f>
        <v>0.49315322460204242</v>
      </c>
      <c r="F219" s="8">
        <v>19000</v>
      </c>
      <c r="G219" s="15">
        <f>F219*$P$2</f>
        <v>468350</v>
      </c>
      <c r="H219" s="8">
        <v>988000</v>
      </c>
      <c r="I219" s="1">
        <f>H219*$P$2</f>
        <v>24354200</v>
      </c>
      <c r="J219">
        <v>31</v>
      </c>
      <c r="K219" t="s">
        <v>1756</v>
      </c>
      <c r="L219" t="s">
        <v>211</v>
      </c>
    </row>
    <row r="220" spans="1:12" x14ac:dyDescent="0.45">
      <c r="A220">
        <v>204</v>
      </c>
      <c r="B220" t="s">
        <v>1809</v>
      </c>
      <c r="C220" t="s">
        <v>1789</v>
      </c>
      <c r="D220" s="13">
        <f>I220/$O$42</f>
        <v>0.49230439786932201</v>
      </c>
      <c r="E220" s="13">
        <f>I220/$O$38</f>
        <v>0.49315322460204242</v>
      </c>
      <c r="F220" s="8">
        <v>19000</v>
      </c>
      <c r="G220" s="15">
        <f>F220*$P$2</f>
        <v>468350</v>
      </c>
      <c r="H220" s="8">
        <v>988000</v>
      </c>
      <c r="I220" s="1">
        <f>H220*$P$2</f>
        <v>24354200</v>
      </c>
      <c r="J220">
        <v>25</v>
      </c>
      <c r="K220" t="s">
        <v>1025</v>
      </c>
      <c r="L220" t="s">
        <v>22</v>
      </c>
    </row>
    <row r="221" spans="1:12" x14ac:dyDescent="0.45">
      <c r="A221">
        <v>205</v>
      </c>
      <c r="B221" t="s">
        <v>1809</v>
      </c>
      <c r="C221" t="s">
        <v>1790</v>
      </c>
      <c r="D221" s="13">
        <f>I221/$O$42</f>
        <v>0.49230439786932201</v>
      </c>
      <c r="E221" s="13">
        <f>I221/$O$38</f>
        <v>0.49315322460204242</v>
      </c>
      <c r="F221" s="8">
        <v>19000</v>
      </c>
      <c r="G221" s="15">
        <f>F221*$P$2</f>
        <v>468350</v>
      </c>
      <c r="H221" s="8">
        <v>988000</v>
      </c>
      <c r="I221" s="1">
        <f>H221*$P$2</f>
        <v>24354200</v>
      </c>
      <c r="J221">
        <v>26</v>
      </c>
      <c r="K221" t="s">
        <v>1025</v>
      </c>
      <c r="L221" t="s">
        <v>1423</v>
      </c>
    </row>
    <row r="222" spans="1:12" x14ac:dyDescent="0.45">
      <c r="A222">
        <v>250</v>
      </c>
      <c r="B222" t="s">
        <v>1902</v>
      </c>
      <c r="C222" t="s">
        <v>1878</v>
      </c>
      <c r="D222" s="13">
        <f>I222/$O$42</f>
        <v>0.49230439786932201</v>
      </c>
      <c r="E222" s="13">
        <f>I222/$O$38</f>
        <v>0.49315322460204242</v>
      </c>
      <c r="F222" s="8">
        <v>19000</v>
      </c>
      <c r="G222" s="15">
        <f>F222*$P$2</f>
        <v>468350</v>
      </c>
      <c r="H222" s="8">
        <v>988000</v>
      </c>
      <c r="I222" s="1">
        <f>H222*$P$2</f>
        <v>24354200</v>
      </c>
      <c r="J222">
        <v>29</v>
      </c>
      <c r="K222" t="s">
        <v>14</v>
      </c>
      <c r="L222" t="s">
        <v>1398</v>
      </c>
    </row>
    <row r="223" spans="1:12" x14ac:dyDescent="0.45">
      <c r="A223">
        <v>251</v>
      </c>
      <c r="B223" t="s">
        <v>1902</v>
      </c>
      <c r="C223" t="s">
        <v>1879</v>
      </c>
      <c r="D223" s="13">
        <f>I223/$O$42</f>
        <v>0.49230439786932201</v>
      </c>
      <c r="E223" s="13">
        <f>I223/$O$38</f>
        <v>0.49315322460204242</v>
      </c>
      <c r="F223" s="8">
        <v>19000</v>
      </c>
      <c r="G223" s="15">
        <f>F223*$P$2</f>
        <v>468350</v>
      </c>
      <c r="H223" s="8">
        <v>988000</v>
      </c>
      <c r="I223" s="1">
        <f>H223*$P$2</f>
        <v>24354200</v>
      </c>
      <c r="J223">
        <v>29</v>
      </c>
      <c r="K223" t="s">
        <v>99</v>
      </c>
      <c r="L223" t="s">
        <v>1559</v>
      </c>
    </row>
    <row r="224" spans="1:12" x14ac:dyDescent="0.45">
      <c r="A224">
        <v>301</v>
      </c>
      <c r="B224" t="s">
        <v>1964</v>
      </c>
      <c r="C224" t="s">
        <v>1935</v>
      </c>
      <c r="D224" s="13">
        <f>I224/$O$42</f>
        <v>0.49230439786932201</v>
      </c>
      <c r="E224" s="13">
        <f>I224/$O$38</f>
        <v>0.49315322460204242</v>
      </c>
      <c r="F224" s="8">
        <v>19000</v>
      </c>
      <c r="G224" s="15">
        <f>F224*$P$2</f>
        <v>468350</v>
      </c>
      <c r="H224" s="8">
        <v>988000</v>
      </c>
      <c r="I224" s="1">
        <f>H224*$P$2</f>
        <v>24354200</v>
      </c>
      <c r="J224">
        <v>27</v>
      </c>
      <c r="K224" t="s">
        <v>1664</v>
      </c>
      <c r="L224" t="s">
        <v>211</v>
      </c>
    </row>
    <row r="225" spans="1:12" x14ac:dyDescent="0.45">
      <c r="A225">
        <v>343</v>
      </c>
      <c r="B225" t="s">
        <v>2003</v>
      </c>
      <c r="C225" t="s">
        <v>1998</v>
      </c>
      <c r="D225" s="13">
        <f>I225/$O$42</f>
        <v>0.49230439786932201</v>
      </c>
      <c r="E225" s="13">
        <f>I225/$O$38</f>
        <v>0.49315322460204242</v>
      </c>
      <c r="F225" s="8">
        <v>19000</v>
      </c>
      <c r="G225" s="15">
        <f>F225*$P$2</f>
        <v>468350</v>
      </c>
      <c r="H225" s="8">
        <v>988000</v>
      </c>
      <c r="I225" s="1">
        <f>H225*$P$2</f>
        <v>24354200</v>
      </c>
      <c r="J225">
        <v>26</v>
      </c>
      <c r="K225" t="s">
        <v>37</v>
      </c>
      <c r="L225" t="s">
        <v>211</v>
      </c>
    </row>
    <row r="226" spans="1:12" x14ac:dyDescent="0.45">
      <c r="A226">
        <v>400</v>
      </c>
      <c r="B226" t="s">
        <v>2034</v>
      </c>
      <c r="C226" t="s">
        <v>2078</v>
      </c>
      <c r="D226" s="13">
        <f>I226/$O$42</f>
        <v>0.49230439786932201</v>
      </c>
      <c r="E226" s="13">
        <f>I226/$O$38</f>
        <v>0.49315322460204242</v>
      </c>
      <c r="F226" s="8">
        <v>19000</v>
      </c>
      <c r="G226" s="15">
        <f>F226*$P$2</f>
        <v>468350</v>
      </c>
      <c r="H226" s="8">
        <v>988000</v>
      </c>
      <c r="I226" s="1">
        <f>H226*$P$2</f>
        <v>24354200</v>
      </c>
      <c r="J226">
        <v>25</v>
      </c>
      <c r="K226" t="s">
        <v>44</v>
      </c>
      <c r="L226" t="s">
        <v>2008</v>
      </c>
    </row>
    <row r="227" spans="1:12" x14ac:dyDescent="0.45">
      <c r="A227">
        <v>413</v>
      </c>
      <c r="B227" t="s">
        <v>2080</v>
      </c>
      <c r="C227" t="s">
        <v>2102</v>
      </c>
      <c r="D227" s="13">
        <f>I227/$O$42</f>
        <v>0.49230439786932201</v>
      </c>
      <c r="E227" s="13">
        <f>I227/$O$38</f>
        <v>0.49315322460204242</v>
      </c>
      <c r="F227" s="8">
        <v>19000</v>
      </c>
      <c r="G227" s="15">
        <f>F227*$P$2</f>
        <v>468350</v>
      </c>
      <c r="H227" s="8">
        <v>988000</v>
      </c>
      <c r="I227" s="1">
        <f>H227*$P$2</f>
        <v>24354200</v>
      </c>
      <c r="J227">
        <v>28</v>
      </c>
      <c r="K227" t="s">
        <v>134</v>
      </c>
      <c r="L227" t="s">
        <v>2103</v>
      </c>
    </row>
    <row r="228" spans="1:12" x14ac:dyDescent="0.45">
      <c r="A228">
        <v>414</v>
      </c>
      <c r="B228" t="s">
        <v>2080</v>
      </c>
      <c r="C228" t="s">
        <v>2104</v>
      </c>
      <c r="D228" s="13">
        <f>I228/$O$42</f>
        <v>0.49230439786932201</v>
      </c>
      <c r="E228" s="13">
        <f>I228/$O$38</f>
        <v>0.49315322460204242</v>
      </c>
      <c r="F228" s="8">
        <v>19000</v>
      </c>
      <c r="G228" s="15">
        <f>F228*$P$2</f>
        <v>468350</v>
      </c>
      <c r="H228" s="8">
        <v>988000</v>
      </c>
      <c r="I228" s="1">
        <f>H228*$P$2</f>
        <v>24354200</v>
      </c>
      <c r="J228">
        <v>24</v>
      </c>
      <c r="K228" t="s">
        <v>270</v>
      </c>
      <c r="L228" t="s">
        <v>211</v>
      </c>
    </row>
    <row r="229" spans="1:12" x14ac:dyDescent="0.45">
      <c r="A229">
        <v>450</v>
      </c>
      <c r="B229" t="s">
        <v>2119</v>
      </c>
      <c r="C229" t="s">
        <v>2146</v>
      </c>
      <c r="D229" s="13">
        <f>I229/$O$42</f>
        <v>0.49230439786932201</v>
      </c>
      <c r="E229" s="13">
        <f>I229/$O$38</f>
        <v>0.49315322460204242</v>
      </c>
      <c r="F229" s="8">
        <v>19000</v>
      </c>
      <c r="G229" s="15">
        <f>F229*$P$2</f>
        <v>468350</v>
      </c>
      <c r="H229" s="8">
        <v>988000</v>
      </c>
      <c r="I229" s="1">
        <f>H229*$P$2</f>
        <v>24354200</v>
      </c>
      <c r="J229">
        <v>23</v>
      </c>
      <c r="K229" t="s">
        <v>152</v>
      </c>
      <c r="L229" t="s">
        <v>52</v>
      </c>
    </row>
    <row r="230" spans="1:12" x14ac:dyDescent="0.45">
      <c r="A230">
        <v>484</v>
      </c>
      <c r="B230" t="s">
        <v>2207</v>
      </c>
      <c r="C230" t="s">
        <v>2185</v>
      </c>
      <c r="D230" s="13">
        <f>I230/$O$42</f>
        <v>0.49230439786932201</v>
      </c>
      <c r="E230" s="13">
        <f>I230/$O$38</f>
        <v>0.49315322460204242</v>
      </c>
      <c r="F230" s="8">
        <v>19000</v>
      </c>
      <c r="G230" s="15">
        <f>F230*$P$2</f>
        <v>468350</v>
      </c>
      <c r="H230" s="8">
        <v>988000</v>
      </c>
      <c r="I230" s="1">
        <f>H230*$P$2</f>
        <v>24354200</v>
      </c>
      <c r="J230">
        <v>32</v>
      </c>
      <c r="K230" t="s">
        <v>270</v>
      </c>
      <c r="L230" t="s">
        <v>211</v>
      </c>
    </row>
    <row r="231" spans="1:12" x14ac:dyDescent="0.45">
      <c r="A231">
        <v>61</v>
      </c>
      <c r="B231" t="s">
        <v>1518</v>
      </c>
      <c r="C231" t="s">
        <v>1503</v>
      </c>
      <c r="D231" s="13">
        <f>I231/$O$42</f>
        <v>0.46639364008672612</v>
      </c>
      <c r="E231" s="13">
        <f>I231/$O$38</f>
        <v>0.46719779172825071</v>
      </c>
      <c r="F231" s="8">
        <v>18000</v>
      </c>
      <c r="G231" s="15">
        <f>F231*$P$2</f>
        <v>443700</v>
      </c>
      <c r="H231" s="8">
        <v>936000</v>
      </c>
      <c r="I231" s="1">
        <f>H231*$P$2</f>
        <v>23072400</v>
      </c>
      <c r="J231">
        <v>24</v>
      </c>
      <c r="K231" t="s">
        <v>14</v>
      </c>
      <c r="L231" t="s">
        <v>211</v>
      </c>
    </row>
    <row r="232" spans="1:12" x14ac:dyDescent="0.45">
      <c r="A232">
        <v>62</v>
      </c>
      <c r="B232" t="s">
        <v>1518</v>
      </c>
      <c r="C232" t="s">
        <v>1504</v>
      </c>
      <c r="D232" s="13">
        <f>I232/$O$42</f>
        <v>0.46639364008672612</v>
      </c>
      <c r="E232" s="13">
        <f>I232/$O$38</f>
        <v>0.46719779172825071</v>
      </c>
      <c r="F232" s="8">
        <v>18000</v>
      </c>
      <c r="G232" s="15">
        <f>F232*$P$2</f>
        <v>443700</v>
      </c>
      <c r="H232" s="8">
        <v>936000</v>
      </c>
      <c r="I232" s="1">
        <f>H232*$P$2</f>
        <v>23072400</v>
      </c>
      <c r="J232">
        <v>28</v>
      </c>
      <c r="K232" t="s">
        <v>99</v>
      </c>
      <c r="L232" t="s">
        <v>211</v>
      </c>
    </row>
    <row r="233" spans="1:12" x14ac:dyDescent="0.45">
      <c r="A233">
        <v>142</v>
      </c>
      <c r="B233" t="s">
        <v>1636</v>
      </c>
      <c r="C233" t="s">
        <v>1670</v>
      </c>
      <c r="D233" s="13">
        <f>I233/$O$42</f>
        <v>0.46639364008672612</v>
      </c>
      <c r="E233" s="13">
        <f>I233/$O$38</f>
        <v>0.46719779172825071</v>
      </c>
      <c r="F233" s="8">
        <v>18000</v>
      </c>
      <c r="G233" s="15">
        <f>F233*$P$2</f>
        <v>443700</v>
      </c>
      <c r="H233" s="8">
        <v>936000</v>
      </c>
      <c r="I233" s="1">
        <f>H233*$P$2</f>
        <v>23072400</v>
      </c>
      <c r="J233">
        <v>30</v>
      </c>
      <c r="K233" t="s">
        <v>1652</v>
      </c>
      <c r="L233" t="s">
        <v>528</v>
      </c>
    </row>
    <row r="234" spans="1:12" x14ac:dyDescent="0.45">
      <c r="A234">
        <v>206</v>
      </c>
      <c r="B234" t="s">
        <v>1809</v>
      </c>
      <c r="C234" t="s">
        <v>1791</v>
      </c>
      <c r="D234" s="13">
        <f>I234/$O$42</f>
        <v>0.46639364008672612</v>
      </c>
      <c r="E234" s="13">
        <f>I234/$O$38</f>
        <v>0.46719779172825071</v>
      </c>
      <c r="F234" s="8">
        <v>18000</v>
      </c>
      <c r="G234" s="15">
        <f>F234*$P$2</f>
        <v>443700</v>
      </c>
      <c r="H234" s="8">
        <v>936000</v>
      </c>
      <c r="I234" s="1">
        <f>H234*$P$2</f>
        <v>23072400</v>
      </c>
      <c r="J234">
        <v>33</v>
      </c>
      <c r="K234" t="s">
        <v>134</v>
      </c>
      <c r="L234" t="s">
        <v>22</v>
      </c>
    </row>
    <row r="235" spans="1:12" x14ac:dyDescent="0.45">
      <c r="A235">
        <v>207</v>
      </c>
      <c r="B235" t="s">
        <v>1809</v>
      </c>
      <c r="C235" t="s">
        <v>1792</v>
      </c>
      <c r="D235" s="13">
        <f>I235/$O$42</f>
        <v>0.46639364008672612</v>
      </c>
      <c r="E235" s="13">
        <f>I235/$O$38</f>
        <v>0.46719779172825071</v>
      </c>
      <c r="F235" s="8">
        <v>18000</v>
      </c>
      <c r="G235" s="15">
        <f>F235*$P$2</f>
        <v>443700</v>
      </c>
      <c r="H235" s="8">
        <v>936000</v>
      </c>
      <c r="I235" s="1">
        <f>H235*$P$2</f>
        <v>23072400</v>
      </c>
      <c r="J235">
        <v>21</v>
      </c>
      <c r="K235" t="s">
        <v>99</v>
      </c>
      <c r="L235" t="s">
        <v>1532</v>
      </c>
    </row>
    <row r="236" spans="1:12" x14ac:dyDescent="0.45">
      <c r="A236">
        <v>252</v>
      </c>
      <c r="B236" t="s">
        <v>1902</v>
      </c>
      <c r="C236" t="s">
        <v>1880</v>
      </c>
      <c r="D236" s="13">
        <f>I236/$O$42</f>
        <v>0.46639364008672612</v>
      </c>
      <c r="E236" s="13">
        <f>I236/$O$38</f>
        <v>0.46719779172825071</v>
      </c>
      <c r="F236" s="8">
        <v>18000</v>
      </c>
      <c r="G236" s="15">
        <f>F236*$P$2</f>
        <v>443700</v>
      </c>
      <c r="H236" s="8">
        <v>936000</v>
      </c>
      <c r="I236" s="1">
        <f>H236*$P$2</f>
        <v>23072400</v>
      </c>
      <c r="J236">
        <v>29</v>
      </c>
      <c r="K236" t="s">
        <v>94</v>
      </c>
      <c r="L236" t="s">
        <v>211</v>
      </c>
    </row>
    <row r="237" spans="1:12" x14ac:dyDescent="0.45">
      <c r="A237">
        <v>253</v>
      </c>
      <c r="B237" t="s">
        <v>1902</v>
      </c>
      <c r="C237" t="s">
        <v>1881</v>
      </c>
      <c r="D237" s="13">
        <f>I237/$O$42</f>
        <v>0.46639364008672612</v>
      </c>
      <c r="E237" s="13">
        <f>I237/$O$38</f>
        <v>0.46719779172825071</v>
      </c>
      <c r="F237" s="8">
        <v>18000</v>
      </c>
      <c r="G237" s="15">
        <f>F237*$P$2</f>
        <v>443700</v>
      </c>
      <c r="H237" s="8">
        <v>936000</v>
      </c>
      <c r="I237" s="1">
        <f>H237*$P$2</f>
        <v>23072400</v>
      </c>
      <c r="J237">
        <v>27</v>
      </c>
      <c r="K237" t="s">
        <v>14</v>
      </c>
      <c r="L237" t="s">
        <v>1532</v>
      </c>
    </row>
    <row r="238" spans="1:12" x14ac:dyDescent="0.45">
      <c r="A238">
        <v>254</v>
      </c>
      <c r="B238" t="s">
        <v>1902</v>
      </c>
      <c r="C238" t="s">
        <v>1882</v>
      </c>
      <c r="D238" s="13">
        <f>I238/$O$42</f>
        <v>0.46639364008672612</v>
      </c>
      <c r="E238" s="13">
        <f>I238/$O$38</f>
        <v>0.46719779172825071</v>
      </c>
      <c r="F238" s="8">
        <v>18000</v>
      </c>
      <c r="G238" s="15">
        <f>F238*$P$2</f>
        <v>443700</v>
      </c>
      <c r="H238" s="8">
        <v>936000</v>
      </c>
      <c r="I238" s="1">
        <f>H238*$P$2</f>
        <v>23072400</v>
      </c>
      <c r="J238">
        <v>22</v>
      </c>
      <c r="K238" t="s">
        <v>51</v>
      </c>
      <c r="L238" t="s">
        <v>211</v>
      </c>
    </row>
    <row r="239" spans="1:12" x14ac:dyDescent="0.45">
      <c r="A239">
        <v>344</v>
      </c>
      <c r="B239" t="s">
        <v>2003</v>
      </c>
      <c r="C239" t="s">
        <v>1999</v>
      </c>
      <c r="D239" s="13">
        <f>I239/$O$42</f>
        <v>0.46639364008672612</v>
      </c>
      <c r="E239" s="13">
        <f>I239/$O$38</f>
        <v>0.46719779172825071</v>
      </c>
      <c r="F239" s="8">
        <v>18000</v>
      </c>
      <c r="G239" s="15">
        <f>F239*$P$2</f>
        <v>443700</v>
      </c>
      <c r="H239" s="8">
        <v>936000</v>
      </c>
      <c r="I239" s="1">
        <f>H239*$P$2</f>
        <v>23072400</v>
      </c>
      <c r="J239">
        <v>23</v>
      </c>
      <c r="K239" t="s">
        <v>94</v>
      </c>
      <c r="L239" t="s">
        <v>211</v>
      </c>
    </row>
    <row r="240" spans="1:12" x14ac:dyDescent="0.45">
      <c r="A240">
        <v>350</v>
      </c>
      <c r="B240" t="s">
        <v>2033</v>
      </c>
      <c r="C240" t="s">
        <v>2006</v>
      </c>
      <c r="D240" s="13">
        <f>I240/$O$42</f>
        <v>0.46639364008672612</v>
      </c>
      <c r="E240" s="13">
        <f>I240/$O$38</f>
        <v>0.46719779172825071</v>
      </c>
      <c r="F240" s="8">
        <v>18000</v>
      </c>
      <c r="G240" s="15">
        <f>F240*$P$2</f>
        <v>443700</v>
      </c>
      <c r="H240" s="8">
        <v>936000</v>
      </c>
      <c r="I240" s="1">
        <f>H240*$P$2</f>
        <v>23072400</v>
      </c>
      <c r="J240">
        <v>26</v>
      </c>
      <c r="K240" t="s">
        <v>1660</v>
      </c>
      <c r="L240" t="s">
        <v>22</v>
      </c>
    </row>
    <row r="241" spans="1:12" x14ac:dyDescent="0.45">
      <c r="A241">
        <v>163</v>
      </c>
      <c r="B241" t="s">
        <v>1685</v>
      </c>
      <c r="C241" t="s">
        <v>1703</v>
      </c>
      <c r="D241" s="13">
        <f>I241/$O$42</f>
        <v>0.44048288230413024</v>
      </c>
      <c r="E241" s="13">
        <f>I241/$O$38</f>
        <v>0.441242358854459</v>
      </c>
      <c r="F241" s="8">
        <v>17000</v>
      </c>
      <c r="G241" s="15">
        <f>F241*$P$2</f>
        <v>419050</v>
      </c>
      <c r="H241" s="8">
        <v>884000</v>
      </c>
      <c r="I241" s="1">
        <f>H241*$P$2</f>
        <v>21790600</v>
      </c>
      <c r="J241">
        <v>25</v>
      </c>
      <c r="K241" t="s">
        <v>26</v>
      </c>
      <c r="L241" t="s">
        <v>68</v>
      </c>
    </row>
    <row r="242" spans="1:12" x14ac:dyDescent="0.45">
      <c r="A242">
        <v>179</v>
      </c>
      <c r="B242" t="s">
        <v>1776</v>
      </c>
      <c r="C242" t="s">
        <v>1757</v>
      </c>
      <c r="D242" s="13">
        <f>I242/$O$42</f>
        <v>0.44048288230413024</v>
      </c>
      <c r="E242" s="13">
        <f>I242/$O$38</f>
        <v>0.441242358854459</v>
      </c>
      <c r="F242" s="8">
        <v>17000</v>
      </c>
      <c r="G242" s="15">
        <f>F242*$P$2</f>
        <v>419050</v>
      </c>
      <c r="H242" s="8">
        <v>884000</v>
      </c>
      <c r="I242" s="1">
        <f>H242*$P$2</f>
        <v>21790600</v>
      </c>
      <c r="J242">
        <v>28</v>
      </c>
      <c r="K242" t="s">
        <v>14</v>
      </c>
      <c r="L242" t="s">
        <v>211</v>
      </c>
    </row>
    <row r="243" spans="1:12" x14ac:dyDescent="0.45">
      <c r="A243">
        <v>180</v>
      </c>
      <c r="B243" t="s">
        <v>1776</v>
      </c>
      <c r="C243" t="s">
        <v>1758</v>
      </c>
      <c r="D243" s="13">
        <f>I243/$O$42</f>
        <v>0.44048288230413024</v>
      </c>
      <c r="E243" s="13">
        <f>I243/$O$38</f>
        <v>0.441242358854459</v>
      </c>
      <c r="F243" s="8">
        <v>17000</v>
      </c>
      <c r="G243" s="15">
        <f>F243*$P$2</f>
        <v>419050</v>
      </c>
      <c r="H243" s="8">
        <v>884000</v>
      </c>
      <c r="I243" s="1">
        <f>H243*$P$2</f>
        <v>21790600</v>
      </c>
      <c r="J243">
        <v>30</v>
      </c>
      <c r="K243" t="s">
        <v>179</v>
      </c>
      <c r="L243" t="s">
        <v>22</v>
      </c>
    </row>
    <row r="244" spans="1:12" x14ac:dyDescent="0.45">
      <c r="A244">
        <v>208</v>
      </c>
      <c r="B244" t="s">
        <v>1809</v>
      </c>
      <c r="C244" t="s">
        <v>1793</v>
      </c>
      <c r="D244" s="13">
        <f>I244/$O$42</f>
        <v>0.44048288230413024</v>
      </c>
      <c r="E244" s="13">
        <f>I244/$O$38</f>
        <v>0.441242358854459</v>
      </c>
      <c r="F244" s="8">
        <v>17000</v>
      </c>
      <c r="G244" s="15">
        <f>F244*$P$2</f>
        <v>419050</v>
      </c>
      <c r="H244" s="8">
        <v>884000</v>
      </c>
      <c r="I244" s="1">
        <f>H244*$P$2</f>
        <v>21790600</v>
      </c>
      <c r="J244">
        <v>32</v>
      </c>
      <c r="K244" t="s">
        <v>51</v>
      </c>
      <c r="L244" t="s">
        <v>211</v>
      </c>
    </row>
    <row r="245" spans="1:12" x14ac:dyDescent="0.45">
      <c r="A245">
        <v>209</v>
      </c>
      <c r="B245" t="s">
        <v>1809</v>
      </c>
      <c r="C245" t="s">
        <v>1794</v>
      </c>
      <c r="D245" s="13">
        <f>I245/$O$42</f>
        <v>0.44048288230413024</v>
      </c>
      <c r="E245" s="13">
        <f>I245/$O$38</f>
        <v>0.441242358854459</v>
      </c>
      <c r="F245" s="8">
        <v>17000</v>
      </c>
      <c r="G245" s="15">
        <f>F245*$P$2</f>
        <v>419050</v>
      </c>
      <c r="H245" s="8">
        <v>884000</v>
      </c>
      <c r="I245" s="1">
        <f>H245*$P$2</f>
        <v>21790600</v>
      </c>
      <c r="J245">
        <v>24</v>
      </c>
      <c r="K245" t="s">
        <v>51</v>
      </c>
      <c r="L245" t="s">
        <v>1697</v>
      </c>
    </row>
    <row r="246" spans="1:12" x14ac:dyDescent="0.45">
      <c r="A246">
        <v>255</v>
      </c>
      <c r="B246" t="s">
        <v>1902</v>
      </c>
      <c r="C246" t="s">
        <v>1883</v>
      </c>
      <c r="D246" s="13">
        <f>I246/$O$42</f>
        <v>0.44048288230413024</v>
      </c>
      <c r="E246" s="13">
        <f>I246/$O$38</f>
        <v>0.441242358854459</v>
      </c>
      <c r="F246" s="8">
        <v>17000</v>
      </c>
      <c r="G246" s="15">
        <f>F246*$P$2</f>
        <v>419050</v>
      </c>
      <c r="H246" s="8">
        <v>884000</v>
      </c>
      <c r="I246" s="1">
        <f>H246*$P$2</f>
        <v>21790600</v>
      </c>
      <c r="J246">
        <v>27</v>
      </c>
      <c r="K246" t="s">
        <v>37</v>
      </c>
      <c r="L246" t="s">
        <v>211</v>
      </c>
    </row>
    <row r="247" spans="1:12" x14ac:dyDescent="0.45">
      <c r="A247">
        <v>302</v>
      </c>
      <c r="B247" t="s">
        <v>1964</v>
      </c>
      <c r="C247" t="s">
        <v>1936</v>
      </c>
      <c r="D247" s="13">
        <f>I247/$O$42</f>
        <v>0.44048288230413024</v>
      </c>
      <c r="E247" s="13">
        <f>I247/$O$38</f>
        <v>0.441242358854459</v>
      </c>
      <c r="F247" s="8">
        <v>17000</v>
      </c>
      <c r="G247" s="15">
        <f>F247*$P$2</f>
        <v>419050</v>
      </c>
      <c r="H247" s="8">
        <v>884000</v>
      </c>
      <c r="I247" s="1">
        <f>H247*$P$2</f>
        <v>21790600</v>
      </c>
      <c r="J247">
        <v>26</v>
      </c>
      <c r="K247" t="s">
        <v>51</v>
      </c>
      <c r="L247" t="s">
        <v>38</v>
      </c>
    </row>
    <row r="248" spans="1:12" x14ac:dyDescent="0.45">
      <c r="A248">
        <v>345</v>
      </c>
      <c r="B248" t="s">
        <v>2003</v>
      </c>
      <c r="C248" t="s">
        <v>2000</v>
      </c>
      <c r="D248" s="13">
        <f>I248/$O$42</f>
        <v>0.44048288230413024</v>
      </c>
      <c r="E248" s="13">
        <f>I248/$O$38</f>
        <v>0.441242358854459</v>
      </c>
      <c r="F248" s="8">
        <v>17000</v>
      </c>
      <c r="G248" s="15">
        <f>F248*$P$2</f>
        <v>419050</v>
      </c>
      <c r="H248" s="8">
        <v>884000</v>
      </c>
      <c r="I248" s="1">
        <f>H248*$P$2</f>
        <v>21790600</v>
      </c>
      <c r="J248">
        <v>29</v>
      </c>
      <c r="K248" t="s">
        <v>134</v>
      </c>
      <c r="L248" t="s">
        <v>211</v>
      </c>
    </row>
    <row r="249" spans="1:12" x14ac:dyDescent="0.45">
      <c r="A249">
        <v>401</v>
      </c>
      <c r="B249" t="s">
        <v>2034</v>
      </c>
      <c r="C249" t="s">
        <v>2079</v>
      </c>
      <c r="D249" s="13">
        <f>I249/$O$42</f>
        <v>0.44048288230413024</v>
      </c>
      <c r="E249" s="13">
        <f>I249/$O$38</f>
        <v>0.441242358854459</v>
      </c>
      <c r="F249" s="8">
        <v>17000</v>
      </c>
      <c r="G249" s="15">
        <f>F249*$P$2</f>
        <v>419050</v>
      </c>
      <c r="H249" s="8">
        <v>884000</v>
      </c>
      <c r="I249" s="1">
        <f>H249*$P$2</f>
        <v>21790600</v>
      </c>
      <c r="J249">
        <v>27</v>
      </c>
      <c r="K249" t="s">
        <v>94</v>
      </c>
      <c r="L249" t="s">
        <v>1472</v>
      </c>
    </row>
    <row r="250" spans="1:12" x14ac:dyDescent="0.45">
      <c r="A250">
        <v>485</v>
      </c>
      <c r="B250" t="s">
        <v>2207</v>
      </c>
      <c r="C250" t="s">
        <v>2186</v>
      </c>
      <c r="D250" s="13">
        <f>I250/$O$42</f>
        <v>0.44048288230413024</v>
      </c>
      <c r="E250" s="13">
        <f>I250/$O$38</f>
        <v>0.441242358854459</v>
      </c>
      <c r="F250" s="8">
        <v>17000</v>
      </c>
      <c r="G250" s="15">
        <f>F250*$P$2</f>
        <v>419050</v>
      </c>
      <c r="H250" s="8">
        <v>884000</v>
      </c>
      <c r="I250" s="1">
        <f>H250*$P$2</f>
        <v>21790600</v>
      </c>
      <c r="J250">
        <v>29</v>
      </c>
      <c r="K250" t="s">
        <v>9</v>
      </c>
      <c r="L250" t="s">
        <v>211</v>
      </c>
    </row>
    <row r="251" spans="1:12" x14ac:dyDescent="0.45">
      <c r="A251">
        <v>29</v>
      </c>
      <c r="B251" t="s">
        <v>1478</v>
      </c>
      <c r="C251" t="s">
        <v>1453</v>
      </c>
      <c r="D251" s="13">
        <f>I251/$O$42</f>
        <v>0.41457212452153436</v>
      </c>
      <c r="E251" s="13">
        <f>I251/$O$38</f>
        <v>0.4152869259806673</v>
      </c>
      <c r="F251" s="8">
        <v>16000</v>
      </c>
      <c r="G251" s="15">
        <f>F251*$P$2</f>
        <v>394400</v>
      </c>
      <c r="H251" s="8">
        <v>832000</v>
      </c>
      <c r="I251" s="1">
        <f>H251*$P$2</f>
        <v>20508800</v>
      </c>
      <c r="J251">
        <v>25</v>
      </c>
      <c r="K251" t="s">
        <v>14</v>
      </c>
      <c r="L251" t="s">
        <v>103</v>
      </c>
    </row>
    <row r="252" spans="1:12" x14ac:dyDescent="0.45">
      <c r="A252">
        <v>30</v>
      </c>
      <c r="B252" t="s">
        <v>1478</v>
      </c>
      <c r="C252" t="s">
        <v>1454</v>
      </c>
      <c r="D252" s="13">
        <f>I252/$O$42</f>
        <v>0.41457212452153436</v>
      </c>
      <c r="E252" s="13">
        <f>I252/$O$38</f>
        <v>0.4152869259806673</v>
      </c>
      <c r="F252" s="8">
        <v>16000</v>
      </c>
      <c r="G252" s="15">
        <f>F252*$P$2</f>
        <v>394400</v>
      </c>
      <c r="H252" s="8">
        <v>832000</v>
      </c>
      <c r="I252" s="1">
        <f>H252*$P$2</f>
        <v>20508800</v>
      </c>
      <c r="J252">
        <v>31</v>
      </c>
      <c r="K252" t="s">
        <v>51</v>
      </c>
      <c r="L252" t="s">
        <v>211</v>
      </c>
    </row>
    <row r="253" spans="1:12" x14ac:dyDescent="0.45">
      <c r="A253">
        <v>63</v>
      </c>
      <c r="B253" t="s">
        <v>1518</v>
      </c>
      <c r="C253" t="s">
        <v>1505</v>
      </c>
      <c r="D253" s="13">
        <f>I253/$O$42</f>
        <v>0.41457212452153436</v>
      </c>
      <c r="E253" s="13">
        <f>I253/$O$38</f>
        <v>0.4152869259806673</v>
      </c>
      <c r="F253" s="8">
        <v>16000</v>
      </c>
      <c r="G253" s="15">
        <f>F253*$P$2</f>
        <v>394400</v>
      </c>
      <c r="H253" s="8">
        <v>832000</v>
      </c>
      <c r="I253" s="1">
        <f>H253*$P$2</f>
        <v>20508800</v>
      </c>
      <c r="J253">
        <v>23</v>
      </c>
      <c r="K253" t="s">
        <v>51</v>
      </c>
      <c r="L253" t="s">
        <v>211</v>
      </c>
    </row>
    <row r="254" spans="1:12" x14ac:dyDescent="0.45">
      <c r="A254">
        <v>164</v>
      </c>
      <c r="B254" t="s">
        <v>1685</v>
      </c>
      <c r="C254" t="s">
        <v>1704</v>
      </c>
      <c r="D254" s="13">
        <f>I254/$O$42</f>
        <v>0.41457212452153436</v>
      </c>
      <c r="E254" s="13">
        <f>I254/$O$38</f>
        <v>0.4152869259806673</v>
      </c>
      <c r="F254" s="8">
        <v>16000</v>
      </c>
      <c r="G254" s="15">
        <f>F254*$P$2</f>
        <v>394400</v>
      </c>
      <c r="H254" s="8">
        <v>832000</v>
      </c>
      <c r="I254" s="1">
        <f>H254*$P$2</f>
        <v>20508800</v>
      </c>
      <c r="J254">
        <v>22</v>
      </c>
      <c r="K254" t="s">
        <v>99</v>
      </c>
      <c r="L254" t="s">
        <v>211</v>
      </c>
    </row>
    <row r="255" spans="1:12" x14ac:dyDescent="0.45">
      <c r="A255">
        <v>165</v>
      </c>
      <c r="B255" t="s">
        <v>1685</v>
      </c>
      <c r="C255" t="s">
        <v>1705</v>
      </c>
      <c r="D255" s="13">
        <f>I255/$O$42</f>
        <v>0.41457212452153436</v>
      </c>
      <c r="E255" s="13">
        <f>I255/$O$38</f>
        <v>0.4152869259806673</v>
      </c>
      <c r="F255" s="8">
        <v>16000</v>
      </c>
      <c r="G255" s="15">
        <f>F255*$P$2</f>
        <v>394400</v>
      </c>
      <c r="H255" s="8">
        <v>832000</v>
      </c>
      <c r="I255" s="1">
        <f>H255*$P$2</f>
        <v>20508800</v>
      </c>
      <c r="J255">
        <v>27</v>
      </c>
      <c r="K255" t="s">
        <v>123</v>
      </c>
      <c r="L255" t="s">
        <v>38</v>
      </c>
    </row>
    <row r="256" spans="1:12" x14ac:dyDescent="0.45">
      <c r="A256">
        <v>181</v>
      </c>
      <c r="B256" t="s">
        <v>1776</v>
      </c>
      <c r="C256" t="s">
        <v>1759</v>
      </c>
      <c r="D256" s="13">
        <f>I256/$O$42</f>
        <v>0.41457212452153436</v>
      </c>
      <c r="E256" s="13">
        <f>I256/$O$38</f>
        <v>0.4152869259806673</v>
      </c>
      <c r="F256" s="8">
        <v>16000</v>
      </c>
      <c r="G256" s="15">
        <f>F256*$P$2</f>
        <v>394400</v>
      </c>
      <c r="H256" s="8">
        <v>832000</v>
      </c>
      <c r="I256" s="1">
        <f>H256*$P$2</f>
        <v>20508800</v>
      </c>
      <c r="J256">
        <v>22</v>
      </c>
      <c r="K256" t="s">
        <v>37</v>
      </c>
      <c r="L256" t="s">
        <v>211</v>
      </c>
    </row>
    <row r="257" spans="1:12" x14ac:dyDescent="0.45">
      <c r="A257">
        <v>182</v>
      </c>
      <c r="B257" t="s">
        <v>1776</v>
      </c>
      <c r="C257" t="s">
        <v>1760</v>
      </c>
      <c r="D257" s="13">
        <f>I257/$O$42</f>
        <v>0.41457212452153436</v>
      </c>
      <c r="E257" s="13">
        <f>I257/$O$38</f>
        <v>0.4152869259806673</v>
      </c>
      <c r="F257" s="8">
        <v>16000</v>
      </c>
      <c r="G257" s="15">
        <f>F257*$P$2</f>
        <v>394400</v>
      </c>
      <c r="H257" s="8">
        <v>832000</v>
      </c>
      <c r="I257" s="1">
        <f>H257*$P$2</f>
        <v>20508800</v>
      </c>
      <c r="J257">
        <v>23</v>
      </c>
      <c r="K257" t="s">
        <v>99</v>
      </c>
      <c r="L257" t="s">
        <v>31</v>
      </c>
    </row>
    <row r="258" spans="1:12" x14ac:dyDescent="0.45">
      <c r="A258">
        <v>183</v>
      </c>
      <c r="B258" t="s">
        <v>1776</v>
      </c>
      <c r="C258" t="s">
        <v>1668</v>
      </c>
      <c r="D258" s="13">
        <f>I258/$O$42</f>
        <v>0.41457212452153436</v>
      </c>
      <c r="E258" s="13">
        <f>I258/$O$38</f>
        <v>0.4152869259806673</v>
      </c>
      <c r="F258" s="8">
        <v>16000</v>
      </c>
      <c r="G258" s="15">
        <f>F258*$P$2</f>
        <v>394400</v>
      </c>
      <c r="H258" s="8">
        <v>832000</v>
      </c>
      <c r="I258" s="1">
        <f>H258*$P$2</f>
        <v>20508800</v>
      </c>
      <c r="J258">
        <v>27</v>
      </c>
      <c r="K258" t="s">
        <v>51</v>
      </c>
      <c r="L258" t="s">
        <v>211</v>
      </c>
    </row>
    <row r="259" spans="1:12" x14ac:dyDescent="0.45">
      <c r="A259">
        <v>210</v>
      </c>
      <c r="B259" t="s">
        <v>1809</v>
      </c>
      <c r="C259" t="s">
        <v>1795</v>
      </c>
      <c r="D259" s="13">
        <f>I259/$O$42</f>
        <v>0.41457212452153436</v>
      </c>
      <c r="E259" s="13">
        <f>I259/$O$38</f>
        <v>0.4152869259806673</v>
      </c>
      <c r="F259" s="8">
        <v>16000</v>
      </c>
      <c r="G259" s="15">
        <f>F259*$P$2</f>
        <v>394400</v>
      </c>
      <c r="H259" s="8">
        <v>832000</v>
      </c>
      <c r="I259" s="1">
        <f>H259*$P$2</f>
        <v>20508800</v>
      </c>
      <c r="J259">
        <v>23</v>
      </c>
      <c r="K259" t="s">
        <v>94</v>
      </c>
      <c r="L259" t="s">
        <v>22</v>
      </c>
    </row>
    <row r="260" spans="1:12" x14ac:dyDescent="0.45">
      <c r="A260">
        <v>211</v>
      </c>
      <c r="B260" t="s">
        <v>1809</v>
      </c>
      <c r="C260" t="s">
        <v>1796</v>
      </c>
      <c r="D260" s="13">
        <f>I260/$O$42</f>
        <v>0.41457212452153436</v>
      </c>
      <c r="E260" s="13">
        <f>I260/$O$38</f>
        <v>0.4152869259806673</v>
      </c>
      <c r="F260" s="8">
        <v>16000</v>
      </c>
      <c r="G260" s="15">
        <f>F260*$P$2</f>
        <v>394400</v>
      </c>
      <c r="H260" s="8">
        <v>832000</v>
      </c>
      <c r="I260" s="1">
        <f>H260*$P$2</f>
        <v>20508800</v>
      </c>
      <c r="J260">
        <v>21</v>
      </c>
      <c r="K260" t="s">
        <v>14</v>
      </c>
      <c r="L260" t="s">
        <v>211</v>
      </c>
    </row>
    <row r="261" spans="1:12" x14ac:dyDescent="0.45">
      <c r="A261">
        <v>224</v>
      </c>
      <c r="B261" t="s">
        <v>1810</v>
      </c>
      <c r="C261" t="s">
        <v>1816</v>
      </c>
      <c r="D261" s="13">
        <f>I261/$O$42</f>
        <v>0.41457212452153436</v>
      </c>
      <c r="E261" s="13">
        <f>I261/$O$38</f>
        <v>0.4152869259806673</v>
      </c>
      <c r="F261" s="8">
        <v>16000</v>
      </c>
      <c r="G261" s="15">
        <f>F261*$P$2</f>
        <v>394400</v>
      </c>
      <c r="H261" s="8">
        <v>832000</v>
      </c>
      <c r="I261" s="1">
        <f>H261*$P$2</f>
        <v>20508800</v>
      </c>
      <c r="J261">
        <v>32</v>
      </c>
      <c r="K261" t="s">
        <v>99</v>
      </c>
      <c r="L261" t="s">
        <v>1244</v>
      </c>
    </row>
    <row r="262" spans="1:12" x14ac:dyDescent="0.45">
      <c r="A262">
        <v>225</v>
      </c>
      <c r="B262" t="s">
        <v>1810</v>
      </c>
      <c r="C262" t="s">
        <v>1817</v>
      </c>
      <c r="D262" s="13">
        <f>I262/$O$42</f>
        <v>0.41457212452153436</v>
      </c>
      <c r="E262" s="13">
        <f>I262/$O$38</f>
        <v>0.4152869259806673</v>
      </c>
      <c r="F262" s="8">
        <v>16000</v>
      </c>
      <c r="G262" s="15">
        <f>F262*$P$2</f>
        <v>394400</v>
      </c>
      <c r="H262" s="8">
        <v>832000</v>
      </c>
      <c r="I262" s="1">
        <f>H262*$P$2</f>
        <v>20508800</v>
      </c>
      <c r="J262">
        <v>34</v>
      </c>
      <c r="K262" t="s">
        <v>51</v>
      </c>
      <c r="L262" t="s">
        <v>149</v>
      </c>
    </row>
    <row r="263" spans="1:12" x14ac:dyDescent="0.45">
      <c r="A263">
        <v>256</v>
      </c>
      <c r="B263" t="s">
        <v>1902</v>
      </c>
      <c r="C263" t="s">
        <v>1884</v>
      </c>
      <c r="D263" s="13">
        <f>I263/$O$42</f>
        <v>0.41457212452153436</v>
      </c>
      <c r="E263" s="13">
        <f>I263/$O$38</f>
        <v>0.4152869259806673</v>
      </c>
      <c r="F263" s="8">
        <v>16000</v>
      </c>
      <c r="G263" s="15">
        <f>F263*$P$2</f>
        <v>394400</v>
      </c>
      <c r="H263" s="8">
        <v>832000</v>
      </c>
      <c r="I263" s="1">
        <f>H263*$P$2</f>
        <v>20508800</v>
      </c>
      <c r="J263">
        <v>28</v>
      </c>
      <c r="K263" t="s">
        <v>99</v>
      </c>
      <c r="L263" t="s">
        <v>1423</v>
      </c>
    </row>
    <row r="264" spans="1:12" x14ac:dyDescent="0.45">
      <c r="A264">
        <v>451</v>
      </c>
      <c r="B264" t="s">
        <v>2119</v>
      </c>
      <c r="C264" t="s">
        <v>2147</v>
      </c>
      <c r="D264" s="13">
        <f>I264/$O$42</f>
        <v>0.41457212452153436</v>
      </c>
      <c r="E264" s="13">
        <f>I264/$O$38</f>
        <v>0.4152869259806673</v>
      </c>
      <c r="F264" s="8">
        <v>16000</v>
      </c>
      <c r="G264" s="15">
        <f>F264*$P$2</f>
        <v>394400</v>
      </c>
      <c r="H264" s="8">
        <v>832000</v>
      </c>
      <c r="I264" s="1">
        <f>H264*$P$2</f>
        <v>20508800</v>
      </c>
      <c r="J264">
        <v>29</v>
      </c>
      <c r="K264" t="s">
        <v>535</v>
      </c>
      <c r="L264" t="s">
        <v>211</v>
      </c>
    </row>
    <row r="265" spans="1:12" x14ac:dyDescent="0.45">
      <c r="A265">
        <v>455</v>
      </c>
      <c r="B265" t="s">
        <v>2180</v>
      </c>
      <c r="C265" t="s">
        <v>2152</v>
      </c>
      <c r="D265" s="13">
        <f>I265/$O$42</f>
        <v>0.41457212452153436</v>
      </c>
      <c r="E265" s="13">
        <f>I265/$O$38</f>
        <v>0.4152869259806673</v>
      </c>
      <c r="F265" s="8">
        <v>16000</v>
      </c>
      <c r="G265" s="15">
        <f>F265*$P$2</f>
        <v>394400</v>
      </c>
      <c r="H265" s="8">
        <v>832000</v>
      </c>
      <c r="I265" s="1">
        <f>H265*$P$2</f>
        <v>20508800</v>
      </c>
      <c r="J265">
        <v>29</v>
      </c>
      <c r="K265" t="s">
        <v>94</v>
      </c>
      <c r="L265" t="s">
        <v>22</v>
      </c>
    </row>
    <row r="266" spans="1:12" x14ac:dyDescent="0.45">
      <c r="A266">
        <v>456</v>
      </c>
      <c r="B266" t="s">
        <v>2180</v>
      </c>
      <c r="C266" t="s">
        <v>2153</v>
      </c>
      <c r="D266" s="13">
        <f>I266/$O$42</f>
        <v>0.41457212452153436</v>
      </c>
      <c r="E266" s="13">
        <f>I266/$O$38</f>
        <v>0.4152869259806673</v>
      </c>
      <c r="F266" s="8">
        <v>16000</v>
      </c>
      <c r="G266" s="15">
        <f>F266*$P$2</f>
        <v>394400</v>
      </c>
      <c r="H266" s="8">
        <v>832000</v>
      </c>
      <c r="I266" s="1">
        <f>H266*$P$2</f>
        <v>20508800</v>
      </c>
      <c r="J266">
        <v>35</v>
      </c>
      <c r="K266" t="s">
        <v>51</v>
      </c>
      <c r="L266" t="s">
        <v>211</v>
      </c>
    </row>
    <row r="267" spans="1:12" x14ac:dyDescent="0.45">
      <c r="A267">
        <v>527</v>
      </c>
      <c r="B267" t="s">
        <v>1715</v>
      </c>
      <c r="C267" t="s">
        <v>1717</v>
      </c>
      <c r="D267" s="13">
        <f>I267/$O$42</f>
        <v>0.41457212452153436</v>
      </c>
      <c r="E267" s="13">
        <f>I267/$O$38</f>
        <v>0.4152869259806673</v>
      </c>
      <c r="F267" s="8">
        <v>16000</v>
      </c>
      <c r="G267" s="15">
        <f>F267*$P$2</f>
        <v>394400</v>
      </c>
      <c r="H267" s="8">
        <v>832000</v>
      </c>
      <c r="I267" s="1">
        <f>H267*$P$2</f>
        <v>20508800</v>
      </c>
      <c r="J267">
        <v>29</v>
      </c>
      <c r="K267" t="s">
        <v>51</v>
      </c>
      <c r="L267" t="s">
        <v>38</v>
      </c>
    </row>
    <row r="268" spans="1:12" hidden="1" x14ac:dyDescent="0.45">
      <c r="A268">
        <v>64</v>
      </c>
      <c r="B268" t="s">
        <v>1518</v>
      </c>
      <c r="C268" t="s">
        <v>1506</v>
      </c>
      <c r="D268" s="13">
        <f>I268/$O$42</f>
        <v>0.38866136673893842</v>
      </c>
      <c r="E268" s="13">
        <f>I268/$O$38</f>
        <v>0.38933149310687559</v>
      </c>
      <c r="F268" s="8">
        <v>15000</v>
      </c>
      <c r="G268" s="15">
        <f>F268*$P$2</f>
        <v>369750</v>
      </c>
      <c r="H268" s="8">
        <v>780000</v>
      </c>
      <c r="I268" s="1">
        <f>H268*$P$2</f>
        <v>19227000</v>
      </c>
      <c r="J268">
        <v>20</v>
      </c>
      <c r="K268" t="s">
        <v>99</v>
      </c>
      <c r="L268" t="s">
        <v>211</v>
      </c>
    </row>
    <row r="269" spans="1:12" x14ac:dyDescent="0.45">
      <c r="A269">
        <v>119</v>
      </c>
      <c r="B269" t="s">
        <v>1572</v>
      </c>
      <c r="C269" t="s">
        <v>1629</v>
      </c>
      <c r="D269" s="13">
        <f>I269/$O$42</f>
        <v>0.38866136673893842</v>
      </c>
      <c r="E269" s="13">
        <f>I269/$O$38</f>
        <v>0.38933149310687559</v>
      </c>
      <c r="F269" s="8">
        <v>15000</v>
      </c>
      <c r="G269" s="15">
        <f>F269*$P$2</f>
        <v>369750</v>
      </c>
      <c r="H269" s="8">
        <v>780000</v>
      </c>
      <c r="I269" s="1">
        <f>H269*$P$2</f>
        <v>19227000</v>
      </c>
      <c r="J269">
        <v>22</v>
      </c>
      <c r="K269" t="s">
        <v>30</v>
      </c>
      <c r="L269" t="s">
        <v>211</v>
      </c>
    </row>
    <row r="270" spans="1:12" x14ac:dyDescent="0.45">
      <c r="A270">
        <v>166</v>
      </c>
      <c r="B270" t="s">
        <v>1685</v>
      </c>
      <c r="C270" t="s">
        <v>1706</v>
      </c>
      <c r="D270" s="13">
        <f>I270/$O$42</f>
        <v>0.38866136673893842</v>
      </c>
      <c r="E270" s="13">
        <f>I270/$O$38</f>
        <v>0.38933149310687559</v>
      </c>
      <c r="F270" s="8">
        <v>15000</v>
      </c>
      <c r="G270" s="15">
        <f>F270*$P$2</f>
        <v>369750</v>
      </c>
      <c r="H270" s="8">
        <v>780000</v>
      </c>
      <c r="I270" s="1">
        <f>H270*$P$2</f>
        <v>19227000</v>
      </c>
      <c r="J270">
        <v>25</v>
      </c>
      <c r="K270" t="s">
        <v>9</v>
      </c>
      <c r="L270" t="s">
        <v>211</v>
      </c>
    </row>
    <row r="271" spans="1:12" x14ac:dyDescent="0.45">
      <c r="A271">
        <v>257</v>
      </c>
      <c r="B271" t="s">
        <v>1902</v>
      </c>
      <c r="C271" t="s">
        <v>1885</v>
      </c>
      <c r="D271" s="13">
        <f>I271/$O$42</f>
        <v>0.38866136673893842</v>
      </c>
      <c r="E271" s="13">
        <f>I271/$O$38</f>
        <v>0.38933149310687559</v>
      </c>
      <c r="F271" s="8">
        <v>15000</v>
      </c>
      <c r="G271" s="15">
        <f>F271*$P$2</f>
        <v>369750</v>
      </c>
      <c r="H271" s="8">
        <v>780000</v>
      </c>
      <c r="I271" s="1">
        <f>H271*$P$2</f>
        <v>19227000</v>
      </c>
      <c r="J271">
        <v>29</v>
      </c>
      <c r="K271" t="s">
        <v>44</v>
      </c>
      <c r="L271" t="s">
        <v>1532</v>
      </c>
    </row>
    <row r="272" spans="1:12" x14ac:dyDescent="0.45">
      <c r="A272">
        <v>258</v>
      </c>
      <c r="B272" t="s">
        <v>1902</v>
      </c>
      <c r="C272" t="s">
        <v>1886</v>
      </c>
      <c r="D272" s="13">
        <f>I272/$O$42</f>
        <v>0.38866136673893842</v>
      </c>
      <c r="E272" s="13">
        <f>I272/$O$38</f>
        <v>0.38933149310687559</v>
      </c>
      <c r="F272" s="8">
        <v>15000</v>
      </c>
      <c r="G272" s="15">
        <f>F272*$P$2</f>
        <v>369750</v>
      </c>
      <c r="H272" s="8">
        <v>780000</v>
      </c>
      <c r="I272" s="1">
        <f>H272*$P$2</f>
        <v>19227000</v>
      </c>
      <c r="J272">
        <v>30</v>
      </c>
      <c r="K272" t="s">
        <v>51</v>
      </c>
      <c r="L272" t="s">
        <v>211</v>
      </c>
    </row>
    <row r="273" spans="1:12" x14ac:dyDescent="0.45">
      <c r="A273">
        <v>276</v>
      </c>
      <c r="B273" t="s">
        <v>1903</v>
      </c>
      <c r="C273" t="s">
        <v>1907</v>
      </c>
      <c r="D273" s="13">
        <f>I273/$O$42</f>
        <v>0.38866136673893842</v>
      </c>
      <c r="E273" s="13">
        <f>I273/$O$38</f>
        <v>0.38933149310687559</v>
      </c>
      <c r="F273" s="8">
        <v>15000</v>
      </c>
      <c r="G273" s="15">
        <f>F273*$P$2</f>
        <v>369750</v>
      </c>
      <c r="H273" s="8">
        <v>780000</v>
      </c>
      <c r="I273" s="1">
        <f>H273*$P$2</f>
        <v>19227000</v>
      </c>
      <c r="J273">
        <v>34</v>
      </c>
      <c r="K273" t="s">
        <v>51</v>
      </c>
      <c r="L273" t="s">
        <v>211</v>
      </c>
    </row>
    <row r="274" spans="1:12" x14ac:dyDescent="0.45">
      <c r="A274">
        <v>303</v>
      </c>
      <c r="B274" t="s">
        <v>1964</v>
      </c>
      <c r="C274" t="s">
        <v>1937</v>
      </c>
      <c r="D274" s="13">
        <f>I274/$O$42</f>
        <v>0.38866136673893842</v>
      </c>
      <c r="E274" s="13">
        <f>I274/$O$38</f>
        <v>0.38933149310687559</v>
      </c>
      <c r="F274" s="8">
        <v>15000</v>
      </c>
      <c r="G274" s="15">
        <f>F274*$P$2</f>
        <v>369750</v>
      </c>
      <c r="H274" s="8">
        <v>780000</v>
      </c>
      <c r="I274" s="1">
        <f>H274*$P$2</f>
        <v>19227000</v>
      </c>
      <c r="J274">
        <v>33</v>
      </c>
      <c r="K274" t="s">
        <v>1652</v>
      </c>
      <c r="L274" t="s">
        <v>38</v>
      </c>
    </row>
    <row r="275" spans="1:12" x14ac:dyDescent="0.45">
      <c r="A275">
        <v>415</v>
      </c>
      <c r="B275" t="s">
        <v>2080</v>
      </c>
      <c r="C275" t="s">
        <v>2105</v>
      </c>
      <c r="D275" s="13">
        <f>I275/$O$42</f>
        <v>0.38866136673893842</v>
      </c>
      <c r="E275" s="13">
        <f>I275/$O$38</f>
        <v>0.38933149310687559</v>
      </c>
      <c r="F275" s="8">
        <v>15000</v>
      </c>
      <c r="G275" s="15">
        <f>F275*$P$2</f>
        <v>369750</v>
      </c>
      <c r="H275" s="8">
        <v>780000</v>
      </c>
      <c r="I275" s="1">
        <f>H275*$P$2</f>
        <v>19227000</v>
      </c>
      <c r="J275">
        <v>27</v>
      </c>
      <c r="K275" t="s">
        <v>1860</v>
      </c>
      <c r="L275" t="s">
        <v>211</v>
      </c>
    </row>
    <row r="276" spans="1:12" x14ac:dyDescent="0.45">
      <c r="A276">
        <v>486</v>
      </c>
      <c r="B276" t="s">
        <v>2207</v>
      </c>
      <c r="C276" t="s">
        <v>2187</v>
      </c>
      <c r="D276" s="13">
        <f>I276/$O$42</f>
        <v>0.38866136673893842</v>
      </c>
      <c r="E276" s="13">
        <f>I276/$O$38</f>
        <v>0.38933149310687559</v>
      </c>
      <c r="F276" s="8">
        <v>15000</v>
      </c>
      <c r="G276" s="15">
        <f>F276*$P$2</f>
        <v>369750</v>
      </c>
      <c r="H276" s="8">
        <v>780000</v>
      </c>
      <c r="I276" s="1">
        <f>H276*$P$2</f>
        <v>19227000</v>
      </c>
      <c r="J276">
        <v>31</v>
      </c>
      <c r="K276" t="s">
        <v>40</v>
      </c>
      <c r="L276" t="s">
        <v>211</v>
      </c>
    </row>
    <row r="277" spans="1:12" x14ac:dyDescent="0.45">
      <c r="A277">
        <v>487</v>
      </c>
      <c r="B277" t="s">
        <v>2207</v>
      </c>
      <c r="C277" t="s">
        <v>2188</v>
      </c>
      <c r="D277" s="13">
        <f>I277/$O$42</f>
        <v>0.38866136673893842</v>
      </c>
      <c r="E277" s="13">
        <f>I277/$O$38</f>
        <v>0.38933149310687559</v>
      </c>
      <c r="F277" s="8">
        <v>15000</v>
      </c>
      <c r="G277" s="15">
        <f>F277*$P$2</f>
        <v>369750</v>
      </c>
      <c r="H277" s="8">
        <v>780000</v>
      </c>
      <c r="I277" s="1">
        <f>H277*$P$2</f>
        <v>19227000</v>
      </c>
      <c r="J277">
        <v>32</v>
      </c>
      <c r="K277" t="s">
        <v>40</v>
      </c>
      <c r="L277" t="s">
        <v>38</v>
      </c>
    </row>
    <row r="278" spans="1:12" x14ac:dyDescent="0.45">
      <c r="A278">
        <v>65</v>
      </c>
      <c r="B278" t="s">
        <v>1518</v>
      </c>
      <c r="C278" t="s">
        <v>1507</v>
      </c>
      <c r="D278" s="13">
        <f>I278/$O$42</f>
        <v>0.36275060895634254</v>
      </c>
      <c r="E278" s="13">
        <f>I278/$O$38</f>
        <v>0.36337606023308389</v>
      </c>
      <c r="F278" s="8">
        <v>14000</v>
      </c>
      <c r="G278" s="15">
        <f>F278*$P$2</f>
        <v>345100</v>
      </c>
      <c r="H278" s="8">
        <v>728000</v>
      </c>
      <c r="I278" s="1">
        <f>H278*$P$2</f>
        <v>17945200</v>
      </c>
      <c r="J278">
        <v>22</v>
      </c>
      <c r="K278" t="s">
        <v>264</v>
      </c>
      <c r="L278" t="s">
        <v>211</v>
      </c>
    </row>
    <row r="279" spans="1:12" x14ac:dyDescent="0.45">
      <c r="A279">
        <v>143</v>
      </c>
      <c r="B279" t="s">
        <v>1636</v>
      </c>
      <c r="C279" t="s">
        <v>1671</v>
      </c>
      <c r="D279" s="13">
        <f>I279/$O$42</f>
        <v>0.36275060895634254</v>
      </c>
      <c r="E279" s="13">
        <f>I279/$O$38</f>
        <v>0.36337606023308389</v>
      </c>
      <c r="F279" s="8">
        <v>14000</v>
      </c>
      <c r="G279" s="15">
        <f>F279*$P$2</f>
        <v>345100</v>
      </c>
      <c r="H279" s="8">
        <v>728000</v>
      </c>
      <c r="I279" s="1">
        <f>H279*$P$2</f>
        <v>17945200</v>
      </c>
      <c r="J279">
        <v>27</v>
      </c>
      <c r="K279" t="s">
        <v>1672</v>
      </c>
      <c r="L279" t="s">
        <v>211</v>
      </c>
    </row>
    <row r="280" spans="1:12" x14ac:dyDescent="0.45">
      <c r="A280">
        <v>212</v>
      </c>
      <c r="B280" t="s">
        <v>1809</v>
      </c>
      <c r="C280" t="s">
        <v>1797</v>
      </c>
      <c r="D280" s="13">
        <f>I280/$O$42</f>
        <v>0.36275060895634254</v>
      </c>
      <c r="E280" s="13">
        <f>I280/$O$38</f>
        <v>0.36337606023308389</v>
      </c>
      <c r="F280" s="8">
        <v>14000</v>
      </c>
      <c r="G280" s="15">
        <f>F280*$P$2</f>
        <v>345100</v>
      </c>
      <c r="H280" s="8">
        <v>728000</v>
      </c>
      <c r="I280" s="1">
        <f>H280*$P$2</f>
        <v>17945200</v>
      </c>
      <c r="J280">
        <v>33</v>
      </c>
      <c r="K280" t="s">
        <v>1258</v>
      </c>
      <c r="L280" t="s">
        <v>1798</v>
      </c>
    </row>
    <row r="281" spans="1:12" x14ac:dyDescent="0.45">
      <c r="A281">
        <v>226</v>
      </c>
      <c r="B281" t="s">
        <v>1810</v>
      </c>
      <c r="C281" t="s">
        <v>1818</v>
      </c>
      <c r="D281" s="13">
        <f>I281/$O$42</f>
        <v>0.36275060895634254</v>
      </c>
      <c r="E281" s="13">
        <f>I281/$O$38</f>
        <v>0.36337606023308389</v>
      </c>
      <c r="F281" s="8">
        <v>14000</v>
      </c>
      <c r="G281" s="15">
        <f>F281*$P$2</f>
        <v>345100</v>
      </c>
      <c r="H281" s="8">
        <v>728000</v>
      </c>
      <c r="I281" s="1">
        <f>H281*$P$2</f>
        <v>17945200</v>
      </c>
      <c r="J281">
        <v>31</v>
      </c>
      <c r="K281" t="s">
        <v>152</v>
      </c>
      <c r="L281" t="s">
        <v>211</v>
      </c>
    </row>
    <row r="282" spans="1:12" x14ac:dyDescent="0.45">
      <c r="A282">
        <v>227</v>
      </c>
      <c r="B282" t="s">
        <v>1810</v>
      </c>
      <c r="C282" t="s">
        <v>1522</v>
      </c>
      <c r="D282" s="13">
        <f>I282/$O$42</f>
        <v>0.36275060895634254</v>
      </c>
      <c r="E282" s="13">
        <f>I282/$O$38</f>
        <v>0.36337606023308389</v>
      </c>
      <c r="F282" s="8">
        <v>14000</v>
      </c>
      <c r="G282" s="15">
        <f>F282*$P$2</f>
        <v>345100</v>
      </c>
      <c r="H282" s="8">
        <v>728000</v>
      </c>
      <c r="I282" s="1">
        <f>H282*$P$2</f>
        <v>17945200</v>
      </c>
      <c r="J282">
        <v>23</v>
      </c>
      <c r="K282" t="s">
        <v>51</v>
      </c>
      <c r="L282" t="s">
        <v>149</v>
      </c>
    </row>
    <row r="283" spans="1:12" x14ac:dyDescent="0.45">
      <c r="A283">
        <v>259</v>
      </c>
      <c r="B283" t="s">
        <v>1902</v>
      </c>
      <c r="C283" t="s">
        <v>1887</v>
      </c>
      <c r="D283" s="13">
        <f>I283/$O$42</f>
        <v>0.36275060895634254</v>
      </c>
      <c r="E283" s="13">
        <f>I283/$O$38</f>
        <v>0.36337606023308389</v>
      </c>
      <c r="F283" s="8">
        <v>14000</v>
      </c>
      <c r="G283" s="15">
        <f>F283*$P$2</f>
        <v>345100</v>
      </c>
      <c r="H283" s="8">
        <v>728000</v>
      </c>
      <c r="I283" s="1">
        <f>H283*$P$2</f>
        <v>17945200</v>
      </c>
      <c r="J283">
        <v>24</v>
      </c>
      <c r="K283" t="s">
        <v>9</v>
      </c>
      <c r="L283" t="s">
        <v>211</v>
      </c>
    </row>
    <row r="284" spans="1:12" x14ac:dyDescent="0.45">
      <c r="A284">
        <v>260</v>
      </c>
      <c r="B284" t="s">
        <v>1902</v>
      </c>
      <c r="C284" t="s">
        <v>1888</v>
      </c>
      <c r="D284" s="13">
        <f>I284/$O$42</f>
        <v>0.36275060895634254</v>
      </c>
      <c r="E284" s="13">
        <f>I284/$O$38</f>
        <v>0.36337606023308389</v>
      </c>
      <c r="F284" s="8">
        <v>14000</v>
      </c>
      <c r="G284" s="15">
        <f>F284*$P$2</f>
        <v>345100</v>
      </c>
      <c r="H284" s="8">
        <v>728000</v>
      </c>
      <c r="I284" s="1">
        <f>H284*$P$2</f>
        <v>17945200</v>
      </c>
      <c r="J284">
        <v>24</v>
      </c>
      <c r="K284" t="s">
        <v>44</v>
      </c>
      <c r="L284" t="s">
        <v>211</v>
      </c>
    </row>
    <row r="285" spans="1:12" x14ac:dyDescent="0.45">
      <c r="A285">
        <v>261</v>
      </c>
      <c r="B285" t="s">
        <v>1902</v>
      </c>
      <c r="C285" t="s">
        <v>1889</v>
      </c>
      <c r="D285" s="13">
        <f>I285/$O$42</f>
        <v>0.36275060895634254</v>
      </c>
      <c r="E285" s="13">
        <f>I285/$O$38</f>
        <v>0.36337606023308389</v>
      </c>
      <c r="F285" s="8">
        <v>14000</v>
      </c>
      <c r="G285" s="15">
        <f>F285*$P$2</f>
        <v>345100</v>
      </c>
      <c r="H285" s="8">
        <v>728000</v>
      </c>
      <c r="I285" s="1">
        <f>H285*$P$2</f>
        <v>17945200</v>
      </c>
      <c r="J285">
        <v>36</v>
      </c>
      <c r="K285" t="s">
        <v>51</v>
      </c>
      <c r="L285" t="s">
        <v>211</v>
      </c>
    </row>
    <row r="286" spans="1:12" hidden="1" x14ac:dyDescent="0.45">
      <c r="A286">
        <v>277</v>
      </c>
      <c r="B286" t="s">
        <v>1903</v>
      </c>
      <c r="C286" t="s">
        <v>1908</v>
      </c>
      <c r="D286" s="13">
        <f>I286/$O$42</f>
        <v>0.36275060895634254</v>
      </c>
      <c r="E286" s="13">
        <f>I286/$O$38</f>
        <v>0.36337606023308389</v>
      </c>
      <c r="F286" s="8">
        <v>14000</v>
      </c>
      <c r="G286" s="15">
        <f>F286*$P$2</f>
        <v>345100</v>
      </c>
      <c r="H286" s="8">
        <v>728000</v>
      </c>
      <c r="I286" s="1">
        <f>H286*$P$2</f>
        <v>17945200</v>
      </c>
      <c r="J286">
        <v>20</v>
      </c>
      <c r="K286" t="s">
        <v>51</v>
      </c>
      <c r="L286" t="s">
        <v>211</v>
      </c>
    </row>
    <row r="287" spans="1:12" x14ac:dyDescent="0.45">
      <c r="A287">
        <v>304</v>
      </c>
      <c r="B287" t="s">
        <v>1964</v>
      </c>
      <c r="C287" t="s">
        <v>1938</v>
      </c>
      <c r="D287" s="13">
        <f>I287/$O$42</f>
        <v>0.36275060895634254</v>
      </c>
      <c r="E287" s="13">
        <f>I287/$O$38</f>
        <v>0.36337606023308389</v>
      </c>
      <c r="F287" s="8">
        <v>14000</v>
      </c>
      <c r="G287" s="15">
        <f>F287*$P$2</f>
        <v>345100</v>
      </c>
      <c r="H287" s="8">
        <v>728000</v>
      </c>
      <c r="I287" s="1">
        <f>H287*$P$2</f>
        <v>17945200</v>
      </c>
      <c r="J287">
        <v>36</v>
      </c>
      <c r="K287" t="s">
        <v>9</v>
      </c>
      <c r="L287" t="s">
        <v>211</v>
      </c>
    </row>
    <row r="288" spans="1:12" x14ac:dyDescent="0.45">
      <c r="A288">
        <v>305</v>
      </c>
      <c r="B288" t="s">
        <v>1964</v>
      </c>
      <c r="C288" t="s">
        <v>1939</v>
      </c>
      <c r="D288" s="13">
        <f>I288/$O$42</f>
        <v>0.36275060895634254</v>
      </c>
      <c r="E288" s="13">
        <f>I288/$O$38</f>
        <v>0.36337606023308389</v>
      </c>
      <c r="F288" s="8">
        <v>14000</v>
      </c>
      <c r="G288" s="15">
        <f>F288*$P$2</f>
        <v>345100</v>
      </c>
      <c r="H288" s="8">
        <v>728000</v>
      </c>
      <c r="I288" s="1">
        <f>H288*$P$2</f>
        <v>17945200</v>
      </c>
      <c r="J288">
        <v>31</v>
      </c>
      <c r="K288" t="s">
        <v>1650</v>
      </c>
      <c r="L288" t="s">
        <v>211</v>
      </c>
    </row>
    <row r="289" spans="1:12" x14ac:dyDescent="0.45">
      <c r="A289">
        <v>351</v>
      </c>
      <c r="B289" t="s">
        <v>2033</v>
      </c>
      <c r="C289" t="s">
        <v>1424</v>
      </c>
      <c r="D289" s="13">
        <f>I289/$O$42</f>
        <v>0.36275060895634254</v>
      </c>
      <c r="E289" s="13">
        <f>I289/$O$38</f>
        <v>0.36337606023308389</v>
      </c>
      <c r="F289" s="8">
        <v>14000</v>
      </c>
      <c r="G289" s="15">
        <f>F289*$P$2</f>
        <v>345100</v>
      </c>
      <c r="H289" s="8">
        <v>728000</v>
      </c>
      <c r="I289" s="1">
        <f>H289*$P$2</f>
        <v>17945200</v>
      </c>
      <c r="J289">
        <v>31</v>
      </c>
      <c r="K289" t="s">
        <v>1660</v>
      </c>
      <c r="L289" t="s">
        <v>211</v>
      </c>
    </row>
    <row r="290" spans="1:12" hidden="1" x14ac:dyDescent="0.45">
      <c r="A290">
        <v>452</v>
      </c>
      <c r="B290" t="s">
        <v>2119</v>
      </c>
      <c r="C290" t="s">
        <v>2148</v>
      </c>
      <c r="D290" s="13">
        <f>I290/$O$42</f>
        <v>0.36275060895634254</v>
      </c>
      <c r="E290" s="13">
        <f>I290/$O$38</f>
        <v>0.36337606023308389</v>
      </c>
      <c r="F290" s="8">
        <v>14000</v>
      </c>
      <c r="G290" s="15">
        <f>F290*$P$2</f>
        <v>345100</v>
      </c>
      <c r="H290" s="8">
        <v>728000</v>
      </c>
      <c r="I290" s="1">
        <f>H290*$P$2</f>
        <v>17945200</v>
      </c>
      <c r="J290">
        <v>18</v>
      </c>
      <c r="K290" t="s">
        <v>270</v>
      </c>
      <c r="L290" t="s">
        <v>211</v>
      </c>
    </row>
    <row r="291" spans="1:12" x14ac:dyDescent="0.45">
      <c r="A291">
        <v>457</v>
      </c>
      <c r="B291" t="s">
        <v>2180</v>
      </c>
      <c r="C291" t="s">
        <v>2154</v>
      </c>
      <c r="D291" s="13">
        <f>I291/$O$42</f>
        <v>0.36275060895634254</v>
      </c>
      <c r="E291" s="13">
        <f>I291/$O$38</f>
        <v>0.36337606023308389</v>
      </c>
      <c r="F291" s="8">
        <v>14000</v>
      </c>
      <c r="G291" s="15">
        <f>F291*$P$2</f>
        <v>345100</v>
      </c>
      <c r="H291" s="8">
        <v>728000</v>
      </c>
      <c r="I291" s="1">
        <f>H291*$P$2</f>
        <v>17945200</v>
      </c>
      <c r="J291">
        <v>28</v>
      </c>
      <c r="K291" t="s">
        <v>9</v>
      </c>
      <c r="L291" t="s">
        <v>38</v>
      </c>
    </row>
    <row r="292" spans="1:12" x14ac:dyDescent="0.45">
      <c r="A292">
        <v>458</v>
      </c>
      <c r="B292" t="s">
        <v>2180</v>
      </c>
      <c r="C292" t="s">
        <v>2155</v>
      </c>
      <c r="D292" s="13">
        <f>I292/$O$42</f>
        <v>0.36275060895634254</v>
      </c>
      <c r="E292" s="13">
        <f>I292/$O$38</f>
        <v>0.36337606023308389</v>
      </c>
      <c r="F292" s="8">
        <v>14000</v>
      </c>
      <c r="G292" s="15">
        <f>F292*$P$2</f>
        <v>345100</v>
      </c>
      <c r="H292" s="8">
        <v>728000</v>
      </c>
      <c r="I292" s="1">
        <f>H292*$P$2</f>
        <v>17945200</v>
      </c>
      <c r="J292">
        <v>28</v>
      </c>
      <c r="K292" t="s">
        <v>26</v>
      </c>
      <c r="L292" t="s">
        <v>1605</v>
      </c>
    </row>
    <row r="293" spans="1:12" x14ac:dyDescent="0.45">
      <c r="A293">
        <v>488</v>
      </c>
      <c r="B293" t="s">
        <v>2207</v>
      </c>
      <c r="C293" t="s">
        <v>2189</v>
      </c>
      <c r="D293" s="13">
        <f>I293/$O$42</f>
        <v>0.36275060895634254</v>
      </c>
      <c r="E293" s="13">
        <f>I293/$O$38</f>
        <v>0.36337606023308389</v>
      </c>
      <c r="F293" s="8">
        <v>14000</v>
      </c>
      <c r="G293" s="15">
        <f>F293*$P$2</f>
        <v>345100</v>
      </c>
      <c r="H293" s="8">
        <v>728000</v>
      </c>
      <c r="I293" s="1">
        <f>H293*$P$2</f>
        <v>17945200</v>
      </c>
      <c r="J293">
        <v>28</v>
      </c>
      <c r="K293" t="s">
        <v>152</v>
      </c>
      <c r="L293" t="s">
        <v>149</v>
      </c>
    </row>
    <row r="294" spans="1:12" x14ac:dyDescent="0.45">
      <c r="A294">
        <v>507</v>
      </c>
      <c r="B294" t="s">
        <v>2208</v>
      </c>
      <c r="C294" t="s">
        <v>2211</v>
      </c>
      <c r="D294" s="13">
        <f>I294/$O$42</f>
        <v>0.36275060895634254</v>
      </c>
      <c r="E294" s="13">
        <f>I294/$O$38</f>
        <v>0.36337606023308389</v>
      </c>
      <c r="F294" s="8">
        <v>14000</v>
      </c>
      <c r="G294" s="15">
        <f>F294*$P$2</f>
        <v>345100</v>
      </c>
      <c r="H294" s="8">
        <v>728000</v>
      </c>
      <c r="I294" s="1">
        <f>H294*$P$2</f>
        <v>17945200</v>
      </c>
      <c r="J294">
        <v>34</v>
      </c>
      <c r="K294" t="s">
        <v>9</v>
      </c>
      <c r="L294" t="s">
        <v>211</v>
      </c>
    </row>
    <row r="295" spans="1:12" x14ac:dyDescent="0.45">
      <c r="A295">
        <v>31</v>
      </c>
      <c r="B295" t="s">
        <v>1478</v>
      </c>
      <c r="C295" t="s">
        <v>1455</v>
      </c>
      <c r="D295" s="13">
        <f>I295/$O$42</f>
        <v>0.3368398511737466</v>
      </c>
      <c r="E295" s="13">
        <f>I295/$O$38</f>
        <v>0.33742062735929218</v>
      </c>
      <c r="F295" s="8">
        <v>13000</v>
      </c>
      <c r="G295" s="15">
        <f>F295*$P$2</f>
        <v>320450</v>
      </c>
      <c r="H295" s="8">
        <v>676000</v>
      </c>
      <c r="I295" s="1">
        <f>H295*$P$2</f>
        <v>16663399.999999998</v>
      </c>
      <c r="J295">
        <v>22</v>
      </c>
      <c r="K295" t="s">
        <v>30</v>
      </c>
      <c r="L295" t="s">
        <v>211</v>
      </c>
    </row>
    <row r="296" spans="1:12" x14ac:dyDescent="0.45">
      <c r="A296">
        <v>213</v>
      </c>
      <c r="B296" t="s">
        <v>1809</v>
      </c>
      <c r="C296" t="s">
        <v>1799</v>
      </c>
      <c r="D296" s="13">
        <f>I296/$O$42</f>
        <v>0.3368398511737466</v>
      </c>
      <c r="E296" s="13">
        <f>I296/$O$38</f>
        <v>0.33742062735929218</v>
      </c>
      <c r="F296" s="8">
        <v>13000</v>
      </c>
      <c r="G296" s="15">
        <f>F296*$P$2</f>
        <v>320450</v>
      </c>
      <c r="H296" s="8">
        <v>676000</v>
      </c>
      <c r="I296" s="1">
        <f>H296*$P$2</f>
        <v>16663399.999999998</v>
      </c>
      <c r="J296">
        <v>29</v>
      </c>
      <c r="K296" t="s">
        <v>14</v>
      </c>
      <c r="L296" t="s">
        <v>211</v>
      </c>
    </row>
    <row r="297" spans="1:12" x14ac:dyDescent="0.45">
      <c r="A297">
        <v>214</v>
      </c>
      <c r="B297" t="s">
        <v>1809</v>
      </c>
      <c r="C297" t="s">
        <v>1800</v>
      </c>
      <c r="D297" s="13">
        <f>I297/$O$42</f>
        <v>0.3368398511737466</v>
      </c>
      <c r="E297" s="13">
        <f>I297/$O$38</f>
        <v>0.33742062735929218</v>
      </c>
      <c r="F297" s="8">
        <v>13000</v>
      </c>
      <c r="G297" s="15">
        <f>F297*$P$2</f>
        <v>320450</v>
      </c>
      <c r="H297" s="8">
        <v>676000</v>
      </c>
      <c r="I297" s="1">
        <f>H297*$P$2</f>
        <v>16663399.999999998</v>
      </c>
      <c r="J297">
        <v>26</v>
      </c>
      <c r="K297" t="s">
        <v>14</v>
      </c>
      <c r="L297" t="s">
        <v>22</v>
      </c>
    </row>
    <row r="298" spans="1:12" x14ac:dyDescent="0.45">
      <c r="A298">
        <v>228</v>
      </c>
      <c r="B298" t="s">
        <v>1810</v>
      </c>
      <c r="C298" t="s">
        <v>1819</v>
      </c>
      <c r="D298" s="13">
        <f>I298/$O$42</f>
        <v>0.3368398511737466</v>
      </c>
      <c r="E298" s="13">
        <f>I298/$O$38</f>
        <v>0.33742062735929218</v>
      </c>
      <c r="F298" s="8">
        <v>13000</v>
      </c>
      <c r="G298" s="15">
        <f>F298*$P$2</f>
        <v>320450</v>
      </c>
      <c r="H298" s="8">
        <v>676000</v>
      </c>
      <c r="I298" s="1">
        <f>H298*$P$2</f>
        <v>16663399.999999998</v>
      </c>
      <c r="J298">
        <v>26</v>
      </c>
      <c r="K298" t="s">
        <v>99</v>
      </c>
      <c r="L298" t="s">
        <v>211</v>
      </c>
    </row>
    <row r="299" spans="1:12" x14ac:dyDescent="0.45">
      <c r="A299">
        <v>262</v>
      </c>
      <c r="B299" t="s">
        <v>1902</v>
      </c>
      <c r="C299" t="s">
        <v>1890</v>
      </c>
      <c r="D299" s="13">
        <f>I299/$O$42</f>
        <v>0.3368398511737466</v>
      </c>
      <c r="E299" s="13">
        <f>I299/$O$38</f>
        <v>0.33742062735929218</v>
      </c>
      <c r="F299" s="8">
        <v>13000</v>
      </c>
      <c r="G299" s="15">
        <f>F299*$P$2</f>
        <v>320450</v>
      </c>
      <c r="H299" s="8">
        <v>676000</v>
      </c>
      <c r="I299" s="1">
        <f>H299*$P$2</f>
        <v>16663399.999999998</v>
      </c>
      <c r="J299">
        <v>24</v>
      </c>
      <c r="K299" t="s">
        <v>152</v>
      </c>
      <c r="L299" t="s">
        <v>211</v>
      </c>
    </row>
    <row r="300" spans="1:12" x14ac:dyDescent="0.45">
      <c r="A300">
        <v>278</v>
      </c>
      <c r="B300" t="s">
        <v>1903</v>
      </c>
      <c r="C300" t="s">
        <v>1909</v>
      </c>
      <c r="D300" s="13">
        <f>I300/$O$42</f>
        <v>0.3368398511737466</v>
      </c>
      <c r="E300" s="13">
        <f>I300/$O$38</f>
        <v>0.33742062735929218</v>
      </c>
      <c r="F300" s="8">
        <v>13000</v>
      </c>
      <c r="G300" s="15">
        <f>F300*$P$2</f>
        <v>320450</v>
      </c>
      <c r="H300" s="8">
        <v>676000</v>
      </c>
      <c r="I300" s="1">
        <f>H300*$P$2</f>
        <v>16663399.999999998</v>
      </c>
      <c r="J300">
        <v>24</v>
      </c>
      <c r="K300" t="s">
        <v>264</v>
      </c>
      <c r="L300" t="s">
        <v>1464</v>
      </c>
    </row>
    <row r="301" spans="1:12" x14ac:dyDescent="0.45">
      <c r="A301">
        <v>306</v>
      </c>
      <c r="B301" t="s">
        <v>1964</v>
      </c>
      <c r="C301" t="s">
        <v>1940</v>
      </c>
      <c r="D301" s="13">
        <f>I301/$O$42</f>
        <v>0.3368398511737466</v>
      </c>
      <c r="E301" s="13">
        <f>I301/$O$38</f>
        <v>0.33742062735929218</v>
      </c>
      <c r="F301" s="8">
        <v>13000</v>
      </c>
      <c r="G301" s="15">
        <f>F301*$P$2</f>
        <v>320450</v>
      </c>
      <c r="H301" s="8">
        <v>676000</v>
      </c>
      <c r="I301" s="1">
        <f>H301*$P$2</f>
        <v>16663399.999999998</v>
      </c>
      <c r="J301">
        <v>32</v>
      </c>
      <c r="K301" t="s">
        <v>1640</v>
      </c>
      <c r="L301" t="s">
        <v>211</v>
      </c>
    </row>
    <row r="302" spans="1:12" x14ac:dyDescent="0.45">
      <c r="A302">
        <v>459</v>
      </c>
      <c r="B302" t="s">
        <v>2180</v>
      </c>
      <c r="C302" t="s">
        <v>2156</v>
      </c>
      <c r="D302" s="13">
        <f>I302/$O$42</f>
        <v>0.3368398511737466</v>
      </c>
      <c r="E302" s="13">
        <f>I302/$O$38</f>
        <v>0.33742062735929218</v>
      </c>
      <c r="F302" s="8">
        <v>13000</v>
      </c>
      <c r="G302" s="15">
        <f>F302*$P$2</f>
        <v>320450</v>
      </c>
      <c r="H302" s="8">
        <v>676000</v>
      </c>
      <c r="I302" s="1">
        <f>H302*$P$2</f>
        <v>16663399.999999998</v>
      </c>
      <c r="J302">
        <v>28</v>
      </c>
      <c r="K302" t="s">
        <v>51</v>
      </c>
      <c r="L302" t="s">
        <v>2157</v>
      </c>
    </row>
    <row r="303" spans="1:12" x14ac:dyDescent="0.45">
      <c r="A303">
        <v>489</v>
      </c>
      <c r="B303" t="s">
        <v>2207</v>
      </c>
      <c r="C303" t="s">
        <v>2190</v>
      </c>
      <c r="D303" s="13">
        <f>I303/$O$42</f>
        <v>0.3368398511737466</v>
      </c>
      <c r="E303" s="13">
        <f>I303/$O$38</f>
        <v>0.33742062735929218</v>
      </c>
      <c r="F303" s="8">
        <v>13000</v>
      </c>
      <c r="G303" s="15">
        <f>F303*$P$2</f>
        <v>320450</v>
      </c>
      <c r="H303" s="8">
        <v>676000</v>
      </c>
      <c r="I303" s="1">
        <f>H303*$P$2</f>
        <v>16663399.999999998</v>
      </c>
      <c r="J303">
        <v>32</v>
      </c>
      <c r="K303" t="s">
        <v>26</v>
      </c>
      <c r="L303" t="s">
        <v>211</v>
      </c>
    </row>
    <row r="304" spans="1:12" x14ac:dyDescent="0.45">
      <c r="A304">
        <v>490</v>
      </c>
      <c r="B304" t="s">
        <v>2207</v>
      </c>
      <c r="C304" t="s">
        <v>2191</v>
      </c>
      <c r="D304" s="13">
        <f>I304/$O$42</f>
        <v>0.3368398511737466</v>
      </c>
      <c r="E304" s="13">
        <f>I304/$O$38</f>
        <v>0.33742062735929218</v>
      </c>
      <c r="F304" s="8">
        <v>13000</v>
      </c>
      <c r="G304" s="15">
        <f>F304*$P$2</f>
        <v>320450</v>
      </c>
      <c r="H304" s="8">
        <v>676000</v>
      </c>
      <c r="I304" s="1">
        <f>H304*$P$2</f>
        <v>16663399.999999998</v>
      </c>
      <c r="J304">
        <v>31</v>
      </c>
      <c r="K304" t="s">
        <v>2192</v>
      </c>
      <c r="L304" t="s">
        <v>211</v>
      </c>
    </row>
    <row r="305" spans="1:12" x14ac:dyDescent="0.45">
      <c r="A305">
        <v>32</v>
      </c>
      <c r="B305" t="s">
        <v>1478</v>
      </c>
      <c r="C305" t="s">
        <v>1456</v>
      </c>
      <c r="D305" s="13">
        <f>I305/$O$42</f>
        <v>0.31092909339115077</v>
      </c>
      <c r="E305" s="13">
        <f>I305/$O$38</f>
        <v>0.31146519448550047</v>
      </c>
      <c r="F305" s="8">
        <v>12000</v>
      </c>
      <c r="G305" s="15">
        <f>F305*$P$2</f>
        <v>295800</v>
      </c>
      <c r="H305" s="8">
        <v>624000</v>
      </c>
      <c r="I305" s="1">
        <f>H305*$P$2</f>
        <v>15381600</v>
      </c>
      <c r="J305">
        <v>27</v>
      </c>
      <c r="K305" t="s">
        <v>44</v>
      </c>
      <c r="L305" t="s">
        <v>211</v>
      </c>
    </row>
    <row r="306" spans="1:12" x14ac:dyDescent="0.45">
      <c r="A306">
        <v>33</v>
      </c>
      <c r="B306" t="s">
        <v>1478</v>
      </c>
      <c r="C306" t="s">
        <v>1457</v>
      </c>
      <c r="D306" s="13">
        <f>I306/$O$42</f>
        <v>0.31092909339115077</v>
      </c>
      <c r="E306" s="13">
        <f>I306/$O$38</f>
        <v>0.31146519448550047</v>
      </c>
      <c r="F306" s="8">
        <v>12000</v>
      </c>
      <c r="G306" s="15">
        <f>F306*$P$2</f>
        <v>295800</v>
      </c>
      <c r="H306" s="8">
        <v>624000</v>
      </c>
      <c r="I306" s="1">
        <f>H306*$P$2</f>
        <v>15381600</v>
      </c>
      <c r="J306">
        <v>31</v>
      </c>
      <c r="K306" t="s">
        <v>44</v>
      </c>
      <c r="L306" t="s">
        <v>211</v>
      </c>
    </row>
    <row r="307" spans="1:12" x14ac:dyDescent="0.45">
      <c r="A307">
        <v>66</v>
      </c>
      <c r="B307" t="s">
        <v>1518</v>
      </c>
      <c r="C307" t="s">
        <v>1508</v>
      </c>
      <c r="D307" s="13">
        <f>I307/$O$42</f>
        <v>0.31092909339115077</v>
      </c>
      <c r="E307" s="13">
        <f>I307/$O$38</f>
        <v>0.31146519448550047</v>
      </c>
      <c r="F307" s="8">
        <v>12000</v>
      </c>
      <c r="G307" s="15">
        <f>F307*$P$2</f>
        <v>295800</v>
      </c>
      <c r="H307" s="8">
        <v>624000</v>
      </c>
      <c r="I307" s="1">
        <f>H307*$P$2</f>
        <v>15381600</v>
      </c>
      <c r="J307">
        <v>24</v>
      </c>
      <c r="K307" t="s">
        <v>9</v>
      </c>
      <c r="L307" t="s">
        <v>211</v>
      </c>
    </row>
    <row r="308" spans="1:12" x14ac:dyDescent="0.45">
      <c r="A308">
        <v>67</v>
      </c>
      <c r="B308" t="s">
        <v>1518</v>
      </c>
      <c r="C308" t="s">
        <v>1509</v>
      </c>
      <c r="D308" s="13">
        <f>I308/$O$42</f>
        <v>0.31092909339115077</v>
      </c>
      <c r="E308" s="13">
        <f>I308/$O$38</f>
        <v>0.31146519448550047</v>
      </c>
      <c r="F308" s="8">
        <v>12000</v>
      </c>
      <c r="G308" s="15">
        <f>F308*$P$2</f>
        <v>295800</v>
      </c>
      <c r="H308" s="8">
        <v>624000</v>
      </c>
      <c r="I308" s="1">
        <f>H308*$P$2</f>
        <v>15381600</v>
      </c>
      <c r="J308">
        <v>22</v>
      </c>
      <c r="K308" t="s">
        <v>26</v>
      </c>
      <c r="L308" t="s">
        <v>211</v>
      </c>
    </row>
    <row r="309" spans="1:12" x14ac:dyDescent="0.45">
      <c r="A309">
        <v>120</v>
      </c>
      <c r="B309" t="s">
        <v>1572</v>
      </c>
      <c r="C309" t="s">
        <v>1630</v>
      </c>
      <c r="D309" s="13">
        <f>I309/$O$42</f>
        <v>0.31092909339115077</v>
      </c>
      <c r="E309" s="13">
        <f>I309/$O$38</f>
        <v>0.31146519448550047</v>
      </c>
      <c r="F309" s="8">
        <v>12000</v>
      </c>
      <c r="G309" s="15">
        <f>F309*$P$2</f>
        <v>295800</v>
      </c>
      <c r="H309" s="8">
        <v>624000</v>
      </c>
      <c r="I309" s="1">
        <f>H309*$P$2</f>
        <v>15381600</v>
      </c>
      <c r="J309">
        <v>22</v>
      </c>
      <c r="K309" t="s">
        <v>9</v>
      </c>
      <c r="L309" t="s">
        <v>211</v>
      </c>
    </row>
    <row r="310" spans="1:12" x14ac:dyDescent="0.45">
      <c r="A310">
        <v>144</v>
      </c>
      <c r="B310" t="s">
        <v>1636</v>
      </c>
      <c r="C310" t="s">
        <v>1673</v>
      </c>
      <c r="D310" s="13">
        <f>I310/$O$42</f>
        <v>0.31092909339115077</v>
      </c>
      <c r="E310" s="13">
        <f>I310/$O$38</f>
        <v>0.31146519448550047</v>
      </c>
      <c r="F310" s="8">
        <v>12000</v>
      </c>
      <c r="G310" s="15">
        <f>F310*$P$2</f>
        <v>295800</v>
      </c>
      <c r="H310" s="8">
        <v>624000</v>
      </c>
      <c r="I310" s="1">
        <f>H310*$P$2</f>
        <v>15381600</v>
      </c>
      <c r="J310">
        <v>30</v>
      </c>
      <c r="K310" t="s">
        <v>9</v>
      </c>
      <c r="L310" t="s">
        <v>211</v>
      </c>
    </row>
    <row r="311" spans="1:12" x14ac:dyDescent="0.45">
      <c r="A311">
        <v>184</v>
      </c>
      <c r="B311" t="s">
        <v>1776</v>
      </c>
      <c r="C311" t="s">
        <v>1761</v>
      </c>
      <c r="D311" s="13">
        <f>I311/$O$42</f>
        <v>0.31092909339115077</v>
      </c>
      <c r="E311" s="13">
        <f>I311/$O$38</f>
        <v>0.31146519448550047</v>
      </c>
      <c r="F311" s="8">
        <v>12000</v>
      </c>
      <c r="G311" s="15">
        <f>F311*$P$2</f>
        <v>295800</v>
      </c>
      <c r="H311" s="8">
        <v>624000</v>
      </c>
      <c r="I311" s="1">
        <f>H311*$P$2</f>
        <v>15381600</v>
      </c>
      <c r="J311">
        <v>25</v>
      </c>
      <c r="K311" t="s">
        <v>14</v>
      </c>
      <c r="L311" t="s">
        <v>211</v>
      </c>
    </row>
    <row r="312" spans="1:12" x14ac:dyDescent="0.45">
      <c r="A312">
        <v>229</v>
      </c>
      <c r="B312" t="s">
        <v>1810</v>
      </c>
      <c r="C312" t="s">
        <v>1820</v>
      </c>
      <c r="D312" s="13">
        <f>I312/$O$42</f>
        <v>0.31092909339115077</v>
      </c>
      <c r="E312" s="13">
        <f>I312/$O$38</f>
        <v>0.31146519448550047</v>
      </c>
      <c r="F312" s="8">
        <v>12000</v>
      </c>
      <c r="G312" s="15">
        <f>F312*$P$2</f>
        <v>295800</v>
      </c>
      <c r="H312" s="8">
        <v>624000</v>
      </c>
      <c r="I312" s="1">
        <f>H312*$P$2</f>
        <v>15381600</v>
      </c>
      <c r="J312">
        <v>28</v>
      </c>
      <c r="K312" t="s">
        <v>264</v>
      </c>
      <c r="L312" t="s">
        <v>31</v>
      </c>
    </row>
    <row r="313" spans="1:12" x14ac:dyDescent="0.45">
      <c r="A313">
        <v>230</v>
      </c>
      <c r="B313" t="s">
        <v>1810</v>
      </c>
      <c r="C313" t="s">
        <v>1821</v>
      </c>
      <c r="D313" s="13">
        <f>I313/$O$42</f>
        <v>0.31092909339115077</v>
      </c>
      <c r="E313" s="13">
        <f>I313/$O$38</f>
        <v>0.31146519448550047</v>
      </c>
      <c r="F313" s="8">
        <v>12000</v>
      </c>
      <c r="G313" s="15">
        <f>F313*$P$2</f>
        <v>295800</v>
      </c>
      <c r="H313" s="8">
        <v>624000</v>
      </c>
      <c r="I313" s="1">
        <f>H313*$P$2</f>
        <v>15381600</v>
      </c>
      <c r="J313">
        <v>39</v>
      </c>
      <c r="K313" t="s">
        <v>51</v>
      </c>
      <c r="L313" t="s">
        <v>211</v>
      </c>
    </row>
    <row r="314" spans="1:12" x14ac:dyDescent="0.45">
      <c r="A314">
        <v>307</v>
      </c>
      <c r="B314" t="s">
        <v>1964</v>
      </c>
      <c r="C314" t="s">
        <v>1941</v>
      </c>
      <c r="D314" s="13">
        <f>I314/$O$42</f>
        <v>0.31092909339115077</v>
      </c>
      <c r="E314" s="13">
        <f>I314/$O$38</f>
        <v>0.31146519448550047</v>
      </c>
      <c r="F314" s="8">
        <v>12000</v>
      </c>
      <c r="G314" s="15">
        <f>F314*$P$2</f>
        <v>295800</v>
      </c>
      <c r="H314" s="8">
        <v>624000</v>
      </c>
      <c r="I314" s="1">
        <f>H314*$P$2</f>
        <v>15381600</v>
      </c>
      <c r="J314">
        <v>28</v>
      </c>
      <c r="K314" t="s">
        <v>1664</v>
      </c>
      <c r="L314" t="s">
        <v>1423</v>
      </c>
    </row>
    <row r="315" spans="1:12" x14ac:dyDescent="0.45">
      <c r="A315">
        <v>308</v>
      </c>
      <c r="B315" t="s">
        <v>1964</v>
      </c>
      <c r="C315" t="s">
        <v>1942</v>
      </c>
      <c r="D315" s="13">
        <f>I315/$O$42</f>
        <v>0.31092909339115077</v>
      </c>
      <c r="E315" s="13">
        <f>I315/$O$38</f>
        <v>0.31146519448550047</v>
      </c>
      <c r="F315" s="8">
        <v>12000</v>
      </c>
      <c r="G315" s="15">
        <f>F315*$P$2</f>
        <v>295800</v>
      </c>
      <c r="H315" s="8">
        <v>624000</v>
      </c>
      <c r="I315" s="1">
        <f>H315*$P$2</f>
        <v>15381600</v>
      </c>
      <c r="J315">
        <v>33</v>
      </c>
      <c r="K315" t="s">
        <v>51</v>
      </c>
      <c r="L315" t="s">
        <v>211</v>
      </c>
    </row>
    <row r="316" spans="1:12" x14ac:dyDescent="0.45">
      <c r="A316">
        <v>416</v>
      </c>
      <c r="B316" t="s">
        <v>2080</v>
      </c>
      <c r="C316" t="s">
        <v>2106</v>
      </c>
      <c r="D316" s="13">
        <f>I316/$O$42</f>
        <v>0.31092909339115077</v>
      </c>
      <c r="E316" s="13">
        <f>I316/$O$38</f>
        <v>0.31146519448550047</v>
      </c>
      <c r="F316" s="8">
        <v>12000</v>
      </c>
      <c r="G316" s="15">
        <f>F316*$P$2</f>
        <v>295800</v>
      </c>
      <c r="H316" s="8">
        <v>624000</v>
      </c>
      <c r="I316" s="1">
        <f>H316*$P$2</f>
        <v>15381600</v>
      </c>
      <c r="J316">
        <v>24</v>
      </c>
      <c r="K316" t="s">
        <v>14</v>
      </c>
      <c r="L316" t="s">
        <v>1244</v>
      </c>
    </row>
    <row r="317" spans="1:12" x14ac:dyDescent="0.45">
      <c r="A317">
        <v>417</v>
      </c>
      <c r="B317" t="s">
        <v>2080</v>
      </c>
      <c r="C317" t="s">
        <v>2016</v>
      </c>
      <c r="D317" s="13">
        <f>I317/$O$42</f>
        <v>0.31092909339115077</v>
      </c>
      <c r="E317" s="13">
        <f>I317/$O$38</f>
        <v>0.31146519448550047</v>
      </c>
      <c r="F317" s="8">
        <v>12000</v>
      </c>
      <c r="G317" s="15">
        <f>F317*$P$2</f>
        <v>295800</v>
      </c>
      <c r="H317" s="8">
        <v>624000</v>
      </c>
      <c r="I317" s="1">
        <f>H317*$P$2</f>
        <v>15381600</v>
      </c>
      <c r="J317">
        <v>24</v>
      </c>
      <c r="K317" t="s">
        <v>51</v>
      </c>
      <c r="L317" t="s">
        <v>528</v>
      </c>
    </row>
    <row r="318" spans="1:12" x14ac:dyDescent="0.45">
      <c r="A318">
        <v>460</v>
      </c>
      <c r="B318" t="s">
        <v>2180</v>
      </c>
      <c r="C318" t="s">
        <v>2158</v>
      </c>
      <c r="D318" s="13">
        <f>I318/$O$42</f>
        <v>0.31092909339115077</v>
      </c>
      <c r="E318" s="13">
        <f>I318/$O$38</f>
        <v>0.31146519448550047</v>
      </c>
      <c r="F318" s="8">
        <v>12000</v>
      </c>
      <c r="G318" s="15">
        <f>F318*$P$2</f>
        <v>295800</v>
      </c>
      <c r="H318" s="8">
        <v>624000</v>
      </c>
      <c r="I318" s="1">
        <f>H318*$P$2</f>
        <v>15381600</v>
      </c>
      <c r="J318">
        <v>31</v>
      </c>
      <c r="K318" t="s">
        <v>14</v>
      </c>
      <c r="L318" t="s">
        <v>211</v>
      </c>
    </row>
    <row r="319" spans="1:12" x14ac:dyDescent="0.45">
      <c r="A319">
        <v>461</v>
      </c>
      <c r="B319" t="s">
        <v>2180</v>
      </c>
      <c r="C319" t="s">
        <v>2159</v>
      </c>
      <c r="D319" s="13">
        <f>I319/$O$42</f>
        <v>0.31092909339115077</v>
      </c>
      <c r="E319" s="13">
        <f>I319/$O$38</f>
        <v>0.31146519448550047</v>
      </c>
      <c r="F319" s="8">
        <v>12000</v>
      </c>
      <c r="G319" s="15">
        <f>F319*$P$2</f>
        <v>295800</v>
      </c>
      <c r="H319" s="8">
        <v>624000</v>
      </c>
      <c r="I319" s="1">
        <f>H319*$P$2</f>
        <v>15381600</v>
      </c>
      <c r="J319">
        <v>28</v>
      </c>
      <c r="K319" t="s">
        <v>30</v>
      </c>
      <c r="L319" t="s">
        <v>211</v>
      </c>
    </row>
    <row r="320" spans="1:12" x14ac:dyDescent="0.45">
      <c r="A320">
        <v>528</v>
      </c>
      <c r="B320" t="s">
        <v>1715</v>
      </c>
      <c r="C320" t="s">
        <v>1718</v>
      </c>
      <c r="D320" s="13">
        <f>I320/$O$42</f>
        <v>0.31092909339115077</v>
      </c>
      <c r="E320" s="13">
        <f>I320/$O$38</f>
        <v>0.31146519448550047</v>
      </c>
      <c r="F320" s="8">
        <v>12000</v>
      </c>
      <c r="G320" s="15">
        <f>F320*$P$2</f>
        <v>295800</v>
      </c>
      <c r="H320" s="8">
        <v>624000</v>
      </c>
      <c r="I320" s="1">
        <f>H320*$P$2</f>
        <v>15381600</v>
      </c>
      <c r="J320">
        <v>29</v>
      </c>
      <c r="K320" t="s">
        <v>14</v>
      </c>
      <c r="L320" t="s">
        <v>38</v>
      </c>
    </row>
    <row r="321" spans="1:12" x14ac:dyDescent="0.45">
      <c r="A321">
        <v>34</v>
      </c>
      <c r="B321" t="s">
        <v>1478</v>
      </c>
      <c r="C321" t="s">
        <v>1458</v>
      </c>
      <c r="D321" s="13">
        <f>I321/$O$42</f>
        <v>0.28501833560855483</v>
      </c>
      <c r="E321" s="13">
        <f>I321/$O$38</f>
        <v>0.28550976161170877</v>
      </c>
      <c r="F321" s="8">
        <v>11000</v>
      </c>
      <c r="G321" s="15">
        <f>F321*$P$2</f>
        <v>271150</v>
      </c>
      <c r="H321" s="8">
        <v>572000</v>
      </c>
      <c r="I321" s="1">
        <f>H321*$P$2</f>
        <v>14099800</v>
      </c>
      <c r="J321">
        <v>23</v>
      </c>
      <c r="K321" t="s">
        <v>175</v>
      </c>
      <c r="L321" t="s">
        <v>211</v>
      </c>
    </row>
    <row r="322" spans="1:12" x14ac:dyDescent="0.45">
      <c r="A322">
        <v>68</v>
      </c>
      <c r="B322" t="s">
        <v>1518</v>
      </c>
      <c r="C322" t="s">
        <v>1510</v>
      </c>
      <c r="D322" s="13">
        <f>I322/$O$42</f>
        <v>0.28501833560855483</v>
      </c>
      <c r="E322" s="13">
        <f>I322/$O$38</f>
        <v>0.28550976161170877</v>
      </c>
      <c r="F322" s="8">
        <v>11000</v>
      </c>
      <c r="G322" s="15">
        <f>F322*$P$2</f>
        <v>271150</v>
      </c>
      <c r="H322" s="8">
        <v>572000</v>
      </c>
      <c r="I322" s="1">
        <f>H322*$P$2</f>
        <v>14099800</v>
      </c>
      <c r="J322">
        <v>21</v>
      </c>
      <c r="K322" t="s">
        <v>175</v>
      </c>
      <c r="L322" t="s">
        <v>211</v>
      </c>
    </row>
    <row r="323" spans="1:12" x14ac:dyDescent="0.45">
      <c r="A323">
        <v>263</v>
      </c>
      <c r="B323" t="s">
        <v>1902</v>
      </c>
      <c r="C323" t="s">
        <v>1891</v>
      </c>
      <c r="D323" s="13">
        <f>I323/$O$42</f>
        <v>0.28501833560855483</v>
      </c>
      <c r="E323" s="13">
        <f>I323/$O$38</f>
        <v>0.28550976161170877</v>
      </c>
      <c r="F323" s="8">
        <v>11000</v>
      </c>
      <c r="G323" s="15">
        <f>F323*$P$2</f>
        <v>271150</v>
      </c>
      <c r="H323" s="8">
        <v>572000</v>
      </c>
      <c r="I323" s="1">
        <f>H323*$P$2</f>
        <v>14099800</v>
      </c>
      <c r="J323">
        <v>32</v>
      </c>
      <c r="K323" t="s">
        <v>535</v>
      </c>
      <c r="L323" t="s">
        <v>211</v>
      </c>
    </row>
    <row r="324" spans="1:12" x14ac:dyDescent="0.45">
      <c r="A324">
        <v>529</v>
      </c>
      <c r="B324" t="s">
        <v>1715</v>
      </c>
      <c r="C324" t="s">
        <v>1719</v>
      </c>
      <c r="D324" s="13">
        <f>I324/$O$42</f>
        <v>0.28501833560855483</v>
      </c>
      <c r="E324" s="13">
        <f>I324/$O$38</f>
        <v>0.28550976161170877</v>
      </c>
      <c r="F324" s="8">
        <v>11000</v>
      </c>
      <c r="G324" s="15">
        <f>F324*$P$2</f>
        <v>271150</v>
      </c>
      <c r="H324" s="8">
        <v>572000</v>
      </c>
      <c r="I324" s="1">
        <f>H324*$P$2</f>
        <v>14099800</v>
      </c>
      <c r="J324">
        <v>32</v>
      </c>
      <c r="K324" t="s">
        <v>9</v>
      </c>
      <c r="L324" t="s">
        <v>211</v>
      </c>
    </row>
    <row r="325" spans="1:12" x14ac:dyDescent="0.45">
      <c r="A325">
        <v>530</v>
      </c>
      <c r="B325" t="s">
        <v>1715</v>
      </c>
      <c r="C325" t="s">
        <v>1720</v>
      </c>
      <c r="D325" s="13">
        <f>I325/$O$42</f>
        <v>0.28501833560855483</v>
      </c>
      <c r="E325" s="13">
        <f>I325/$O$38</f>
        <v>0.28550976161170877</v>
      </c>
      <c r="F325" s="8">
        <v>11000</v>
      </c>
      <c r="G325" s="15">
        <f>F325*$P$2</f>
        <v>271150</v>
      </c>
      <c r="H325" s="8">
        <v>572000</v>
      </c>
      <c r="I325" s="1">
        <f>H325*$P$2</f>
        <v>14099800</v>
      </c>
      <c r="J325">
        <v>24</v>
      </c>
      <c r="K325" t="s">
        <v>72</v>
      </c>
      <c r="L325" t="s">
        <v>211</v>
      </c>
    </row>
    <row r="326" spans="1:12" x14ac:dyDescent="0.45">
      <c r="A326">
        <v>531</v>
      </c>
      <c r="B326" t="s">
        <v>1715</v>
      </c>
      <c r="C326" t="s">
        <v>1721</v>
      </c>
      <c r="D326" s="13">
        <f>I326/$O$42</f>
        <v>0.28501833560855483</v>
      </c>
      <c r="E326" s="13">
        <f>I326/$O$38</f>
        <v>0.28550976161170877</v>
      </c>
      <c r="F326" s="8">
        <v>11000</v>
      </c>
      <c r="G326" s="15">
        <f>F326*$P$2</f>
        <v>271150</v>
      </c>
      <c r="H326" s="8">
        <v>572000</v>
      </c>
      <c r="I326" s="1">
        <f>H326*$P$2</f>
        <v>14099800</v>
      </c>
      <c r="J326">
        <v>29</v>
      </c>
      <c r="K326" t="s">
        <v>99</v>
      </c>
      <c r="L326" t="s">
        <v>211</v>
      </c>
    </row>
    <row r="327" spans="1:12" x14ac:dyDescent="0.45">
      <c r="A327">
        <v>35</v>
      </c>
      <c r="B327" t="s">
        <v>1478</v>
      </c>
      <c r="C327" t="s">
        <v>1459</v>
      </c>
      <c r="D327" s="13">
        <f>I327/$O$42</f>
        <v>0.25910757782595895</v>
      </c>
      <c r="E327" s="13">
        <f>I327/$O$38</f>
        <v>0.25955432873791706</v>
      </c>
      <c r="F327" s="8">
        <v>10000</v>
      </c>
      <c r="G327" s="15">
        <f>F327*$P$2</f>
        <v>246500</v>
      </c>
      <c r="H327" s="8">
        <v>520000</v>
      </c>
      <c r="I327" s="1">
        <f>H327*$P$2</f>
        <v>12818000</v>
      </c>
      <c r="J327">
        <v>33</v>
      </c>
      <c r="K327" t="s">
        <v>99</v>
      </c>
      <c r="L327" t="s">
        <v>211</v>
      </c>
    </row>
    <row r="328" spans="1:12" x14ac:dyDescent="0.45">
      <c r="A328">
        <v>36</v>
      </c>
      <c r="B328" t="s">
        <v>1478</v>
      </c>
      <c r="C328" t="s">
        <v>1460</v>
      </c>
      <c r="D328" s="13">
        <f>I328/$O$42</f>
        <v>0.25910757782595895</v>
      </c>
      <c r="E328" s="13">
        <f>I328/$O$38</f>
        <v>0.25955432873791706</v>
      </c>
      <c r="F328" s="8">
        <v>10000</v>
      </c>
      <c r="G328" s="15">
        <f>F328*$P$2</f>
        <v>246500</v>
      </c>
      <c r="H328" s="8">
        <v>520000</v>
      </c>
      <c r="I328" s="1">
        <f>H328*$P$2</f>
        <v>12818000</v>
      </c>
      <c r="J328">
        <v>28</v>
      </c>
      <c r="K328" t="s">
        <v>99</v>
      </c>
      <c r="L328" t="s">
        <v>211</v>
      </c>
    </row>
    <row r="329" spans="1:12" x14ac:dyDescent="0.45">
      <c r="A329">
        <v>69</v>
      </c>
      <c r="B329" t="s">
        <v>1518</v>
      </c>
      <c r="C329" t="s">
        <v>1511</v>
      </c>
      <c r="D329" s="13">
        <f>I329/$O$42</f>
        <v>0.25910757782595895</v>
      </c>
      <c r="E329" s="13">
        <f>I329/$O$38</f>
        <v>0.25955432873791706</v>
      </c>
      <c r="F329" s="8">
        <v>10000</v>
      </c>
      <c r="G329" s="15">
        <f>F329*$P$2</f>
        <v>246500</v>
      </c>
      <c r="H329" s="8">
        <v>520000</v>
      </c>
      <c r="I329" s="1">
        <f>H329*$P$2</f>
        <v>12818000</v>
      </c>
      <c r="J329">
        <v>32</v>
      </c>
      <c r="K329" t="s">
        <v>535</v>
      </c>
      <c r="L329" t="s">
        <v>211</v>
      </c>
    </row>
    <row r="330" spans="1:12" hidden="1" x14ac:dyDescent="0.45">
      <c r="A330">
        <v>121</v>
      </c>
      <c r="B330" t="s">
        <v>1572</v>
      </c>
      <c r="C330" t="s">
        <v>1631</v>
      </c>
      <c r="D330" s="13">
        <f>I330/$O$42</f>
        <v>0.25910757782595895</v>
      </c>
      <c r="E330" s="13">
        <f>I330/$O$38</f>
        <v>0.25955432873791706</v>
      </c>
      <c r="F330" s="8">
        <v>10000</v>
      </c>
      <c r="G330" s="15">
        <f>F330*$P$2</f>
        <v>246500</v>
      </c>
      <c r="H330" s="8">
        <v>520000</v>
      </c>
      <c r="I330" s="1">
        <f>H330*$P$2</f>
        <v>12818000</v>
      </c>
      <c r="J330">
        <v>19</v>
      </c>
      <c r="K330" t="s">
        <v>99</v>
      </c>
      <c r="L330" t="s">
        <v>211</v>
      </c>
    </row>
    <row r="331" spans="1:12" x14ac:dyDescent="0.45">
      <c r="A331">
        <v>145</v>
      </c>
      <c r="B331" t="s">
        <v>1636</v>
      </c>
      <c r="C331" t="s">
        <v>1674</v>
      </c>
      <c r="D331" s="13">
        <f>I331/$O$42</f>
        <v>0.25910757782595895</v>
      </c>
      <c r="E331" s="13">
        <f>I331/$O$38</f>
        <v>0.25955432873791706</v>
      </c>
      <c r="F331" s="8">
        <v>10000</v>
      </c>
      <c r="G331" s="15">
        <f>F331*$P$2</f>
        <v>246500</v>
      </c>
      <c r="H331" s="8">
        <v>520000</v>
      </c>
      <c r="I331" s="1">
        <f>H331*$P$2</f>
        <v>12818000</v>
      </c>
      <c r="J331">
        <v>26</v>
      </c>
      <c r="K331" t="s">
        <v>1675</v>
      </c>
      <c r="L331" t="s">
        <v>211</v>
      </c>
    </row>
    <row r="332" spans="1:12" x14ac:dyDescent="0.45">
      <c r="A332">
        <v>185</v>
      </c>
      <c r="B332" t="s">
        <v>1776</v>
      </c>
      <c r="C332" t="s">
        <v>1762</v>
      </c>
      <c r="D332" s="13">
        <f>I332/$O$42</f>
        <v>0.25910757782595895</v>
      </c>
      <c r="E332" s="13">
        <f>I332/$O$38</f>
        <v>0.25955432873791706</v>
      </c>
      <c r="F332" s="8">
        <v>10000</v>
      </c>
      <c r="G332" s="15">
        <f>F332*$P$2</f>
        <v>246500</v>
      </c>
      <c r="H332" s="8">
        <v>520000</v>
      </c>
      <c r="I332" s="1">
        <f>H332*$P$2</f>
        <v>12818000</v>
      </c>
      <c r="J332">
        <v>31</v>
      </c>
      <c r="K332" t="s">
        <v>9</v>
      </c>
      <c r="L332" t="s">
        <v>211</v>
      </c>
    </row>
    <row r="333" spans="1:12" x14ac:dyDescent="0.45">
      <c r="A333">
        <v>186</v>
      </c>
      <c r="B333" t="s">
        <v>1776</v>
      </c>
      <c r="C333" t="s">
        <v>1763</v>
      </c>
      <c r="D333" s="13">
        <f>I333/$O$42</f>
        <v>0.25910757782595895</v>
      </c>
      <c r="E333" s="13">
        <f>I333/$O$38</f>
        <v>0.25955432873791706</v>
      </c>
      <c r="F333" s="8">
        <v>10000</v>
      </c>
      <c r="G333" s="15">
        <f>F333*$P$2</f>
        <v>246500</v>
      </c>
      <c r="H333" s="8">
        <v>520000</v>
      </c>
      <c r="I333" s="1">
        <f>H333*$P$2</f>
        <v>12818000</v>
      </c>
      <c r="J333">
        <v>26</v>
      </c>
      <c r="K333" t="s">
        <v>44</v>
      </c>
      <c r="L333" t="s">
        <v>211</v>
      </c>
    </row>
    <row r="334" spans="1:12" x14ac:dyDescent="0.45">
      <c r="A334">
        <v>215</v>
      </c>
      <c r="B334" t="s">
        <v>1809</v>
      </c>
      <c r="C334" t="s">
        <v>1801</v>
      </c>
      <c r="D334" s="13">
        <f>I334/$O$42</f>
        <v>0.25910757782595895</v>
      </c>
      <c r="E334" s="13">
        <f>I334/$O$38</f>
        <v>0.25955432873791706</v>
      </c>
      <c r="F334" s="8">
        <v>10000</v>
      </c>
      <c r="G334" s="15">
        <f>F334*$P$2</f>
        <v>246500</v>
      </c>
      <c r="H334" s="8">
        <v>520000</v>
      </c>
      <c r="I334" s="1">
        <f>H334*$P$2</f>
        <v>12818000</v>
      </c>
      <c r="J334">
        <v>21</v>
      </c>
      <c r="K334" t="s">
        <v>21</v>
      </c>
      <c r="L334" t="s">
        <v>10</v>
      </c>
    </row>
    <row r="335" spans="1:12" x14ac:dyDescent="0.45">
      <c r="A335">
        <v>231</v>
      </c>
      <c r="B335" t="s">
        <v>1810</v>
      </c>
      <c r="C335" t="s">
        <v>1822</v>
      </c>
      <c r="D335" s="13">
        <f>I335/$O$42</f>
        <v>0.25910757782595895</v>
      </c>
      <c r="E335" s="13">
        <f>I335/$O$38</f>
        <v>0.25955432873791706</v>
      </c>
      <c r="F335" s="8">
        <v>10000</v>
      </c>
      <c r="G335" s="15">
        <f>F335*$P$2</f>
        <v>246500</v>
      </c>
      <c r="H335" s="8">
        <v>520000</v>
      </c>
      <c r="I335" s="1">
        <f>H335*$P$2</f>
        <v>12818000</v>
      </c>
      <c r="J335">
        <v>25</v>
      </c>
      <c r="K335" t="s">
        <v>14</v>
      </c>
      <c r="L335" t="s">
        <v>68</v>
      </c>
    </row>
    <row r="336" spans="1:12" x14ac:dyDescent="0.45">
      <c r="A336">
        <v>264</v>
      </c>
      <c r="B336" t="s">
        <v>1902</v>
      </c>
      <c r="C336" t="s">
        <v>1892</v>
      </c>
      <c r="D336" s="13">
        <f>I336/$O$42</f>
        <v>0.25910757782595895</v>
      </c>
      <c r="E336" s="13">
        <f>I336/$O$38</f>
        <v>0.25955432873791706</v>
      </c>
      <c r="F336" s="8">
        <v>10000</v>
      </c>
      <c r="G336" s="15">
        <f>F336*$P$2</f>
        <v>246500</v>
      </c>
      <c r="H336" s="8">
        <v>520000</v>
      </c>
      <c r="I336" s="1">
        <f>H336*$P$2</f>
        <v>12818000</v>
      </c>
      <c r="J336">
        <v>32</v>
      </c>
      <c r="K336" t="s">
        <v>14</v>
      </c>
      <c r="L336" t="s">
        <v>662</v>
      </c>
    </row>
    <row r="337" spans="1:12" x14ac:dyDescent="0.45">
      <c r="A337">
        <v>265</v>
      </c>
      <c r="B337" t="s">
        <v>1902</v>
      </c>
      <c r="C337" t="s">
        <v>1893</v>
      </c>
      <c r="D337" s="13">
        <f>I337/$O$42</f>
        <v>0.25910757782595895</v>
      </c>
      <c r="E337" s="13">
        <f>I337/$O$38</f>
        <v>0.25955432873791706</v>
      </c>
      <c r="F337" s="8">
        <v>10000</v>
      </c>
      <c r="G337" s="15">
        <f>F337*$P$2</f>
        <v>246500</v>
      </c>
      <c r="H337" s="8">
        <v>520000</v>
      </c>
      <c r="I337" s="1">
        <f>H337*$P$2</f>
        <v>12818000</v>
      </c>
      <c r="J337">
        <v>25</v>
      </c>
      <c r="K337" t="s">
        <v>99</v>
      </c>
      <c r="L337" t="s">
        <v>1894</v>
      </c>
    </row>
    <row r="338" spans="1:12" hidden="1" x14ac:dyDescent="0.45">
      <c r="A338">
        <v>279</v>
      </c>
      <c r="B338" t="s">
        <v>1903</v>
      </c>
      <c r="C338" t="s">
        <v>1910</v>
      </c>
      <c r="D338" s="13">
        <f>I338/$O$42</f>
        <v>0.25910757782595895</v>
      </c>
      <c r="E338" s="13">
        <f>I338/$O$38</f>
        <v>0.25955432873791706</v>
      </c>
      <c r="F338" s="8">
        <v>10000</v>
      </c>
      <c r="G338" s="15">
        <f>F338*$P$2</f>
        <v>246500</v>
      </c>
      <c r="H338" s="8">
        <v>520000</v>
      </c>
      <c r="I338" s="1">
        <f>H338*$P$2</f>
        <v>12818000</v>
      </c>
      <c r="J338">
        <v>20</v>
      </c>
      <c r="K338" t="s">
        <v>30</v>
      </c>
      <c r="L338" t="s">
        <v>1911</v>
      </c>
    </row>
    <row r="339" spans="1:12" x14ac:dyDescent="0.45">
      <c r="A339">
        <v>280</v>
      </c>
      <c r="B339" t="s">
        <v>1903</v>
      </c>
      <c r="C339" t="s">
        <v>1912</v>
      </c>
      <c r="D339" s="13">
        <f>I339/$O$42</f>
        <v>0.25910757782595895</v>
      </c>
      <c r="E339" s="13">
        <f>I339/$O$38</f>
        <v>0.25955432873791706</v>
      </c>
      <c r="F339" s="8">
        <v>10000</v>
      </c>
      <c r="G339" s="15">
        <f>F339*$P$2</f>
        <v>246500</v>
      </c>
      <c r="H339" s="8">
        <v>520000</v>
      </c>
      <c r="I339" s="1">
        <f>H339*$P$2</f>
        <v>12818000</v>
      </c>
      <c r="J339">
        <v>22</v>
      </c>
      <c r="K339" t="s">
        <v>56</v>
      </c>
      <c r="L339" t="s">
        <v>211</v>
      </c>
    </row>
    <row r="340" spans="1:12" x14ac:dyDescent="0.45">
      <c r="A340">
        <v>309</v>
      </c>
      <c r="B340" t="s">
        <v>1964</v>
      </c>
      <c r="C340" t="s">
        <v>1943</v>
      </c>
      <c r="D340" s="13">
        <f>I340/$O$42</f>
        <v>0.25910757782595895</v>
      </c>
      <c r="E340" s="13">
        <f>I340/$O$38</f>
        <v>0.25955432873791706</v>
      </c>
      <c r="F340" s="8">
        <v>10000</v>
      </c>
      <c r="G340" s="15">
        <f>F340*$P$2</f>
        <v>246500</v>
      </c>
      <c r="H340" s="8">
        <v>520000</v>
      </c>
      <c r="I340" s="1">
        <f>H340*$P$2</f>
        <v>12818000</v>
      </c>
      <c r="J340">
        <v>27</v>
      </c>
      <c r="K340" t="s">
        <v>9</v>
      </c>
      <c r="L340" t="s">
        <v>211</v>
      </c>
    </row>
    <row r="341" spans="1:12" x14ac:dyDescent="0.45">
      <c r="A341">
        <v>352</v>
      </c>
      <c r="B341" t="s">
        <v>2033</v>
      </c>
      <c r="C341" t="s">
        <v>2007</v>
      </c>
      <c r="D341" s="13">
        <f>I341/$O$42</f>
        <v>0.25910757782595895</v>
      </c>
      <c r="E341" s="13">
        <f>I341/$O$38</f>
        <v>0.25955432873791706</v>
      </c>
      <c r="F341" s="8">
        <v>10000</v>
      </c>
      <c r="G341" s="15">
        <f>F341*$P$2</f>
        <v>246500</v>
      </c>
      <c r="H341" s="8">
        <v>520000</v>
      </c>
      <c r="I341" s="1">
        <f>H341*$P$2</f>
        <v>12818000</v>
      </c>
      <c r="J341">
        <v>28</v>
      </c>
      <c r="K341" t="s">
        <v>1652</v>
      </c>
      <c r="L341" t="s">
        <v>2008</v>
      </c>
    </row>
    <row r="342" spans="1:12" x14ac:dyDescent="0.45">
      <c r="A342">
        <v>353</v>
      </c>
      <c r="B342" t="s">
        <v>2033</v>
      </c>
      <c r="C342" t="s">
        <v>2009</v>
      </c>
      <c r="D342" s="13">
        <f>I342/$O$42</f>
        <v>0.25910757782595895</v>
      </c>
      <c r="E342" s="13">
        <f>I342/$O$38</f>
        <v>0.25955432873791706</v>
      </c>
      <c r="F342" s="8">
        <v>10000</v>
      </c>
      <c r="G342" s="15">
        <f>F342*$P$2</f>
        <v>246500</v>
      </c>
      <c r="H342" s="8">
        <v>520000</v>
      </c>
      <c r="I342" s="1">
        <f>H342*$P$2</f>
        <v>12818000</v>
      </c>
      <c r="J342">
        <v>31</v>
      </c>
      <c r="K342" t="s">
        <v>9</v>
      </c>
      <c r="L342" t="s">
        <v>211</v>
      </c>
    </row>
    <row r="343" spans="1:12" x14ac:dyDescent="0.45">
      <c r="A343">
        <v>354</v>
      </c>
      <c r="B343" t="s">
        <v>2033</v>
      </c>
      <c r="C343" t="s">
        <v>2010</v>
      </c>
      <c r="D343" s="13">
        <f>I343/$O$42</f>
        <v>0.25910757782595895</v>
      </c>
      <c r="E343" s="13">
        <f>I343/$O$38</f>
        <v>0.25955432873791706</v>
      </c>
      <c r="F343" s="8">
        <v>10000</v>
      </c>
      <c r="G343" s="15">
        <f>F343*$P$2</f>
        <v>246500</v>
      </c>
      <c r="H343" s="8">
        <v>520000</v>
      </c>
      <c r="I343" s="1">
        <f>H343*$P$2</f>
        <v>12818000</v>
      </c>
      <c r="J343">
        <v>29</v>
      </c>
      <c r="K343" t="s">
        <v>1655</v>
      </c>
      <c r="L343" t="s">
        <v>211</v>
      </c>
    </row>
    <row r="344" spans="1:12" x14ac:dyDescent="0.45">
      <c r="A344">
        <v>462</v>
      </c>
      <c r="B344" t="s">
        <v>2180</v>
      </c>
      <c r="C344" t="s">
        <v>2160</v>
      </c>
      <c r="D344" s="13">
        <f>I344/$O$42</f>
        <v>0.25910757782595895</v>
      </c>
      <c r="E344" s="13">
        <f>I344/$O$38</f>
        <v>0.25955432873791706</v>
      </c>
      <c r="F344" s="8">
        <v>10000</v>
      </c>
      <c r="G344" s="15">
        <f>F344*$P$2</f>
        <v>246500</v>
      </c>
      <c r="H344" s="8">
        <v>520000</v>
      </c>
      <c r="I344" s="1">
        <f>H344*$P$2</f>
        <v>12818000</v>
      </c>
      <c r="J344">
        <v>22</v>
      </c>
      <c r="K344" t="s">
        <v>99</v>
      </c>
      <c r="L344" t="s">
        <v>358</v>
      </c>
    </row>
    <row r="345" spans="1:12" x14ac:dyDescent="0.45">
      <c r="A345">
        <v>491</v>
      </c>
      <c r="B345" t="s">
        <v>2207</v>
      </c>
      <c r="C345" t="s">
        <v>2193</v>
      </c>
      <c r="D345" s="13">
        <f>I345/$O$42</f>
        <v>0.25910757782595895</v>
      </c>
      <c r="E345" s="13">
        <f>I345/$O$38</f>
        <v>0.25955432873791706</v>
      </c>
      <c r="F345" s="8">
        <v>10000</v>
      </c>
      <c r="G345" s="15">
        <f>F345*$P$2</f>
        <v>246500</v>
      </c>
      <c r="H345" s="8">
        <v>520000</v>
      </c>
      <c r="I345" s="1">
        <f>H345*$P$2</f>
        <v>12818000</v>
      </c>
      <c r="J345">
        <v>31</v>
      </c>
      <c r="K345" t="s">
        <v>2072</v>
      </c>
      <c r="L345" t="s">
        <v>211</v>
      </c>
    </row>
    <row r="346" spans="1:12" x14ac:dyDescent="0.45">
      <c r="A346">
        <v>508</v>
      </c>
      <c r="B346" t="s">
        <v>2208</v>
      </c>
      <c r="C346" t="s">
        <v>2212</v>
      </c>
      <c r="D346" s="13">
        <f>I346/$O$42</f>
        <v>0.25910757782595895</v>
      </c>
      <c r="E346" s="13">
        <f>I346/$O$38</f>
        <v>0.25955432873791706</v>
      </c>
      <c r="F346" s="8">
        <v>10000</v>
      </c>
      <c r="G346" s="15">
        <f>F346*$P$2</f>
        <v>246500</v>
      </c>
      <c r="H346" s="8">
        <v>520000</v>
      </c>
      <c r="I346" s="1">
        <f>H346*$P$2</f>
        <v>12818000</v>
      </c>
      <c r="J346">
        <v>32</v>
      </c>
      <c r="K346" t="s">
        <v>1258</v>
      </c>
      <c r="L346" t="s">
        <v>38</v>
      </c>
    </row>
    <row r="347" spans="1:12" x14ac:dyDescent="0.45">
      <c r="A347">
        <v>232</v>
      </c>
      <c r="B347" t="s">
        <v>1810</v>
      </c>
      <c r="C347" t="s">
        <v>1823</v>
      </c>
      <c r="D347" s="13">
        <f>I347/$O$42</f>
        <v>0.246152198934661</v>
      </c>
      <c r="E347" s="13">
        <f>I347/$O$38</f>
        <v>0.24657661230102121</v>
      </c>
      <c r="F347" s="8">
        <v>9500</v>
      </c>
      <c r="G347" s="15">
        <f>F347*$P$2</f>
        <v>234175</v>
      </c>
      <c r="H347" s="8">
        <v>494000</v>
      </c>
      <c r="I347" s="1">
        <f>H347*$P$2</f>
        <v>12177100</v>
      </c>
      <c r="J347">
        <v>29</v>
      </c>
      <c r="K347" t="s">
        <v>30</v>
      </c>
      <c r="L347" t="s">
        <v>211</v>
      </c>
    </row>
    <row r="348" spans="1:12" x14ac:dyDescent="0.45">
      <c r="A348">
        <v>355</v>
      </c>
      <c r="B348" t="s">
        <v>2033</v>
      </c>
      <c r="C348" t="s">
        <v>1839</v>
      </c>
      <c r="D348" s="13">
        <f>I348/$O$42</f>
        <v>0.246152198934661</v>
      </c>
      <c r="E348" s="13">
        <f>I348/$O$38</f>
        <v>0.24657661230102121</v>
      </c>
      <c r="F348" s="8">
        <v>9500</v>
      </c>
      <c r="G348" s="15">
        <f>F348*$P$2</f>
        <v>234175</v>
      </c>
      <c r="H348" s="8">
        <v>494000</v>
      </c>
      <c r="I348" s="1">
        <f>H348*$P$2</f>
        <v>12177100</v>
      </c>
      <c r="J348">
        <v>30</v>
      </c>
      <c r="K348" t="s">
        <v>1652</v>
      </c>
      <c r="L348" t="s">
        <v>211</v>
      </c>
    </row>
    <row r="349" spans="1:12" x14ac:dyDescent="0.45">
      <c r="A349">
        <v>532</v>
      </c>
      <c r="B349" t="s">
        <v>1715</v>
      </c>
      <c r="C349" t="s">
        <v>1722</v>
      </c>
      <c r="D349" s="13">
        <f>I349/$O$42</f>
        <v>0.246152198934661</v>
      </c>
      <c r="E349" s="13">
        <f>I349/$O$38</f>
        <v>0.24657661230102121</v>
      </c>
      <c r="F349" s="8">
        <v>9500</v>
      </c>
      <c r="G349" s="15">
        <f>F349*$P$2</f>
        <v>234175</v>
      </c>
      <c r="H349" s="8">
        <v>494000</v>
      </c>
      <c r="I349" s="1">
        <f>H349*$P$2</f>
        <v>12177100</v>
      </c>
      <c r="J349">
        <v>26</v>
      </c>
      <c r="K349" t="s">
        <v>9</v>
      </c>
      <c r="L349" t="s">
        <v>211</v>
      </c>
    </row>
    <row r="350" spans="1:12" x14ac:dyDescent="0.45">
      <c r="A350">
        <v>187</v>
      </c>
      <c r="B350" t="s">
        <v>1776</v>
      </c>
      <c r="C350" t="s">
        <v>1764</v>
      </c>
      <c r="D350" s="13">
        <f>I350/$O$42</f>
        <v>0.24356112315640141</v>
      </c>
      <c r="E350" s="13">
        <f>I350/$O$38</f>
        <v>0.24398106901364205</v>
      </c>
      <c r="F350" s="8">
        <v>9400</v>
      </c>
      <c r="G350" s="15">
        <f>F350*$P$2</f>
        <v>231710</v>
      </c>
      <c r="H350" s="8">
        <v>488800</v>
      </c>
      <c r="I350" s="1">
        <f>H350*$P$2</f>
        <v>12048920</v>
      </c>
      <c r="J350">
        <v>39</v>
      </c>
      <c r="K350" t="s">
        <v>9</v>
      </c>
      <c r="L350" t="s">
        <v>211</v>
      </c>
    </row>
    <row r="351" spans="1:12" x14ac:dyDescent="0.45">
      <c r="A351">
        <v>216</v>
      </c>
      <c r="B351" t="s">
        <v>1809</v>
      </c>
      <c r="C351" t="s">
        <v>1802</v>
      </c>
      <c r="D351" s="13">
        <f>I351/$O$42</f>
        <v>0.24356112315640141</v>
      </c>
      <c r="E351" s="13">
        <f>I351/$O$38</f>
        <v>0.24398106901364205</v>
      </c>
      <c r="F351" s="8">
        <v>9400</v>
      </c>
      <c r="G351" s="15">
        <f>F351*$P$2</f>
        <v>231710</v>
      </c>
      <c r="H351" s="8">
        <v>488800</v>
      </c>
      <c r="I351" s="1">
        <f>H351*$P$2</f>
        <v>12048920</v>
      </c>
      <c r="J351">
        <v>31</v>
      </c>
      <c r="K351" t="s">
        <v>175</v>
      </c>
      <c r="L351" t="s">
        <v>211</v>
      </c>
    </row>
    <row r="352" spans="1:12" x14ac:dyDescent="0.45">
      <c r="A352">
        <v>95</v>
      </c>
      <c r="B352" t="s">
        <v>1571</v>
      </c>
      <c r="C352" t="s">
        <v>1570</v>
      </c>
      <c r="D352" s="13">
        <f>I352/$O$42</f>
        <v>0.23578789582162266</v>
      </c>
      <c r="E352" s="13">
        <f>I352/$O$38</f>
        <v>0.23619443915150454</v>
      </c>
      <c r="F352" s="8">
        <v>9100</v>
      </c>
      <c r="G352" s="15">
        <f>F352*$P$2</f>
        <v>224315</v>
      </c>
      <c r="H352" s="8">
        <v>473200</v>
      </c>
      <c r="I352" s="1">
        <f>H352*$P$2</f>
        <v>11664380</v>
      </c>
      <c r="J352">
        <v>23</v>
      </c>
      <c r="K352" t="s">
        <v>51</v>
      </c>
      <c r="L352" t="s">
        <v>1423</v>
      </c>
    </row>
    <row r="353" spans="1:12" x14ac:dyDescent="0.45">
      <c r="A353">
        <v>281</v>
      </c>
      <c r="B353" t="s">
        <v>1903</v>
      </c>
      <c r="C353" t="s">
        <v>1913</v>
      </c>
      <c r="D353" s="13">
        <f>I353/$O$42</f>
        <v>0.23578789582162266</v>
      </c>
      <c r="E353" s="13">
        <f>I353/$O$38</f>
        <v>0.23619443915150454</v>
      </c>
      <c r="F353" s="8">
        <v>9100</v>
      </c>
      <c r="G353" s="15">
        <f>F353*$P$2</f>
        <v>224315</v>
      </c>
      <c r="H353" s="8">
        <v>473200</v>
      </c>
      <c r="I353" s="1">
        <f>H353*$P$2</f>
        <v>11664380</v>
      </c>
      <c r="J353">
        <v>33</v>
      </c>
      <c r="K353" t="s">
        <v>72</v>
      </c>
      <c r="L353" t="s">
        <v>211</v>
      </c>
    </row>
    <row r="354" spans="1:12" x14ac:dyDescent="0.45">
      <c r="A354">
        <v>356</v>
      </c>
      <c r="B354" t="s">
        <v>2033</v>
      </c>
      <c r="C354" t="s">
        <v>1649</v>
      </c>
      <c r="D354" s="13">
        <f>I354/$O$42</f>
        <v>0.23578789582162266</v>
      </c>
      <c r="E354" s="13">
        <f>I354/$O$38</f>
        <v>0.23619443915150454</v>
      </c>
      <c r="F354" s="8">
        <v>9100</v>
      </c>
      <c r="G354" s="15">
        <f>F354*$P$2</f>
        <v>224315</v>
      </c>
      <c r="H354" s="8">
        <v>473200</v>
      </c>
      <c r="I354" s="1">
        <f>H354*$P$2</f>
        <v>11664380</v>
      </c>
      <c r="J354">
        <v>24</v>
      </c>
      <c r="K354" t="s">
        <v>1948</v>
      </c>
      <c r="L354" t="s">
        <v>211</v>
      </c>
    </row>
    <row r="355" spans="1:12" x14ac:dyDescent="0.45">
      <c r="A355">
        <v>492</v>
      </c>
      <c r="B355" t="s">
        <v>2207</v>
      </c>
      <c r="C355" t="s">
        <v>2194</v>
      </c>
      <c r="D355" s="13">
        <f>I355/$O$42</f>
        <v>0.23578789582162266</v>
      </c>
      <c r="E355" s="13">
        <f>I355/$O$38</f>
        <v>0.23619443915150454</v>
      </c>
      <c r="F355" s="8">
        <v>9100</v>
      </c>
      <c r="G355" s="15">
        <f>F355*$P$2</f>
        <v>224315</v>
      </c>
      <c r="H355" s="8">
        <v>473200</v>
      </c>
      <c r="I355" s="1">
        <f>H355*$P$2</f>
        <v>11664380</v>
      </c>
      <c r="J355">
        <v>31</v>
      </c>
      <c r="K355" t="s">
        <v>99</v>
      </c>
      <c r="L355" t="s">
        <v>38</v>
      </c>
    </row>
    <row r="356" spans="1:12" x14ac:dyDescent="0.45">
      <c r="A356">
        <v>509</v>
      </c>
      <c r="B356" t="s">
        <v>2208</v>
      </c>
      <c r="C356" t="s">
        <v>2213</v>
      </c>
      <c r="D356" s="13">
        <f>I356/$O$42</f>
        <v>0.23578789582162266</v>
      </c>
      <c r="E356" s="13">
        <f>I356/$O$38</f>
        <v>0.23619443915150454</v>
      </c>
      <c r="F356" s="8">
        <v>9100</v>
      </c>
      <c r="G356" s="15">
        <f>F356*$P$2</f>
        <v>224315</v>
      </c>
      <c r="H356" s="8">
        <v>473200</v>
      </c>
      <c r="I356" s="1">
        <f>H356*$P$2</f>
        <v>11664380</v>
      </c>
      <c r="J356">
        <v>21</v>
      </c>
      <c r="K356" t="s">
        <v>51</v>
      </c>
      <c r="L356" t="s">
        <v>15</v>
      </c>
    </row>
    <row r="357" spans="1:12" x14ac:dyDescent="0.45">
      <c r="A357">
        <v>37</v>
      </c>
      <c r="B357" t="s">
        <v>1478</v>
      </c>
      <c r="C357" t="s">
        <v>1461</v>
      </c>
      <c r="D357" s="13">
        <f>I357/$O$42</f>
        <v>0.23319682004336306</v>
      </c>
      <c r="E357" s="13">
        <f>I357/$O$38</f>
        <v>0.23359889586412536</v>
      </c>
      <c r="F357" s="8">
        <v>9000</v>
      </c>
      <c r="G357" s="15">
        <f>F357*$P$2</f>
        <v>221850</v>
      </c>
      <c r="H357" s="8">
        <v>468000</v>
      </c>
      <c r="I357" s="1">
        <f>H357*$P$2</f>
        <v>11536200</v>
      </c>
      <c r="J357">
        <v>31</v>
      </c>
      <c r="K357" t="s">
        <v>14</v>
      </c>
      <c r="L357" t="s">
        <v>211</v>
      </c>
    </row>
    <row r="358" spans="1:12" x14ac:dyDescent="0.45">
      <c r="A358">
        <v>167</v>
      </c>
      <c r="B358" t="s">
        <v>1685</v>
      </c>
      <c r="C358" t="s">
        <v>1707</v>
      </c>
      <c r="D358" s="13">
        <f>I358/$O$42</f>
        <v>0.23319682004336306</v>
      </c>
      <c r="E358" s="13">
        <f>I358/$O$38</f>
        <v>0.23359889586412536</v>
      </c>
      <c r="F358" s="8">
        <v>9000</v>
      </c>
      <c r="G358" s="15">
        <f>F358*$P$2</f>
        <v>221850</v>
      </c>
      <c r="H358" s="8">
        <v>468000</v>
      </c>
      <c r="I358" s="1">
        <f>H358*$P$2</f>
        <v>11536200</v>
      </c>
      <c r="J358">
        <v>28</v>
      </c>
      <c r="K358" t="s">
        <v>134</v>
      </c>
      <c r="L358" t="s">
        <v>211</v>
      </c>
    </row>
    <row r="359" spans="1:12" x14ac:dyDescent="0.45">
      <c r="A359">
        <v>233</v>
      </c>
      <c r="B359" t="s">
        <v>1810</v>
      </c>
      <c r="C359" t="s">
        <v>1824</v>
      </c>
      <c r="D359" s="13">
        <f>I359/$O$42</f>
        <v>0.23319682004336306</v>
      </c>
      <c r="E359" s="13">
        <f>I359/$O$38</f>
        <v>0.23359889586412536</v>
      </c>
      <c r="F359" s="8">
        <v>9000</v>
      </c>
      <c r="G359" s="15">
        <f>F359*$P$2</f>
        <v>221850</v>
      </c>
      <c r="H359" s="8">
        <v>468000</v>
      </c>
      <c r="I359" s="1">
        <f>H359*$P$2</f>
        <v>11536200</v>
      </c>
      <c r="J359">
        <v>22</v>
      </c>
      <c r="K359" t="s">
        <v>9</v>
      </c>
      <c r="L359" t="s">
        <v>1532</v>
      </c>
    </row>
    <row r="360" spans="1:12" x14ac:dyDescent="0.45">
      <c r="A360">
        <v>266</v>
      </c>
      <c r="B360" t="s">
        <v>1902</v>
      </c>
      <c r="C360" t="s">
        <v>1895</v>
      </c>
      <c r="D360" s="13">
        <f>I360/$O$42</f>
        <v>0.23319682004336306</v>
      </c>
      <c r="E360" s="13">
        <f>I360/$O$38</f>
        <v>0.23359889586412536</v>
      </c>
      <c r="F360" s="8">
        <v>9000</v>
      </c>
      <c r="G360" s="15">
        <f>F360*$P$2</f>
        <v>221850</v>
      </c>
      <c r="H360" s="8">
        <v>468000</v>
      </c>
      <c r="I360" s="1">
        <f>H360*$P$2</f>
        <v>11536200</v>
      </c>
      <c r="J360">
        <v>27</v>
      </c>
      <c r="K360" t="s">
        <v>535</v>
      </c>
      <c r="L360" t="s">
        <v>211</v>
      </c>
    </row>
    <row r="361" spans="1:12" x14ac:dyDescent="0.45">
      <c r="A361">
        <v>267</v>
      </c>
      <c r="B361" t="s">
        <v>1902</v>
      </c>
      <c r="C361" t="s">
        <v>1896</v>
      </c>
      <c r="D361" s="13">
        <f>I361/$O$42</f>
        <v>0.23319682004336306</v>
      </c>
      <c r="E361" s="13">
        <f>I361/$O$38</f>
        <v>0.23359889586412536</v>
      </c>
      <c r="F361" s="8">
        <v>9000</v>
      </c>
      <c r="G361" s="15">
        <f>F361*$P$2</f>
        <v>221850</v>
      </c>
      <c r="H361" s="8">
        <v>468000</v>
      </c>
      <c r="I361" s="1">
        <f>H361*$P$2</f>
        <v>11536200</v>
      </c>
      <c r="J361">
        <v>23</v>
      </c>
      <c r="K361" t="s">
        <v>40</v>
      </c>
      <c r="L361" t="s">
        <v>211</v>
      </c>
    </row>
    <row r="362" spans="1:12" x14ac:dyDescent="0.45">
      <c r="A362">
        <v>357</v>
      </c>
      <c r="B362" t="s">
        <v>2033</v>
      </c>
      <c r="C362" t="s">
        <v>2011</v>
      </c>
      <c r="D362" s="13">
        <f>I362/$O$42</f>
        <v>0.23319682004336306</v>
      </c>
      <c r="E362" s="13">
        <f>I362/$O$38</f>
        <v>0.23359889586412536</v>
      </c>
      <c r="F362" s="8">
        <v>9000</v>
      </c>
      <c r="G362" s="15">
        <f>F362*$P$2</f>
        <v>221850</v>
      </c>
      <c r="H362" s="8">
        <v>468000</v>
      </c>
      <c r="I362" s="1">
        <f>H362*$P$2</f>
        <v>11536200</v>
      </c>
      <c r="J362">
        <v>26</v>
      </c>
      <c r="K362" t="s">
        <v>1640</v>
      </c>
      <c r="L362" t="s">
        <v>2012</v>
      </c>
    </row>
    <row r="363" spans="1:12" x14ac:dyDescent="0.45">
      <c r="A363">
        <v>358</v>
      </c>
      <c r="B363" t="s">
        <v>2033</v>
      </c>
      <c r="C363" t="s">
        <v>2013</v>
      </c>
      <c r="D363" s="13">
        <f>I363/$O$42</f>
        <v>0.23319682004336306</v>
      </c>
      <c r="E363" s="13">
        <f>I363/$O$38</f>
        <v>0.23359889586412536</v>
      </c>
      <c r="F363" s="8">
        <v>9000</v>
      </c>
      <c r="G363" s="15">
        <f>F363*$P$2</f>
        <v>221850</v>
      </c>
      <c r="H363" s="8">
        <v>468000</v>
      </c>
      <c r="I363" s="1">
        <f>H363*$P$2</f>
        <v>11536200</v>
      </c>
      <c r="J363">
        <v>29</v>
      </c>
      <c r="K363" t="s">
        <v>1640</v>
      </c>
      <c r="L363" t="s">
        <v>211</v>
      </c>
    </row>
    <row r="364" spans="1:12" x14ac:dyDescent="0.45">
      <c r="A364">
        <v>533</v>
      </c>
      <c r="B364" t="s">
        <v>1715</v>
      </c>
      <c r="C364" t="s">
        <v>1723</v>
      </c>
      <c r="D364" s="13">
        <f>I364/$O$42</f>
        <v>0.23319682004336306</v>
      </c>
      <c r="E364" s="13">
        <f>I364/$O$38</f>
        <v>0.23359889586412536</v>
      </c>
      <c r="F364" s="8">
        <v>9000</v>
      </c>
      <c r="G364" s="15">
        <f>F364*$P$2</f>
        <v>221850</v>
      </c>
      <c r="H364" s="8">
        <v>468000</v>
      </c>
      <c r="I364" s="1">
        <f>H364*$P$2</f>
        <v>11536200</v>
      </c>
      <c r="J364">
        <v>31</v>
      </c>
      <c r="K364" t="s">
        <v>94</v>
      </c>
      <c r="L364" t="s">
        <v>211</v>
      </c>
    </row>
    <row r="365" spans="1:12" x14ac:dyDescent="0.45">
      <c r="A365">
        <v>70</v>
      </c>
      <c r="B365" t="s">
        <v>1518</v>
      </c>
      <c r="C365" t="s">
        <v>1512</v>
      </c>
      <c r="D365" s="13">
        <f>I365/$O$42</f>
        <v>0.23060574426510347</v>
      </c>
      <c r="E365" s="13">
        <f>I365/$O$38</f>
        <v>0.2310033525767462</v>
      </c>
      <c r="F365" s="8">
        <v>8900</v>
      </c>
      <c r="G365" s="15">
        <f>F365*$P$2</f>
        <v>219385</v>
      </c>
      <c r="H365" s="8">
        <v>462800</v>
      </c>
      <c r="I365" s="1">
        <f>H365*$P$2</f>
        <v>11408020</v>
      </c>
      <c r="J365">
        <v>33</v>
      </c>
      <c r="K365" t="s">
        <v>621</v>
      </c>
      <c r="L365" t="s">
        <v>211</v>
      </c>
    </row>
    <row r="366" spans="1:12" x14ac:dyDescent="0.45">
      <c r="A366">
        <v>122</v>
      </c>
      <c r="B366" t="s">
        <v>1572</v>
      </c>
      <c r="C366" t="s">
        <v>1632</v>
      </c>
      <c r="D366" s="13">
        <f>I366/$O$42</f>
        <v>0.23060574426510347</v>
      </c>
      <c r="E366" s="13">
        <f>I366/$O$38</f>
        <v>0.2310033525767462</v>
      </c>
      <c r="F366" s="8">
        <v>8900</v>
      </c>
      <c r="G366" s="15">
        <f>F366*$P$2</f>
        <v>219385</v>
      </c>
      <c r="H366" s="8">
        <v>462800</v>
      </c>
      <c r="I366" s="1">
        <f>H366*$P$2</f>
        <v>11408020</v>
      </c>
      <c r="J366">
        <v>22</v>
      </c>
      <c r="K366" t="s">
        <v>134</v>
      </c>
      <c r="L366" t="s">
        <v>1464</v>
      </c>
    </row>
    <row r="367" spans="1:12" x14ac:dyDescent="0.45">
      <c r="A367">
        <v>282</v>
      </c>
      <c r="B367" t="s">
        <v>1903</v>
      </c>
      <c r="C367" t="s">
        <v>1914</v>
      </c>
      <c r="D367" s="13">
        <f>I367/$O$42</f>
        <v>0.23060574426510347</v>
      </c>
      <c r="E367" s="13">
        <f>I367/$O$38</f>
        <v>0.2310033525767462</v>
      </c>
      <c r="F367" s="8">
        <v>8900</v>
      </c>
      <c r="G367" s="15">
        <f>F367*$P$2</f>
        <v>219385</v>
      </c>
      <c r="H367" s="8">
        <v>462800</v>
      </c>
      <c r="I367" s="1">
        <f>H367*$P$2</f>
        <v>11408020</v>
      </c>
      <c r="J367">
        <v>25</v>
      </c>
      <c r="K367" t="s">
        <v>35</v>
      </c>
      <c r="L367" t="s">
        <v>1915</v>
      </c>
    </row>
    <row r="368" spans="1:12" x14ac:dyDescent="0.45">
      <c r="A368">
        <v>310</v>
      </c>
      <c r="B368" t="s">
        <v>1964</v>
      </c>
      <c r="C368" t="s">
        <v>1944</v>
      </c>
      <c r="D368" s="13">
        <f>I368/$O$42</f>
        <v>0.23060574426510347</v>
      </c>
      <c r="E368" s="13">
        <f>I368/$O$38</f>
        <v>0.2310033525767462</v>
      </c>
      <c r="F368" s="8">
        <v>8900</v>
      </c>
      <c r="G368" s="15">
        <f>F368*$P$2</f>
        <v>219385</v>
      </c>
      <c r="H368" s="8">
        <v>462800</v>
      </c>
      <c r="I368" s="1">
        <f>H368*$P$2</f>
        <v>11408020</v>
      </c>
      <c r="J368">
        <v>25</v>
      </c>
      <c r="K368" t="s">
        <v>1660</v>
      </c>
      <c r="L368" t="s">
        <v>211</v>
      </c>
    </row>
    <row r="369" spans="1:12" x14ac:dyDescent="0.45">
      <c r="A369">
        <v>510</v>
      </c>
      <c r="B369" t="s">
        <v>2208</v>
      </c>
      <c r="C369" t="s">
        <v>2214</v>
      </c>
      <c r="D369" s="13">
        <f>I369/$O$42</f>
        <v>0.23060574426510347</v>
      </c>
      <c r="E369" s="13">
        <f>I369/$O$38</f>
        <v>0.2310033525767462</v>
      </c>
      <c r="F369" s="8">
        <v>8900</v>
      </c>
      <c r="G369" s="15">
        <f>F369*$P$2</f>
        <v>219385</v>
      </c>
      <c r="H369" s="8">
        <v>462800</v>
      </c>
      <c r="I369" s="1">
        <f>H369*$P$2</f>
        <v>11408020</v>
      </c>
      <c r="J369">
        <v>31</v>
      </c>
      <c r="K369" t="s">
        <v>2215</v>
      </c>
      <c r="L369" t="s">
        <v>211</v>
      </c>
    </row>
    <row r="370" spans="1:12" x14ac:dyDescent="0.45">
      <c r="A370">
        <v>311</v>
      </c>
      <c r="B370" t="s">
        <v>1964</v>
      </c>
      <c r="C370" t="s">
        <v>1945</v>
      </c>
      <c r="D370" s="13">
        <f>I370/$O$42</f>
        <v>0.22801466848684387</v>
      </c>
      <c r="E370" s="13">
        <f>I370/$O$38</f>
        <v>0.22840780928936702</v>
      </c>
      <c r="F370" s="8">
        <v>8800</v>
      </c>
      <c r="G370" s="15">
        <f>F370*$P$2</f>
        <v>216920</v>
      </c>
      <c r="H370" s="8">
        <v>457600</v>
      </c>
      <c r="I370" s="1">
        <f>H370*$P$2</f>
        <v>11279840</v>
      </c>
      <c r="J370">
        <v>34</v>
      </c>
      <c r="K370" t="s">
        <v>1948</v>
      </c>
      <c r="L370" t="s">
        <v>211</v>
      </c>
    </row>
    <row r="371" spans="1:12" x14ac:dyDescent="0.45">
      <c r="A371">
        <v>268</v>
      </c>
      <c r="B371" t="s">
        <v>1902</v>
      </c>
      <c r="C371" t="s">
        <v>1897</v>
      </c>
      <c r="D371" s="13">
        <f>I371/$O$42</f>
        <v>0.22542359270858428</v>
      </c>
      <c r="E371" s="13">
        <f>I371/$O$38</f>
        <v>0.22581226600198784</v>
      </c>
      <c r="F371" s="8">
        <v>8700</v>
      </c>
      <c r="G371" s="15">
        <f>F371*$P$2</f>
        <v>214455</v>
      </c>
      <c r="H371" s="8">
        <v>452400</v>
      </c>
      <c r="I371" s="1">
        <f>H371*$P$2</f>
        <v>11151660</v>
      </c>
      <c r="J371">
        <v>26</v>
      </c>
      <c r="K371" t="s">
        <v>26</v>
      </c>
      <c r="L371" t="s">
        <v>211</v>
      </c>
    </row>
    <row r="372" spans="1:12" x14ac:dyDescent="0.45">
      <c r="A372">
        <v>463</v>
      </c>
      <c r="B372" t="s">
        <v>2180</v>
      </c>
      <c r="C372" t="s">
        <v>2161</v>
      </c>
      <c r="D372" s="13">
        <f>I372/$O$42</f>
        <v>0.22542359270858428</v>
      </c>
      <c r="E372" s="13">
        <f>I372/$O$38</f>
        <v>0.22581226600198784</v>
      </c>
      <c r="F372" s="8">
        <v>8700</v>
      </c>
      <c r="G372" s="15">
        <f>F372*$P$2</f>
        <v>214455</v>
      </c>
      <c r="H372" s="8">
        <v>452400</v>
      </c>
      <c r="I372" s="1">
        <f>H372*$P$2</f>
        <v>11151660</v>
      </c>
      <c r="J372">
        <v>29</v>
      </c>
      <c r="K372" t="s">
        <v>144</v>
      </c>
      <c r="L372" t="s">
        <v>211</v>
      </c>
    </row>
    <row r="373" spans="1:12" x14ac:dyDescent="0.45">
      <c r="A373">
        <v>217</v>
      </c>
      <c r="B373" t="s">
        <v>1809</v>
      </c>
      <c r="C373" t="s">
        <v>1803</v>
      </c>
      <c r="D373" s="13">
        <f>I373/$O$42</f>
        <v>0.22283251693032471</v>
      </c>
      <c r="E373" s="13">
        <f>I373/$O$38</f>
        <v>0.22321672271460868</v>
      </c>
      <c r="F373" s="8">
        <v>8600</v>
      </c>
      <c r="G373" s="15">
        <f>F373*$P$2</f>
        <v>211990</v>
      </c>
      <c r="H373" s="8">
        <v>447200</v>
      </c>
      <c r="I373" s="1">
        <f>H373*$P$2</f>
        <v>11023480</v>
      </c>
      <c r="J373">
        <v>31</v>
      </c>
      <c r="K373" t="s">
        <v>14</v>
      </c>
      <c r="L373" t="s">
        <v>1423</v>
      </c>
    </row>
    <row r="374" spans="1:12" x14ac:dyDescent="0.45">
      <c r="A374">
        <v>168</v>
      </c>
      <c r="B374" t="s">
        <v>1685</v>
      </c>
      <c r="C374" t="s">
        <v>1708</v>
      </c>
      <c r="D374" s="13">
        <f>I374/$O$42</f>
        <v>0.22024144115206512</v>
      </c>
      <c r="E374" s="13">
        <f>I374/$O$38</f>
        <v>0.2206211794272295</v>
      </c>
      <c r="F374" s="8">
        <v>8500</v>
      </c>
      <c r="G374" s="15">
        <f>F374*$P$2</f>
        <v>209525</v>
      </c>
      <c r="H374" s="8">
        <v>442000</v>
      </c>
      <c r="I374" s="1">
        <f>H374*$P$2</f>
        <v>10895300</v>
      </c>
      <c r="J374">
        <v>29</v>
      </c>
      <c r="K374" t="s">
        <v>535</v>
      </c>
      <c r="L374" t="s">
        <v>38</v>
      </c>
    </row>
    <row r="375" spans="1:12" x14ac:dyDescent="0.45">
      <c r="A375">
        <v>234</v>
      </c>
      <c r="B375" t="s">
        <v>1810</v>
      </c>
      <c r="C375" t="s">
        <v>1825</v>
      </c>
      <c r="D375" s="13">
        <f>I375/$O$42</f>
        <v>0.22024144115206512</v>
      </c>
      <c r="E375" s="13">
        <f>I375/$O$38</f>
        <v>0.2206211794272295</v>
      </c>
      <c r="F375" s="8">
        <v>8500</v>
      </c>
      <c r="G375" s="15">
        <f>F375*$P$2</f>
        <v>209525</v>
      </c>
      <c r="H375" s="8">
        <v>442000</v>
      </c>
      <c r="I375" s="1">
        <f>H375*$P$2</f>
        <v>10895300</v>
      </c>
      <c r="J375">
        <v>33</v>
      </c>
      <c r="K375" t="s">
        <v>1427</v>
      </c>
      <c r="L375" t="s">
        <v>211</v>
      </c>
    </row>
    <row r="376" spans="1:12" x14ac:dyDescent="0.45">
      <c r="A376">
        <v>312</v>
      </c>
      <c r="B376" t="s">
        <v>1964</v>
      </c>
      <c r="C376" t="s">
        <v>1949</v>
      </c>
      <c r="D376" s="13">
        <f>I376/$O$42</f>
        <v>0.22024144115206512</v>
      </c>
      <c r="E376" s="13">
        <f>I376/$O$38</f>
        <v>0.2206211794272295</v>
      </c>
      <c r="F376" s="8">
        <v>8500</v>
      </c>
      <c r="G376" s="15">
        <f>F376*$P$2</f>
        <v>209525</v>
      </c>
      <c r="H376" s="8">
        <v>442000</v>
      </c>
      <c r="I376" s="1">
        <f>H376*$P$2</f>
        <v>10895300</v>
      </c>
      <c r="J376">
        <v>28</v>
      </c>
      <c r="K376" t="s">
        <v>1652</v>
      </c>
      <c r="L376" t="s">
        <v>211</v>
      </c>
    </row>
    <row r="377" spans="1:12" x14ac:dyDescent="0.45">
      <c r="A377">
        <v>283</v>
      </c>
      <c r="B377" t="s">
        <v>1903</v>
      </c>
      <c r="C377" t="s">
        <v>1916</v>
      </c>
      <c r="D377" s="13">
        <f>I377/$O$42</f>
        <v>0.21765036537380553</v>
      </c>
      <c r="E377" s="13">
        <f>I377/$O$38</f>
        <v>0.21802563613985035</v>
      </c>
      <c r="F377" s="8">
        <v>8400</v>
      </c>
      <c r="G377" s="15">
        <f>F377*$P$2</f>
        <v>207060</v>
      </c>
      <c r="H377" s="8">
        <v>436800</v>
      </c>
      <c r="I377" s="1">
        <f>H377*$P$2</f>
        <v>10767120</v>
      </c>
      <c r="J377">
        <v>33</v>
      </c>
      <c r="K377" t="s">
        <v>1917</v>
      </c>
      <c r="L377" t="s">
        <v>211</v>
      </c>
    </row>
    <row r="378" spans="1:12" x14ac:dyDescent="0.45">
      <c r="A378">
        <v>418</v>
      </c>
      <c r="B378" t="s">
        <v>2080</v>
      </c>
      <c r="C378" t="s">
        <v>2107</v>
      </c>
      <c r="D378" s="13">
        <f>I378/$O$42</f>
        <v>0.21765036537380553</v>
      </c>
      <c r="E378" s="13">
        <f>I378/$O$38</f>
        <v>0.21802563613985035</v>
      </c>
      <c r="F378" s="8">
        <v>8400</v>
      </c>
      <c r="G378" s="15">
        <f>F378*$P$2</f>
        <v>207060</v>
      </c>
      <c r="H378" s="8">
        <v>436800</v>
      </c>
      <c r="I378" s="1">
        <f>H378*$P$2</f>
        <v>10767120</v>
      </c>
      <c r="J378">
        <v>28</v>
      </c>
      <c r="K378" t="s">
        <v>72</v>
      </c>
      <c r="L378" t="s">
        <v>1244</v>
      </c>
    </row>
    <row r="379" spans="1:12" hidden="1" x14ac:dyDescent="0.45">
      <c r="A379">
        <v>419</v>
      </c>
      <c r="B379" t="s">
        <v>2080</v>
      </c>
      <c r="C379" t="s">
        <v>2108</v>
      </c>
      <c r="D379" s="13">
        <f>I379/$O$42</f>
        <v>0.21505928959554593</v>
      </c>
      <c r="E379" s="13">
        <f>I379/$O$38</f>
        <v>0.21543009285247117</v>
      </c>
      <c r="F379" s="8">
        <v>8300</v>
      </c>
      <c r="G379" s="15">
        <f>F379*$P$2</f>
        <v>204595</v>
      </c>
      <c r="H379" s="8">
        <v>431600</v>
      </c>
      <c r="I379" s="1">
        <f>H379*$P$2</f>
        <v>10638940</v>
      </c>
      <c r="J379">
        <v>18</v>
      </c>
      <c r="K379" t="s">
        <v>60</v>
      </c>
      <c r="L379" t="s">
        <v>103</v>
      </c>
    </row>
    <row r="380" spans="1:12" x14ac:dyDescent="0.45">
      <c r="A380">
        <v>235</v>
      </c>
      <c r="B380" t="s">
        <v>1810</v>
      </c>
      <c r="C380" t="s">
        <v>1826</v>
      </c>
      <c r="D380" s="13">
        <f>I380/$O$42</f>
        <v>0.21246821381728634</v>
      </c>
      <c r="E380" s="13">
        <f>I380/$O$38</f>
        <v>0.21283454956509198</v>
      </c>
      <c r="F380" s="8">
        <v>8200</v>
      </c>
      <c r="G380" s="15">
        <f>F380*$P$2</f>
        <v>202130</v>
      </c>
      <c r="H380" s="8">
        <v>426400</v>
      </c>
      <c r="I380" s="1">
        <f>H380*$P$2</f>
        <v>10510760</v>
      </c>
      <c r="J380">
        <v>34</v>
      </c>
      <c r="K380" t="s">
        <v>14</v>
      </c>
      <c r="L380" t="s">
        <v>211</v>
      </c>
    </row>
    <row r="381" spans="1:12" x14ac:dyDescent="0.45">
      <c r="A381">
        <v>169</v>
      </c>
      <c r="B381" t="s">
        <v>1685</v>
      </c>
      <c r="C381" t="s">
        <v>1709</v>
      </c>
      <c r="D381" s="13">
        <f>I381/$O$42</f>
        <v>0.20987713803902674</v>
      </c>
      <c r="E381" s="13">
        <f>I381/$O$38</f>
        <v>0.21023900627771283</v>
      </c>
      <c r="F381" s="8">
        <v>8100</v>
      </c>
      <c r="G381" s="15">
        <f>F381*$P$2</f>
        <v>199665</v>
      </c>
      <c r="H381" s="8">
        <v>421200</v>
      </c>
      <c r="I381" s="1">
        <f>H381*$P$2</f>
        <v>10382580</v>
      </c>
      <c r="J381">
        <v>21</v>
      </c>
      <c r="K381" t="s">
        <v>179</v>
      </c>
      <c r="L381" t="s">
        <v>211</v>
      </c>
    </row>
    <row r="382" spans="1:12" x14ac:dyDescent="0.45">
      <c r="A382">
        <v>218</v>
      </c>
      <c r="B382" t="s">
        <v>1809</v>
      </c>
      <c r="C382" t="s">
        <v>1806</v>
      </c>
      <c r="D382" s="13">
        <f>I382/$O$42</f>
        <v>0.20987713803902674</v>
      </c>
      <c r="E382" s="13">
        <f>I382/$O$38</f>
        <v>0.21023900627771283</v>
      </c>
      <c r="F382" s="8">
        <v>8100</v>
      </c>
      <c r="G382" s="15">
        <f>F382*$P$2</f>
        <v>199665</v>
      </c>
      <c r="H382" s="8">
        <v>421200</v>
      </c>
      <c r="I382" s="1">
        <f>H382*$P$2</f>
        <v>10382580</v>
      </c>
      <c r="J382">
        <v>27</v>
      </c>
      <c r="K382" t="s">
        <v>94</v>
      </c>
      <c r="L382" t="s">
        <v>38</v>
      </c>
    </row>
    <row r="383" spans="1:12" x14ac:dyDescent="0.45">
      <c r="A383">
        <v>313</v>
      </c>
      <c r="B383" t="s">
        <v>1964</v>
      </c>
      <c r="C383" t="s">
        <v>1950</v>
      </c>
      <c r="D383" s="13">
        <f>I383/$O$42</f>
        <v>0.20987713803902674</v>
      </c>
      <c r="E383" s="13">
        <f>I383/$O$38</f>
        <v>0.21023900627771283</v>
      </c>
      <c r="F383" s="8">
        <v>8100</v>
      </c>
      <c r="G383" s="15">
        <f>F383*$P$2</f>
        <v>199665</v>
      </c>
      <c r="H383" s="8">
        <v>421200</v>
      </c>
      <c r="I383" s="1">
        <f>H383*$P$2</f>
        <v>10382580</v>
      </c>
      <c r="J383">
        <v>24</v>
      </c>
      <c r="K383" t="s">
        <v>9</v>
      </c>
      <c r="L383" t="s">
        <v>211</v>
      </c>
    </row>
    <row r="384" spans="1:12" x14ac:dyDescent="0.45">
      <c r="A384">
        <v>38</v>
      </c>
      <c r="B384" t="s">
        <v>1478</v>
      </c>
      <c r="C384" t="s">
        <v>1462</v>
      </c>
      <c r="D384" s="13">
        <f>I384/$O$42</f>
        <v>0.20728606226076718</v>
      </c>
      <c r="E384" s="13">
        <f>I384/$O$38</f>
        <v>0.20764346299033365</v>
      </c>
      <c r="F384" s="8">
        <v>8000</v>
      </c>
      <c r="G384" s="15">
        <f>F384*$P$2</f>
        <v>197200</v>
      </c>
      <c r="H384" s="8">
        <v>416000</v>
      </c>
      <c r="I384" s="1">
        <f>H384*$P$2</f>
        <v>10254400</v>
      </c>
      <c r="J384">
        <v>25</v>
      </c>
      <c r="K384" t="s">
        <v>179</v>
      </c>
      <c r="L384" t="s">
        <v>211</v>
      </c>
    </row>
    <row r="385" spans="1:12" x14ac:dyDescent="0.45">
      <c r="A385">
        <v>188</v>
      </c>
      <c r="B385" t="s">
        <v>1776</v>
      </c>
      <c r="C385" t="s">
        <v>1765</v>
      </c>
      <c r="D385" s="13">
        <f>I385/$O$42</f>
        <v>0.20728606226076718</v>
      </c>
      <c r="E385" s="13">
        <f>I385/$O$38</f>
        <v>0.20764346299033365</v>
      </c>
      <c r="F385" s="8">
        <v>8000</v>
      </c>
      <c r="G385" s="15">
        <f>F385*$P$2</f>
        <v>197200</v>
      </c>
      <c r="H385" s="8">
        <v>416000</v>
      </c>
      <c r="I385" s="1">
        <f>H385*$P$2</f>
        <v>10254400</v>
      </c>
      <c r="J385">
        <v>23</v>
      </c>
      <c r="K385" t="s">
        <v>134</v>
      </c>
      <c r="L385" t="s">
        <v>211</v>
      </c>
    </row>
    <row r="386" spans="1:12" x14ac:dyDescent="0.45">
      <c r="A386">
        <v>189</v>
      </c>
      <c r="B386" t="s">
        <v>1776</v>
      </c>
      <c r="C386" t="s">
        <v>1766</v>
      </c>
      <c r="D386" s="13">
        <f>I386/$O$42</f>
        <v>0.20728606226076718</v>
      </c>
      <c r="E386" s="13">
        <f>I386/$O$38</f>
        <v>0.20764346299033365</v>
      </c>
      <c r="F386" s="8">
        <v>8000</v>
      </c>
      <c r="G386" s="15">
        <f>F386*$P$2</f>
        <v>197200</v>
      </c>
      <c r="H386" s="8">
        <v>416000</v>
      </c>
      <c r="I386" s="1">
        <f>H386*$P$2</f>
        <v>10254400</v>
      </c>
      <c r="J386">
        <v>23</v>
      </c>
      <c r="K386" t="s">
        <v>51</v>
      </c>
      <c r="L386" t="s">
        <v>1389</v>
      </c>
    </row>
    <row r="387" spans="1:12" x14ac:dyDescent="0.45">
      <c r="A387">
        <v>269</v>
      </c>
      <c r="B387" t="s">
        <v>1902</v>
      </c>
      <c r="C387" t="s">
        <v>1898</v>
      </c>
      <c r="D387" s="13">
        <f>I387/$O$42</f>
        <v>0.20728606226076718</v>
      </c>
      <c r="E387" s="13">
        <f>I387/$O$38</f>
        <v>0.20764346299033365</v>
      </c>
      <c r="F387" s="8">
        <v>8000</v>
      </c>
      <c r="G387" s="15">
        <f>F387*$P$2</f>
        <v>197200</v>
      </c>
      <c r="H387" s="8">
        <v>416000</v>
      </c>
      <c r="I387" s="1">
        <f>H387*$P$2</f>
        <v>10254400</v>
      </c>
      <c r="J387">
        <v>32</v>
      </c>
      <c r="K387" t="s">
        <v>35</v>
      </c>
      <c r="L387" t="s">
        <v>211</v>
      </c>
    </row>
    <row r="388" spans="1:12" x14ac:dyDescent="0.45">
      <c r="A388">
        <v>359</v>
      </c>
      <c r="B388" t="s">
        <v>2033</v>
      </c>
      <c r="C388" t="s">
        <v>2014</v>
      </c>
      <c r="D388" s="13">
        <f>I388/$O$42</f>
        <v>0.20728606226076718</v>
      </c>
      <c r="E388" s="13">
        <f>I388/$O$38</f>
        <v>0.20764346299033365</v>
      </c>
      <c r="F388" s="8">
        <v>8000</v>
      </c>
      <c r="G388" s="15">
        <f>F388*$P$2</f>
        <v>197200</v>
      </c>
      <c r="H388" s="8">
        <v>416000</v>
      </c>
      <c r="I388" s="1">
        <f>H388*$P$2</f>
        <v>10254400</v>
      </c>
      <c r="J388">
        <v>31</v>
      </c>
      <c r="K388" t="s">
        <v>1652</v>
      </c>
      <c r="L388" t="s">
        <v>211</v>
      </c>
    </row>
    <row r="389" spans="1:12" x14ac:dyDescent="0.45">
      <c r="A389">
        <v>360</v>
      </c>
      <c r="B389" t="s">
        <v>2033</v>
      </c>
      <c r="C389" t="s">
        <v>2015</v>
      </c>
      <c r="D389" s="13">
        <f>I389/$O$42</f>
        <v>0.20728606226076718</v>
      </c>
      <c r="E389" s="13">
        <f>I389/$O$38</f>
        <v>0.20764346299033365</v>
      </c>
      <c r="F389" s="8">
        <v>8000</v>
      </c>
      <c r="G389" s="15">
        <f>F389*$P$2</f>
        <v>197200</v>
      </c>
      <c r="H389" s="8">
        <v>416000</v>
      </c>
      <c r="I389" s="1">
        <f>H389*$P$2</f>
        <v>10254400</v>
      </c>
      <c r="J389">
        <v>34</v>
      </c>
      <c r="K389" t="s">
        <v>9</v>
      </c>
      <c r="L389" t="s">
        <v>211</v>
      </c>
    </row>
    <row r="390" spans="1:12" x14ac:dyDescent="0.45">
      <c r="A390">
        <v>420</v>
      </c>
      <c r="B390" t="s">
        <v>2080</v>
      </c>
      <c r="C390" t="s">
        <v>2109</v>
      </c>
      <c r="D390" s="13">
        <f>I390/$O$42</f>
        <v>0.20728606226076718</v>
      </c>
      <c r="E390" s="13">
        <f>I390/$O$38</f>
        <v>0.20764346299033365</v>
      </c>
      <c r="F390" s="8">
        <v>8000</v>
      </c>
      <c r="G390" s="15">
        <f>F390*$P$2</f>
        <v>197200</v>
      </c>
      <c r="H390" s="8">
        <v>416000</v>
      </c>
      <c r="I390" s="1">
        <f>H390*$P$2</f>
        <v>10254400</v>
      </c>
      <c r="J390">
        <v>23</v>
      </c>
      <c r="K390" t="s">
        <v>99</v>
      </c>
      <c r="L390" t="s">
        <v>1423</v>
      </c>
    </row>
    <row r="391" spans="1:12" x14ac:dyDescent="0.45">
      <c r="A391">
        <v>493</v>
      </c>
      <c r="B391" t="s">
        <v>2207</v>
      </c>
      <c r="C391" t="s">
        <v>2195</v>
      </c>
      <c r="D391" s="13">
        <f>I391/$O$42</f>
        <v>0.20728606226076718</v>
      </c>
      <c r="E391" s="13">
        <f>I391/$O$38</f>
        <v>0.20764346299033365</v>
      </c>
      <c r="F391" s="8">
        <v>8000</v>
      </c>
      <c r="G391" s="15">
        <f>F391*$P$2</f>
        <v>197200</v>
      </c>
      <c r="H391" s="8">
        <v>416000</v>
      </c>
      <c r="I391" s="1">
        <f>H391*$P$2</f>
        <v>10254400</v>
      </c>
      <c r="J391">
        <v>25</v>
      </c>
      <c r="K391" t="s">
        <v>270</v>
      </c>
      <c r="L391" t="s">
        <v>38</v>
      </c>
    </row>
    <row r="392" spans="1:12" x14ac:dyDescent="0.45">
      <c r="A392">
        <v>534</v>
      </c>
      <c r="B392" t="s">
        <v>1715</v>
      </c>
      <c r="C392" t="s">
        <v>1724</v>
      </c>
      <c r="D392" s="13">
        <f>I392/$O$42</f>
        <v>0.20728606226076718</v>
      </c>
      <c r="E392" s="13">
        <f>I392/$O$38</f>
        <v>0.20764346299033365</v>
      </c>
      <c r="F392" s="8">
        <v>8000</v>
      </c>
      <c r="G392" s="15">
        <f>F392*$P$2</f>
        <v>197200</v>
      </c>
      <c r="H392" s="8">
        <v>416000</v>
      </c>
      <c r="I392" s="1">
        <f>H392*$P$2</f>
        <v>10254400</v>
      </c>
      <c r="J392">
        <v>33</v>
      </c>
      <c r="K392" t="s">
        <v>14</v>
      </c>
      <c r="L392" t="s">
        <v>211</v>
      </c>
    </row>
    <row r="393" spans="1:12" x14ac:dyDescent="0.45">
      <c r="A393">
        <v>170</v>
      </c>
      <c r="B393" t="s">
        <v>1685</v>
      </c>
      <c r="C393" t="s">
        <v>1710</v>
      </c>
      <c r="D393" s="13">
        <f>I393/$O$42</f>
        <v>0.20469498648250758</v>
      </c>
      <c r="E393" s="13">
        <f>I393/$O$38</f>
        <v>0.2050479197029545</v>
      </c>
      <c r="F393" s="8">
        <v>7900</v>
      </c>
      <c r="G393" s="15">
        <f>F393*$P$2</f>
        <v>194735</v>
      </c>
      <c r="H393" s="8">
        <v>410800</v>
      </c>
      <c r="I393" s="1">
        <f>H393*$P$2</f>
        <v>10126220</v>
      </c>
      <c r="J393">
        <v>34</v>
      </c>
      <c r="K393" t="s">
        <v>9</v>
      </c>
      <c r="L393" t="s">
        <v>38</v>
      </c>
    </row>
    <row r="394" spans="1:12" x14ac:dyDescent="0.45">
      <c r="A394">
        <v>361</v>
      </c>
      <c r="B394" t="s">
        <v>2033</v>
      </c>
      <c r="C394" t="s">
        <v>2016</v>
      </c>
      <c r="D394" s="13">
        <f>I394/$O$42</f>
        <v>0.20469498648250758</v>
      </c>
      <c r="E394" s="13">
        <f>I394/$O$38</f>
        <v>0.2050479197029545</v>
      </c>
      <c r="F394" s="8">
        <v>7900</v>
      </c>
      <c r="G394" s="15">
        <f>F394*$P$2</f>
        <v>194735</v>
      </c>
      <c r="H394" s="8">
        <v>410800</v>
      </c>
      <c r="I394" s="1">
        <f>H394*$P$2</f>
        <v>10126220</v>
      </c>
      <c r="J394">
        <v>23</v>
      </c>
      <c r="K394" t="s">
        <v>51</v>
      </c>
      <c r="L394" t="s">
        <v>528</v>
      </c>
    </row>
    <row r="395" spans="1:12" x14ac:dyDescent="0.45">
      <c r="A395">
        <v>146</v>
      </c>
      <c r="B395" t="s">
        <v>1636</v>
      </c>
      <c r="C395" t="s">
        <v>1676</v>
      </c>
      <c r="D395" s="13">
        <f>I395/$O$42</f>
        <v>0.20210391070424799</v>
      </c>
      <c r="E395" s="13">
        <f>I395/$O$38</f>
        <v>0.20245237641557531</v>
      </c>
      <c r="F395" s="8">
        <v>7800</v>
      </c>
      <c r="G395" s="15">
        <f>F395*$P$2</f>
        <v>192270</v>
      </c>
      <c r="H395" s="8">
        <v>405600</v>
      </c>
      <c r="I395" s="1">
        <f>H395*$P$2</f>
        <v>9998040</v>
      </c>
      <c r="J395">
        <v>22</v>
      </c>
      <c r="K395" t="s">
        <v>1655</v>
      </c>
      <c r="L395" t="s">
        <v>1677</v>
      </c>
    </row>
    <row r="396" spans="1:12" x14ac:dyDescent="0.45">
      <c r="A396">
        <v>270</v>
      </c>
      <c r="B396" t="s">
        <v>1902</v>
      </c>
      <c r="C396" t="s">
        <v>1899</v>
      </c>
      <c r="D396" s="13">
        <f>I396/$O$42</f>
        <v>0.20210391070424799</v>
      </c>
      <c r="E396" s="13">
        <f>I396/$O$38</f>
        <v>0.20245237641557531</v>
      </c>
      <c r="F396" s="8">
        <v>7800</v>
      </c>
      <c r="G396" s="15">
        <f>F396*$P$2</f>
        <v>192270</v>
      </c>
      <c r="H396" s="8">
        <v>405600</v>
      </c>
      <c r="I396" s="1">
        <f>H396*$P$2</f>
        <v>9998040</v>
      </c>
      <c r="J396">
        <v>22</v>
      </c>
      <c r="K396" t="s">
        <v>99</v>
      </c>
      <c r="L396" t="s">
        <v>211</v>
      </c>
    </row>
    <row r="397" spans="1:12" x14ac:dyDescent="0.45">
      <c r="A397">
        <v>362</v>
      </c>
      <c r="B397" t="s">
        <v>2033</v>
      </c>
      <c r="C397" t="s">
        <v>2017</v>
      </c>
      <c r="D397" s="13">
        <f>I397/$O$42</f>
        <v>0.20210391070424799</v>
      </c>
      <c r="E397" s="13">
        <f>I397/$O$38</f>
        <v>0.20245237641557531</v>
      </c>
      <c r="F397" s="8">
        <v>7800</v>
      </c>
      <c r="G397" s="15">
        <f>F397*$P$2</f>
        <v>192270</v>
      </c>
      <c r="H397" s="8">
        <v>405600</v>
      </c>
      <c r="I397" s="1">
        <f>H397*$P$2</f>
        <v>9998040</v>
      </c>
      <c r="J397">
        <v>27</v>
      </c>
      <c r="K397" t="s">
        <v>1650</v>
      </c>
      <c r="L397" t="s">
        <v>211</v>
      </c>
    </row>
    <row r="398" spans="1:12" x14ac:dyDescent="0.45">
      <c r="A398">
        <v>494</v>
      </c>
      <c r="B398" t="s">
        <v>2207</v>
      </c>
      <c r="C398" t="s">
        <v>2196</v>
      </c>
      <c r="D398" s="13">
        <f>I398/$O$42</f>
        <v>0.20210391070424799</v>
      </c>
      <c r="E398" s="13">
        <f>I398/$O$38</f>
        <v>0.20245237641557531</v>
      </c>
      <c r="F398" s="8">
        <v>7800</v>
      </c>
      <c r="G398" s="15">
        <f>F398*$P$2</f>
        <v>192270</v>
      </c>
      <c r="H398" s="8">
        <v>405600</v>
      </c>
      <c r="I398" s="1">
        <f>H398*$P$2</f>
        <v>9998040</v>
      </c>
      <c r="J398">
        <v>32</v>
      </c>
      <c r="K398" t="s">
        <v>30</v>
      </c>
      <c r="L398" t="s">
        <v>38</v>
      </c>
    </row>
    <row r="399" spans="1:12" x14ac:dyDescent="0.45">
      <c r="A399">
        <v>535</v>
      </c>
      <c r="B399" t="s">
        <v>1715</v>
      </c>
      <c r="C399" t="s">
        <v>1725</v>
      </c>
      <c r="D399" s="13">
        <f>I399/$O$42</f>
        <v>0.1995128349259884</v>
      </c>
      <c r="E399" s="13">
        <f>I399/$O$38</f>
        <v>0.19985683312819613</v>
      </c>
      <c r="F399" s="8">
        <v>7700</v>
      </c>
      <c r="G399" s="15">
        <f>F399*$P$2</f>
        <v>189805</v>
      </c>
      <c r="H399" s="8">
        <v>400400</v>
      </c>
      <c r="I399" s="1">
        <f>H399*$P$2</f>
        <v>9869860</v>
      </c>
      <c r="J399">
        <v>31</v>
      </c>
      <c r="K399" t="s">
        <v>270</v>
      </c>
      <c r="L399" t="s">
        <v>211</v>
      </c>
    </row>
    <row r="400" spans="1:12" x14ac:dyDescent="0.45">
      <c r="A400">
        <v>363</v>
      </c>
      <c r="B400" t="s">
        <v>2033</v>
      </c>
      <c r="C400" t="s">
        <v>2018</v>
      </c>
      <c r="D400" s="13">
        <f>I400/$O$42</f>
        <v>0.1969217591477288</v>
      </c>
      <c r="E400" s="13">
        <f>I400/$O$38</f>
        <v>0.19726128984081698</v>
      </c>
      <c r="F400" s="8">
        <v>7600</v>
      </c>
      <c r="G400" s="15">
        <f>F400*$P$2</f>
        <v>187340</v>
      </c>
      <c r="H400" s="8">
        <v>395200</v>
      </c>
      <c r="I400" s="1">
        <f>H400*$P$2</f>
        <v>9741680</v>
      </c>
      <c r="J400">
        <v>25</v>
      </c>
      <c r="K400" t="s">
        <v>1650</v>
      </c>
      <c r="L400" t="s">
        <v>211</v>
      </c>
    </row>
    <row r="401" spans="1:12" x14ac:dyDescent="0.45">
      <c r="A401">
        <v>147</v>
      </c>
      <c r="B401" t="s">
        <v>1636</v>
      </c>
      <c r="C401" t="s">
        <v>1678</v>
      </c>
      <c r="D401" s="13">
        <f>I401/$O$42</f>
        <v>0.19433068336946921</v>
      </c>
      <c r="E401" s="13">
        <f>I401/$O$38</f>
        <v>0.1946657465534378</v>
      </c>
      <c r="F401" s="8">
        <v>7500</v>
      </c>
      <c r="G401" s="15">
        <f>F401*$P$2</f>
        <v>184875</v>
      </c>
      <c r="H401" s="8">
        <v>390000</v>
      </c>
      <c r="I401" s="1">
        <f>H401*$P$2</f>
        <v>9613500</v>
      </c>
      <c r="J401">
        <v>24</v>
      </c>
      <c r="K401" t="s">
        <v>1640</v>
      </c>
      <c r="L401" t="s">
        <v>211</v>
      </c>
    </row>
    <row r="402" spans="1:12" x14ac:dyDescent="0.45">
      <c r="A402">
        <v>236</v>
      </c>
      <c r="B402" t="s">
        <v>1810</v>
      </c>
      <c r="C402" t="s">
        <v>1827</v>
      </c>
      <c r="D402" s="13">
        <f>I402/$O$42</f>
        <v>0.19433068336946921</v>
      </c>
      <c r="E402" s="13">
        <f>I402/$O$38</f>
        <v>0.1946657465534378</v>
      </c>
      <c r="F402" s="8">
        <v>7500</v>
      </c>
      <c r="G402" s="15">
        <f>F402*$P$2</f>
        <v>184875</v>
      </c>
      <c r="H402" s="8">
        <v>390000</v>
      </c>
      <c r="I402" s="1">
        <f>H402*$P$2</f>
        <v>9613500</v>
      </c>
      <c r="J402">
        <v>25</v>
      </c>
      <c r="K402" t="s">
        <v>9</v>
      </c>
      <c r="L402" t="s">
        <v>211</v>
      </c>
    </row>
    <row r="403" spans="1:12" x14ac:dyDescent="0.45">
      <c r="A403">
        <v>284</v>
      </c>
      <c r="B403" t="s">
        <v>1903</v>
      </c>
      <c r="C403" t="s">
        <v>1918</v>
      </c>
      <c r="D403" s="13">
        <f>I403/$O$42</f>
        <v>0.19433068336946921</v>
      </c>
      <c r="E403" s="13">
        <f>I403/$O$38</f>
        <v>0.1946657465534378</v>
      </c>
      <c r="F403" s="8">
        <v>7500</v>
      </c>
      <c r="G403" s="15">
        <f>F403*$P$2</f>
        <v>184875</v>
      </c>
      <c r="H403" s="8">
        <v>390000</v>
      </c>
      <c r="I403" s="1">
        <f>H403*$P$2</f>
        <v>9613500</v>
      </c>
      <c r="J403">
        <v>25</v>
      </c>
      <c r="K403" t="s">
        <v>37</v>
      </c>
      <c r="L403" t="s">
        <v>211</v>
      </c>
    </row>
    <row r="404" spans="1:12" x14ac:dyDescent="0.45">
      <c r="A404">
        <v>314</v>
      </c>
      <c r="B404" t="s">
        <v>1964</v>
      </c>
      <c r="C404" t="s">
        <v>1951</v>
      </c>
      <c r="D404" s="13">
        <f>I404/$O$42</f>
        <v>0.19433068336946921</v>
      </c>
      <c r="E404" s="13">
        <f>I404/$O$38</f>
        <v>0.1946657465534378</v>
      </c>
      <c r="F404" s="8">
        <v>7500</v>
      </c>
      <c r="G404" s="15">
        <f>F404*$P$2</f>
        <v>184875</v>
      </c>
      <c r="H404" s="8">
        <v>390000</v>
      </c>
      <c r="I404" s="1">
        <f>H404*$P$2</f>
        <v>9613500</v>
      </c>
      <c r="J404">
        <v>29</v>
      </c>
      <c r="K404" t="s">
        <v>51</v>
      </c>
      <c r="L404" t="s">
        <v>1402</v>
      </c>
    </row>
    <row r="405" spans="1:12" x14ac:dyDescent="0.45">
      <c r="A405">
        <v>315</v>
      </c>
      <c r="B405" t="s">
        <v>1964</v>
      </c>
      <c r="C405" t="s">
        <v>1952</v>
      </c>
      <c r="D405" s="13">
        <f>I405/$O$42</f>
        <v>0.19433068336946921</v>
      </c>
      <c r="E405" s="13">
        <f>I405/$O$38</f>
        <v>0.1946657465534378</v>
      </c>
      <c r="F405" s="8">
        <v>7500</v>
      </c>
      <c r="G405" s="15">
        <f>F405*$P$2</f>
        <v>184875</v>
      </c>
      <c r="H405" s="8">
        <v>390000</v>
      </c>
      <c r="I405" s="1">
        <f>H405*$P$2</f>
        <v>9613500</v>
      </c>
      <c r="J405">
        <v>31</v>
      </c>
      <c r="K405" t="s">
        <v>1652</v>
      </c>
      <c r="L405" t="s">
        <v>211</v>
      </c>
    </row>
    <row r="406" spans="1:12" x14ac:dyDescent="0.45">
      <c r="A406">
        <v>495</v>
      </c>
      <c r="B406" t="s">
        <v>2207</v>
      </c>
      <c r="C406" t="s">
        <v>2197</v>
      </c>
      <c r="D406" s="13">
        <f>I406/$O$42</f>
        <v>0.19433068336946921</v>
      </c>
      <c r="E406" s="13">
        <f>I406/$O$38</f>
        <v>0.1946657465534378</v>
      </c>
      <c r="F406" s="8">
        <v>7500</v>
      </c>
      <c r="G406" s="15">
        <f>F406*$P$2</f>
        <v>184875</v>
      </c>
      <c r="H406" s="8">
        <v>390000</v>
      </c>
      <c r="I406" s="1">
        <f>H406*$P$2</f>
        <v>9613500</v>
      </c>
      <c r="J406">
        <v>34</v>
      </c>
      <c r="K406" t="s">
        <v>134</v>
      </c>
      <c r="L406" t="s">
        <v>211</v>
      </c>
    </row>
    <row r="407" spans="1:12" hidden="1" x14ac:dyDescent="0.45">
      <c r="A407">
        <v>148</v>
      </c>
      <c r="B407" t="s">
        <v>1636</v>
      </c>
      <c r="C407" t="s">
        <v>1679</v>
      </c>
      <c r="D407" s="13">
        <f>I407/$O$42</f>
        <v>0.19173960759120962</v>
      </c>
      <c r="E407" s="13">
        <f>I407/$O$38</f>
        <v>0.19207020326605864</v>
      </c>
      <c r="F407" s="8">
        <v>7400</v>
      </c>
      <c r="G407" s="15">
        <f>F407*$P$2</f>
        <v>182410</v>
      </c>
      <c r="H407" s="8">
        <v>384800</v>
      </c>
      <c r="I407" s="1">
        <f>H407*$P$2</f>
        <v>9485320</v>
      </c>
      <c r="J407">
        <v>20</v>
      </c>
      <c r="K407" t="s">
        <v>1680</v>
      </c>
      <c r="L407" t="s">
        <v>10</v>
      </c>
    </row>
    <row r="408" spans="1:12" x14ac:dyDescent="0.45">
      <c r="A408">
        <v>237</v>
      </c>
      <c r="B408" t="s">
        <v>1810</v>
      </c>
      <c r="C408" t="s">
        <v>1828</v>
      </c>
      <c r="D408" s="13">
        <f>I408/$O$42</f>
        <v>0.19173960759120962</v>
      </c>
      <c r="E408" s="13">
        <f>I408/$O$38</f>
        <v>0.19207020326605864</v>
      </c>
      <c r="F408" s="8">
        <v>7400</v>
      </c>
      <c r="G408" s="15">
        <f>F408*$P$2</f>
        <v>182410</v>
      </c>
      <c r="H408" s="8">
        <v>384800</v>
      </c>
      <c r="I408" s="1">
        <f>H408*$P$2</f>
        <v>9485320</v>
      </c>
      <c r="J408">
        <v>25</v>
      </c>
      <c r="K408" t="s">
        <v>621</v>
      </c>
      <c r="L408" t="s">
        <v>211</v>
      </c>
    </row>
    <row r="409" spans="1:12" x14ac:dyDescent="0.45">
      <c r="A409">
        <v>316</v>
      </c>
      <c r="B409" t="s">
        <v>1964</v>
      </c>
      <c r="C409" t="s">
        <v>1953</v>
      </c>
      <c r="D409" s="13">
        <f>I409/$O$42</f>
        <v>0.19173960759120962</v>
      </c>
      <c r="E409" s="13">
        <f>I409/$O$38</f>
        <v>0.19207020326605864</v>
      </c>
      <c r="F409" s="8">
        <v>7400</v>
      </c>
      <c r="G409" s="15">
        <f>F409*$P$2</f>
        <v>182410</v>
      </c>
      <c r="H409" s="8">
        <v>384800</v>
      </c>
      <c r="I409" s="1">
        <f>H409*$P$2</f>
        <v>9485320</v>
      </c>
      <c r="J409">
        <v>26</v>
      </c>
      <c r="K409" t="s">
        <v>1652</v>
      </c>
      <c r="L409" t="s">
        <v>211</v>
      </c>
    </row>
    <row r="410" spans="1:12" x14ac:dyDescent="0.45">
      <c r="A410">
        <v>453</v>
      </c>
      <c r="B410" t="s">
        <v>2119</v>
      </c>
      <c r="C410" t="s">
        <v>2149</v>
      </c>
      <c r="D410" s="13">
        <f>I410/$O$42</f>
        <v>0.19173960759120962</v>
      </c>
      <c r="E410" s="13">
        <f>I410/$O$38</f>
        <v>0.19207020326605864</v>
      </c>
      <c r="F410" s="8">
        <v>7400</v>
      </c>
      <c r="G410" s="15">
        <f>F410*$P$2</f>
        <v>182410</v>
      </c>
      <c r="H410" s="8">
        <v>384800</v>
      </c>
      <c r="I410" s="1">
        <f>H410*$P$2</f>
        <v>9485320</v>
      </c>
      <c r="J410">
        <v>25</v>
      </c>
      <c r="K410" t="s">
        <v>144</v>
      </c>
      <c r="L410" t="s">
        <v>211</v>
      </c>
    </row>
    <row r="411" spans="1:12" x14ac:dyDescent="0.45">
      <c r="A411">
        <v>536</v>
      </c>
      <c r="B411" t="s">
        <v>1715</v>
      </c>
      <c r="C411" t="s">
        <v>1726</v>
      </c>
      <c r="D411" s="13">
        <f>I411/$O$42</f>
        <v>0.19173960759120962</v>
      </c>
      <c r="E411" s="13">
        <f>I411/$O$38</f>
        <v>0.19207020326605864</v>
      </c>
      <c r="F411" s="8">
        <v>7400</v>
      </c>
      <c r="G411" s="15">
        <f>F411*$P$2</f>
        <v>182410</v>
      </c>
      <c r="H411" s="8">
        <v>384800</v>
      </c>
      <c r="I411" s="1">
        <f>H411*$P$2</f>
        <v>9485320</v>
      </c>
      <c r="J411">
        <v>25</v>
      </c>
      <c r="K411" t="s">
        <v>179</v>
      </c>
      <c r="L411" t="s">
        <v>211</v>
      </c>
    </row>
    <row r="412" spans="1:12" x14ac:dyDescent="0.45">
      <c r="A412">
        <v>364</v>
      </c>
      <c r="B412" t="s">
        <v>2033</v>
      </c>
      <c r="C412" t="s">
        <v>2019</v>
      </c>
      <c r="D412" s="13">
        <f>I412/$O$42</f>
        <v>0.18914853181295005</v>
      </c>
      <c r="E412" s="13">
        <f>I412/$O$38</f>
        <v>0.18947465997867946</v>
      </c>
      <c r="F412" s="8">
        <v>7300</v>
      </c>
      <c r="G412" s="15">
        <f>F412*$P$2</f>
        <v>179945</v>
      </c>
      <c r="H412" s="8">
        <v>379600</v>
      </c>
      <c r="I412" s="1">
        <f>H412*$P$2</f>
        <v>9357140</v>
      </c>
      <c r="J412">
        <v>23</v>
      </c>
      <c r="K412" t="s">
        <v>1655</v>
      </c>
      <c r="L412" t="s">
        <v>211</v>
      </c>
    </row>
    <row r="413" spans="1:12" x14ac:dyDescent="0.45">
      <c r="A413">
        <v>496</v>
      </c>
      <c r="B413" t="s">
        <v>2207</v>
      </c>
      <c r="C413" t="s">
        <v>2198</v>
      </c>
      <c r="D413" s="13">
        <f>I413/$O$42</f>
        <v>0.18914853181295005</v>
      </c>
      <c r="E413" s="13">
        <f>I413/$O$38</f>
        <v>0.18947465997867946</v>
      </c>
      <c r="F413" s="8">
        <v>7300</v>
      </c>
      <c r="G413" s="15">
        <f>F413*$P$2</f>
        <v>179945</v>
      </c>
      <c r="H413" s="8">
        <v>379600</v>
      </c>
      <c r="I413" s="1">
        <f>H413*$P$2</f>
        <v>9357140</v>
      </c>
      <c r="J413">
        <v>28</v>
      </c>
      <c r="K413" t="s">
        <v>14</v>
      </c>
      <c r="L413" t="s">
        <v>358</v>
      </c>
    </row>
    <row r="414" spans="1:12" x14ac:dyDescent="0.45">
      <c r="A414">
        <v>421</v>
      </c>
      <c r="B414" t="s">
        <v>2080</v>
      </c>
      <c r="C414" t="s">
        <v>2110</v>
      </c>
      <c r="D414" s="13">
        <f>I414/$O$42</f>
        <v>0.18655745603469046</v>
      </c>
      <c r="E414" s="13">
        <f>I414/$O$38</f>
        <v>0.18687911669130028</v>
      </c>
      <c r="F414" s="8">
        <v>7200</v>
      </c>
      <c r="G414" s="15">
        <f>F414*$P$2</f>
        <v>177480</v>
      </c>
      <c r="H414" s="8">
        <v>374400</v>
      </c>
      <c r="I414" s="1">
        <f>H414*$P$2</f>
        <v>9228960</v>
      </c>
      <c r="J414">
        <v>21</v>
      </c>
      <c r="K414" t="s">
        <v>26</v>
      </c>
      <c r="L414" t="s">
        <v>211</v>
      </c>
    </row>
    <row r="415" spans="1:12" x14ac:dyDescent="0.45">
      <c r="A415">
        <v>422</v>
      </c>
      <c r="B415" t="s">
        <v>2080</v>
      </c>
      <c r="C415" t="s">
        <v>2111</v>
      </c>
      <c r="D415" s="13">
        <f>I415/$O$42</f>
        <v>0.18655745603469046</v>
      </c>
      <c r="E415" s="13">
        <f>I415/$O$38</f>
        <v>0.18687911669130028</v>
      </c>
      <c r="F415" s="8">
        <v>7200</v>
      </c>
      <c r="G415" s="15">
        <f>F415*$P$2</f>
        <v>177480</v>
      </c>
      <c r="H415" s="8">
        <v>374400</v>
      </c>
      <c r="I415" s="1">
        <f>H415*$P$2</f>
        <v>9228960</v>
      </c>
      <c r="J415">
        <v>21</v>
      </c>
      <c r="K415" t="s">
        <v>144</v>
      </c>
      <c r="L415" t="s">
        <v>211</v>
      </c>
    </row>
    <row r="416" spans="1:12" x14ac:dyDescent="0.45">
      <c r="A416">
        <v>497</v>
      </c>
      <c r="B416" t="s">
        <v>2207</v>
      </c>
      <c r="C416" t="s">
        <v>2199</v>
      </c>
      <c r="D416" s="13">
        <f>I416/$O$42</f>
        <v>0.18655745603469046</v>
      </c>
      <c r="E416" s="13">
        <f>I416/$O$38</f>
        <v>0.18687911669130028</v>
      </c>
      <c r="F416" s="8">
        <v>7200</v>
      </c>
      <c r="G416" s="15">
        <f>F416*$P$2</f>
        <v>177480</v>
      </c>
      <c r="H416" s="8">
        <v>374400</v>
      </c>
      <c r="I416" s="1">
        <f>H416*$P$2</f>
        <v>9228960</v>
      </c>
      <c r="J416">
        <v>26</v>
      </c>
      <c r="K416" t="s">
        <v>99</v>
      </c>
      <c r="L416" t="s">
        <v>211</v>
      </c>
    </row>
    <row r="417" spans="1:12" hidden="1" x14ac:dyDescent="0.45">
      <c r="A417">
        <v>149</v>
      </c>
      <c r="B417" t="s">
        <v>1636</v>
      </c>
      <c r="C417" t="s">
        <v>1681</v>
      </c>
      <c r="D417" s="13">
        <f>I417/$O$42</f>
        <v>0.18396638025643086</v>
      </c>
      <c r="E417" s="13">
        <f>I417/$O$38</f>
        <v>0.18428357340392112</v>
      </c>
      <c r="F417" s="8">
        <v>7100</v>
      </c>
      <c r="G417" s="15">
        <f>F417*$P$2</f>
        <v>175015</v>
      </c>
      <c r="H417" s="8">
        <v>369200</v>
      </c>
      <c r="I417" s="1">
        <f>H417*$P$2</f>
        <v>9100780</v>
      </c>
      <c r="J417">
        <v>20</v>
      </c>
      <c r="K417" t="s">
        <v>1682</v>
      </c>
      <c r="L417" t="s">
        <v>211</v>
      </c>
    </row>
    <row r="418" spans="1:12" x14ac:dyDescent="0.45">
      <c r="A418">
        <v>365</v>
      </c>
      <c r="B418" t="s">
        <v>2033</v>
      </c>
      <c r="C418" t="s">
        <v>2020</v>
      </c>
      <c r="D418" s="13">
        <f>I418/$O$42</f>
        <v>0.18396638025643086</v>
      </c>
      <c r="E418" s="13">
        <f>I418/$O$38</f>
        <v>0.18428357340392112</v>
      </c>
      <c r="F418" s="8">
        <v>7100</v>
      </c>
      <c r="G418" s="15">
        <f>F418*$P$2</f>
        <v>175015</v>
      </c>
      <c r="H418" s="8">
        <v>369200</v>
      </c>
      <c r="I418" s="1">
        <f>H418*$P$2</f>
        <v>9100780</v>
      </c>
      <c r="J418">
        <v>23</v>
      </c>
      <c r="K418" t="s">
        <v>1652</v>
      </c>
      <c r="L418" t="s">
        <v>211</v>
      </c>
    </row>
    <row r="419" spans="1:12" x14ac:dyDescent="0.45">
      <c r="A419">
        <v>366</v>
      </c>
      <c r="B419" t="s">
        <v>2033</v>
      </c>
      <c r="C419" t="s">
        <v>2021</v>
      </c>
      <c r="D419" s="13">
        <f>I419/$O$42</f>
        <v>0.18396638025643086</v>
      </c>
      <c r="E419" s="13">
        <f>I419/$O$38</f>
        <v>0.18428357340392112</v>
      </c>
      <c r="F419" s="8">
        <v>7100</v>
      </c>
      <c r="G419" s="15">
        <f>F419*$P$2</f>
        <v>175015</v>
      </c>
      <c r="H419" s="8">
        <v>369200</v>
      </c>
      <c r="I419" s="1">
        <f>H419*$P$2</f>
        <v>9100780</v>
      </c>
      <c r="J419">
        <v>21</v>
      </c>
      <c r="K419" t="s">
        <v>1680</v>
      </c>
      <c r="L419" t="s">
        <v>1532</v>
      </c>
    </row>
    <row r="420" spans="1:12" x14ac:dyDescent="0.45">
      <c r="A420">
        <v>464</v>
      </c>
      <c r="B420" t="s">
        <v>2180</v>
      </c>
      <c r="C420" t="s">
        <v>2162</v>
      </c>
      <c r="D420" s="13">
        <f>I420/$O$42</f>
        <v>0.18396638025643086</v>
      </c>
      <c r="E420" s="13">
        <f>I420/$O$38</f>
        <v>0.18428357340392112</v>
      </c>
      <c r="F420" s="8">
        <v>7100</v>
      </c>
      <c r="G420" s="15">
        <f>F420*$P$2</f>
        <v>175015</v>
      </c>
      <c r="H420" s="8">
        <v>369200</v>
      </c>
      <c r="I420" s="1">
        <f>H420*$P$2</f>
        <v>9100780</v>
      </c>
      <c r="J420">
        <v>33</v>
      </c>
      <c r="K420" t="s">
        <v>99</v>
      </c>
      <c r="L420" t="s">
        <v>211</v>
      </c>
    </row>
    <row r="421" spans="1:12" x14ac:dyDescent="0.45">
      <c r="A421">
        <v>171</v>
      </c>
      <c r="B421" t="s">
        <v>1685</v>
      </c>
      <c r="C421" t="s">
        <v>1713</v>
      </c>
      <c r="D421" s="13">
        <f>I421/$O$42</f>
        <v>0.18137530447817127</v>
      </c>
      <c r="E421" s="13">
        <f>I421/$O$38</f>
        <v>0.18168803011654194</v>
      </c>
      <c r="F421" s="8">
        <v>7000</v>
      </c>
      <c r="G421" s="15">
        <f>F421*$P$2</f>
        <v>172550</v>
      </c>
      <c r="H421" s="8">
        <v>364000</v>
      </c>
      <c r="I421" s="1">
        <f>H421*$P$2</f>
        <v>8972600</v>
      </c>
      <c r="J421">
        <v>31</v>
      </c>
      <c r="K421" t="s">
        <v>144</v>
      </c>
      <c r="L421" t="s">
        <v>528</v>
      </c>
    </row>
    <row r="422" spans="1:12" x14ac:dyDescent="0.45">
      <c r="A422">
        <v>190</v>
      </c>
      <c r="B422" t="s">
        <v>1776</v>
      </c>
      <c r="C422" t="s">
        <v>1767</v>
      </c>
      <c r="D422" s="13">
        <f>I422/$O$42</f>
        <v>0.18137530447817127</v>
      </c>
      <c r="E422" s="13">
        <f>I422/$O$38</f>
        <v>0.18168803011654194</v>
      </c>
      <c r="F422" s="8">
        <v>7000</v>
      </c>
      <c r="G422" s="15">
        <f>F422*$P$2</f>
        <v>172550</v>
      </c>
      <c r="H422" s="8">
        <v>364000</v>
      </c>
      <c r="I422" s="1">
        <f>H422*$P$2</f>
        <v>8972600</v>
      </c>
      <c r="J422">
        <v>23</v>
      </c>
      <c r="K422" t="s">
        <v>99</v>
      </c>
      <c r="L422" t="s">
        <v>1768</v>
      </c>
    </row>
    <row r="423" spans="1:12" x14ac:dyDescent="0.45">
      <c r="A423">
        <v>238</v>
      </c>
      <c r="B423" t="s">
        <v>1810</v>
      </c>
      <c r="C423" t="s">
        <v>1829</v>
      </c>
      <c r="D423" s="13">
        <f>I423/$O$42</f>
        <v>0.18137530447817127</v>
      </c>
      <c r="E423" s="13">
        <f>I423/$O$38</f>
        <v>0.18168803011654194</v>
      </c>
      <c r="F423" s="8">
        <v>7000</v>
      </c>
      <c r="G423" s="15">
        <f>F423*$P$2</f>
        <v>172550</v>
      </c>
      <c r="H423" s="8">
        <v>364000</v>
      </c>
      <c r="I423" s="1">
        <f>H423*$P$2</f>
        <v>8972600</v>
      </c>
      <c r="J423">
        <v>33</v>
      </c>
      <c r="K423" t="s">
        <v>99</v>
      </c>
      <c r="L423" t="s">
        <v>211</v>
      </c>
    </row>
    <row r="424" spans="1:12" x14ac:dyDescent="0.45">
      <c r="A424">
        <v>285</v>
      </c>
      <c r="B424" t="s">
        <v>1903</v>
      </c>
      <c r="C424" t="s">
        <v>1919</v>
      </c>
      <c r="D424" s="13">
        <f>I424/$O$42</f>
        <v>0.18137530447817127</v>
      </c>
      <c r="E424" s="13">
        <f>I424/$O$38</f>
        <v>0.18168803011654194</v>
      </c>
      <c r="F424" s="8">
        <v>7000</v>
      </c>
      <c r="G424" s="15">
        <f>F424*$P$2</f>
        <v>172550</v>
      </c>
      <c r="H424" s="8">
        <v>364000</v>
      </c>
      <c r="I424" s="1">
        <f>H424*$P$2</f>
        <v>8972600</v>
      </c>
      <c r="J424">
        <v>27</v>
      </c>
      <c r="K424" t="s">
        <v>196</v>
      </c>
      <c r="L424" t="s">
        <v>211</v>
      </c>
    </row>
    <row r="425" spans="1:12" x14ac:dyDescent="0.45">
      <c r="A425">
        <v>317</v>
      </c>
      <c r="B425" t="s">
        <v>1964</v>
      </c>
      <c r="C425" t="s">
        <v>1954</v>
      </c>
      <c r="D425" s="13">
        <f>I425/$O$42</f>
        <v>0.18137530447817127</v>
      </c>
      <c r="E425" s="13">
        <f>I425/$O$38</f>
        <v>0.18168803011654194</v>
      </c>
      <c r="F425" s="8">
        <v>7000</v>
      </c>
      <c r="G425" s="15">
        <f>F425*$P$2</f>
        <v>172550</v>
      </c>
      <c r="H425" s="8">
        <v>364000</v>
      </c>
      <c r="I425" s="1">
        <f>H425*$P$2</f>
        <v>8972600</v>
      </c>
      <c r="J425">
        <v>26</v>
      </c>
      <c r="K425" t="s">
        <v>1655</v>
      </c>
      <c r="L425" t="s">
        <v>211</v>
      </c>
    </row>
    <row r="426" spans="1:12" x14ac:dyDescent="0.45">
      <c r="A426">
        <v>367</v>
      </c>
      <c r="B426" t="s">
        <v>2033</v>
      </c>
      <c r="C426" t="s">
        <v>2022</v>
      </c>
      <c r="D426" s="13">
        <f>I426/$O$42</f>
        <v>0.18137530447817127</v>
      </c>
      <c r="E426" s="13">
        <f>I426/$O$38</f>
        <v>0.18168803011654194</v>
      </c>
      <c r="F426" s="8">
        <v>7000</v>
      </c>
      <c r="G426" s="15">
        <f>F426*$P$2</f>
        <v>172550</v>
      </c>
      <c r="H426" s="8">
        <v>364000</v>
      </c>
      <c r="I426" s="1">
        <f>H426*$P$2</f>
        <v>8972600</v>
      </c>
      <c r="J426">
        <v>29</v>
      </c>
      <c r="K426" t="s">
        <v>1640</v>
      </c>
      <c r="L426" t="s">
        <v>211</v>
      </c>
    </row>
    <row r="427" spans="1:12" x14ac:dyDescent="0.45">
      <c r="A427">
        <v>423</v>
      </c>
      <c r="B427" t="s">
        <v>2080</v>
      </c>
      <c r="C427" t="s">
        <v>2112</v>
      </c>
      <c r="D427" s="13">
        <f>I427/$O$42</f>
        <v>0.18137530447817127</v>
      </c>
      <c r="E427" s="13">
        <f>I427/$O$38</f>
        <v>0.18168803011654194</v>
      </c>
      <c r="F427" s="8">
        <v>7000</v>
      </c>
      <c r="G427" s="15">
        <f>F427*$P$2</f>
        <v>172550</v>
      </c>
      <c r="H427" s="8">
        <v>364000</v>
      </c>
      <c r="I427" s="1">
        <f>H427*$P$2</f>
        <v>8972600</v>
      </c>
      <c r="J427">
        <v>22</v>
      </c>
      <c r="K427" t="s">
        <v>72</v>
      </c>
      <c r="L427" t="s">
        <v>1532</v>
      </c>
    </row>
    <row r="428" spans="1:12" x14ac:dyDescent="0.45">
      <c r="A428">
        <v>39</v>
      </c>
      <c r="B428" t="s">
        <v>1478</v>
      </c>
      <c r="C428" t="s">
        <v>1463</v>
      </c>
      <c r="D428" s="13">
        <f>I428/$O$42</f>
        <v>0.17878422869991167</v>
      </c>
      <c r="E428" s="13">
        <f>I428/$O$38</f>
        <v>0.17909248682916279</v>
      </c>
      <c r="F428" s="8">
        <v>6900</v>
      </c>
      <c r="G428" s="15">
        <f>F428*$P$2</f>
        <v>170085</v>
      </c>
      <c r="H428" s="8">
        <v>358800</v>
      </c>
      <c r="I428" s="1">
        <f>H428*$P$2</f>
        <v>8844420</v>
      </c>
      <c r="J428">
        <v>24</v>
      </c>
      <c r="K428" t="s">
        <v>99</v>
      </c>
      <c r="L428" t="s">
        <v>1464</v>
      </c>
    </row>
    <row r="429" spans="1:12" x14ac:dyDescent="0.45">
      <c r="A429">
        <v>172</v>
      </c>
      <c r="B429" t="s">
        <v>1685</v>
      </c>
      <c r="C429" t="s">
        <v>1714</v>
      </c>
      <c r="D429" s="13">
        <f>I429/$O$42</f>
        <v>0.17878422869991167</v>
      </c>
      <c r="E429" s="13">
        <f>I429/$O$38</f>
        <v>0.17909248682916279</v>
      </c>
      <c r="F429" s="8">
        <v>6900</v>
      </c>
      <c r="G429" s="15">
        <f>F429*$P$2</f>
        <v>170085</v>
      </c>
      <c r="H429" s="8">
        <v>358800</v>
      </c>
      <c r="I429" s="1">
        <f>H429*$P$2</f>
        <v>8844420</v>
      </c>
      <c r="J429">
        <v>21</v>
      </c>
      <c r="K429" t="s">
        <v>30</v>
      </c>
      <c r="L429" t="s">
        <v>211</v>
      </c>
    </row>
    <row r="430" spans="1:12" x14ac:dyDescent="0.45">
      <c r="A430">
        <v>498</v>
      </c>
      <c r="B430" t="s">
        <v>2207</v>
      </c>
      <c r="C430" t="s">
        <v>2200</v>
      </c>
      <c r="D430" s="13">
        <f>I430/$O$42</f>
        <v>0.17619315292165208</v>
      </c>
      <c r="E430" s="13">
        <f>I430/$O$38</f>
        <v>0.17649694354178361</v>
      </c>
      <c r="F430" s="8">
        <v>6800</v>
      </c>
      <c r="G430" s="15">
        <f>F430*$P$2</f>
        <v>167620</v>
      </c>
      <c r="H430" s="8">
        <v>353600</v>
      </c>
      <c r="I430" s="1">
        <f>H430*$P$2</f>
        <v>8716240</v>
      </c>
      <c r="J430">
        <v>28</v>
      </c>
      <c r="K430" t="s">
        <v>270</v>
      </c>
      <c r="L430" t="s">
        <v>211</v>
      </c>
    </row>
    <row r="431" spans="1:12" x14ac:dyDescent="0.45">
      <c r="A431">
        <v>368</v>
      </c>
      <c r="B431" t="s">
        <v>2033</v>
      </c>
      <c r="C431" t="s">
        <v>1485</v>
      </c>
      <c r="D431" s="13">
        <f>I431/$O$42</f>
        <v>0.17360207714339251</v>
      </c>
      <c r="E431" s="13">
        <f>I431/$O$38</f>
        <v>0.17390140025440443</v>
      </c>
      <c r="F431" s="8">
        <v>6700</v>
      </c>
      <c r="G431" s="15">
        <f>F431*$P$2</f>
        <v>165155</v>
      </c>
      <c r="H431" s="8">
        <v>348400</v>
      </c>
      <c r="I431" s="1">
        <f>H431*$P$2</f>
        <v>8588060</v>
      </c>
      <c r="J431">
        <v>31</v>
      </c>
      <c r="K431" t="s">
        <v>1660</v>
      </c>
      <c r="L431" t="s">
        <v>211</v>
      </c>
    </row>
    <row r="432" spans="1:12" x14ac:dyDescent="0.45">
      <c r="A432">
        <v>424</v>
      </c>
      <c r="B432" t="s">
        <v>2080</v>
      </c>
      <c r="C432" t="s">
        <v>2113</v>
      </c>
      <c r="D432" s="13">
        <f>I432/$O$42</f>
        <v>0.17101100136513292</v>
      </c>
      <c r="E432" s="13">
        <f>I432/$O$38</f>
        <v>0.17130585696702527</v>
      </c>
      <c r="F432" s="8">
        <v>6600</v>
      </c>
      <c r="G432" s="15">
        <f>F432*$P$2</f>
        <v>162690</v>
      </c>
      <c r="H432" s="8">
        <v>343200</v>
      </c>
      <c r="I432" s="1">
        <f>H432*$P$2</f>
        <v>8459880</v>
      </c>
      <c r="J432">
        <v>23</v>
      </c>
      <c r="K432" t="s">
        <v>94</v>
      </c>
      <c r="L432" t="s">
        <v>211</v>
      </c>
    </row>
    <row r="433" spans="1:12" x14ac:dyDescent="0.45">
      <c r="A433">
        <v>465</v>
      </c>
      <c r="B433" t="s">
        <v>2180</v>
      </c>
      <c r="C433" t="s">
        <v>2163</v>
      </c>
      <c r="D433" s="13">
        <f>I433/$O$42</f>
        <v>0.17101100136513292</v>
      </c>
      <c r="E433" s="13">
        <f>I433/$O$38</f>
        <v>0.17130585696702527</v>
      </c>
      <c r="F433" s="8">
        <v>6600</v>
      </c>
      <c r="G433" s="15">
        <f>F433*$P$2</f>
        <v>162690</v>
      </c>
      <c r="H433" s="8">
        <v>343200</v>
      </c>
      <c r="I433" s="1">
        <f>H433*$P$2</f>
        <v>8459880</v>
      </c>
      <c r="J433">
        <v>30</v>
      </c>
      <c r="K433" t="s">
        <v>56</v>
      </c>
      <c r="L433" t="s">
        <v>211</v>
      </c>
    </row>
    <row r="434" spans="1:12" x14ac:dyDescent="0.45">
      <c r="A434">
        <v>499</v>
      </c>
      <c r="B434" t="s">
        <v>2207</v>
      </c>
      <c r="C434" t="s">
        <v>2201</v>
      </c>
      <c r="D434" s="13">
        <f>I434/$O$42</f>
        <v>0.17101100136513292</v>
      </c>
      <c r="E434" s="13">
        <f>I434/$O$38</f>
        <v>0.17130585696702527</v>
      </c>
      <c r="F434" s="8">
        <v>6600</v>
      </c>
      <c r="G434" s="15">
        <f>F434*$P$2</f>
        <v>162690</v>
      </c>
      <c r="H434" s="8">
        <v>343200</v>
      </c>
      <c r="I434" s="1">
        <f>H434*$P$2</f>
        <v>8459880</v>
      </c>
      <c r="J434">
        <v>25</v>
      </c>
      <c r="K434" t="s">
        <v>44</v>
      </c>
      <c r="L434" t="s">
        <v>211</v>
      </c>
    </row>
    <row r="435" spans="1:12" x14ac:dyDescent="0.45">
      <c r="A435">
        <v>25</v>
      </c>
      <c r="B435" t="s">
        <v>1445</v>
      </c>
      <c r="C435" t="s">
        <v>1443</v>
      </c>
      <c r="D435" s="13">
        <f>I435/$O$42</f>
        <v>0.1684199255868733</v>
      </c>
      <c r="E435" s="13">
        <f>I435/$O$38</f>
        <v>0.16871031367964609</v>
      </c>
      <c r="F435" s="8">
        <v>6500</v>
      </c>
      <c r="G435" s="15">
        <f>F435*$P$2</f>
        <v>160225</v>
      </c>
      <c r="H435" s="8">
        <v>338000</v>
      </c>
      <c r="I435" s="1">
        <f>H435*$P$2</f>
        <v>8331699.9999999991</v>
      </c>
      <c r="J435">
        <v>22</v>
      </c>
      <c r="K435" t="s">
        <v>9</v>
      </c>
      <c r="L435" t="s">
        <v>1444</v>
      </c>
    </row>
    <row r="436" spans="1:12" x14ac:dyDescent="0.45">
      <c r="A436">
        <v>191</v>
      </c>
      <c r="B436" t="s">
        <v>1776</v>
      </c>
      <c r="C436" t="s">
        <v>1769</v>
      </c>
      <c r="D436" s="13">
        <f>I436/$O$42</f>
        <v>0.1684199255868733</v>
      </c>
      <c r="E436" s="13">
        <f>I436/$O$38</f>
        <v>0.16871031367964609</v>
      </c>
      <c r="F436" s="8">
        <v>6500</v>
      </c>
      <c r="G436" s="15">
        <f>F436*$P$2</f>
        <v>160225</v>
      </c>
      <c r="H436" s="8">
        <v>338000</v>
      </c>
      <c r="I436" s="1">
        <f>H436*$P$2</f>
        <v>8331699.9999999991</v>
      </c>
      <c r="J436">
        <v>23</v>
      </c>
      <c r="K436" t="s">
        <v>94</v>
      </c>
      <c r="L436" t="s">
        <v>211</v>
      </c>
    </row>
    <row r="437" spans="1:12" x14ac:dyDescent="0.45">
      <c r="A437">
        <v>537</v>
      </c>
      <c r="B437" t="s">
        <v>1715</v>
      </c>
      <c r="C437" t="s">
        <v>1727</v>
      </c>
      <c r="D437" s="13">
        <f>I437/$O$42</f>
        <v>0.1684199255868733</v>
      </c>
      <c r="E437" s="13">
        <f>I437/$O$38</f>
        <v>0.16871031367964609</v>
      </c>
      <c r="F437" s="8">
        <v>6500</v>
      </c>
      <c r="G437" s="15">
        <f>F437*$P$2</f>
        <v>160225</v>
      </c>
      <c r="H437" s="8">
        <v>338000</v>
      </c>
      <c r="I437" s="1">
        <f>H437*$P$2</f>
        <v>8331699.9999999991</v>
      </c>
      <c r="J437">
        <v>27</v>
      </c>
      <c r="K437" t="s">
        <v>30</v>
      </c>
      <c r="L437" t="s">
        <v>211</v>
      </c>
    </row>
    <row r="438" spans="1:12" x14ac:dyDescent="0.45">
      <c r="A438">
        <v>40</v>
      </c>
      <c r="B438" t="s">
        <v>1478</v>
      </c>
      <c r="C438" t="s">
        <v>1465</v>
      </c>
      <c r="D438" s="13">
        <f>I438/$O$42</f>
        <v>0.1658288498086137</v>
      </c>
      <c r="E438" s="13">
        <f>I438/$O$38</f>
        <v>0.16611477039226691</v>
      </c>
      <c r="F438" s="8">
        <v>6400</v>
      </c>
      <c r="G438" s="15">
        <f>F438*$P$2</f>
        <v>157760</v>
      </c>
      <c r="H438" s="8">
        <v>332800</v>
      </c>
      <c r="I438" s="1">
        <f>H438*$P$2</f>
        <v>8203519.9999999991</v>
      </c>
      <c r="J438">
        <v>31</v>
      </c>
      <c r="K438" t="s">
        <v>35</v>
      </c>
      <c r="L438" t="s">
        <v>211</v>
      </c>
    </row>
    <row r="439" spans="1:12" x14ac:dyDescent="0.45">
      <c r="A439">
        <v>286</v>
      </c>
      <c r="B439" t="s">
        <v>1903</v>
      </c>
      <c r="C439" t="s">
        <v>1920</v>
      </c>
      <c r="D439" s="13">
        <f>I439/$O$42</f>
        <v>0.1658288498086137</v>
      </c>
      <c r="E439" s="13">
        <f>I439/$O$38</f>
        <v>0.16611477039226691</v>
      </c>
      <c r="F439" s="8">
        <v>6400</v>
      </c>
      <c r="G439" s="15">
        <f>F439*$P$2</f>
        <v>157760</v>
      </c>
      <c r="H439" s="8">
        <v>332800</v>
      </c>
      <c r="I439" s="1">
        <f>H439*$P$2</f>
        <v>8203519.9999999991</v>
      </c>
      <c r="J439">
        <v>24</v>
      </c>
      <c r="K439" t="s">
        <v>9</v>
      </c>
      <c r="L439" t="s">
        <v>1915</v>
      </c>
    </row>
    <row r="440" spans="1:12" x14ac:dyDescent="0.45">
      <c r="A440">
        <v>346</v>
      </c>
      <c r="B440" t="s">
        <v>2003</v>
      </c>
      <c r="C440" t="s">
        <v>2001</v>
      </c>
      <c r="D440" s="13">
        <f>I440/$O$42</f>
        <v>0.1658288498086137</v>
      </c>
      <c r="E440" s="13">
        <f>I440/$O$38</f>
        <v>0.16611477039226691</v>
      </c>
      <c r="F440" s="8">
        <v>6400</v>
      </c>
      <c r="G440" s="15">
        <f>F440*$P$2</f>
        <v>157760</v>
      </c>
      <c r="H440" s="8">
        <v>332800</v>
      </c>
      <c r="I440" s="1">
        <f>H440*$P$2</f>
        <v>8203519.9999999991</v>
      </c>
      <c r="J440">
        <v>28</v>
      </c>
      <c r="K440" t="s">
        <v>94</v>
      </c>
      <c r="L440" t="s">
        <v>211</v>
      </c>
    </row>
    <row r="441" spans="1:12" x14ac:dyDescent="0.45">
      <c r="A441">
        <v>511</v>
      </c>
      <c r="B441" t="s">
        <v>2208</v>
      </c>
      <c r="C441" t="s">
        <v>2216</v>
      </c>
      <c r="D441" s="13">
        <f>I441/$O$42</f>
        <v>0.1658288498086137</v>
      </c>
      <c r="E441" s="13">
        <f>I441/$O$38</f>
        <v>0.16611477039226691</v>
      </c>
      <c r="F441" s="8">
        <v>6400</v>
      </c>
      <c r="G441" s="15">
        <f>F441*$P$2</f>
        <v>157760</v>
      </c>
      <c r="H441" s="8">
        <v>332800</v>
      </c>
      <c r="I441" s="1">
        <f>H441*$P$2</f>
        <v>8203519.9999999991</v>
      </c>
      <c r="J441">
        <v>26</v>
      </c>
      <c r="K441" t="s">
        <v>99</v>
      </c>
      <c r="L441" t="s">
        <v>211</v>
      </c>
    </row>
    <row r="442" spans="1:12" x14ac:dyDescent="0.45">
      <c r="A442">
        <v>512</v>
      </c>
      <c r="B442" t="s">
        <v>2208</v>
      </c>
      <c r="C442" t="s">
        <v>2217</v>
      </c>
      <c r="D442" s="13">
        <f>I442/$O$42</f>
        <v>0.1658288498086137</v>
      </c>
      <c r="E442" s="13">
        <f>I442/$O$38</f>
        <v>0.16611477039226691</v>
      </c>
      <c r="F442" s="8">
        <v>6400</v>
      </c>
      <c r="G442" s="15">
        <f>F442*$P$2</f>
        <v>157760</v>
      </c>
      <c r="H442" s="8">
        <v>332800</v>
      </c>
      <c r="I442" s="1">
        <f>H442*$P$2</f>
        <v>8203519.9999999991</v>
      </c>
      <c r="J442">
        <v>33</v>
      </c>
      <c r="K442" t="s">
        <v>30</v>
      </c>
      <c r="L442" t="s">
        <v>211</v>
      </c>
    </row>
    <row r="443" spans="1:12" x14ac:dyDescent="0.45">
      <c r="A443">
        <v>192</v>
      </c>
      <c r="B443" t="s">
        <v>1776</v>
      </c>
      <c r="C443" t="s">
        <v>1770</v>
      </c>
      <c r="D443" s="13">
        <f>I443/$O$42</f>
        <v>0.16323777403035414</v>
      </c>
      <c r="E443" s="13">
        <f>I443/$O$38</f>
        <v>0.16351922710488775</v>
      </c>
      <c r="F443" s="8">
        <v>6300</v>
      </c>
      <c r="G443" s="15">
        <f>F443*$P$2</f>
        <v>155295</v>
      </c>
      <c r="H443" s="8">
        <v>327600</v>
      </c>
      <c r="I443" s="1">
        <f>H443*$P$2</f>
        <v>8075340</v>
      </c>
      <c r="J443">
        <v>31</v>
      </c>
      <c r="K443" t="s">
        <v>196</v>
      </c>
      <c r="L443" t="s">
        <v>211</v>
      </c>
    </row>
    <row r="444" spans="1:12" x14ac:dyDescent="0.45">
      <c r="A444">
        <v>538</v>
      </c>
      <c r="B444" t="s">
        <v>1715</v>
      </c>
      <c r="C444" t="s">
        <v>1728</v>
      </c>
      <c r="D444" s="13">
        <f>I444/$O$42</f>
        <v>0.16323777403035414</v>
      </c>
      <c r="E444" s="13">
        <f>I444/$O$38</f>
        <v>0.16351922710488775</v>
      </c>
      <c r="F444" s="8">
        <v>6300</v>
      </c>
      <c r="G444" s="15">
        <f>F444*$P$2</f>
        <v>155295</v>
      </c>
      <c r="H444" s="8">
        <v>327600</v>
      </c>
      <c r="I444" s="1">
        <f>H444*$P$2</f>
        <v>8075340</v>
      </c>
      <c r="J444">
        <v>28</v>
      </c>
      <c r="K444" t="s">
        <v>14</v>
      </c>
      <c r="L444" t="s">
        <v>1532</v>
      </c>
    </row>
    <row r="445" spans="1:12" x14ac:dyDescent="0.45">
      <c r="A445">
        <v>539</v>
      </c>
      <c r="B445" t="s">
        <v>1715</v>
      </c>
      <c r="C445" t="s">
        <v>1729</v>
      </c>
      <c r="D445" s="13">
        <f>I445/$O$42</f>
        <v>0.16323777403035414</v>
      </c>
      <c r="E445" s="13">
        <f>I445/$O$38</f>
        <v>0.16351922710488775</v>
      </c>
      <c r="F445" s="8">
        <v>6300</v>
      </c>
      <c r="G445" s="15">
        <f>F445*$P$2</f>
        <v>155295</v>
      </c>
      <c r="H445" s="8">
        <v>327600</v>
      </c>
      <c r="I445" s="1">
        <f>H445*$P$2</f>
        <v>8075340</v>
      </c>
      <c r="J445">
        <v>29</v>
      </c>
      <c r="K445" t="s">
        <v>51</v>
      </c>
      <c r="L445" t="s">
        <v>211</v>
      </c>
    </row>
    <row r="446" spans="1:12" x14ac:dyDescent="0.45">
      <c r="A446">
        <v>500</v>
      </c>
      <c r="B446" t="s">
        <v>2207</v>
      </c>
      <c r="C446" t="s">
        <v>2202</v>
      </c>
      <c r="D446" s="13">
        <f>I446/$O$42</f>
        <v>0.16064669825209454</v>
      </c>
      <c r="E446" s="13">
        <f>I446/$O$38</f>
        <v>0.16092368381750857</v>
      </c>
      <c r="F446" s="8">
        <v>6200</v>
      </c>
      <c r="G446" s="15">
        <f>F446*$P$2</f>
        <v>152830</v>
      </c>
      <c r="H446" s="8">
        <v>322400</v>
      </c>
      <c r="I446" s="1">
        <f>H446*$P$2</f>
        <v>7947160</v>
      </c>
      <c r="J446">
        <v>28</v>
      </c>
      <c r="K446" t="s">
        <v>134</v>
      </c>
      <c r="L446" t="s">
        <v>149</v>
      </c>
    </row>
    <row r="447" spans="1:12" x14ac:dyDescent="0.45">
      <c r="A447">
        <v>318</v>
      </c>
      <c r="B447" t="s">
        <v>1964</v>
      </c>
      <c r="C447" t="s">
        <v>1955</v>
      </c>
      <c r="D447" s="13">
        <f>I447/$O$42</f>
        <v>0.15805562247383495</v>
      </c>
      <c r="E447" s="13">
        <f>I447/$O$38</f>
        <v>0.15832814053012942</v>
      </c>
      <c r="F447" s="8">
        <v>6100</v>
      </c>
      <c r="G447" s="15">
        <f>F447*$P$2</f>
        <v>150365</v>
      </c>
      <c r="H447" s="8">
        <v>317200</v>
      </c>
      <c r="I447" s="1">
        <f>H447*$P$2</f>
        <v>7818980</v>
      </c>
      <c r="J447">
        <v>27</v>
      </c>
      <c r="K447" t="s">
        <v>1652</v>
      </c>
      <c r="L447" t="s">
        <v>1956</v>
      </c>
    </row>
    <row r="448" spans="1:12" x14ac:dyDescent="0.45">
      <c r="A448">
        <v>501</v>
      </c>
      <c r="B448" t="s">
        <v>2207</v>
      </c>
      <c r="C448" t="s">
        <v>2203</v>
      </c>
      <c r="D448" s="13">
        <f>I448/$O$42</f>
        <v>0.15805562247383495</v>
      </c>
      <c r="E448" s="13">
        <f>I448/$O$38</f>
        <v>0.15832814053012942</v>
      </c>
      <c r="F448" s="8">
        <v>6100</v>
      </c>
      <c r="G448" s="15">
        <f>F448*$P$2</f>
        <v>150365</v>
      </c>
      <c r="H448" s="8">
        <v>317200</v>
      </c>
      <c r="I448" s="1">
        <f>H448*$P$2</f>
        <v>7818980</v>
      </c>
      <c r="J448">
        <v>25</v>
      </c>
      <c r="K448" t="s">
        <v>179</v>
      </c>
      <c r="L448" t="s">
        <v>211</v>
      </c>
    </row>
    <row r="449" spans="1:12" x14ac:dyDescent="0.45">
      <c r="A449">
        <v>513</v>
      </c>
      <c r="B449" t="s">
        <v>2208</v>
      </c>
      <c r="C449" t="s">
        <v>2218</v>
      </c>
      <c r="D449" s="13">
        <f>I449/$O$42</f>
        <v>0.15805562247383495</v>
      </c>
      <c r="E449" s="13">
        <f>I449/$O$38</f>
        <v>0.15832814053012942</v>
      </c>
      <c r="F449" s="8">
        <v>6100</v>
      </c>
      <c r="G449" s="15">
        <f>F449*$P$2</f>
        <v>150365</v>
      </c>
      <c r="H449" s="8">
        <v>317200</v>
      </c>
      <c r="I449" s="1">
        <f>H449*$P$2</f>
        <v>7818980</v>
      </c>
      <c r="J449">
        <v>28</v>
      </c>
      <c r="K449" t="s">
        <v>179</v>
      </c>
      <c r="L449" t="s">
        <v>211</v>
      </c>
    </row>
    <row r="450" spans="1:12" x14ac:dyDescent="0.45">
      <c r="A450">
        <v>540</v>
      </c>
      <c r="B450" t="s">
        <v>1715</v>
      </c>
      <c r="C450" t="s">
        <v>1730</v>
      </c>
      <c r="D450" s="13">
        <f>I450/$O$42</f>
        <v>0.15805562247383495</v>
      </c>
      <c r="E450" s="13">
        <f>I450/$O$38</f>
        <v>0.15832814053012942</v>
      </c>
      <c r="F450" s="8">
        <v>6100</v>
      </c>
      <c r="G450" s="15">
        <f>F450*$P$2</f>
        <v>150365</v>
      </c>
      <c r="H450" s="8">
        <v>317200</v>
      </c>
      <c r="I450" s="1">
        <f>H450*$P$2</f>
        <v>7818980</v>
      </c>
      <c r="J450">
        <v>26</v>
      </c>
      <c r="K450" t="s">
        <v>175</v>
      </c>
      <c r="L450" t="s">
        <v>211</v>
      </c>
    </row>
    <row r="451" spans="1:12" x14ac:dyDescent="0.45">
      <c r="A451">
        <v>541</v>
      </c>
      <c r="B451" t="s">
        <v>1715</v>
      </c>
      <c r="C451" t="s">
        <v>1731</v>
      </c>
      <c r="D451" s="13">
        <f>I451/$O$42</f>
        <v>0.15805562247383495</v>
      </c>
      <c r="E451" s="13">
        <f>I451/$O$38</f>
        <v>0.15832814053012942</v>
      </c>
      <c r="F451" s="8">
        <v>6100</v>
      </c>
      <c r="G451" s="15">
        <f>F451*$P$2</f>
        <v>150365</v>
      </c>
      <c r="H451" s="8">
        <v>317200</v>
      </c>
      <c r="I451" s="1">
        <f>H451*$P$2</f>
        <v>7818980</v>
      </c>
      <c r="J451">
        <v>30</v>
      </c>
      <c r="K451" t="s">
        <v>44</v>
      </c>
      <c r="L451" t="s">
        <v>211</v>
      </c>
    </row>
    <row r="452" spans="1:12" x14ac:dyDescent="0.45">
      <c r="A452">
        <v>71</v>
      </c>
      <c r="B452" t="s">
        <v>1518</v>
      </c>
      <c r="C452" t="s">
        <v>1513</v>
      </c>
      <c r="D452" s="13">
        <f>I452/$O$42</f>
        <v>0.15546454669557538</v>
      </c>
      <c r="E452" s="13">
        <f>I452/$O$38</f>
        <v>0.15573259724275024</v>
      </c>
      <c r="F452" s="8">
        <v>6000</v>
      </c>
      <c r="G452" s="15">
        <f>F452*$P$2</f>
        <v>147900</v>
      </c>
      <c r="H452" s="8">
        <v>312000</v>
      </c>
      <c r="I452" s="1">
        <f>H452*$P$2</f>
        <v>7690800</v>
      </c>
      <c r="J452">
        <v>28</v>
      </c>
      <c r="K452" t="s">
        <v>1514</v>
      </c>
      <c r="L452" t="s">
        <v>211</v>
      </c>
    </row>
    <row r="453" spans="1:12" x14ac:dyDescent="0.45">
      <c r="A453">
        <v>369</v>
      </c>
      <c r="B453" t="s">
        <v>2033</v>
      </c>
      <c r="C453" t="s">
        <v>2023</v>
      </c>
      <c r="D453" s="13">
        <f>I453/$O$42</f>
        <v>0.15546454669557538</v>
      </c>
      <c r="E453" s="13">
        <f>I453/$O$38</f>
        <v>0.15573259724275024</v>
      </c>
      <c r="F453" s="8">
        <v>6000</v>
      </c>
      <c r="G453" s="15">
        <f>F453*$P$2</f>
        <v>147900</v>
      </c>
      <c r="H453" s="8">
        <v>312000</v>
      </c>
      <c r="I453" s="1">
        <f>H453*$P$2</f>
        <v>7690800</v>
      </c>
      <c r="J453">
        <v>25</v>
      </c>
      <c r="K453" t="s">
        <v>1660</v>
      </c>
      <c r="L453" t="s">
        <v>211</v>
      </c>
    </row>
    <row r="454" spans="1:12" x14ac:dyDescent="0.45">
      <c r="A454">
        <v>41</v>
      </c>
      <c r="B454" t="s">
        <v>1478</v>
      </c>
      <c r="C454" t="s">
        <v>1466</v>
      </c>
      <c r="D454" s="13">
        <f>I454/$O$42</f>
        <v>0.15287347091731579</v>
      </c>
      <c r="E454" s="13">
        <f>I454/$O$38</f>
        <v>0.15313705395537108</v>
      </c>
      <c r="F454" s="8">
        <v>5900</v>
      </c>
      <c r="G454" s="15">
        <f>F454*$P$2</f>
        <v>145435</v>
      </c>
      <c r="H454" s="8">
        <v>306800</v>
      </c>
      <c r="I454" s="1">
        <f>H454*$P$2</f>
        <v>7562620</v>
      </c>
      <c r="J454">
        <v>24</v>
      </c>
      <c r="K454" t="s">
        <v>134</v>
      </c>
      <c r="L454" t="s">
        <v>211</v>
      </c>
    </row>
    <row r="455" spans="1:12" hidden="1" x14ac:dyDescent="0.45">
      <c r="A455">
        <v>319</v>
      </c>
      <c r="B455" t="s">
        <v>1964</v>
      </c>
      <c r="C455" t="s">
        <v>1957</v>
      </c>
      <c r="D455" s="13">
        <f>I455/$O$42</f>
        <v>0.15287347091731579</v>
      </c>
      <c r="E455" s="13">
        <f>I455/$O$38</f>
        <v>0.15313705395537108</v>
      </c>
      <c r="F455" s="8">
        <v>5900</v>
      </c>
      <c r="G455" s="15">
        <f>F455*$P$2</f>
        <v>145435</v>
      </c>
      <c r="H455" s="8">
        <v>306800</v>
      </c>
      <c r="I455" s="1">
        <f>H455*$P$2</f>
        <v>7562620</v>
      </c>
      <c r="J455">
        <v>19</v>
      </c>
      <c r="K455" t="s">
        <v>1660</v>
      </c>
      <c r="L455" t="s">
        <v>211</v>
      </c>
    </row>
    <row r="456" spans="1:12" x14ac:dyDescent="0.45">
      <c r="A456">
        <v>370</v>
      </c>
      <c r="B456" t="s">
        <v>2033</v>
      </c>
      <c r="C456" t="s">
        <v>2024</v>
      </c>
      <c r="D456" s="13">
        <f>I456/$O$42</f>
        <v>0.15287347091731579</v>
      </c>
      <c r="E456" s="13">
        <f>I456/$O$38</f>
        <v>0.15313705395537108</v>
      </c>
      <c r="F456" s="8">
        <v>5900</v>
      </c>
      <c r="G456" s="15">
        <f>F456*$P$2</f>
        <v>145435</v>
      </c>
      <c r="H456" s="8">
        <v>306800</v>
      </c>
      <c r="I456" s="1">
        <f>H456*$P$2</f>
        <v>7562620</v>
      </c>
      <c r="J456">
        <v>31</v>
      </c>
      <c r="K456" t="s">
        <v>1664</v>
      </c>
      <c r="L456" t="s">
        <v>211</v>
      </c>
    </row>
    <row r="457" spans="1:12" x14ac:dyDescent="0.45">
      <c r="A457">
        <v>514</v>
      </c>
      <c r="B457" t="s">
        <v>2208</v>
      </c>
      <c r="C457" t="s">
        <v>2219</v>
      </c>
      <c r="D457" s="13">
        <f>I457/$O$42</f>
        <v>0.15287347091731579</v>
      </c>
      <c r="E457" s="13">
        <f>I457/$O$38</f>
        <v>0.15313705395537108</v>
      </c>
      <c r="F457" s="8">
        <v>5900</v>
      </c>
      <c r="G457" s="15">
        <f>F457*$P$2</f>
        <v>145435</v>
      </c>
      <c r="H457" s="8">
        <v>306800</v>
      </c>
      <c r="I457" s="1">
        <f>H457*$P$2</f>
        <v>7562620</v>
      </c>
      <c r="J457">
        <v>36</v>
      </c>
      <c r="K457" t="s">
        <v>37</v>
      </c>
      <c r="L457" t="s">
        <v>211</v>
      </c>
    </row>
    <row r="458" spans="1:12" x14ac:dyDescent="0.45">
      <c r="A458">
        <v>515</v>
      </c>
      <c r="B458" t="s">
        <v>2208</v>
      </c>
      <c r="C458" t="s">
        <v>2220</v>
      </c>
      <c r="D458" s="13">
        <f>I458/$O$42</f>
        <v>0.1502823951390562</v>
      </c>
      <c r="E458" s="13">
        <f>I458/$O$38</f>
        <v>0.1505415106679919</v>
      </c>
      <c r="F458" s="8">
        <v>5800</v>
      </c>
      <c r="G458" s="15">
        <f>F458*$P$2</f>
        <v>142970</v>
      </c>
      <c r="H458" s="8">
        <v>301600</v>
      </c>
      <c r="I458" s="1">
        <f>H458*$P$2</f>
        <v>7434440</v>
      </c>
      <c r="J458">
        <v>27</v>
      </c>
      <c r="K458" t="s">
        <v>14</v>
      </c>
      <c r="L458" t="s">
        <v>211</v>
      </c>
    </row>
    <row r="459" spans="1:12" hidden="1" x14ac:dyDescent="0.45">
      <c r="A459">
        <v>347</v>
      </c>
      <c r="B459" t="s">
        <v>2003</v>
      </c>
      <c r="C459" t="s">
        <v>2002</v>
      </c>
      <c r="D459" s="13">
        <f>I459/$O$42</f>
        <v>0.1476913193607966</v>
      </c>
      <c r="E459" s="13">
        <f>I459/$O$38</f>
        <v>0.14794596738061272</v>
      </c>
      <c r="F459" s="8">
        <v>5700</v>
      </c>
      <c r="G459" s="15">
        <f>F459*$P$2</f>
        <v>140505</v>
      </c>
      <c r="H459" s="8">
        <v>296400</v>
      </c>
      <c r="I459" s="1">
        <f>H459*$P$2</f>
        <v>7306260</v>
      </c>
      <c r="J459">
        <v>19</v>
      </c>
      <c r="K459" t="s">
        <v>30</v>
      </c>
      <c r="L459" t="s">
        <v>211</v>
      </c>
    </row>
    <row r="460" spans="1:12" x14ac:dyDescent="0.45">
      <c r="A460">
        <v>542</v>
      </c>
      <c r="B460" t="s">
        <v>1715</v>
      </c>
      <c r="C460" t="s">
        <v>1732</v>
      </c>
      <c r="D460" s="13">
        <f>I460/$O$42</f>
        <v>0.1476913193607966</v>
      </c>
      <c r="E460" s="13">
        <f>I460/$O$38</f>
        <v>0.14794596738061272</v>
      </c>
      <c r="F460" s="8">
        <v>5700</v>
      </c>
      <c r="G460" s="15">
        <f>F460*$P$2</f>
        <v>140505</v>
      </c>
      <c r="H460" s="8">
        <v>296400</v>
      </c>
      <c r="I460" s="1">
        <f>H460*$P$2</f>
        <v>7306260</v>
      </c>
      <c r="J460">
        <v>28</v>
      </c>
      <c r="K460" t="s">
        <v>134</v>
      </c>
      <c r="L460" t="s">
        <v>211</v>
      </c>
    </row>
    <row r="461" spans="1:12" x14ac:dyDescent="0.45">
      <c r="A461">
        <v>42</v>
      </c>
      <c r="B461" t="s">
        <v>1478</v>
      </c>
      <c r="C461" t="s">
        <v>1467</v>
      </c>
      <c r="D461" s="13">
        <f>I461/$O$42</f>
        <v>0.14250916780427741</v>
      </c>
      <c r="E461" s="13">
        <f>I461/$O$38</f>
        <v>0.14275488080585438</v>
      </c>
      <c r="F461" s="8">
        <v>5500</v>
      </c>
      <c r="G461" s="15">
        <f>F461*$P$2</f>
        <v>135575</v>
      </c>
      <c r="H461" s="8">
        <v>286000</v>
      </c>
      <c r="I461" s="1">
        <f>H461*$P$2</f>
        <v>7049900</v>
      </c>
      <c r="J461">
        <v>24</v>
      </c>
      <c r="K461" t="s">
        <v>9</v>
      </c>
      <c r="L461" t="s">
        <v>211</v>
      </c>
    </row>
    <row r="462" spans="1:12" x14ac:dyDescent="0.45">
      <c r="A462">
        <v>287</v>
      </c>
      <c r="B462" t="s">
        <v>1903</v>
      </c>
      <c r="C462" t="s">
        <v>1921</v>
      </c>
      <c r="D462" s="13">
        <f>I462/$O$42</f>
        <v>0.14250916780427741</v>
      </c>
      <c r="E462" s="13">
        <f>I462/$O$38</f>
        <v>0.14275488080585438</v>
      </c>
      <c r="F462" s="8">
        <v>5500</v>
      </c>
      <c r="G462" s="15">
        <f>F462*$P$2</f>
        <v>135575</v>
      </c>
      <c r="H462" s="8">
        <v>286000</v>
      </c>
      <c r="I462" s="1">
        <f>H462*$P$2</f>
        <v>7049900</v>
      </c>
      <c r="J462">
        <v>27</v>
      </c>
      <c r="K462" t="s">
        <v>94</v>
      </c>
      <c r="L462" t="s">
        <v>211</v>
      </c>
    </row>
    <row r="463" spans="1:12" x14ac:dyDescent="0.45">
      <c r="A463">
        <v>466</v>
      </c>
      <c r="B463" t="s">
        <v>2180</v>
      </c>
      <c r="C463" t="s">
        <v>2164</v>
      </c>
      <c r="D463" s="13">
        <f>I463/$O$42</f>
        <v>0.14250916780427741</v>
      </c>
      <c r="E463" s="13">
        <f>I463/$O$38</f>
        <v>0.14275488080585438</v>
      </c>
      <c r="F463" s="8">
        <v>5500</v>
      </c>
      <c r="G463" s="15">
        <f>F463*$P$2</f>
        <v>135575</v>
      </c>
      <c r="H463" s="8">
        <v>286000</v>
      </c>
      <c r="I463" s="1">
        <f>H463*$P$2</f>
        <v>7049900</v>
      </c>
      <c r="J463">
        <v>30</v>
      </c>
      <c r="K463" t="s">
        <v>40</v>
      </c>
      <c r="L463" t="s">
        <v>211</v>
      </c>
    </row>
    <row r="464" spans="1:12" x14ac:dyDescent="0.45">
      <c r="A464">
        <v>502</v>
      </c>
      <c r="B464" t="s">
        <v>2207</v>
      </c>
      <c r="C464" t="s">
        <v>2204</v>
      </c>
      <c r="D464" s="13">
        <f>I464/$O$42</f>
        <v>0.14250916780427741</v>
      </c>
      <c r="E464" s="13">
        <f>I464/$O$38</f>
        <v>0.14275488080585438</v>
      </c>
      <c r="F464" s="8">
        <v>5500</v>
      </c>
      <c r="G464" s="15">
        <f>F464*$P$2</f>
        <v>135575</v>
      </c>
      <c r="H464" s="8">
        <v>286000</v>
      </c>
      <c r="I464" s="1">
        <f>H464*$P$2</f>
        <v>7049900</v>
      </c>
      <c r="J464">
        <v>25</v>
      </c>
      <c r="K464" t="s">
        <v>9</v>
      </c>
      <c r="L464" t="s">
        <v>38</v>
      </c>
    </row>
    <row r="465" spans="1:12" x14ac:dyDescent="0.45">
      <c r="A465">
        <v>150</v>
      </c>
      <c r="B465" t="s">
        <v>1636</v>
      </c>
      <c r="C465" t="s">
        <v>1683</v>
      </c>
      <c r="D465" s="13">
        <f>I465/$O$42</f>
        <v>0.13991809202601785</v>
      </c>
      <c r="E465" s="13">
        <f>I465/$O$38</f>
        <v>0.14015933751847523</v>
      </c>
      <c r="F465" s="8">
        <v>5400</v>
      </c>
      <c r="G465" s="15">
        <f>F465*$P$2</f>
        <v>133110</v>
      </c>
      <c r="H465" s="8">
        <v>280800</v>
      </c>
      <c r="I465" s="1">
        <f>H465*$P$2</f>
        <v>6921720</v>
      </c>
      <c r="J465">
        <v>22</v>
      </c>
      <c r="K465" t="s">
        <v>9</v>
      </c>
      <c r="L465" t="s">
        <v>211</v>
      </c>
    </row>
    <row r="466" spans="1:12" x14ac:dyDescent="0.45">
      <c r="A466">
        <v>425</v>
      </c>
      <c r="B466" t="s">
        <v>2080</v>
      </c>
      <c r="C466" t="s">
        <v>2114</v>
      </c>
      <c r="D466" s="13">
        <f>I466/$O$42</f>
        <v>0.13991809202601785</v>
      </c>
      <c r="E466" s="13">
        <f>I466/$O$38</f>
        <v>0.14015933751847523</v>
      </c>
      <c r="F466" s="8">
        <v>5400</v>
      </c>
      <c r="G466" s="15">
        <f>F466*$P$2</f>
        <v>133110</v>
      </c>
      <c r="H466" s="8">
        <v>280800</v>
      </c>
      <c r="I466" s="1">
        <f>H466*$P$2</f>
        <v>6921720</v>
      </c>
      <c r="J466">
        <v>23</v>
      </c>
      <c r="K466" t="s">
        <v>9</v>
      </c>
      <c r="L466" t="s">
        <v>211</v>
      </c>
    </row>
    <row r="467" spans="1:12" x14ac:dyDescent="0.45">
      <c r="A467">
        <v>516</v>
      </c>
      <c r="B467" t="s">
        <v>2208</v>
      </c>
      <c r="C467" t="s">
        <v>2221</v>
      </c>
      <c r="D467" s="13">
        <f>I467/$O$42</f>
        <v>0.13991809202601785</v>
      </c>
      <c r="E467" s="13">
        <f>I467/$O$38</f>
        <v>0.14015933751847523</v>
      </c>
      <c r="F467" s="8">
        <v>5400</v>
      </c>
      <c r="G467" s="15">
        <f>F467*$P$2</f>
        <v>133110</v>
      </c>
      <c r="H467" s="8">
        <v>280800</v>
      </c>
      <c r="I467" s="1">
        <f>H467*$P$2</f>
        <v>6921720</v>
      </c>
      <c r="J467">
        <v>23</v>
      </c>
      <c r="K467" t="s">
        <v>40</v>
      </c>
      <c r="L467" t="s">
        <v>211</v>
      </c>
    </row>
    <row r="468" spans="1:12" x14ac:dyDescent="0.45">
      <c r="A468">
        <v>467</v>
      </c>
      <c r="B468" t="s">
        <v>2180</v>
      </c>
      <c r="C468" t="s">
        <v>2165</v>
      </c>
      <c r="D468" s="13">
        <f>I468/$O$42</f>
        <v>0.13732701624775825</v>
      </c>
      <c r="E468" s="13">
        <f>I468/$O$38</f>
        <v>0.13756379423109605</v>
      </c>
      <c r="F468" s="8">
        <v>5300</v>
      </c>
      <c r="G468" s="15">
        <f>F468*$P$2</f>
        <v>130644.99999999999</v>
      </c>
      <c r="H468" s="8">
        <v>275600</v>
      </c>
      <c r="I468" s="1">
        <f>H468*$P$2</f>
        <v>6793540</v>
      </c>
      <c r="J468">
        <v>27</v>
      </c>
      <c r="K468" t="s">
        <v>26</v>
      </c>
      <c r="L468" t="s">
        <v>211</v>
      </c>
    </row>
    <row r="469" spans="1:12" x14ac:dyDescent="0.45">
      <c r="A469">
        <v>517</v>
      </c>
      <c r="B469" t="s">
        <v>2208</v>
      </c>
      <c r="C469" t="s">
        <v>2222</v>
      </c>
      <c r="D469" s="13">
        <f>I469/$O$42</f>
        <v>0.13732701624775825</v>
      </c>
      <c r="E469" s="13">
        <f>I469/$O$38</f>
        <v>0.13756379423109605</v>
      </c>
      <c r="F469" s="8">
        <v>5300</v>
      </c>
      <c r="G469" s="15">
        <f>F469*$P$2</f>
        <v>130644.99999999999</v>
      </c>
      <c r="H469" s="8">
        <v>275600</v>
      </c>
      <c r="I469" s="1">
        <f>H469*$P$2</f>
        <v>6793540</v>
      </c>
      <c r="J469">
        <v>24</v>
      </c>
      <c r="K469" t="s">
        <v>179</v>
      </c>
      <c r="L469" t="s">
        <v>1244</v>
      </c>
    </row>
    <row r="470" spans="1:12" x14ac:dyDescent="0.45">
      <c r="A470">
        <v>518</v>
      </c>
      <c r="B470" t="s">
        <v>2208</v>
      </c>
      <c r="C470" t="s">
        <v>2223</v>
      </c>
      <c r="D470" s="13">
        <f>I470/$O$42</f>
        <v>0.13732701624775825</v>
      </c>
      <c r="E470" s="13">
        <f>I470/$O$38</f>
        <v>0.13756379423109605</v>
      </c>
      <c r="F470" s="8">
        <v>5300</v>
      </c>
      <c r="G470" s="15">
        <f>F470*$P$2</f>
        <v>130644.99999999999</v>
      </c>
      <c r="H470" s="8">
        <v>275600</v>
      </c>
      <c r="I470" s="1">
        <f>H470*$P$2</f>
        <v>6793540</v>
      </c>
      <c r="J470">
        <v>24</v>
      </c>
      <c r="K470" t="s">
        <v>30</v>
      </c>
      <c r="L470" t="s">
        <v>1244</v>
      </c>
    </row>
    <row r="471" spans="1:12" x14ac:dyDescent="0.45">
      <c r="A471">
        <v>468</v>
      </c>
      <c r="B471" t="s">
        <v>2180</v>
      </c>
      <c r="C471" t="s">
        <v>2166</v>
      </c>
      <c r="D471" s="13">
        <f>I471/$O$42</f>
        <v>0.13214486469123907</v>
      </c>
      <c r="E471" s="13">
        <f>I471/$O$38</f>
        <v>0.13237270765633771</v>
      </c>
      <c r="F471" s="8">
        <v>5100</v>
      </c>
      <c r="G471" s="15">
        <f>F471*$P$2</f>
        <v>125715</v>
      </c>
      <c r="H471" s="8">
        <v>265200</v>
      </c>
      <c r="I471" s="1">
        <f>H471*$P$2</f>
        <v>6537180</v>
      </c>
      <c r="J471">
        <v>28</v>
      </c>
      <c r="K471" t="s">
        <v>535</v>
      </c>
      <c r="L471" t="s">
        <v>211</v>
      </c>
    </row>
    <row r="472" spans="1:12" x14ac:dyDescent="0.45">
      <c r="A472">
        <v>469</v>
      </c>
      <c r="B472" t="s">
        <v>2180</v>
      </c>
      <c r="C472" t="s">
        <v>2167</v>
      </c>
      <c r="D472" s="13">
        <f>I472/$O$42</f>
        <v>0.13214486469123907</v>
      </c>
      <c r="E472" s="13">
        <f>I472/$O$38</f>
        <v>0.13237270765633771</v>
      </c>
      <c r="F472" s="8">
        <v>5100</v>
      </c>
      <c r="G472" s="15">
        <f>F472*$P$2</f>
        <v>125715</v>
      </c>
      <c r="H472" s="8">
        <v>265200</v>
      </c>
      <c r="I472" s="1">
        <f>H472*$P$2</f>
        <v>6537180</v>
      </c>
      <c r="J472">
        <v>31</v>
      </c>
      <c r="K472" t="s">
        <v>26</v>
      </c>
      <c r="L472" t="s">
        <v>211</v>
      </c>
    </row>
    <row r="473" spans="1:12" x14ac:dyDescent="0.45">
      <c r="A473">
        <v>470</v>
      </c>
      <c r="B473" t="s">
        <v>2180</v>
      </c>
      <c r="C473" t="s">
        <v>2168</v>
      </c>
      <c r="D473" s="13">
        <f>I473/$O$42</f>
        <v>0.13214486469123907</v>
      </c>
      <c r="E473" s="13">
        <f>I473/$O$38</f>
        <v>0.13237270765633771</v>
      </c>
      <c r="F473" s="8">
        <v>5100</v>
      </c>
      <c r="G473" s="15">
        <f>F473*$P$2</f>
        <v>125715</v>
      </c>
      <c r="H473" s="8">
        <v>265200</v>
      </c>
      <c r="I473" s="1">
        <f>H473*$P$2</f>
        <v>6537180</v>
      </c>
      <c r="J473">
        <v>26</v>
      </c>
      <c r="K473" t="s">
        <v>44</v>
      </c>
      <c r="L473" t="s">
        <v>211</v>
      </c>
    </row>
    <row r="474" spans="1:12" x14ac:dyDescent="0.45">
      <c r="A474">
        <v>193</v>
      </c>
      <c r="B474" t="s">
        <v>1776</v>
      </c>
      <c r="C474" t="s">
        <v>1771</v>
      </c>
      <c r="D474" s="13">
        <f>I474/$O$42</f>
        <v>0.12955378891297947</v>
      </c>
      <c r="E474" s="13">
        <f>I474/$O$38</f>
        <v>0.12977716436895853</v>
      </c>
      <c r="F474" s="8">
        <v>5000</v>
      </c>
      <c r="G474" s="15">
        <f>F474*$P$2</f>
        <v>123250</v>
      </c>
      <c r="H474" s="8">
        <v>260000</v>
      </c>
      <c r="I474" s="1">
        <f>H474*$P$2</f>
        <v>6409000</v>
      </c>
      <c r="J474">
        <v>23</v>
      </c>
      <c r="K474" t="s">
        <v>60</v>
      </c>
      <c r="L474" t="s">
        <v>211</v>
      </c>
    </row>
    <row r="475" spans="1:12" x14ac:dyDescent="0.45">
      <c r="A475">
        <v>320</v>
      </c>
      <c r="B475" t="s">
        <v>1964</v>
      </c>
      <c r="C475" t="s">
        <v>1958</v>
      </c>
      <c r="D475" s="13">
        <f>I475/$O$42</f>
        <v>0.12955378891297947</v>
      </c>
      <c r="E475" s="13">
        <f>I475/$O$38</f>
        <v>0.12977716436895853</v>
      </c>
      <c r="F475" s="8">
        <v>5000</v>
      </c>
      <c r="G475" s="15">
        <f>F475*$P$2</f>
        <v>123250</v>
      </c>
      <c r="H475" s="8">
        <v>260000</v>
      </c>
      <c r="I475" s="1">
        <f>H475*$P$2</f>
        <v>6409000</v>
      </c>
      <c r="J475">
        <v>23</v>
      </c>
      <c r="K475" t="s">
        <v>1664</v>
      </c>
      <c r="L475" t="s">
        <v>211</v>
      </c>
    </row>
    <row r="476" spans="1:12" x14ac:dyDescent="0.45">
      <c r="A476">
        <v>371</v>
      </c>
      <c r="B476" t="s">
        <v>2033</v>
      </c>
      <c r="C476" t="s">
        <v>2025</v>
      </c>
      <c r="D476" s="13">
        <f>I476/$O$42</f>
        <v>0.12955378891297947</v>
      </c>
      <c r="E476" s="13">
        <f>I476/$O$38</f>
        <v>0.12977716436895853</v>
      </c>
      <c r="F476" s="8">
        <v>5000</v>
      </c>
      <c r="G476" s="15">
        <f>F476*$P$2</f>
        <v>123250</v>
      </c>
      <c r="H476" s="8">
        <v>260000</v>
      </c>
      <c r="I476" s="1">
        <f>H476*$P$2</f>
        <v>6409000</v>
      </c>
      <c r="J476">
        <v>23</v>
      </c>
      <c r="K476" t="s">
        <v>1664</v>
      </c>
      <c r="L476" t="s">
        <v>211</v>
      </c>
    </row>
    <row r="477" spans="1:12" x14ac:dyDescent="0.45">
      <c r="A477">
        <v>426</v>
      </c>
      <c r="B477" t="s">
        <v>2080</v>
      </c>
      <c r="C477" t="s">
        <v>2115</v>
      </c>
      <c r="D477" s="13">
        <f>I477/$O$42</f>
        <v>0.12955378891297947</v>
      </c>
      <c r="E477" s="13">
        <f>I477/$O$38</f>
        <v>0.12977716436895853</v>
      </c>
      <c r="F477" s="8">
        <v>5000</v>
      </c>
      <c r="G477" s="15">
        <f>F477*$P$2</f>
        <v>123250</v>
      </c>
      <c r="H477" s="8">
        <v>260000</v>
      </c>
      <c r="I477" s="1">
        <f>H477*$P$2</f>
        <v>6409000</v>
      </c>
      <c r="J477">
        <v>22</v>
      </c>
      <c r="K477" t="s">
        <v>30</v>
      </c>
      <c r="L477" t="s">
        <v>211</v>
      </c>
    </row>
    <row r="478" spans="1:12" x14ac:dyDescent="0.45">
      <c r="A478">
        <v>471</v>
      </c>
      <c r="B478" t="s">
        <v>2180</v>
      </c>
      <c r="C478" t="s">
        <v>2169</v>
      </c>
      <c r="D478" s="13">
        <f>I478/$O$42</f>
        <v>0.12955378891297947</v>
      </c>
      <c r="E478" s="13">
        <f>I478/$O$38</f>
        <v>0.12977716436895853</v>
      </c>
      <c r="F478" s="8">
        <v>5000</v>
      </c>
      <c r="G478" s="15">
        <f>F478*$P$2</f>
        <v>123250</v>
      </c>
      <c r="H478" s="8">
        <v>260000</v>
      </c>
      <c r="I478" s="1">
        <f>H478*$P$2</f>
        <v>6409000</v>
      </c>
      <c r="J478">
        <v>26</v>
      </c>
      <c r="K478" t="s">
        <v>56</v>
      </c>
      <c r="L478" t="s">
        <v>211</v>
      </c>
    </row>
    <row r="479" spans="1:12" x14ac:dyDescent="0.45">
      <c r="A479">
        <v>543</v>
      </c>
      <c r="B479" t="s">
        <v>1715</v>
      </c>
      <c r="C479" t="s">
        <v>1735</v>
      </c>
      <c r="D479" s="13">
        <f>I479/$O$42</f>
        <v>0.12955378891297947</v>
      </c>
      <c r="E479" s="13">
        <f>I479/$O$38</f>
        <v>0.12977716436895853</v>
      </c>
      <c r="F479" s="8">
        <v>5000</v>
      </c>
      <c r="G479" s="15">
        <f>F479*$P$2</f>
        <v>123250</v>
      </c>
      <c r="H479" s="8">
        <v>260000</v>
      </c>
      <c r="I479" s="1">
        <f>H479*$P$2</f>
        <v>6409000</v>
      </c>
      <c r="J479">
        <v>29</v>
      </c>
      <c r="K479" t="s">
        <v>99</v>
      </c>
      <c r="L479" t="s">
        <v>211</v>
      </c>
    </row>
    <row r="480" spans="1:12" x14ac:dyDescent="0.45">
      <c r="A480">
        <v>194</v>
      </c>
      <c r="B480" t="s">
        <v>1776</v>
      </c>
      <c r="C480" t="s">
        <v>1772</v>
      </c>
      <c r="D480" s="13">
        <f>I480/$O$42</f>
        <v>0.12696271313471988</v>
      </c>
      <c r="E480" s="13">
        <f>I480/$O$38</f>
        <v>0.12718162108157938</v>
      </c>
      <c r="F480" s="8">
        <v>4900</v>
      </c>
      <c r="G480" s="15">
        <f>F480*$P$2</f>
        <v>120785</v>
      </c>
      <c r="H480" s="8">
        <v>254800</v>
      </c>
      <c r="I480" s="1">
        <f>H480*$P$2</f>
        <v>6280820</v>
      </c>
      <c r="J480">
        <v>25</v>
      </c>
      <c r="K480" t="s">
        <v>134</v>
      </c>
      <c r="L480" t="s">
        <v>211</v>
      </c>
    </row>
    <row r="481" spans="1:12" x14ac:dyDescent="0.45">
      <c r="A481">
        <v>239</v>
      </c>
      <c r="B481" t="s">
        <v>1810</v>
      </c>
      <c r="C481" t="s">
        <v>1830</v>
      </c>
      <c r="D481" s="13">
        <f>I481/$O$42</f>
        <v>0.12696271313471988</v>
      </c>
      <c r="E481" s="13">
        <f>I481/$O$38</f>
        <v>0.12718162108157938</v>
      </c>
      <c r="F481" s="8">
        <v>4900</v>
      </c>
      <c r="G481" s="15">
        <f>F481*$P$2</f>
        <v>120785</v>
      </c>
      <c r="H481" s="8">
        <v>254800</v>
      </c>
      <c r="I481" s="1">
        <f>H481*$P$2</f>
        <v>6280820</v>
      </c>
      <c r="J481">
        <v>27</v>
      </c>
      <c r="K481" t="s">
        <v>14</v>
      </c>
      <c r="L481" t="s">
        <v>149</v>
      </c>
    </row>
    <row r="482" spans="1:12" x14ac:dyDescent="0.45">
      <c r="A482">
        <v>472</v>
      </c>
      <c r="B482" t="s">
        <v>2180</v>
      </c>
      <c r="C482" t="s">
        <v>2170</v>
      </c>
      <c r="D482" s="13">
        <f>I482/$O$42</f>
        <v>0.12696271313471988</v>
      </c>
      <c r="E482" s="13">
        <f>I482/$O$38</f>
        <v>0.12718162108157938</v>
      </c>
      <c r="F482" s="8">
        <v>4900</v>
      </c>
      <c r="G482" s="15">
        <f>F482*$P$2</f>
        <v>120785</v>
      </c>
      <c r="H482" s="8">
        <v>254800</v>
      </c>
      <c r="I482" s="1">
        <f>H482*$P$2</f>
        <v>6280820</v>
      </c>
      <c r="J482">
        <v>30</v>
      </c>
      <c r="K482" t="s">
        <v>14</v>
      </c>
      <c r="L482" t="s">
        <v>38</v>
      </c>
    </row>
    <row r="483" spans="1:12" x14ac:dyDescent="0.45">
      <c r="A483">
        <v>72</v>
      </c>
      <c r="B483" t="s">
        <v>1518</v>
      </c>
      <c r="C483" t="s">
        <v>1515</v>
      </c>
      <c r="D483" s="13">
        <f>I483/$O$42</f>
        <v>0.1243716373564603</v>
      </c>
      <c r="E483" s="13">
        <f>I483/$O$38</f>
        <v>0.1245860777942002</v>
      </c>
      <c r="F483" s="8">
        <v>4800</v>
      </c>
      <c r="G483" s="15">
        <f>F483*$P$2</f>
        <v>118320</v>
      </c>
      <c r="H483" s="8">
        <v>249600</v>
      </c>
      <c r="I483" s="1">
        <f>H483*$P$2</f>
        <v>6152640</v>
      </c>
      <c r="J483">
        <v>22</v>
      </c>
      <c r="K483" t="s">
        <v>26</v>
      </c>
      <c r="L483" t="s">
        <v>211</v>
      </c>
    </row>
    <row r="484" spans="1:12" x14ac:dyDescent="0.45">
      <c r="A484">
        <v>73</v>
      </c>
      <c r="B484" t="s">
        <v>1518</v>
      </c>
      <c r="C484" t="s">
        <v>1516</v>
      </c>
      <c r="D484" s="13">
        <f>I484/$O$42</f>
        <v>0.1243716373564603</v>
      </c>
      <c r="E484" s="13">
        <f>I484/$O$38</f>
        <v>0.1245860777942002</v>
      </c>
      <c r="F484" s="8">
        <v>4800</v>
      </c>
      <c r="G484" s="15">
        <f>F484*$P$2</f>
        <v>118320</v>
      </c>
      <c r="H484" s="8">
        <v>249600</v>
      </c>
      <c r="I484" s="1">
        <f>H484*$P$2</f>
        <v>6152640</v>
      </c>
      <c r="J484">
        <v>22</v>
      </c>
      <c r="K484" t="s">
        <v>175</v>
      </c>
      <c r="L484" t="s">
        <v>211</v>
      </c>
    </row>
    <row r="485" spans="1:12" x14ac:dyDescent="0.45">
      <c r="A485">
        <v>519</v>
      </c>
      <c r="B485" t="s">
        <v>2208</v>
      </c>
      <c r="C485" t="s">
        <v>2224</v>
      </c>
      <c r="D485" s="13">
        <f>I485/$O$42</f>
        <v>0.1243716373564603</v>
      </c>
      <c r="E485" s="13">
        <f>I485/$O$38</f>
        <v>0.1245860777942002</v>
      </c>
      <c r="F485" s="8">
        <v>4800</v>
      </c>
      <c r="G485" s="15">
        <f>F485*$P$2</f>
        <v>118320</v>
      </c>
      <c r="H485" s="8">
        <v>249600</v>
      </c>
      <c r="I485" s="1">
        <f>H485*$P$2</f>
        <v>6152640</v>
      </c>
      <c r="J485">
        <v>33</v>
      </c>
      <c r="K485" t="s">
        <v>99</v>
      </c>
      <c r="L485" t="s">
        <v>211</v>
      </c>
    </row>
    <row r="486" spans="1:12" x14ac:dyDescent="0.45">
      <c r="A486">
        <v>43</v>
      </c>
      <c r="B486" t="s">
        <v>1478</v>
      </c>
      <c r="C486" t="s">
        <v>1468</v>
      </c>
      <c r="D486" s="13">
        <f>I486/$O$42</f>
        <v>0.11918948579994113</v>
      </c>
      <c r="E486" s="13">
        <f>I486/$O$38</f>
        <v>0.11939499121944185</v>
      </c>
      <c r="F486" s="8">
        <v>4600</v>
      </c>
      <c r="G486" s="15">
        <f>F486*$P$2</f>
        <v>113390</v>
      </c>
      <c r="H486" s="8">
        <v>239200</v>
      </c>
      <c r="I486" s="1">
        <f>H486*$P$2</f>
        <v>5896280</v>
      </c>
      <c r="J486">
        <v>26</v>
      </c>
      <c r="K486" t="s">
        <v>94</v>
      </c>
      <c r="L486" t="s">
        <v>211</v>
      </c>
    </row>
    <row r="487" spans="1:12" x14ac:dyDescent="0.45">
      <c r="A487">
        <v>44</v>
      </c>
      <c r="B487" t="s">
        <v>1478</v>
      </c>
      <c r="C487" t="s">
        <v>1469</v>
      </c>
      <c r="D487" s="13">
        <f>I487/$O$42</f>
        <v>0.11918948579994113</v>
      </c>
      <c r="E487" s="13">
        <f>I487/$O$38</f>
        <v>0.11939499121944185</v>
      </c>
      <c r="F487" s="8">
        <v>4600</v>
      </c>
      <c r="G487" s="15">
        <f>F487*$P$2</f>
        <v>113390</v>
      </c>
      <c r="H487" s="8">
        <v>239200</v>
      </c>
      <c r="I487" s="1">
        <f>H487*$P$2</f>
        <v>5896280</v>
      </c>
      <c r="J487">
        <v>23</v>
      </c>
      <c r="K487" t="s">
        <v>14</v>
      </c>
      <c r="L487" t="s">
        <v>211</v>
      </c>
    </row>
    <row r="488" spans="1:12" x14ac:dyDescent="0.45">
      <c r="A488">
        <v>45</v>
      </c>
      <c r="B488" t="s">
        <v>1478</v>
      </c>
      <c r="C488" t="s">
        <v>1470</v>
      </c>
      <c r="D488" s="13">
        <f>I488/$O$42</f>
        <v>0.11918948579994113</v>
      </c>
      <c r="E488" s="13">
        <f>I488/$O$38</f>
        <v>0.11939499121944185</v>
      </c>
      <c r="F488" s="8">
        <v>4600</v>
      </c>
      <c r="G488" s="15">
        <f>F488*$P$2</f>
        <v>113390</v>
      </c>
      <c r="H488" s="8">
        <v>239200</v>
      </c>
      <c r="I488" s="1">
        <f>H488*$P$2</f>
        <v>5896280</v>
      </c>
      <c r="J488">
        <v>23</v>
      </c>
      <c r="K488" t="s">
        <v>196</v>
      </c>
      <c r="L488" t="s">
        <v>211</v>
      </c>
    </row>
    <row r="489" spans="1:12" x14ac:dyDescent="0.45">
      <c r="A489">
        <v>288</v>
      </c>
      <c r="B489" t="s">
        <v>1903</v>
      </c>
      <c r="C489" t="s">
        <v>1922</v>
      </c>
      <c r="D489" s="13">
        <f>I489/$O$42</f>
        <v>0.11918948579994113</v>
      </c>
      <c r="E489" s="13">
        <f>I489/$O$38</f>
        <v>0.11939499121944185</v>
      </c>
      <c r="F489" s="8">
        <v>4600</v>
      </c>
      <c r="G489" s="15">
        <f>F489*$P$2</f>
        <v>113390</v>
      </c>
      <c r="H489" s="8">
        <v>239200</v>
      </c>
      <c r="I489" s="1">
        <f>H489*$P$2</f>
        <v>5896280</v>
      </c>
      <c r="J489">
        <v>37</v>
      </c>
      <c r="K489" t="s">
        <v>60</v>
      </c>
      <c r="L489" t="s">
        <v>211</v>
      </c>
    </row>
    <row r="490" spans="1:12" x14ac:dyDescent="0.45">
      <c r="A490">
        <v>544</v>
      </c>
      <c r="B490" t="s">
        <v>1715</v>
      </c>
      <c r="C490" t="s">
        <v>1736</v>
      </c>
      <c r="D490" s="13">
        <f>I490/$O$42</f>
        <v>0.11918948579994113</v>
      </c>
      <c r="E490" s="13">
        <f>I490/$O$38</f>
        <v>0.11939499121944185</v>
      </c>
      <c r="F490" s="8">
        <v>4600</v>
      </c>
      <c r="G490" s="15">
        <f>F490*$P$2</f>
        <v>113390</v>
      </c>
      <c r="H490" s="8">
        <v>239200</v>
      </c>
      <c r="I490" s="1">
        <f>H490*$P$2</f>
        <v>5896280</v>
      </c>
      <c r="J490">
        <v>27</v>
      </c>
      <c r="K490" t="s">
        <v>636</v>
      </c>
      <c r="L490" t="s">
        <v>211</v>
      </c>
    </row>
    <row r="491" spans="1:12" x14ac:dyDescent="0.45">
      <c r="A491">
        <v>240</v>
      </c>
      <c r="B491" t="s">
        <v>1810</v>
      </c>
      <c r="C491" t="s">
        <v>1831</v>
      </c>
      <c r="D491" s="13">
        <f>I491/$O$42</f>
        <v>0.11659841002168153</v>
      </c>
      <c r="E491" s="13">
        <f>I491/$O$38</f>
        <v>0.11679944793206268</v>
      </c>
      <c r="F491" s="8">
        <v>4500</v>
      </c>
      <c r="G491" s="15">
        <f>F491*$P$2</f>
        <v>110925</v>
      </c>
      <c r="H491" s="8">
        <v>234000</v>
      </c>
      <c r="I491" s="1">
        <f>H491*$P$2</f>
        <v>5768100</v>
      </c>
      <c r="J491">
        <v>22</v>
      </c>
      <c r="K491" t="s">
        <v>30</v>
      </c>
      <c r="L491" t="s">
        <v>211</v>
      </c>
    </row>
    <row r="492" spans="1:12" x14ac:dyDescent="0.45">
      <c r="A492">
        <v>289</v>
      </c>
      <c r="B492" t="s">
        <v>1903</v>
      </c>
      <c r="C492" t="s">
        <v>1923</v>
      </c>
      <c r="D492" s="13">
        <f>I492/$O$42</f>
        <v>0.11659841002168153</v>
      </c>
      <c r="E492" s="13">
        <f>I492/$O$38</f>
        <v>0.11679944793206268</v>
      </c>
      <c r="F492" s="8">
        <v>4500</v>
      </c>
      <c r="G492" s="15">
        <f>F492*$P$2</f>
        <v>110925</v>
      </c>
      <c r="H492" s="8">
        <v>234000</v>
      </c>
      <c r="I492" s="1">
        <f>H492*$P$2</f>
        <v>5768100</v>
      </c>
      <c r="J492">
        <v>29</v>
      </c>
      <c r="K492" t="s">
        <v>35</v>
      </c>
      <c r="L492" t="s">
        <v>1423</v>
      </c>
    </row>
    <row r="493" spans="1:12" x14ac:dyDescent="0.45">
      <c r="A493">
        <v>473</v>
      </c>
      <c r="B493" t="s">
        <v>2180</v>
      </c>
      <c r="C493" t="s">
        <v>2171</v>
      </c>
      <c r="D493" s="13">
        <f>I493/$O$42</f>
        <v>0.11659841002168153</v>
      </c>
      <c r="E493" s="13">
        <f>I493/$O$38</f>
        <v>0.11679944793206268</v>
      </c>
      <c r="F493" s="8">
        <v>4500</v>
      </c>
      <c r="G493" s="15">
        <f>F493*$P$2</f>
        <v>110925</v>
      </c>
      <c r="H493" s="8">
        <v>234000</v>
      </c>
      <c r="I493" s="1">
        <f>H493*$P$2</f>
        <v>5768100</v>
      </c>
      <c r="J493">
        <v>28</v>
      </c>
      <c r="K493" t="s">
        <v>14</v>
      </c>
      <c r="L493" t="s">
        <v>2172</v>
      </c>
    </row>
    <row r="494" spans="1:12" x14ac:dyDescent="0.45">
      <c r="A494">
        <v>520</v>
      </c>
      <c r="B494" t="s">
        <v>2208</v>
      </c>
      <c r="C494" t="s">
        <v>2225</v>
      </c>
      <c r="D494" s="13">
        <f>I494/$O$42</f>
        <v>0.11659841002168153</v>
      </c>
      <c r="E494" s="13">
        <f>I494/$O$38</f>
        <v>0.11679944793206268</v>
      </c>
      <c r="F494" s="8">
        <v>4500</v>
      </c>
      <c r="G494" s="15">
        <f>F494*$P$2</f>
        <v>110925</v>
      </c>
      <c r="H494" s="8">
        <v>234000</v>
      </c>
      <c r="I494" s="1">
        <f>H494*$P$2</f>
        <v>5768100</v>
      </c>
      <c r="J494">
        <v>23</v>
      </c>
      <c r="K494" t="s">
        <v>535</v>
      </c>
      <c r="L494" t="s">
        <v>2151</v>
      </c>
    </row>
    <row r="495" spans="1:12" x14ac:dyDescent="0.45">
      <c r="A495">
        <v>195</v>
      </c>
      <c r="B495" t="s">
        <v>1776</v>
      </c>
      <c r="C495" t="s">
        <v>1773</v>
      </c>
      <c r="D495" s="13">
        <f>I495/$O$42</f>
        <v>0.11400733424342194</v>
      </c>
      <c r="E495" s="13">
        <f>I495/$O$38</f>
        <v>0.11420390464468351</v>
      </c>
      <c r="F495" s="8">
        <v>4400</v>
      </c>
      <c r="G495" s="15">
        <f>F495*$P$2</f>
        <v>108460</v>
      </c>
      <c r="H495" s="8">
        <v>228800</v>
      </c>
      <c r="I495" s="1">
        <f>H495*$P$2</f>
        <v>5639920</v>
      </c>
      <c r="J495">
        <v>32</v>
      </c>
      <c r="K495" t="s">
        <v>94</v>
      </c>
      <c r="L495" t="s">
        <v>211</v>
      </c>
    </row>
    <row r="496" spans="1:12" x14ac:dyDescent="0.45">
      <c r="A496">
        <v>474</v>
      </c>
      <c r="B496" t="s">
        <v>2180</v>
      </c>
      <c r="C496" t="s">
        <v>2173</v>
      </c>
      <c r="D496" s="13">
        <f>I496/$O$42</f>
        <v>0.11400733424342194</v>
      </c>
      <c r="E496" s="13">
        <f>I496/$O$38</f>
        <v>0.11420390464468351</v>
      </c>
      <c r="F496" s="8">
        <v>4400</v>
      </c>
      <c r="G496" s="15">
        <f>F496*$P$2</f>
        <v>108460</v>
      </c>
      <c r="H496" s="8">
        <v>228800</v>
      </c>
      <c r="I496" s="1">
        <f>H496*$P$2</f>
        <v>5639920</v>
      </c>
      <c r="J496">
        <v>28</v>
      </c>
      <c r="K496" t="s">
        <v>131</v>
      </c>
      <c r="L496" t="s">
        <v>2174</v>
      </c>
    </row>
    <row r="497" spans="1:12" x14ac:dyDescent="0.45">
      <c r="A497">
        <v>503</v>
      </c>
      <c r="B497" t="s">
        <v>2207</v>
      </c>
      <c r="C497" t="s">
        <v>2205</v>
      </c>
      <c r="D497" s="13">
        <f>I497/$O$42</f>
        <v>0.11400733424342194</v>
      </c>
      <c r="E497" s="13">
        <f>I497/$O$38</f>
        <v>0.11420390464468351</v>
      </c>
      <c r="F497" s="8">
        <v>4400</v>
      </c>
      <c r="G497" s="15">
        <f>F497*$P$2</f>
        <v>108460</v>
      </c>
      <c r="H497" s="8">
        <v>228800</v>
      </c>
      <c r="I497" s="1">
        <f>H497*$P$2</f>
        <v>5639920</v>
      </c>
      <c r="J497">
        <v>26</v>
      </c>
      <c r="K497" t="s">
        <v>14</v>
      </c>
      <c r="L497" t="s">
        <v>211</v>
      </c>
    </row>
    <row r="498" spans="1:12" x14ac:dyDescent="0.45">
      <c r="A498">
        <v>241</v>
      </c>
      <c r="B498" t="s">
        <v>1810</v>
      </c>
      <c r="C498" t="s">
        <v>1832</v>
      </c>
      <c r="D498" s="13">
        <f>I498/$O$42</f>
        <v>0.11141625846516236</v>
      </c>
      <c r="E498" s="13">
        <f>I498/$O$38</f>
        <v>0.11160836135730434</v>
      </c>
      <c r="F498" s="8">
        <v>4300</v>
      </c>
      <c r="G498" s="15">
        <f>F498*$P$2</f>
        <v>105995</v>
      </c>
      <c r="H498" s="8">
        <v>223600</v>
      </c>
      <c r="I498" s="1">
        <f>H498*$P$2</f>
        <v>5511740</v>
      </c>
      <c r="J498">
        <v>23</v>
      </c>
      <c r="K498" t="s">
        <v>99</v>
      </c>
      <c r="L498" t="s">
        <v>1798</v>
      </c>
    </row>
    <row r="499" spans="1:12" x14ac:dyDescent="0.45">
      <c r="A499">
        <v>290</v>
      </c>
      <c r="B499" t="s">
        <v>1903</v>
      </c>
      <c r="C499" t="s">
        <v>1924</v>
      </c>
      <c r="D499" s="13">
        <f>I499/$O$42</f>
        <v>0.11141625846516236</v>
      </c>
      <c r="E499" s="13">
        <f>I499/$O$38</f>
        <v>0.11160836135730434</v>
      </c>
      <c r="F499" s="8">
        <v>4300</v>
      </c>
      <c r="G499" s="15">
        <f>F499*$P$2</f>
        <v>105995</v>
      </c>
      <c r="H499" s="8">
        <v>223600</v>
      </c>
      <c r="I499" s="1">
        <f>H499*$P$2</f>
        <v>5511740</v>
      </c>
      <c r="J499">
        <v>26</v>
      </c>
      <c r="K499" t="s">
        <v>14</v>
      </c>
      <c r="L499" t="s">
        <v>38</v>
      </c>
    </row>
    <row r="500" spans="1:12" x14ac:dyDescent="0.45">
      <c r="A500">
        <v>46</v>
      </c>
      <c r="B500" t="s">
        <v>1478</v>
      </c>
      <c r="C500" t="s">
        <v>1471</v>
      </c>
      <c r="D500" s="13">
        <f>I500/$O$42</f>
        <v>0.10623410690864317</v>
      </c>
      <c r="E500" s="13">
        <f>I500/$O$38</f>
        <v>0.10641727478254599</v>
      </c>
      <c r="F500" s="8">
        <v>4100</v>
      </c>
      <c r="G500" s="15">
        <f>F500*$P$2</f>
        <v>101065</v>
      </c>
      <c r="H500" s="8">
        <v>213200</v>
      </c>
      <c r="I500" s="1">
        <f>H500*$P$2</f>
        <v>5255380</v>
      </c>
      <c r="J500">
        <v>29</v>
      </c>
      <c r="K500" t="s">
        <v>51</v>
      </c>
      <c r="L500" t="s">
        <v>1472</v>
      </c>
    </row>
    <row r="501" spans="1:12" x14ac:dyDescent="0.45">
      <c r="A501">
        <v>321</v>
      </c>
      <c r="B501" t="s">
        <v>1964</v>
      </c>
      <c r="C501" t="s">
        <v>1959</v>
      </c>
      <c r="D501" s="13">
        <f>I501/$O$42</f>
        <v>0.10623410690864317</v>
      </c>
      <c r="E501" s="13">
        <f>I501/$O$38</f>
        <v>0.10641727478254599</v>
      </c>
      <c r="F501" s="8">
        <v>4100</v>
      </c>
      <c r="G501" s="15">
        <f>F501*$P$2</f>
        <v>101065</v>
      </c>
      <c r="H501" s="8">
        <v>213200</v>
      </c>
      <c r="I501" s="1">
        <f>H501*$P$2</f>
        <v>5255380</v>
      </c>
      <c r="J501">
        <v>27</v>
      </c>
      <c r="K501" t="s">
        <v>1960</v>
      </c>
      <c r="L501" t="s">
        <v>211</v>
      </c>
    </row>
    <row r="502" spans="1:12" x14ac:dyDescent="0.45">
      <c r="A502">
        <v>322</v>
      </c>
      <c r="B502" t="s">
        <v>1964</v>
      </c>
      <c r="C502" t="s">
        <v>1961</v>
      </c>
      <c r="D502" s="13">
        <f>I502/$O$42</f>
        <v>0.10623410690864317</v>
      </c>
      <c r="E502" s="13">
        <f>I502/$O$38</f>
        <v>0.10641727478254599</v>
      </c>
      <c r="F502" s="8">
        <v>4100</v>
      </c>
      <c r="G502" s="15">
        <f>F502*$P$2</f>
        <v>101065</v>
      </c>
      <c r="H502" s="8">
        <v>213200</v>
      </c>
      <c r="I502" s="1">
        <f>H502*$P$2</f>
        <v>5255380</v>
      </c>
      <c r="J502">
        <v>22</v>
      </c>
      <c r="K502" t="s">
        <v>1655</v>
      </c>
      <c r="L502" t="s">
        <v>211</v>
      </c>
    </row>
    <row r="503" spans="1:12" x14ac:dyDescent="0.45">
      <c r="A503">
        <v>521</v>
      </c>
      <c r="B503" t="s">
        <v>2208</v>
      </c>
      <c r="C503" t="s">
        <v>2226</v>
      </c>
      <c r="D503" s="13">
        <f>I503/$O$42</f>
        <v>0.10623410690864317</v>
      </c>
      <c r="E503" s="13">
        <f>I503/$O$38</f>
        <v>0.10641727478254599</v>
      </c>
      <c r="F503" s="8">
        <v>4100</v>
      </c>
      <c r="G503" s="15">
        <f>F503*$P$2</f>
        <v>101065</v>
      </c>
      <c r="H503" s="8">
        <v>213200</v>
      </c>
      <c r="I503" s="1">
        <f>H503*$P$2</f>
        <v>5255380</v>
      </c>
      <c r="J503">
        <v>30</v>
      </c>
      <c r="K503" t="s">
        <v>14</v>
      </c>
      <c r="L503" t="s">
        <v>211</v>
      </c>
    </row>
    <row r="504" spans="1:12" x14ac:dyDescent="0.45">
      <c r="A504">
        <v>522</v>
      </c>
      <c r="B504" t="s">
        <v>2208</v>
      </c>
      <c r="C504" t="s">
        <v>2227</v>
      </c>
      <c r="D504" s="13">
        <f>I504/$O$42</f>
        <v>0.10623410690864317</v>
      </c>
      <c r="E504" s="13">
        <f>I504/$O$38</f>
        <v>0.10641727478254599</v>
      </c>
      <c r="F504" s="8">
        <v>4100</v>
      </c>
      <c r="G504" s="15">
        <f>F504*$P$2</f>
        <v>101065</v>
      </c>
      <c r="H504" s="8">
        <v>213200</v>
      </c>
      <c r="I504" s="1">
        <f>H504*$P$2</f>
        <v>5255380</v>
      </c>
      <c r="J504">
        <v>30</v>
      </c>
      <c r="K504" t="s">
        <v>60</v>
      </c>
      <c r="L504" t="s">
        <v>211</v>
      </c>
    </row>
    <row r="505" spans="1:12" x14ac:dyDescent="0.45">
      <c r="A505">
        <v>291</v>
      </c>
      <c r="B505" t="s">
        <v>1903</v>
      </c>
      <c r="C505" t="s">
        <v>1925</v>
      </c>
      <c r="D505" s="13">
        <f>I505/$O$42</f>
        <v>0.10364303113038359</v>
      </c>
      <c r="E505" s="13">
        <f>I505/$O$38</f>
        <v>0.10382173149516682</v>
      </c>
      <c r="F505" s="8">
        <v>4000</v>
      </c>
      <c r="G505" s="15">
        <f>F505*$P$2</f>
        <v>98600</v>
      </c>
      <c r="H505" s="8">
        <v>208000</v>
      </c>
      <c r="I505" s="1">
        <f>H505*$P$2</f>
        <v>5127200</v>
      </c>
      <c r="J505">
        <v>30</v>
      </c>
      <c r="K505" t="s">
        <v>264</v>
      </c>
      <c r="L505" t="s">
        <v>1677</v>
      </c>
    </row>
    <row r="506" spans="1:12" x14ac:dyDescent="0.45">
      <c r="A506">
        <v>323</v>
      </c>
      <c r="B506" t="s">
        <v>1964</v>
      </c>
      <c r="C506" t="s">
        <v>1962</v>
      </c>
      <c r="D506" s="13">
        <f>I506/$O$42</f>
        <v>0.10364303113038359</v>
      </c>
      <c r="E506" s="13">
        <f>I506/$O$38</f>
        <v>0.10382173149516682</v>
      </c>
      <c r="F506" s="8">
        <v>4000</v>
      </c>
      <c r="G506" s="15">
        <f>F506*$P$2</f>
        <v>98600</v>
      </c>
      <c r="H506" s="8">
        <v>208000</v>
      </c>
      <c r="I506" s="1">
        <f>H506*$P$2</f>
        <v>5127200</v>
      </c>
      <c r="J506">
        <v>32</v>
      </c>
      <c r="K506" t="s">
        <v>1963</v>
      </c>
      <c r="L506" t="s">
        <v>211</v>
      </c>
    </row>
    <row r="507" spans="1:12" x14ac:dyDescent="0.45">
      <c r="A507">
        <v>242</v>
      </c>
      <c r="B507" t="s">
        <v>1810</v>
      </c>
      <c r="C507" t="s">
        <v>1833</v>
      </c>
      <c r="D507" s="13">
        <f>I507/$O$42</f>
        <v>0.101051955352124</v>
      </c>
      <c r="E507" s="13">
        <f>I507/$O$38</f>
        <v>0.10122618820778766</v>
      </c>
      <c r="F507" s="8">
        <v>3900</v>
      </c>
      <c r="G507" s="15">
        <f>F507*$P$2</f>
        <v>96135</v>
      </c>
      <c r="H507" s="8">
        <v>202800</v>
      </c>
      <c r="I507" s="1">
        <f>H507*$P$2</f>
        <v>4999020</v>
      </c>
      <c r="J507">
        <v>21</v>
      </c>
      <c r="K507" t="s">
        <v>99</v>
      </c>
      <c r="L507" t="s">
        <v>211</v>
      </c>
    </row>
    <row r="508" spans="1:12" x14ac:dyDescent="0.45">
      <c r="A508">
        <v>219</v>
      </c>
      <c r="B508" t="s">
        <v>1809</v>
      </c>
      <c r="C508" t="s">
        <v>1807</v>
      </c>
      <c r="D508" s="13">
        <f>I508/$O$42</f>
        <v>9.5869803795604808E-2</v>
      </c>
      <c r="E508" s="13">
        <f>I508/$O$38</f>
        <v>9.6035101633029321E-2</v>
      </c>
      <c r="F508" s="8">
        <v>3700</v>
      </c>
      <c r="G508" s="15">
        <f>F508*$P$2</f>
        <v>91205</v>
      </c>
      <c r="H508" s="8">
        <v>192400</v>
      </c>
      <c r="I508" s="1">
        <f>H508*$P$2</f>
        <v>4742660</v>
      </c>
      <c r="J508">
        <v>27</v>
      </c>
      <c r="K508" t="s">
        <v>9</v>
      </c>
      <c r="L508" t="s">
        <v>211</v>
      </c>
    </row>
    <row r="509" spans="1:12" x14ac:dyDescent="0.45">
      <c r="A509">
        <v>243</v>
      </c>
      <c r="B509" t="s">
        <v>1810</v>
      </c>
      <c r="C509" t="s">
        <v>1834</v>
      </c>
      <c r="D509" s="13">
        <f>I509/$O$42</f>
        <v>9.5869803795604808E-2</v>
      </c>
      <c r="E509" s="13">
        <f>I509/$O$38</f>
        <v>9.6035101633029321E-2</v>
      </c>
      <c r="F509" s="8">
        <v>3700</v>
      </c>
      <c r="G509" s="15">
        <f>F509*$P$2</f>
        <v>91205</v>
      </c>
      <c r="H509" s="8">
        <v>192400</v>
      </c>
      <c r="I509" s="1">
        <f>H509*$P$2</f>
        <v>4742660</v>
      </c>
      <c r="J509">
        <v>31</v>
      </c>
      <c r="K509" t="s">
        <v>72</v>
      </c>
      <c r="L509" t="s">
        <v>211</v>
      </c>
    </row>
    <row r="510" spans="1:12" x14ac:dyDescent="0.45">
      <c r="A510">
        <v>545</v>
      </c>
      <c r="B510" t="s">
        <v>1715</v>
      </c>
      <c r="C510" t="s">
        <v>1737</v>
      </c>
      <c r="D510" s="13">
        <f>I510/$O$42</f>
        <v>9.5869803795604808E-2</v>
      </c>
      <c r="E510" s="13">
        <f>I510/$O$38</f>
        <v>9.6035101633029321E-2</v>
      </c>
      <c r="F510" s="8">
        <v>3700</v>
      </c>
      <c r="G510" s="15">
        <f>F510*$P$2</f>
        <v>91205</v>
      </c>
      <c r="H510" s="8">
        <v>192400</v>
      </c>
      <c r="I510" s="1">
        <f>H510*$P$2</f>
        <v>4742660</v>
      </c>
      <c r="J510">
        <v>25</v>
      </c>
      <c r="K510" t="s">
        <v>1740</v>
      </c>
      <c r="L510" t="s">
        <v>211</v>
      </c>
    </row>
    <row r="511" spans="1:12" x14ac:dyDescent="0.45">
      <c r="A511">
        <v>372</v>
      </c>
      <c r="B511" t="s">
        <v>2033</v>
      </c>
      <c r="C511" t="s">
        <v>2026</v>
      </c>
      <c r="D511" s="13">
        <f>I511/$O$42</f>
        <v>9.3278728017345228E-2</v>
      </c>
      <c r="E511" s="13">
        <f>I511/$O$38</f>
        <v>9.3439558345650139E-2</v>
      </c>
      <c r="F511" s="8">
        <v>3600</v>
      </c>
      <c r="G511" s="15">
        <f>F511*$P$2</f>
        <v>88740</v>
      </c>
      <c r="H511" s="8">
        <v>187200</v>
      </c>
      <c r="I511" s="1">
        <f>H511*$P$2</f>
        <v>4614480</v>
      </c>
      <c r="J511">
        <v>24</v>
      </c>
      <c r="K511" t="s">
        <v>1660</v>
      </c>
      <c r="L511" t="s">
        <v>2027</v>
      </c>
    </row>
    <row r="512" spans="1:12" hidden="1" x14ac:dyDescent="0.45">
      <c r="A512">
        <v>123</v>
      </c>
      <c r="B512" t="s">
        <v>1572</v>
      </c>
      <c r="C512" t="s">
        <v>1633</v>
      </c>
      <c r="D512" s="13">
        <f>I512/$O$42</f>
        <v>9.0687652239085634E-2</v>
      </c>
      <c r="E512" s="13">
        <f>I512/$O$38</f>
        <v>9.0844015058270972E-2</v>
      </c>
      <c r="F512" s="8">
        <v>3500</v>
      </c>
      <c r="G512" s="15">
        <f>F512*$P$2</f>
        <v>86275</v>
      </c>
      <c r="H512" s="8">
        <v>182000</v>
      </c>
      <c r="I512" s="1">
        <f>H512*$P$2</f>
        <v>4486300</v>
      </c>
      <c r="J512">
        <v>18</v>
      </c>
      <c r="K512" t="s">
        <v>621</v>
      </c>
      <c r="L512" t="s">
        <v>211</v>
      </c>
    </row>
    <row r="513" spans="1:12" x14ac:dyDescent="0.45">
      <c r="A513">
        <v>292</v>
      </c>
      <c r="B513" t="s">
        <v>1903</v>
      </c>
      <c r="C513" t="s">
        <v>1926</v>
      </c>
      <c r="D513" s="13">
        <f>I513/$O$42</f>
        <v>9.0687652239085634E-2</v>
      </c>
      <c r="E513" s="13">
        <f>I513/$O$38</f>
        <v>9.0844015058270972E-2</v>
      </c>
      <c r="F513" s="8">
        <v>3500</v>
      </c>
      <c r="G513" s="15">
        <f>F513*$P$2</f>
        <v>86275</v>
      </c>
      <c r="H513" s="8">
        <v>182000</v>
      </c>
      <c r="I513" s="1">
        <f>H513*$P$2</f>
        <v>4486300</v>
      </c>
      <c r="J513">
        <v>29</v>
      </c>
      <c r="K513" t="s">
        <v>26</v>
      </c>
      <c r="L513" t="s">
        <v>211</v>
      </c>
    </row>
    <row r="514" spans="1:12" x14ac:dyDescent="0.45">
      <c r="A514">
        <v>293</v>
      </c>
      <c r="B514" t="s">
        <v>1903</v>
      </c>
      <c r="C514" t="s">
        <v>222</v>
      </c>
      <c r="D514" s="13">
        <f>I514/$O$42</f>
        <v>9.0687652239085634E-2</v>
      </c>
      <c r="E514" s="13">
        <f>I514/$O$38</f>
        <v>9.0844015058270972E-2</v>
      </c>
      <c r="F514" s="8">
        <v>3500</v>
      </c>
      <c r="G514" s="15">
        <f>F514*$P$2</f>
        <v>86275</v>
      </c>
      <c r="H514" s="8">
        <v>182000</v>
      </c>
      <c r="I514" s="1">
        <f>H514*$P$2</f>
        <v>4486300</v>
      </c>
      <c r="J514">
        <v>23</v>
      </c>
      <c r="K514" t="s">
        <v>37</v>
      </c>
      <c r="L514" t="s">
        <v>211</v>
      </c>
    </row>
    <row r="515" spans="1:12" x14ac:dyDescent="0.45">
      <c r="A515">
        <v>294</v>
      </c>
      <c r="B515" t="s">
        <v>1903</v>
      </c>
      <c r="C515" t="s">
        <v>1927</v>
      </c>
      <c r="D515" s="13">
        <f>I515/$O$42</f>
        <v>9.0687652239085634E-2</v>
      </c>
      <c r="E515" s="13">
        <f>I515/$O$38</f>
        <v>9.0844015058270972E-2</v>
      </c>
      <c r="F515" s="8">
        <v>3500</v>
      </c>
      <c r="G515" s="15">
        <f>F515*$P$2</f>
        <v>86275</v>
      </c>
      <c r="H515" s="8">
        <v>182000</v>
      </c>
      <c r="I515" s="1">
        <f>H515*$P$2</f>
        <v>4486300</v>
      </c>
      <c r="J515">
        <v>28</v>
      </c>
      <c r="K515" t="s">
        <v>144</v>
      </c>
      <c r="L515" t="s">
        <v>211</v>
      </c>
    </row>
    <row r="516" spans="1:12" x14ac:dyDescent="0.45">
      <c r="A516">
        <v>220</v>
      </c>
      <c r="B516" t="s">
        <v>1809</v>
      </c>
      <c r="C516" t="s">
        <v>1808</v>
      </c>
      <c r="D516" s="13">
        <f>I516/$O$42</f>
        <v>8.809657646082604E-2</v>
      </c>
      <c r="E516" s="13">
        <f>I516/$O$38</f>
        <v>8.8248471770891804E-2</v>
      </c>
      <c r="F516" s="8">
        <v>3400</v>
      </c>
      <c r="G516" s="15">
        <f>F516*$P$2</f>
        <v>83810</v>
      </c>
      <c r="H516" s="8">
        <v>176800</v>
      </c>
      <c r="I516" s="1">
        <f>H516*$P$2</f>
        <v>4358120</v>
      </c>
      <c r="J516">
        <v>24</v>
      </c>
      <c r="K516" t="s">
        <v>51</v>
      </c>
      <c r="L516" t="s">
        <v>211</v>
      </c>
    </row>
    <row r="517" spans="1:12" x14ac:dyDescent="0.45">
      <c r="A517">
        <v>475</v>
      </c>
      <c r="B517" t="s">
        <v>2180</v>
      </c>
      <c r="C517" t="s">
        <v>2175</v>
      </c>
      <c r="D517" s="13">
        <f>I517/$O$42</f>
        <v>8.809657646082604E-2</v>
      </c>
      <c r="E517" s="13">
        <f>I517/$O$38</f>
        <v>8.8248471770891804E-2</v>
      </c>
      <c r="F517" s="8">
        <v>3400</v>
      </c>
      <c r="G517" s="15">
        <f>F517*$P$2</f>
        <v>83810</v>
      </c>
      <c r="H517" s="8">
        <v>176800</v>
      </c>
      <c r="I517" s="1">
        <f>H517*$P$2</f>
        <v>4358120</v>
      </c>
      <c r="J517">
        <v>27</v>
      </c>
      <c r="K517" t="s">
        <v>9</v>
      </c>
      <c r="L517" t="s">
        <v>211</v>
      </c>
    </row>
    <row r="518" spans="1:12" x14ac:dyDescent="0.45">
      <c r="A518">
        <v>546</v>
      </c>
      <c r="B518" t="s">
        <v>1715</v>
      </c>
      <c r="C518" t="s">
        <v>1741</v>
      </c>
      <c r="D518" s="13">
        <f>I518/$O$42</f>
        <v>8.550550068256646E-2</v>
      </c>
      <c r="E518" s="13">
        <f>I518/$O$38</f>
        <v>8.5652928483512636E-2</v>
      </c>
      <c r="F518" s="8">
        <v>3300</v>
      </c>
      <c r="G518" s="15">
        <f>F518*$P$2</f>
        <v>81345</v>
      </c>
      <c r="H518" s="8">
        <v>171600</v>
      </c>
      <c r="I518" s="1">
        <f>H518*$P$2</f>
        <v>4229940</v>
      </c>
      <c r="J518">
        <v>23</v>
      </c>
      <c r="K518" t="s">
        <v>44</v>
      </c>
      <c r="L518" t="s">
        <v>38</v>
      </c>
    </row>
    <row r="519" spans="1:12" hidden="1" x14ac:dyDescent="0.45">
      <c r="A519">
        <v>427</v>
      </c>
      <c r="B519" t="s">
        <v>2080</v>
      </c>
      <c r="C519" t="s">
        <v>2116</v>
      </c>
      <c r="D519" s="13">
        <f>I519/$O$42</f>
        <v>8.2914424904306852E-2</v>
      </c>
      <c r="E519" s="13">
        <f>I519/$O$38</f>
        <v>8.3057385196133454E-2</v>
      </c>
      <c r="F519" s="8">
        <v>3200</v>
      </c>
      <c r="G519" s="15">
        <f>F519*$P$2</f>
        <v>78880</v>
      </c>
      <c r="H519" s="8">
        <v>166400</v>
      </c>
      <c r="I519" s="1">
        <f>H519*$P$2</f>
        <v>4101759.9999999995</v>
      </c>
      <c r="J519">
        <v>20</v>
      </c>
      <c r="K519" t="s">
        <v>9</v>
      </c>
      <c r="L519" t="s">
        <v>2117</v>
      </c>
    </row>
    <row r="520" spans="1:12" hidden="1" x14ac:dyDescent="0.45">
      <c r="A520">
        <v>47</v>
      </c>
      <c r="B520" t="s">
        <v>1478</v>
      </c>
      <c r="C520" t="s">
        <v>1473</v>
      </c>
      <c r="D520" s="13">
        <f>I520/$O$42</f>
        <v>8.0323349126047272E-2</v>
      </c>
      <c r="E520" s="13">
        <f>I520/$O$38</f>
        <v>8.0461841908754286E-2</v>
      </c>
      <c r="F520" s="8">
        <v>3100</v>
      </c>
      <c r="G520" s="15">
        <f>F520*$P$2</f>
        <v>76415</v>
      </c>
      <c r="H520" s="8">
        <v>161200</v>
      </c>
      <c r="I520" s="1">
        <f>H520*$P$2</f>
        <v>3973580</v>
      </c>
      <c r="J520">
        <v>19</v>
      </c>
      <c r="K520" t="s">
        <v>94</v>
      </c>
      <c r="L520" t="s">
        <v>211</v>
      </c>
    </row>
    <row r="521" spans="1:12" x14ac:dyDescent="0.45">
      <c r="A521">
        <v>244</v>
      </c>
      <c r="B521" t="s">
        <v>1810</v>
      </c>
      <c r="C521" t="s">
        <v>1835</v>
      </c>
      <c r="D521" s="13">
        <f>I521/$O$42</f>
        <v>8.0323349126047272E-2</v>
      </c>
      <c r="E521" s="13">
        <f>I521/$O$38</f>
        <v>8.0461841908754286E-2</v>
      </c>
      <c r="F521" s="8">
        <v>3100</v>
      </c>
      <c r="G521" s="15">
        <f>F521*$P$2</f>
        <v>76415</v>
      </c>
      <c r="H521" s="8">
        <v>161200</v>
      </c>
      <c r="I521" s="1">
        <f>H521*$P$2</f>
        <v>3973580</v>
      </c>
      <c r="J521">
        <v>25</v>
      </c>
      <c r="K521" t="s">
        <v>9</v>
      </c>
      <c r="L521" t="s">
        <v>1532</v>
      </c>
    </row>
    <row r="522" spans="1:12" x14ac:dyDescent="0.45">
      <c r="A522">
        <v>295</v>
      </c>
      <c r="B522" t="s">
        <v>1903</v>
      </c>
      <c r="C522" t="s">
        <v>1928</v>
      </c>
      <c r="D522" s="13">
        <f>I522/$O$42</f>
        <v>8.0323349126047272E-2</v>
      </c>
      <c r="E522" s="13">
        <f>I522/$O$38</f>
        <v>8.0461841908754286E-2</v>
      </c>
      <c r="F522" s="8">
        <v>3100</v>
      </c>
      <c r="G522" s="15">
        <f>F522*$P$2</f>
        <v>76415</v>
      </c>
      <c r="H522" s="8">
        <v>161200</v>
      </c>
      <c r="I522" s="1">
        <f>H522*$P$2</f>
        <v>3973580</v>
      </c>
      <c r="J522">
        <v>24</v>
      </c>
      <c r="K522" t="s">
        <v>134</v>
      </c>
      <c r="L522" t="s">
        <v>211</v>
      </c>
    </row>
    <row r="523" spans="1:12" x14ac:dyDescent="0.45">
      <c r="A523">
        <v>296</v>
      </c>
      <c r="B523" t="s">
        <v>1903</v>
      </c>
      <c r="C523" t="s">
        <v>1929</v>
      </c>
      <c r="D523" s="13">
        <f>I523/$O$42</f>
        <v>8.0323349126047272E-2</v>
      </c>
      <c r="E523" s="13">
        <f>I523/$O$38</f>
        <v>8.0461841908754286E-2</v>
      </c>
      <c r="F523" s="8">
        <v>3100</v>
      </c>
      <c r="G523" s="15">
        <f>F523*$P$2</f>
        <v>76415</v>
      </c>
      <c r="H523" s="8">
        <v>161200</v>
      </c>
      <c r="I523" s="1">
        <f>H523*$P$2</f>
        <v>3973580</v>
      </c>
      <c r="J523">
        <v>25</v>
      </c>
      <c r="K523" t="s">
        <v>99</v>
      </c>
      <c r="L523" t="s">
        <v>741</v>
      </c>
    </row>
    <row r="524" spans="1:12" x14ac:dyDescent="0.45">
      <c r="A524">
        <v>523</v>
      </c>
      <c r="B524" t="s">
        <v>2208</v>
      </c>
      <c r="C524" t="s">
        <v>1649</v>
      </c>
      <c r="D524" s="13">
        <f>I524/$O$42</f>
        <v>8.0323349126047272E-2</v>
      </c>
      <c r="E524" s="13">
        <f>I524/$O$38</f>
        <v>8.0461841908754286E-2</v>
      </c>
      <c r="F524" s="8">
        <v>3100</v>
      </c>
      <c r="G524" s="15">
        <f>F524*$P$2</f>
        <v>76415</v>
      </c>
      <c r="H524" s="8">
        <v>161200</v>
      </c>
      <c r="I524" s="1">
        <f>H524*$P$2</f>
        <v>3973580</v>
      </c>
      <c r="J524">
        <v>22</v>
      </c>
      <c r="K524" t="s">
        <v>44</v>
      </c>
      <c r="L524" t="s">
        <v>211</v>
      </c>
    </row>
    <row r="525" spans="1:12" x14ac:dyDescent="0.45">
      <c r="A525">
        <v>74</v>
      </c>
      <c r="B525" t="s">
        <v>1518</v>
      </c>
      <c r="C525" t="s">
        <v>1517</v>
      </c>
      <c r="D525" s="13">
        <f>I525/$O$42</f>
        <v>7.7732273347787692E-2</v>
      </c>
      <c r="E525" s="13">
        <f>I525/$O$38</f>
        <v>7.7866298621375118E-2</v>
      </c>
      <c r="F525" s="8">
        <v>3000</v>
      </c>
      <c r="G525" s="15">
        <f>F525*$P$2</f>
        <v>73950</v>
      </c>
      <c r="H525" s="8">
        <v>156000</v>
      </c>
      <c r="I525" s="1">
        <f>H525*$P$2</f>
        <v>3845400</v>
      </c>
      <c r="J525">
        <v>24</v>
      </c>
      <c r="K525" t="s">
        <v>131</v>
      </c>
      <c r="L525" t="s">
        <v>211</v>
      </c>
    </row>
    <row r="526" spans="1:12" hidden="1" x14ac:dyDescent="0.45">
      <c r="A526">
        <v>428</v>
      </c>
      <c r="B526" t="s">
        <v>2080</v>
      </c>
      <c r="C526" t="s">
        <v>2118</v>
      </c>
      <c r="D526" s="13">
        <f>I526/$O$42</f>
        <v>7.7732273347787692E-2</v>
      </c>
      <c r="E526" s="13">
        <f>I526/$O$38</f>
        <v>7.7866298621375118E-2</v>
      </c>
      <c r="F526" s="8">
        <v>3000</v>
      </c>
      <c r="G526" s="15">
        <f>F526*$P$2</f>
        <v>73950</v>
      </c>
      <c r="H526" s="8">
        <v>156000</v>
      </c>
      <c r="I526" s="1">
        <f>H526*$P$2</f>
        <v>3845400</v>
      </c>
      <c r="J526">
        <v>19</v>
      </c>
      <c r="K526" t="s">
        <v>196</v>
      </c>
      <c r="L526" t="s">
        <v>1244</v>
      </c>
    </row>
    <row r="527" spans="1:12" x14ac:dyDescent="0.45">
      <c r="A527">
        <v>524</v>
      </c>
      <c r="B527" t="s">
        <v>2208</v>
      </c>
      <c r="C527" t="s">
        <v>2228</v>
      </c>
      <c r="D527" s="13">
        <f>I527/$O$42</f>
        <v>7.7732273347787692E-2</v>
      </c>
      <c r="E527" s="13">
        <f>I527/$O$38</f>
        <v>7.7866298621375118E-2</v>
      </c>
      <c r="F527" s="8">
        <v>3000</v>
      </c>
      <c r="G527" s="15">
        <f>F527*$P$2</f>
        <v>73950</v>
      </c>
      <c r="H527" s="8">
        <v>156000</v>
      </c>
      <c r="I527" s="1">
        <f>H527*$P$2</f>
        <v>3845400</v>
      </c>
      <c r="J527">
        <v>23</v>
      </c>
      <c r="K527" t="s">
        <v>175</v>
      </c>
      <c r="L527" t="s">
        <v>1841</v>
      </c>
    </row>
    <row r="528" spans="1:12" x14ac:dyDescent="0.45">
      <c r="A528">
        <v>48</v>
      </c>
      <c r="B528" t="s">
        <v>1478</v>
      </c>
      <c r="C528" t="s">
        <v>1474</v>
      </c>
      <c r="D528" s="13">
        <f>I528/$O$42</f>
        <v>7.5141197569528098E-2</v>
      </c>
      <c r="E528" s="13">
        <f>I528/$O$38</f>
        <v>7.5270755333995951E-2</v>
      </c>
      <c r="F528" s="8">
        <v>2900</v>
      </c>
      <c r="G528" s="15">
        <f>F528*$P$2</f>
        <v>71485</v>
      </c>
      <c r="H528" s="8">
        <v>150800</v>
      </c>
      <c r="I528" s="1">
        <f>H528*$P$2</f>
        <v>3717220</v>
      </c>
      <c r="J528">
        <v>21</v>
      </c>
      <c r="K528" t="s">
        <v>51</v>
      </c>
      <c r="L528" t="s">
        <v>211</v>
      </c>
    </row>
    <row r="529" spans="1:12" x14ac:dyDescent="0.45">
      <c r="A529">
        <v>49</v>
      </c>
      <c r="B529" t="s">
        <v>1478</v>
      </c>
      <c r="C529" t="s">
        <v>1475</v>
      </c>
      <c r="D529" s="13">
        <f>I529/$O$42</f>
        <v>7.5141197569528098E-2</v>
      </c>
      <c r="E529" s="13">
        <f>I529/$O$38</f>
        <v>7.5270755333995951E-2</v>
      </c>
      <c r="F529" s="8">
        <v>2900</v>
      </c>
      <c r="G529" s="15">
        <f>F529*$P$2</f>
        <v>71485</v>
      </c>
      <c r="H529" s="8">
        <v>150800</v>
      </c>
      <c r="I529" s="1">
        <f>H529*$P$2</f>
        <v>3717220</v>
      </c>
      <c r="J529">
        <v>27</v>
      </c>
      <c r="K529" t="s">
        <v>165</v>
      </c>
      <c r="L529" t="s">
        <v>211</v>
      </c>
    </row>
    <row r="530" spans="1:12" hidden="1" x14ac:dyDescent="0.45">
      <c r="A530">
        <v>196</v>
      </c>
      <c r="B530" t="s">
        <v>1776</v>
      </c>
      <c r="C530" t="s">
        <v>1774</v>
      </c>
      <c r="D530" s="13">
        <f>I530/$O$42</f>
        <v>7.5141197569528098E-2</v>
      </c>
      <c r="E530" s="13">
        <f>I530/$O$38</f>
        <v>7.5270755333995951E-2</v>
      </c>
      <c r="F530" s="8">
        <v>2900</v>
      </c>
      <c r="G530" s="15">
        <f>F530*$P$2</f>
        <v>71485</v>
      </c>
      <c r="H530" s="8">
        <v>150800</v>
      </c>
      <c r="I530" s="1">
        <f>H530*$P$2</f>
        <v>3717220</v>
      </c>
      <c r="J530">
        <v>20</v>
      </c>
      <c r="K530" t="s">
        <v>30</v>
      </c>
      <c r="L530" t="s">
        <v>211</v>
      </c>
    </row>
    <row r="531" spans="1:12" x14ac:dyDescent="0.45">
      <c r="A531">
        <v>297</v>
      </c>
      <c r="B531" t="s">
        <v>1903</v>
      </c>
      <c r="C531" t="s">
        <v>1930</v>
      </c>
      <c r="D531" s="13">
        <f>I531/$O$42</f>
        <v>7.5141197569528098E-2</v>
      </c>
      <c r="E531" s="13">
        <f>I531/$O$38</f>
        <v>7.5270755333995951E-2</v>
      </c>
      <c r="F531" s="8">
        <v>2900</v>
      </c>
      <c r="G531" s="15">
        <f>F531*$P$2</f>
        <v>71485</v>
      </c>
      <c r="H531" s="8">
        <v>150800</v>
      </c>
      <c r="I531" s="1">
        <f>H531*$P$2</f>
        <v>3717220</v>
      </c>
      <c r="J531">
        <v>36</v>
      </c>
      <c r="K531" t="s">
        <v>9</v>
      </c>
      <c r="L531" t="s">
        <v>211</v>
      </c>
    </row>
    <row r="532" spans="1:12" x14ac:dyDescent="0.45">
      <c r="A532">
        <v>476</v>
      </c>
      <c r="B532" t="s">
        <v>2180</v>
      </c>
      <c r="C532" t="s">
        <v>2176</v>
      </c>
      <c r="D532" s="13">
        <f>I532/$O$42</f>
        <v>7.5141197569528098E-2</v>
      </c>
      <c r="E532" s="13">
        <f>I532/$O$38</f>
        <v>7.5270755333995951E-2</v>
      </c>
      <c r="F532" s="8">
        <v>2900</v>
      </c>
      <c r="G532" s="15">
        <f>F532*$P$2</f>
        <v>71485</v>
      </c>
      <c r="H532" s="8">
        <v>150800</v>
      </c>
      <c r="I532" s="1">
        <f>H532*$P$2</f>
        <v>3717220</v>
      </c>
      <c r="J532">
        <v>22</v>
      </c>
      <c r="K532" t="s">
        <v>99</v>
      </c>
      <c r="L532" t="s">
        <v>211</v>
      </c>
    </row>
    <row r="533" spans="1:12" x14ac:dyDescent="0.45">
      <c r="A533">
        <v>477</v>
      </c>
      <c r="B533" t="s">
        <v>2180</v>
      </c>
      <c r="C533" t="s">
        <v>2177</v>
      </c>
      <c r="D533" s="13">
        <f>I533/$O$42</f>
        <v>7.5141197569528098E-2</v>
      </c>
      <c r="E533" s="13">
        <f>I533/$O$38</f>
        <v>7.5270755333995951E-2</v>
      </c>
      <c r="F533" s="8">
        <v>2900</v>
      </c>
      <c r="G533" s="15">
        <f>F533*$P$2</f>
        <v>71485</v>
      </c>
      <c r="H533" s="8">
        <v>150800</v>
      </c>
      <c r="I533" s="1">
        <f>H533*$P$2</f>
        <v>3717220</v>
      </c>
      <c r="J533">
        <v>21</v>
      </c>
      <c r="K533" t="s">
        <v>30</v>
      </c>
      <c r="L533" t="s">
        <v>1559</v>
      </c>
    </row>
    <row r="534" spans="1:12" x14ac:dyDescent="0.45">
      <c r="A534">
        <v>525</v>
      </c>
      <c r="B534" t="s">
        <v>2208</v>
      </c>
      <c r="C534" t="s">
        <v>2229</v>
      </c>
      <c r="D534" s="13">
        <f>I534/$O$42</f>
        <v>7.5141197569528098E-2</v>
      </c>
      <c r="E534" s="13">
        <f>I534/$O$38</f>
        <v>7.5270755333995951E-2</v>
      </c>
      <c r="F534" s="8">
        <v>2900</v>
      </c>
      <c r="G534" s="15">
        <f>F534*$P$2</f>
        <v>71485</v>
      </c>
      <c r="H534" s="8">
        <v>150800</v>
      </c>
      <c r="I534" s="1">
        <f>H534*$P$2</f>
        <v>3717220</v>
      </c>
      <c r="J534">
        <v>23</v>
      </c>
      <c r="K534" t="s">
        <v>9</v>
      </c>
      <c r="L534" t="s">
        <v>211</v>
      </c>
    </row>
    <row r="535" spans="1:12" x14ac:dyDescent="0.45">
      <c r="A535">
        <v>504</v>
      </c>
      <c r="B535" t="s">
        <v>2207</v>
      </c>
      <c r="C535" t="s">
        <v>2206</v>
      </c>
      <c r="D535" s="13">
        <f>I535/$O$42</f>
        <v>6.9959046013008924E-2</v>
      </c>
      <c r="E535" s="13">
        <f>I535/$O$38</f>
        <v>7.0079668759237615E-2</v>
      </c>
      <c r="F535" s="8">
        <v>2700</v>
      </c>
      <c r="G535" s="15">
        <f>F535*$P$2</f>
        <v>66555</v>
      </c>
      <c r="H535" s="8">
        <v>140400</v>
      </c>
      <c r="I535" s="1">
        <f>H535*$P$2</f>
        <v>3460860</v>
      </c>
      <c r="J535">
        <v>24</v>
      </c>
      <c r="K535" t="s">
        <v>1025</v>
      </c>
      <c r="L535" t="s">
        <v>211</v>
      </c>
    </row>
    <row r="536" spans="1:12" x14ac:dyDescent="0.45">
      <c r="A536">
        <v>373</v>
      </c>
      <c r="B536" t="s">
        <v>2033</v>
      </c>
      <c r="C536" t="s">
        <v>2028</v>
      </c>
      <c r="D536" s="13">
        <f>I536/$O$42</f>
        <v>6.736797023474933E-2</v>
      </c>
      <c r="E536" s="13">
        <f>I536/$O$38</f>
        <v>6.7484125471858433E-2</v>
      </c>
      <c r="F536" s="8">
        <v>2600</v>
      </c>
      <c r="G536" s="15">
        <f>F536*$P$2</f>
        <v>64089.999999999993</v>
      </c>
      <c r="H536" s="8">
        <v>135200</v>
      </c>
      <c r="I536" s="1">
        <f>H536*$P$2</f>
        <v>3332680</v>
      </c>
      <c r="J536">
        <v>24</v>
      </c>
      <c r="K536" t="s">
        <v>1640</v>
      </c>
      <c r="L536" t="s">
        <v>2029</v>
      </c>
    </row>
    <row r="537" spans="1:12" x14ac:dyDescent="0.45">
      <c r="A537">
        <v>478</v>
      </c>
      <c r="B537" t="s">
        <v>2180</v>
      </c>
      <c r="C537" t="s">
        <v>2178</v>
      </c>
      <c r="D537" s="13">
        <f>I537/$O$42</f>
        <v>6.736797023474933E-2</v>
      </c>
      <c r="E537" s="13">
        <f>I537/$O$38</f>
        <v>6.7484125471858433E-2</v>
      </c>
      <c r="F537" s="8">
        <v>2600</v>
      </c>
      <c r="G537" s="15">
        <f>F537*$P$2</f>
        <v>64089.999999999993</v>
      </c>
      <c r="H537" s="8">
        <v>135200</v>
      </c>
      <c r="I537" s="1">
        <f>H537*$P$2</f>
        <v>3332680</v>
      </c>
      <c r="J537">
        <v>23</v>
      </c>
      <c r="K537" t="s">
        <v>94</v>
      </c>
      <c r="L537" t="s">
        <v>15</v>
      </c>
    </row>
    <row r="538" spans="1:12" x14ac:dyDescent="0.45">
      <c r="A538">
        <v>479</v>
      </c>
      <c r="B538" t="s">
        <v>2180</v>
      </c>
      <c r="C538" t="s">
        <v>2179</v>
      </c>
      <c r="D538" s="13">
        <f>I538/$O$42</f>
        <v>6.4776894456489736E-2</v>
      </c>
      <c r="E538" s="13">
        <f>I538/$O$38</f>
        <v>6.4888582184479265E-2</v>
      </c>
      <c r="F538" s="8">
        <v>2500</v>
      </c>
      <c r="G538" s="15">
        <f>F538*$P$2</f>
        <v>61625</v>
      </c>
      <c r="H538" s="8">
        <v>130000</v>
      </c>
      <c r="I538" s="1">
        <f>H538*$P$2</f>
        <v>3204500</v>
      </c>
      <c r="J538">
        <v>21</v>
      </c>
      <c r="K538" t="s">
        <v>14</v>
      </c>
      <c r="L538" t="s">
        <v>211</v>
      </c>
    </row>
    <row r="539" spans="1:12" x14ac:dyDescent="0.45">
      <c r="A539">
        <v>547</v>
      </c>
      <c r="B539" t="s">
        <v>1715</v>
      </c>
      <c r="C539" t="s">
        <v>1742</v>
      </c>
      <c r="D539" s="13">
        <f>I539/$O$42</f>
        <v>6.4776894456489736E-2</v>
      </c>
      <c r="E539" s="13">
        <f>I539/$O$38</f>
        <v>6.4888582184479265E-2</v>
      </c>
      <c r="F539" s="8">
        <v>2500</v>
      </c>
      <c r="G539" s="15">
        <f>F539*$P$2</f>
        <v>61625</v>
      </c>
      <c r="H539" s="8">
        <v>130000</v>
      </c>
      <c r="I539" s="1">
        <f>H539*$P$2</f>
        <v>3204500</v>
      </c>
      <c r="J539">
        <v>34</v>
      </c>
      <c r="K539" t="s">
        <v>1743</v>
      </c>
      <c r="L539" t="s">
        <v>211</v>
      </c>
    </row>
    <row r="540" spans="1:12" x14ac:dyDescent="0.45">
      <c r="A540">
        <v>374</v>
      </c>
      <c r="B540" t="s">
        <v>2033</v>
      </c>
      <c r="C540" t="s">
        <v>2030</v>
      </c>
      <c r="D540" s="13">
        <f>I540/$O$42</f>
        <v>6.2185818678230149E-2</v>
      </c>
      <c r="E540" s="13">
        <f>I540/$O$38</f>
        <v>6.2293038897100098E-2</v>
      </c>
      <c r="F540" s="8">
        <v>2400</v>
      </c>
      <c r="G540" s="15">
        <f>F540*$P$2</f>
        <v>59160</v>
      </c>
      <c r="H540" s="8">
        <v>124800</v>
      </c>
      <c r="I540" s="1">
        <f>H540*$P$2</f>
        <v>3076320</v>
      </c>
      <c r="J540">
        <v>24</v>
      </c>
      <c r="K540" t="s">
        <v>1664</v>
      </c>
      <c r="L540" t="s">
        <v>211</v>
      </c>
    </row>
    <row r="541" spans="1:12" x14ac:dyDescent="0.45">
      <c r="A541">
        <v>151</v>
      </c>
      <c r="B541" t="s">
        <v>1636</v>
      </c>
      <c r="C541" t="s">
        <v>1684</v>
      </c>
      <c r="D541" s="13">
        <f>I541/$O$42</f>
        <v>5.9594742899970563E-2</v>
      </c>
      <c r="E541" s="13">
        <f>I541/$O$38</f>
        <v>5.9697495609720923E-2</v>
      </c>
      <c r="F541" s="8">
        <v>2300</v>
      </c>
      <c r="G541" s="15">
        <f>F541*$P$2</f>
        <v>56695</v>
      </c>
      <c r="H541" s="8">
        <v>119600</v>
      </c>
      <c r="I541" s="1">
        <f>H541*$P$2</f>
        <v>2948140</v>
      </c>
      <c r="J541">
        <v>23</v>
      </c>
      <c r="K541" t="s">
        <v>1680</v>
      </c>
      <c r="L541" t="s">
        <v>1653</v>
      </c>
    </row>
    <row r="542" spans="1:12" x14ac:dyDescent="0.45">
      <c r="A542">
        <v>548</v>
      </c>
      <c r="B542" t="s">
        <v>1715</v>
      </c>
      <c r="C542" t="s">
        <v>1744</v>
      </c>
      <c r="D542" s="13">
        <f>I542/$O$42</f>
        <v>5.9594742899970563E-2</v>
      </c>
      <c r="E542" s="13">
        <f>I542/$O$38</f>
        <v>5.9697495609720923E-2</v>
      </c>
      <c r="F542" s="8">
        <v>2300</v>
      </c>
      <c r="G542" s="15">
        <f>F542*$P$2</f>
        <v>56695</v>
      </c>
      <c r="H542" s="8">
        <v>119600</v>
      </c>
      <c r="I542" s="1">
        <f>H542*$P$2</f>
        <v>2948140</v>
      </c>
      <c r="J542">
        <v>26</v>
      </c>
      <c r="K542" t="s">
        <v>636</v>
      </c>
      <c r="L542" t="s">
        <v>1244</v>
      </c>
    </row>
    <row r="543" spans="1:12" hidden="1" x14ac:dyDescent="0.45">
      <c r="A543">
        <v>124</v>
      </c>
      <c r="B543" t="s">
        <v>1572</v>
      </c>
      <c r="C543" t="s">
        <v>1634</v>
      </c>
      <c r="D543" s="13">
        <f>I543/$O$42</f>
        <v>5.7003667121710969E-2</v>
      </c>
      <c r="E543" s="13">
        <f>I543/$O$38</f>
        <v>5.7101952322341755E-2</v>
      </c>
      <c r="F543" s="8">
        <v>2200</v>
      </c>
      <c r="G543" s="15">
        <f>F543*$P$2</f>
        <v>54230</v>
      </c>
      <c r="H543" s="8">
        <v>114400</v>
      </c>
      <c r="I543" s="1">
        <f>H543*$P$2</f>
        <v>2819960</v>
      </c>
      <c r="J543">
        <v>16</v>
      </c>
      <c r="K543" t="s">
        <v>37</v>
      </c>
      <c r="L543" t="s">
        <v>211</v>
      </c>
    </row>
    <row r="544" spans="1:12" x14ac:dyDescent="0.45">
      <c r="A544">
        <v>197</v>
      </c>
      <c r="B544" t="s">
        <v>1776</v>
      </c>
      <c r="C544" t="s">
        <v>1775</v>
      </c>
      <c r="D544" s="13">
        <f>I544/$O$42</f>
        <v>5.4412591343451382E-2</v>
      </c>
      <c r="E544" s="13">
        <f>I544/$O$38</f>
        <v>5.4506409034962587E-2</v>
      </c>
      <c r="F544" s="8">
        <v>2100</v>
      </c>
      <c r="G544" s="15">
        <f>F544*$P$2</f>
        <v>51765</v>
      </c>
      <c r="H544" s="8">
        <v>109200</v>
      </c>
      <c r="I544" s="1">
        <f>H544*$P$2</f>
        <v>2691780</v>
      </c>
      <c r="J544">
        <v>23</v>
      </c>
      <c r="K544" t="s">
        <v>270</v>
      </c>
      <c r="L544" t="s">
        <v>211</v>
      </c>
    </row>
    <row r="545" spans="1:12" hidden="1" x14ac:dyDescent="0.45">
      <c r="A545">
        <v>271</v>
      </c>
      <c r="B545" t="s">
        <v>1902</v>
      </c>
      <c r="C545" t="s">
        <v>1900</v>
      </c>
      <c r="D545" s="13">
        <f>I545/$O$42</f>
        <v>5.1821515565191795E-2</v>
      </c>
      <c r="E545" s="13">
        <f>I545/$O$38</f>
        <v>5.1910865747583412E-2</v>
      </c>
      <c r="F545" s="8">
        <v>2000</v>
      </c>
      <c r="G545" s="15">
        <f>F545*$P$2</f>
        <v>49300</v>
      </c>
      <c r="H545" s="8">
        <v>104000</v>
      </c>
      <c r="I545" s="1">
        <f>H545*$P$2</f>
        <v>2563600</v>
      </c>
      <c r="J545">
        <v>19</v>
      </c>
      <c r="K545" t="s">
        <v>37</v>
      </c>
      <c r="L545" t="s">
        <v>211</v>
      </c>
    </row>
    <row r="546" spans="1:12" x14ac:dyDescent="0.45">
      <c r="A546">
        <v>272</v>
      </c>
      <c r="B546" t="s">
        <v>1902</v>
      </c>
      <c r="C546" t="s">
        <v>1901</v>
      </c>
      <c r="D546" s="13">
        <f>I546/$O$42</f>
        <v>5.1821515565191795E-2</v>
      </c>
      <c r="E546" s="13">
        <f>I546/$O$38</f>
        <v>5.1910865747583412E-2</v>
      </c>
      <c r="F546" s="8">
        <v>2000</v>
      </c>
      <c r="G546" s="15">
        <f>F546*$P$2</f>
        <v>49300</v>
      </c>
      <c r="H546" s="8">
        <v>104000</v>
      </c>
      <c r="I546" s="1">
        <f>H546*$P$2</f>
        <v>2563600</v>
      </c>
      <c r="J546">
        <v>21</v>
      </c>
      <c r="K546" t="s">
        <v>264</v>
      </c>
      <c r="L546" t="s">
        <v>211</v>
      </c>
    </row>
    <row r="547" spans="1:12" hidden="1" x14ac:dyDescent="0.45">
      <c r="A547">
        <v>298</v>
      </c>
      <c r="B547" t="s">
        <v>1903</v>
      </c>
      <c r="C547" t="s">
        <v>1931</v>
      </c>
      <c r="D547" s="13">
        <f>I547/$O$42</f>
        <v>4.9230439786932201E-2</v>
      </c>
      <c r="E547" s="13">
        <f>I547/$O$38</f>
        <v>4.9315322460204244E-2</v>
      </c>
      <c r="F547" s="8">
        <v>1900</v>
      </c>
      <c r="G547" s="15">
        <f>F547*$P$2</f>
        <v>46835</v>
      </c>
      <c r="H547" s="8">
        <v>98800</v>
      </c>
      <c r="I547" s="1">
        <f>H547*$P$2</f>
        <v>2435420</v>
      </c>
      <c r="J547">
        <v>20</v>
      </c>
      <c r="K547" t="s">
        <v>51</v>
      </c>
      <c r="L547" t="s">
        <v>103</v>
      </c>
    </row>
    <row r="548" spans="1:12" x14ac:dyDescent="0.45">
      <c r="A548">
        <v>549</v>
      </c>
      <c r="B548" t="s">
        <v>1715</v>
      </c>
      <c r="C548" t="s">
        <v>1745</v>
      </c>
      <c r="D548" s="13">
        <f>I548/$O$42</f>
        <v>4.9230439786932201E-2</v>
      </c>
      <c r="E548" s="13">
        <f>I548/$O$38</f>
        <v>4.9315322460204244E-2</v>
      </c>
      <c r="F548" s="8">
        <v>1900</v>
      </c>
      <c r="G548" s="15">
        <f>F548*$P$2</f>
        <v>46835</v>
      </c>
      <c r="H548" s="8">
        <v>98800</v>
      </c>
      <c r="I548" s="1">
        <f>H548*$P$2</f>
        <v>2435420</v>
      </c>
      <c r="J548">
        <v>22</v>
      </c>
      <c r="K548" t="s">
        <v>99</v>
      </c>
      <c r="L548" t="s">
        <v>211</v>
      </c>
    </row>
    <row r="549" spans="1:12" hidden="1" x14ac:dyDescent="0.45">
      <c r="A549">
        <v>125</v>
      </c>
      <c r="B549" t="s">
        <v>1572</v>
      </c>
      <c r="C549" t="s">
        <v>1635</v>
      </c>
      <c r="D549" s="13">
        <f>I549/$O$42</f>
        <v>3.3683985117374665E-2</v>
      </c>
      <c r="E549" s="13">
        <f>I549/$O$38</f>
        <v>3.3742062735929217E-2</v>
      </c>
      <c r="F549" s="8">
        <v>1300</v>
      </c>
      <c r="G549" s="15">
        <f>F549*$P$2</f>
        <v>32044.999999999996</v>
      </c>
      <c r="H549" s="8">
        <v>67600</v>
      </c>
      <c r="I549" s="1">
        <f>H549*$P$2</f>
        <v>1666340</v>
      </c>
      <c r="J549">
        <v>18</v>
      </c>
      <c r="K549" t="s">
        <v>270</v>
      </c>
      <c r="L549" t="s">
        <v>1394</v>
      </c>
    </row>
    <row r="550" spans="1:12" hidden="1" x14ac:dyDescent="0.45">
      <c r="A550">
        <v>50</v>
      </c>
      <c r="B550" t="s">
        <v>1478</v>
      </c>
      <c r="C550" t="s">
        <v>1476</v>
      </c>
      <c r="D550" s="13">
        <f>I550/$O$42</f>
        <v>1.5546454669557537E-3</v>
      </c>
      <c r="E550" s="13">
        <f>I550/$O$38</f>
        <v>1.5573259724275025E-3</v>
      </c>
      <c r="F550" s="8">
        <v>60</v>
      </c>
      <c r="G550" s="15">
        <f>F550*$P$2</f>
        <v>1479</v>
      </c>
      <c r="H550" s="8">
        <v>3120</v>
      </c>
      <c r="I550" s="1">
        <f>H550*$P$2</f>
        <v>76908</v>
      </c>
      <c r="J550">
        <v>17</v>
      </c>
      <c r="K550" t="s">
        <v>21</v>
      </c>
      <c r="L550" t="s">
        <v>1477</v>
      </c>
    </row>
    <row r="556" spans="1:12" x14ac:dyDescent="0.45">
      <c r="F556" s="8"/>
      <c r="G556" s="15"/>
      <c r="H556" s="8"/>
      <c r="I556" s="1"/>
    </row>
    <row r="557" spans="1:12" x14ac:dyDescent="0.45">
      <c r="F557" s="8"/>
      <c r="G557" s="15"/>
      <c r="H557" s="8"/>
      <c r="I557" s="1"/>
    </row>
    <row r="558" spans="1:12" x14ac:dyDescent="0.45">
      <c r="F558" s="8"/>
      <c r="G558" s="15"/>
      <c r="H558" s="8"/>
      <c r="I558" s="1"/>
    </row>
    <row r="559" spans="1:12" x14ac:dyDescent="0.45">
      <c r="F559" s="8"/>
      <c r="G559" s="15"/>
      <c r="H559" s="8"/>
      <c r="I559" s="1"/>
    </row>
    <row r="560" spans="1:12" x14ac:dyDescent="0.45">
      <c r="F560" s="8"/>
      <c r="G560" s="15"/>
      <c r="H560" s="8"/>
      <c r="I560" s="1"/>
    </row>
    <row r="561" spans="6:9" x14ac:dyDescent="0.45">
      <c r="F561" s="8"/>
      <c r="G561" s="15"/>
      <c r="H561" s="8"/>
      <c r="I561" s="1"/>
    </row>
    <row r="562" spans="6:9" x14ac:dyDescent="0.45">
      <c r="F562" s="8"/>
      <c r="G562" s="15"/>
      <c r="H562" s="8"/>
      <c r="I562" s="1"/>
    </row>
    <row r="563" spans="6:9" x14ac:dyDescent="0.45">
      <c r="F563" s="8"/>
      <c r="G563" s="15"/>
      <c r="H563" s="8"/>
      <c r="I563" s="1"/>
    </row>
    <row r="564" spans="6:9" x14ac:dyDescent="0.45">
      <c r="F564" s="8"/>
      <c r="G564" s="15"/>
      <c r="H564" s="8"/>
      <c r="I564" s="1"/>
    </row>
    <row r="565" spans="6:9" x14ac:dyDescent="0.45">
      <c r="F565" s="8"/>
      <c r="G565" s="15"/>
      <c r="H565" s="8"/>
      <c r="I565" s="1"/>
    </row>
    <row r="566" spans="6:9" x14ac:dyDescent="0.45">
      <c r="F566" s="8"/>
      <c r="G566" s="15"/>
      <c r="H566" s="8"/>
      <c r="I566" s="1"/>
    </row>
    <row r="567" spans="6:9" x14ac:dyDescent="0.45">
      <c r="F567" s="8"/>
      <c r="G567" s="15"/>
      <c r="H567" s="8"/>
      <c r="I567" s="1"/>
    </row>
    <row r="568" spans="6:9" x14ac:dyDescent="0.45">
      <c r="F568" s="8"/>
      <c r="G568" s="15"/>
      <c r="H568" s="8"/>
      <c r="I568" s="1"/>
    </row>
    <row r="569" spans="6:9" x14ac:dyDescent="0.45">
      <c r="F569" s="8"/>
      <c r="G569" s="15"/>
      <c r="H569" s="8"/>
      <c r="I569" s="1"/>
    </row>
    <row r="570" spans="6:9" x14ac:dyDescent="0.45">
      <c r="F570" s="8"/>
      <c r="G570" s="15"/>
      <c r="H570" s="8"/>
      <c r="I570" s="1"/>
    </row>
    <row r="571" spans="6:9" x14ac:dyDescent="0.45">
      <c r="F571" s="8"/>
      <c r="G571" s="15"/>
      <c r="H571" s="8"/>
      <c r="I571" s="1"/>
    </row>
    <row r="572" spans="6:9" x14ac:dyDescent="0.45">
      <c r="F572" s="8"/>
      <c r="G572" s="15"/>
      <c r="H572" s="8"/>
      <c r="I572" s="1"/>
    </row>
    <row r="573" spans="6:9" x14ac:dyDescent="0.45">
      <c r="F573" s="8"/>
      <c r="G573" s="15"/>
      <c r="H573" s="8"/>
      <c r="I573" s="1"/>
    </row>
    <row r="574" spans="6:9" x14ac:dyDescent="0.45">
      <c r="F574" s="8"/>
      <c r="G574" s="15"/>
      <c r="H574" s="8"/>
      <c r="I574" s="1"/>
    </row>
    <row r="575" spans="6:9" x14ac:dyDescent="0.45">
      <c r="F575" s="8"/>
      <c r="G575" s="15"/>
      <c r="H575" s="8"/>
      <c r="I575" s="1"/>
    </row>
    <row r="576" spans="6:9" x14ac:dyDescent="0.45">
      <c r="F576" s="8"/>
      <c r="G576" s="15"/>
      <c r="H576" s="8"/>
      <c r="I576" s="1"/>
    </row>
  </sheetData>
  <autoFilter ref="A1:L550" xr:uid="{5F65E482-160A-4341-9F1B-A243F1D81D42}">
    <filterColumn colId="9">
      <filters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9"/>
      </filters>
    </filterColumn>
    <sortState xmlns:xlrd2="http://schemas.microsoft.com/office/spreadsheetml/2017/richdata2" ref="A2:L550">
      <sortCondition descending="1" ref="E1:E550"/>
    </sortState>
  </autoFilter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8343-1572-422C-A7D0-CFFF23634D89}">
  <dimension ref="A1:C21"/>
  <sheetViews>
    <sheetView zoomScale="55" zoomScaleNormal="55" workbookViewId="0">
      <selection activeCell="T21" sqref="T21"/>
    </sheetView>
  </sheetViews>
  <sheetFormatPr defaultRowHeight="14.25" x14ac:dyDescent="0.45"/>
  <cols>
    <col min="1" max="1" width="10.33203125" bestFit="1" customWidth="1"/>
    <col min="2" max="2" width="15.9296875" bestFit="1" customWidth="1"/>
    <col min="3" max="3" width="17.53125" bestFit="1" customWidth="1"/>
  </cols>
  <sheetData>
    <row r="1" spans="1:3" x14ac:dyDescent="0.45">
      <c r="A1" t="s">
        <v>112</v>
      </c>
      <c r="B1" t="s">
        <v>0</v>
      </c>
      <c r="C1" t="s">
        <v>1371</v>
      </c>
    </row>
    <row r="2" spans="1:3" x14ac:dyDescent="0.45">
      <c r="A2" t="s">
        <v>1445</v>
      </c>
      <c r="B2" t="s">
        <v>1413</v>
      </c>
      <c r="C2" s="11">
        <v>4.7757996487776744</v>
      </c>
    </row>
    <row r="3" spans="1:3" x14ac:dyDescent="0.45">
      <c r="A3" t="s">
        <v>1445</v>
      </c>
      <c r="B3" t="s">
        <v>1416</v>
      </c>
      <c r="C3" s="11">
        <v>4.7757996487776744</v>
      </c>
    </row>
    <row r="4" spans="1:3" x14ac:dyDescent="0.45">
      <c r="A4" t="s">
        <v>1518</v>
      </c>
      <c r="B4" t="s">
        <v>1479</v>
      </c>
      <c r="C4" s="11">
        <v>4.9055768131466326</v>
      </c>
    </row>
    <row r="5" spans="1:3" x14ac:dyDescent="0.45">
      <c r="A5" t="s">
        <v>1445</v>
      </c>
      <c r="B5" t="s">
        <v>1410</v>
      </c>
      <c r="C5" s="11">
        <v>5.4765963363700498</v>
      </c>
    </row>
    <row r="6" spans="1:3" x14ac:dyDescent="0.45">
      <c r="A6" t="s">
        <v>1572</v>
      </c>
      <c r="B6" t="s">
        <v>1578</v>
      </c>
      <c r="C6" s="11">
        <v>5.9957049938458846</v>
      </c>
    </row>
    <row r="7" spans="1:3" x14ac:dyDescent="0.45">
      <c r="A7" t="s">
        <v>1445</v>
      </c>
      <c r="B7" t="s">
        <v>1407</v>
      </c>
      <c r="C7" s="11">
        <v>6.4629027855741352</v>
      </c>
    </row>
    <row r="8" spans="1:3" x14ac:dyDescent="0.45">
      <c r="A8" t="s">
        <v>1445</v>
      </c>
      <c r="B8" t="s">
        <v>1404</v>
      </c>
      <c r="C8" s="11">
        <v>6.5667245170693018</v>
      </c>
    </row>
    <row r="9" spans="1:3" x14ac:dyDescent="0.45">
      <c r="A9" t="s">
        <v>1571</v>
      </c>
      <c r="B9" t="s">
        <v>1528</v>
      </c>
      <c r="C9" s="11">
        <v>6.5667245170693018</v>
      </c>
    </row>
    <row r="10" spans="1:3" x14ac:dyDescent="0.45">
      <c r="A10" t="s">
        <v>1572</v>
      </c>
      <c r="B10" t="s">
        <v>1577</v>
      </c>
      <c r="C10" s="11">
        <v>6.5667245170693018</v>
      </c>
    </row>
    <row r="11" spans="1:3" x14ac:dyDescent="0.45">
      <c r="A11" t="s">
        <v>1571</v>
      </c>
      <c r="B11" t="s">
        <v>1525</v>
      </c>
      <c r="C11" s="11">
        <v>6.8003234129334276</v>
      </c>
    </row>
    <row r="12" spans="1:3" x14ac:dyDescent="0.45">
      <c r="A12" t="s">
        <v>1571</v>
      </c>
      <c r="B12" t="s">
        <v>1522</v>
      </c>
      <c r="C12" s="11">
        <v>6.8262788458072192</v>
      </c>
    </row>
    <row r="13" spans="1:3" x14ac:dyDescent="0.45">
      <c r="A13" t="s">
        <v>1572</v>
      </c>
      <c r="B13" t="s">
        <v>1576</v>
      </c>
      <c r="C13" s="11">
        <v>6.8262788458072192</v>
      </c>
    </row>
    <row r="14" spans="1:3" x14ac:dyDescent="0.45">
      <c r="A14" t="s">
        <v>1445</v>
      </c>
      <c r="B14" t="s">
        <v>1399</v>
      </c>
      <c r="C14" s="11">
        <v>7.137744040292719</v>
      </c>
    </row>
    <row r="15" spans="1:3" x14ac:dyDescent="0.45">
      <c r="A15" t="s">
        <v>1445</v>
      </c>
      <c r="B15" t="s">
        <v>1403</v>
      </c>
      <c r="C15" s="11">
        <v>7.137744040292719</v>
      </c>
    </row>
    <row r="16" spans="1:3" x14ac:dyDescent="0.45">
      <c r="A16" t="s">
        <v>1572</v>
      </c>
      <c r="B16" t="s">
        <v>1573</v>
      </c>
      <c r="C16" s="11">
        <v>7.4492092347782197</v>
      </c>
    </row>
    <row r="17" spans="1:3" x14ac:dyDescent="0.45">
      <c r="A17" t="s">
        <v>1445</v>
      </c>
      <c r="B17" t="s">
        <v>1395</v>
      </c>
      <c r="C17" s="11">
        <v>7.9683178922540536</v>
      </c>
    </row>
    <row r="18" spans="1:3" x14ac:dyDescent="0.45">
      <c r="A18" t="s">
        <v>1571</v>
      </c>
      <c r="B18" t="s">
        <v>1519</v>
      </c>
      <c r="C18" s="11">
        <v>9.1103569387008889</v>
      </c>
    </row>
    <row r="19" spans="1:3" x14ac:dyDescent="0.45">
      <c r="A19" t="s">
        <v>1445</v>
      </c>
      <c r="B19" t="s">
        <v>1390</v>
      </c>
      <c r="C19" s="11">
        <v>9.3180004016912221</v>
      </c>
    </row>
    <row r="20" spans="1:3" x14ac:dyDescent="0.45">
      <c r="A20" t="s">
        <v>1445</v>
      </c>
      <c r="B20" t="s">
        <v>1386</v>
      </c>
      <c r="C20" s="11">
        <v>9.8890199249146402</v>
      </c>
    </row>
    <row r="21" spans="1:3" x14ac:dyDescent="0.45">
      <c r="A21" t="s">
        <v>1445</v>
      </c>
      <c r="B21" t="s">
        <v>1382</v>
      </c>
      <c r="C21" s="11">
        <v>13.704468557362022</v>
      </c>
    </row>
  </sheetData>
  <autoFilter ref="A1:C21" xr:uid="{8D228343-1572-422C-A7D0-CFFF23634D89}">
    <sortState xmlns:xlrd2="http://schemas.microsoft.com/office/spreadsheetml/2017/richdata2" ref="A2:C21">
      <sortCondition ref="C1:C21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E5FA-392B-4FDD-9C04-88E8923B1524}">
  <dimension ref="A1:B51"/>
  <sheetViews>
    <sheetView zoomScale="60" zoomScaleNormal="60" workbookViewId="0">
      <selection activeCell="Z17" sqref="Z17"/>
    </sheetView>
  </sheetViews>
  <sheetFormatPr defaultRowHeight="14.25" x14ac:dyDescent="0.45"/>
  <cols>
    <col min="1" max="1" width="18.53125" bestFit="1" customWidth="1"/>
    <col min="2" max="2" width="13.86328125" bestFit="1" customWidth="1"/>
  </cols>
  <sheetData>
    <row r="1" spans="1:2" x14ac:dyDescent="0.45">
      <c r="A1" t="s">
        <v>1380</v>
      </c>
      <c r="B1" t="s">
        <v>1379</v>
      </c>
    </row>
    <row r="2" spans="1:2" x14ac:dyDescent="0.45">
      <c r="A2" t="s">
        <v>23</v>
      </c>
      <c r="B2" s="10">
        <v>2.3197535940663956</v>
      </c>
    </row>
    <row r="3" spans="1:2" x14ac:dyDescent="0.45">
      <c r="A3" t="s">
        <v>343</v>
      </c>
      <c r="B3" s="10">
        <v>2.3197535940663956</v>
      </c>
    </row>
    <row r="4" spans="1:2" x14ac:dyDescent="0.45">
      <c r="A4" t="s">
        <v>513</v>
      </c>
      <c r="B4" s="10">
        <v>2.3197535940663956</v>
      </c>
    </row>
    <row r="5" spans="1:2" x14ac:dyDescent="0.45">
      <c r="A5" t="s">
        <v>596</v>
      </c>
      <c r="B5" s="10">
        <v>2.3197535940663956</v>
      </c>
    </row>
    <row r="6" spans="1:2" x14ac:dyDescent="0.45">
      <c r="A6" t="s">
        <v>674</v>
      </c>
      <c r="B6" s="10">
        <v>2.3197535940663956</v>
      </c>
    </row>
    <row r="7" spans="1:2" x14ac:dyDescent="0.45">
      <c r="A7" t="s">
        <v>1257</v>
      </c>
      <c r="B7" s="10">
        <v>2.3197535940663956</v>
      </c>
    </row>
    <row r="8" spans="1:2" x14ac:dyDescent="0.45">
      <c r="A8" t="s">
        <v>337</v>
      </c>
      <c r="B8" s="10">
        <v>2.4981961782253497</v>
      </c>
    </row>
    <row r="9" spans="1:2" x14ac:dyDescent="0.45">
      <c r="A9" t="s">
        <v>340</v>
      </c>
      <c r="B9" s="10">
        <v>2.4981961782253497</v>
      </c>
    </row>
    <row r="10" spans="1:2" x14ac:dyDescent="0.45">
      <c r="A10" t="s">
        <v>341</v>
      </c>
      <c r="B10" s="10">
        <v>2.4981961782253497</v>
      </c>
    </row>
    <row r="11" spans="1:2" x14ac:dyDescent="0.45">
      <c r="A11" t="s">
        <v>342</v>
      </c>
      <c r="B11" s="10">
        <v>2.4981961782253497</v>
      </c>
    </row>
    <row r="12" spans="1:2" x14ac:dyDescent="0.45">
      <c r="A12" t="s">
        <v>512</v>
      </c>
      <c r="B12" s="10">
        <v>2.4981961782253497</v>
      </c>
    </row>
    <row r="13" spans="1:2" x14ac:dyDescent="0.45">
      <c r="A13" t="s">
        <v>595</v>
      </c>
      <c r="B13" s="10">
        <v>2.4981961782253497</v>
      </c>
    </row>
    <row r="14" spans="1:2" x14ac:dyDescent="0.45">
      <c r="A14" t="s">
        <v>865</v>
      </c>
      <c r="B14" s="10">
        <v>2.4981961782253497</v>
      </c>
    </row>
    <row r="15" spans="1:2" x14ac:dyDescent="0.45">
      <c r="A15" t="s">
        <v>866</v>
      </c>
      <c r="B15" s="10">
        <v>2.4981961782253497</v>
      </c>
    </row>
    <row r="16" spans="1:2" x14ac:dyDescent="0.45">
      <c r="A16" t="s">
        <v>867</v>
      </c>
      <c r="B16" s="10">
        <v>2.4981961782253497</v>
      </c>
    </row>
    <row r="17" spans="1:2" x14ac:dyDescent="0.45">
      <c r="A17" t="s">
        <v>1121</v>
      </c>
      <c r="B17" s="10">
        <v>2.4981961782253497</v>
      </c>
    </row>
    <row r="18" spans="1:2" x14ac:dyDescent="0.45">
      <c r="A18" t="s">
        <v>1255</v>
      </c>
      <c r="B18" s="10">
        <v>2.4981961782253497</v>
      </c>
    </row>
    <row r="19" spans="1:2" x14ac:dyDescent="0.45">
      <c r="A19" t="s">
        <v>1256</v>
      </c>
      <c r="B19" s="10">
        <v>2.4981961782253497</v>
      </c>
    </row>
    <row r="20" spans="1:2" x14ac:dyDescent="0.45">
      <c r="A20" t="s">
        <v>16</v>
      </c>
      <c r="B20" s="10">
        <v>2.6766387623843033</v>
      </c>
    </row>
    <row r="21" spans="1:2" x14ac:dyDescent="0.45">
      <c r="A21" t="s">
        <v>20</v>
      </c>
      <c r="B21" s="10">
        <v>2.6766387623843033</v>
      </c>
    </row>
    <row r="22" spans="1:2" x14ac:dyDescent="0.45">
      <c r="A22" t="s">
        <v>251</v>
      </c>
      <c r="B22" s="10">
        <v>2.6766387623843033</v>
      </c>
    </row>
    <row r="23" spans="1:2" x14ac:dyDescent="0.45">
      <c r="A23" t="s">
        <v>252</v>
      </c>
      <c r="B23" s="10">
        <v>2.6766387623843033</v>
      </c>
    </row>
    <row r="24" spans="1:2" x14ac:dyDescent="0.45">
      <c r="A24" t="s">
        <v>511</v>
      </c>
      <c r="B24" s="10">
        <v>2.6766387623843033</v>
      </c>
    </row>
    <row r="25" spans="1:2" x14ac:dyDescent="0.45">
      <c r="A25" t="s">
        <v>593</v>
      </c>
      <c r="B25" s="10">
        <v>2.6766387623843033</v>
      </c>
    </row>
    <row r="26" spans="1:2" x14ac:dyDescent="0.45">
      <c r="A26" t="s">
        <v>594</v>
      </c>
      <c r="B26" s="10">
        <v>2.6766387623843033</v>
      </c>
    </row>
    <row r="27" spans="1:2" x14ac:dyDescent="0.45">
      <c r="A27" t="s">
        <v>671</v>
      </c>
      <c r="B27" s="10">
        <v>2.6766387623843033</v>
      </c>
    </row>
    <row r="28" spans="1:2" x14ac:dyDescent="0.45">
      <c r="A28" t="s">
        <v>672</v>
      </c>
      <c r="B28" s="10">
        <v>2.6766387623843033</v>
      </c>
    </row>
    <row r="29" spans="1:2" x14ac:dyDescent="0.45">
      <c r="A29" t="s">
        <v>673</v>
      </c>
      <c r="B29" s="10">
        <v>2.6766387623843033</v>
      </c>
    </row>
    <row r="30" spans="1:2" x14ac:dyDescent="0.45">
      <c r="A30" t="s">
        <v>934</v>
      </c>
      <c r="B30" s="10">
        <v>2.6766387623843033</v>
      </c>
    </row>
    <row r="31" spans="1:2" x14ac:dyDescent="0.45">
      <c r="A31" t="s">
        <v>1253</v>
      </c>
      <c r="B31" s="10">
        <v>2.6766387623843033</v>
      </c>
    </row>
    <row r="32" spans="1:2" x14ac:dyDescent="0.45">
      <c r="A32" t="s">
        <v>1254</v>
      </c>
      <c r="B32" s="10">
        <v>2.6766387623843033</v>
      </c>
    </row>
    <row r="33" spans="1:2" x14ac:dyDescent="0.45">
      <c r="A33" t="s">
        <v>667</v>
      </c>
      <c r="B33" s="10">
        <v>2.8550813465432565</v>
      </c>
    </row>
    <row r="34" spans="1:2" x14ac:dyDescent="0.45">
      <c r="A34" t="s">
        <v>804</v>
      </c>
      <c r="B34" s="10">
        <v>2.8550813465432565</v>
      </c>
    </row>
    <row r="35" spans="1:2" x14ac:dyDescent="0.45">
      <c r="A35" t="s">
        <v>933</v>
      </c>
      <c r="B35" s="10">
        <v>2.8550813465432565</v>
      </c>
    </row>
    <row r="36" spans="1:2" x14ac:dyDescent="0.45">
      <c r="A36" t="s">
        <v>1252</v>
      </c>
      <c r="B36" s="10">
        <v>2.8550813465432565</v>
      </c>
    </row>
    <row r="37" spans="1:2" x14ac:dyDescent="0.45">
      <c r="A37" t="s">
        <v>11</v>
      </c>
      <c r="B37" s="10">
        <v>3.0335239307022102</v>
      </c>
    </row>
    <row r="38" spans="1:2" x14ac:dyDescent="0.45">
      <c r="A38" t="s">
        <v>334</v>
      </c>
      <c r="B38" s="10">
        <v>3.2119665148611638</v>
      </c>
    </row>
    <row r="39" spans="1:2" x14ac:dyDescent="0.45">
      <c r="A39" t="s">
        <v>248</v>
      </c>
      <c r="B39" s="10">
        <v>3.5688516831790706</v>
      </c>
    </row>
    <row r="40" spans="1:2" x14ac:dyDescent="0.45">
      <c r="A40" t="s">
        <v>592</v>
      </c>
      <c r="B40" s="10">
        <v>3.5688516831790706</v>
      </c>
    </row>
    <row r="41" spans="1:2" x14ac:dyDescent="0.45">
      <c r="A41" t="s">
        <v>666</v>
      </c>
      <c r="B41" s="10">
        <v>3.5688516831790706</v>
      </c>
    </row>
    <row r="42" spans="1:2" x14ac:dyDescent="0.45">
      <c r="A42" t="s">
        <v>1120</v>
      </c>
      <c r="B42" s="10">
        <v>3.5688516831790706</v>
      </c>
    </row>
    <row r="43" spans="1:2" x14ac:dyDescent="0.45">
      <c r="A43" t="s">
        <v>663</v>
      </c>
      <c r="B43" s="10">
        <v>3.7472942673380243</v>
      </c>
    </row>
    <row r="44" spans="1:2" x14ac:dyDescent="0.45">
      <c r="A44" t="s">
        <v>1251</v>
      </c>
      <c r="B44" s="10">
        <v>3.7472942673380243</v>
      </c>
    </row>
    <row r="45" spans="1:2" x14ac:dyDescent="0.45">
      <c r="A45" t="s">
        <v>6</v>
      </c>
      <c r="B45" s="10">
        <v>3.9257368514969779</v>
      </c>
    </row>
    <row r="46" spans="1:2" x14ac:dyDescent="0.45">
      <c r="A46" t="s">
        <v>659</v>
      </c>
      <c r="B46" s="10">
        <v>4.2826220198148848</v>
      </c>
    </row>
    <row r="47" spans="1:2" x14ac:dyDescent="0.45">
      <c r="A47" t="s">
        <v>1248</v>
      </c>
      <c r="B47" s="10">
        <v>4.8179497722917457</v>
      </c>
    </row>
    <row r="48" spans="1:2" x14ac:dyDescent="0.45">
      <c r="A48" t="s">
        <v>656</v>
      </c>
      <c r="B48" s="10">
        <v>5.8886052772454667</v>
      </c>
    </row>
    <row r="49" spans="1:2" x14ac:dyDescent="0.45">
      <c r="A49" t="s">
        <v>589</v>
      </c>
      <c r="B49" s="10">
        <v>11.598767970331981</v>
      </c>
    </row>
    <row r="50" spans="1:2" x14ac:dyDescent="0.45">
      <c r="A50" t="s">
        <v>1245</v>
      </c>
      <c r="B50" s="10">
        <v>12.134095722808841</v>
      </c>
    </row>
    <row r="51" spans="1:2" x14ac:dyDescent="0.45">
      <c r="A51" t="s">
        <v>1241</v>
      </c>
      <c r="B51" s="10">
        <v>15.167619653511052</v>
      </c>
    </row>
  </sheetData>
  <autoFilter ref="A1:B51" xr:uid="{B616E5FA-392B-4FDD-9C04-88E8923B1524}">
    <sortState xmlns:xlrd2="http://schemas.microsoft.com/office/spreadsheetml/2017/richdata2" ref="A2:B51">
      <sortCondition ref="B1:B5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8BA3-3171-4F09-A23D-D54AA3EFAE73}">
  <dimension ref="A2:F16"/>
  <sheetViews>
    <sheetView workbookViewId="0">
      <selection activeCell="C7" sqref="C7"/>
    </sheetView>
  </sheetViews>
  <sheetFormatPr defaultRowHeight="14.25" x14ac:dyDescent="0.45"/>
  <cols>
    <col min="2" max="2" width="21.46484375" bestFit="1" customWidth="1"/>
    <col min="3" max="3" width="9.59765625" customWidth="1"/>
    <col min="4" max="5" width="10.59765625" customWidth="1"/>
    <col min="6" max="6" width="34" bestFit="1" customWidth="1"/>
  </cols>
  <sheetData>
    <row r="2" spans="1:6" s="36" customFormat="1" ht="57" customHeight="1" x14ac:dyDescent="0.45">
      <c r="A2" s="36" t="s">
        <v>2237</v>
      </c>
      <c r="B2" s="36" t="s">
        <v>2236</v>
      </c>
      <c r="C2" s="36" t="s">
        <v>2239</v>
      </c>
      <c r="D2" s="36" t="s">
        <v>2243</v>
      </c>
      <c r="E2" s="36" t="s">
        <v>2244</v>
      </c>
      <c r="F2" s="36" t="s">
        <v>2245</v>
      </c>
    </row>
    <row r="3" spans="1:6" x14ac:dyDescent="0.45">
      <c r="A3" t="s">
        <v>2235</v>
      </c>
      <c r="B3" s="1">
        <v>24223148768</v>
      </c>
      <c r="C3" s="35">
        <f>B3/B5</f>
        <v>0.87716107746714544</v>
      </c>
      <c r="D3" s="37">
        <f>B3/B4</f>
        <v>7.1407421962085342</v>
      </c>
      <c r="E3" s="37">
        <f>B3/B3</f>
        <v>1</v>
      </c>
      <c r="F3" t="s">
        <v>2246</v>
      </c>
    </row>
    <row r="4" spans="1:6" x14ac:dyDescent="0.45">
      <c r="A4" t="s">
        <v>111</v>
      </c>
      <c r="B4" s="1">
        <v>3392245246</v>
      </c>
      <c r="C4" s="35">
        <f>B4/B5</f>
        <v>0.1228389225328545</v>
      </c>
      <c r="D4" s="37">
        <f>B4/B4</f>
        <v>1</v>
      </c>
      <c r="E4" s="37">
        <f>B4/B3</f>
        <v>0.14004146523185818</v>
      </c>
      <c r="F4" t="s">
        <v>2247</v>
      </c>
    </row>
    <row r="5" spans="1:6" x14ac:dyDescent="0.45">
      <c r="A5" t="s">
        <v>2238</v>
      </c>
      <c r="B5" s="2">
        <f>SUM(B3:B4)</f>
        <v>27615394014</v>
      </c>
    </row>
    <row r="8" spans="1:6" x14ac:dyDescent="0.45">
      <c r="A8" t="s">
        <v>2240</v>
      </c>
      <c r="B8" t="s">
        <v>2242</v>
      </c>
    </row>
    <row r="9" spans="1:6" x14ac:dyDescent="0.45">
      <c r="A9" t="e" vm="1">
        <v>#VALUE!</v>
      </c>
      <c r="B9" s="1" cm="1" vm="2">
        <f t="array" ref="B9">_FV(A9,"PIB")</f>
        <v>1394116310768.6299</v>
      </c>
    </row>
    <row r="10" spans="1:6" x14ac:dyDescent="0.45">
      <c r="A10" t="e" vm="3">
        <v>#VALUE!</v>
      </c>
      <c r="B10" s="1" cm="1" vm="4">
        <f t="array" ref="B10">_FV(A10,"PIB")</f>
        <v>1258286717124.53</v>
      </c>
    </row>
    <row r="12" spans="1:6" x14ac:dyDescent="0.45">
      <c r="A12" t="s">
        <v>2241</v>
      </c>
      <c r="B12" s="1">
        <v>20.5</v>
      </c>
    </row>
    <row r="14" spans="1:6" x14ac:dyDescent="0.45">
      <c r="A14" t="s">
        <v>2240</v>
      </c>
      <c r="B14" t="s">
        <v>2242</v>
      </c>
    </row>
    <row r="15" spans="1:6" x14ac:dyDescent="0.45">
      <c r="A15" t="e" vm="1">
        <v>#VALUE!</v>
      </c>
      <c r="B15" s="1">
        <f>B9*B12</f>
        <v>28579384370756.914</v>
      </c>
    </row>
    <row r="16" spans="1:6" x14ac:dyDescent="0.45">
      <c r="A16" t="e" vm="3">
        <v>#VALUE!</v>
      </c>
      <c r="B16" s="1">
        <f>B10*B12</f>
        <v>25794877701052.867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3F1F-4EEB-4FD0-98FF-0385072CEAC3}">
  <dimension ref="A1:BN120"/>
  <sheetViews>
    <sheetView tabSelected="1" topLeftCell="P16" zoomScale="40" zoomScaleNormal="40" workbookViewId="0">
      <selection activeCell="T1" sqref="T1:BN106"/>
    </sheetView>
  </sheetViews>
  <sheetFormatPr defaultRowHeight="14.25" x14ac:dyDescent="0.45"/>
  <cols>
    <col min="1" max="1" width="12" bestFit="1" customWidth="1"/>
    <col min="2" max="2" width="20.73046875" bestFit="1" customWidth="1"/>
    <col min="42" max="42" width="6.59765625" customWidth="1"/>
    <col min="49" max="49" width="6.3984375" customWidth="1"/>
    <col min="66" max="66" width="12.59765625" customWidth="1"/>
  </cols>
  <sheetData>
    <row r="1" spans="1:66" x14ac:dyDescent="0.45">
      <c r="A1" t="s">
        <v>112</v>
      </c>
      <c r="B1" t="s">
        <v>1365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</row>
    <row r="2" spans="1:66" x14ac:dyDescent="0.45">
      <c r="A2" t="s">
        <v>1007</v>
      </c>
      <c r="B2" s="1">
        <v>66909959.999999993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20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24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3" spans="1:66" x14ac:dyDescent="0.45">
      <c r="A3" t="s">
        <v>1171</v>
      </c>
      <c r="B3" s="1">
        <v>69217200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20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4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</row>
    <row r="4" spans="1:66" x14ac:dyDescent="0.45">
      <c r="A4" t="s">
        <v>842</v>
      </c>
      <c r="B4" s="1">
        <v>94314844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0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24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</row>
    <row r="5" spans="1:66" x14ac:dyDescent="0.45">
      <c r="A5" t="s">
        <v>781</v>
      </c>
      <c r="B5" s="1">
        <v>100582846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24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</row>
    <row r="6" spans="1:66" x14ac:dyDescent="0.45">
      <c r="A6" t="s">
        <v>477</v>
      </c>
      <c r="B6" s="1">
        <v>120399474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20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4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</row>
    <row r="7" spans="1:66" x14ac:dyDescent="0.45">
      <c r="A7" t="s">
        <v>1302</v>
      </c>
      <c r="B7" s="1">
        <v>121565912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</row>
    <row r="8" spans="1:66" x14ac:dyDescent="0.45">
      <c r="A8" t="s">
        <v>247</v>
      </c>
      <c r="B8" s="1">
        <v>132089489.99999999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0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</row>
    <row r="9" spans="1:66" x14ac:dyDescent="0.45">
      <c r="A9" t="s">
        <v>1060</v>
      </c>
      <c r="B9" s="1">
        <v>147086550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20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</row>
    <row r="10" spans="1:66" x14ac:dyDescent="0.45">
      <c r="A10" t="s">
        <v>1119</v>
      </c>
      <c r="B10" s="1">
        <v>149329700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</row>
    <row r="11" spans="1:66" x14ac:dyDescent="0.45">
      <c r="A11" t="s">
        <v>1006</v>
      </c>
      <c r="B11" s="1">
        <v>177042216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</row>
    <row r="12" spans="1:66" x14ac:dyDescent="0.45">
      <c r="A12" t="s">
        <v>588</v>
      </c>
      <c r="B12" s="1">
        <v>180849162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</row>
    <row r="13" spans="1:66" x14ac:dyDescent="0.45">
      <c r="A13" t="s">
        <v>911</v>
      </c>
      <c r="B13" s="1">
        <v>181208066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</row>
    <row r="14" spans="1:66" x14ac:dyDescent="0.45">
      <c r="A14" t="s">
        <v>2208</v>
      </c>
      <c r="B14" s="1">
        <v>205216180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</row>
    <row r="15" spans="1:66" x14ac:dyDescent="0.45">
      <c r="A15" t="s">
        <v>309</v>
      </c>
      <c r="B15" s="1">
        <v>208254046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</row>
    <row r="16" spans="1:66" x14ac:dyDescent="0.45">
      <c r="A16" t="s">
        <v>389</v>
      </c>
      <c r="B16" s="1">
        <v>218021362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</row>
    <row r="17" spans="1:66" x14ac:dyDescent="0.45">
      <c r="A17" t="s">
        <v>1715</v>
      </c>
      <c r="B17" s="1">
        <v>234441220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</row>
    <row r="18" spans="1:66" x14ac:dyDescent="0.45">
      <c r="A18" t="s">
        <v>113</v>
      </c>
      <c r="B18" s="1">
        <v>271408332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</row>
    <row r="19" spans="1:66" x14ac:dyDescent="0.45">
      <c r="A19" t="s">
        <v>2180</v>
      </c>
      <c r="B19" s="1">
        <v>299428480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20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</row>
    <row r="20" spans="1:66" x14ac:dyDescent="0.45">
      <c r="A20" t="s">
        <v>707</v>
      </c>
      <c r="B20" s="1">
        <v>309298340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</row>
    <row r="21" spans="1:66" x14ac:dyDescent="0.45">
      <c r="A21" t="s">
        <v>1810</v>
      </c>
      <c r="B21" s="1">
        <v>326218100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</row>
    <row r="22" spans="1:66" x14ac:dyDescent="0.45">
      <c r="A22" t="s">
        <v>1478</v>
      </c>
      <c r="B22" s="1">
        <v>326295008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</row>
    <row r="23" spans="1:66" x14ac:dyDescent="0.45">
      <c r="A23" t="s">
        <v>2033</v>
      </c>
      <c r="B23" s="1">
        <v>343009680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</row>
    <row r="24" spans="1:66" x14ac:dyDescent="0.45">
      <c r="A24" t="s">
        <v>1964</v>
      </c>
      <c r="B24" s="1">
        <v>349803220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</row>
    <row r="25" spans="1:66" x14ac:dyDescent="0.45">
      <c r="A25" t="s">
        <v>634</v>
      </c>
      <c r="B25" s="1">
        <v>352174550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</row>
    <row r="26" spans="1:66" x14ac:dyDescent="0.45">
      <c r="A26" t="s">
        <v>2207</v>
      </c>
      <c r="B26" s="1">
        <v>447604560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20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</row>
    <row r="27" spans="1:66" x14ac:dyDescent="0.45">
      <c r="A27" t="s">
        <v>1240</v>
      </c>
      <c r="B27" s="1">
        <v>492493196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0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</row>
    <row r="28" spans="1:66" x14ac:dyDescent="0.45">
      <c r="A28" t="s">
        <v>1902</v>
      </c>
      <c r="B28" s="1">
        <v>541560500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0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</row>
    <row r="29" spans="1:66" x14ac:dyDescent="0.45">
      <c r="A29" t="s">
        <v>1685</v>
      </c>
      <c r="B29" s="1">
        <v>646539920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</row>
    <row r="30" spans="1:66" x14ac:dyDescent="0.45">
      <c r="A30" t="s">
        <v>1809</v>
      </c>
      <c r="B30" s="1">
        <v>750109360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20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</row>
    <row r="31" spans="1:66" x14ac:dyDescent="0.45">
      <c r="A31" t="s">
        <v>1636</v>
      </c>
      <c r="B31" s="1">
        <v>938918500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20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</row>
    <row r="32" spans="1:66" x14ac:dyDescent="0.45">
      <c r="A32" t="s">
        <v>2080</v>
      </c>
      <c r="B32" s="1">
        <v>945071140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20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</row>
    <row r="33" spans="1:66" x14ac:dyDescent="0.45">
      <c r="A33" t="s">
        <v>2119</v>
      </c>
      <c r="B33" s="1">
        <v>1052870520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20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</row>
    <row r="34" spans="1:66" x14ac:dyDescent="0.45">
      <c r="A34" t="s">
        <v>2003</v>
      </c>
      <c r="B34" s="1">
        <v>1075558380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20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</row>
    <row r="35" spans="1:66" x14ac:dyDescent="0.45">
      <c r="A35" t="s">
        <v>1518</v>
      </c>
      <c r="B35" s="1">
        <v>1077352900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20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</row>
    <row r="36" spans="1:66" x14ac:dyDescent="0.45">
      <c r="A36" t="s">
        <v>2034</v>
      </c>
      <c r="B36" s="1">
        <v>1768884000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0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</row>
    <row r="37" spans="1:66" x14ac:dyDescent="0.45">
      <c r="A37" t="s">
        <v>1571</v>
      </c>
      <c r="B37" s="1">
        <v>3217446180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20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</row>
    <row r="38" spans="1:66" x14ac:dyDescent="0.45">
      <c r="A38" t="s">
        <v>1572</v>
      </c>
      <c r="B38" s="1">
        <v>3700428420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20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</row>
    <row r="39" spans="1:66" x14ac:dyDescent="0.45">
      <c r="A39" t="s">
        <v>1445</v>
      </c>
      <c r="B39" s="1">
        <v>5976392500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20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</row>
    <row r="40" spans="1:66" ht="14.65" thickBot="1" x14ac:dyDescent="0.5"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20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</row>
    <row r="41" spans="1:66" ht="14.25" customHeight="1" x14ac:dyDescent="0.45"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20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9"/>
      <c r="BA41" s="19"/>
      <c r="BB41" s="19"/>
      <c r="BC41" s="19"/>
      <c r="BD41" s="26" t="s">
        <v>2250</v>
      </c>
      <c r="BE41" s="27"/>
      <c r="BF41" s="27"/>
      <c r="BG41" s="27"/>
      <c r="BH41" s="27"/>
      <c r="BI41" s="27"/>
      <c r="BJ41" s="27"/>
      <c r="BK41" s="27"/>
      <c r="BL41" s="28"/>
      <c r="BM41" s="19"/>
      <c r="BN41" s="19"/>
    </row>
    <row r="42" spans="1:66" ht="14.25" customHeight="1" x14ac:dyDescent="0.45"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9"/>
      <c r="BA42" s="19"/>
      <c r="BB42" s="19"/>
      <c r="BC42" s="19"/>
      <c r="BD42" s="29"/>
      <c r="BE42" s="30"/>
      <c r="BF42" s="30"/>
      <c r="BG42" s="30"/>
      <c r="BH42" s="30"/>
      <c r="BI42" s="30"/>
      <c r="BJ42" s="30"/>
      <c r="BK42" s="30"/>
      <c r="BL42" s="31"/>
      <c r="BM42" s="19"/>
      <c r="BN42" s="19"/>
    </row>
    <row r="43" spans="1:66" ht="14.25" customHeight="1" x14ac:dyDescent="0.45"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20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9"/>
      <c r="BA43" s="19"/>
      <c r="BB43" s="19"/>
      <c r="BC43" s="19"/>
      <c r="BD43" s="29"/>
      <c r="BE43" s="30"/>
      <c r="BF43" s="30"/>
      <c r="BG43" s="30"/>
      <c r="BH43" s="30"/>
      <c r="BI43" s="30"/>
      <c r="BJ43" s="30"/>
      <c r="BK43" s="30"/>
      <c r="BL43" s="31"/>
      <c r="BM43" s="19"/>
      <c r="BN43" s="19"/>
    </row>
    <row r="44" spans="1:66" ht="14.25" customHeight="1" x14ac:dyDescent="0.45"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0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9"/>
      <c r="BA44" s="19"/>
      <c r="BB44" s="19"/>
      <c r="BC44" s="19"/>
      <c r="BD44" s="29"/>
      <c r="BE44" s="30"/>
      <c r="BF44" s="30"/>
      <c r="BG44" s="30"/>
      <c r="BH44" s="30"/>
      <c r="BI44" s="30"/>
      <c r="BJ44" s="30"/>
      <c r="BK44" s="30"/>
      <c r="BL44" s="31"/>
      <c r="BM44" s="19"/>
      <c r="BN44" s="19"/>
    </row>
    <row r="45" spans="1:66" ht="14.25" customHeight="1" x14ac:dyDescent="0.45"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20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9"/>
      <c r="BA45" s="19"/>
      <c r="BB45" s="19"/>
      <c r="BC45" s="19"/>
      <c r="BD45" s="29"/>
      <c r="BE45" s="30"/>
      <c r="BF45" s="30"/>
      <c r="BG45" s="30"/>
      <c r="BH45" s="30"/>
      <c r="BI45" s="30"/>
      <c r="BJ45" s="30"/>
      <c r="BK45" s="30"/>
      <c r="BL45" s="31"/>
      <c r="BM45" s="19"/>
      <c r="BN45" s="19"/>
    </row>
    <row r="46" spans="1:66" ht="14.25" customHeight="1" x14ac:dyDescent="0.45"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20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9"/>
      <c r="BA46" s="19"/>
      <c r="BB46" s="19"/>
      <c r="BC46" s="19"/>
      <c r="BD46" s="29"/>
      <c r="BE46" s="30"/>
      <c r="BF46" s="30"/>
      <c r="BG46" s="30"/>
      <c r="BH46" s="30"/>
      <c r="BI46" s="30"/>
      <c r="BJ46" s="30"/>
      <c r="BK46" s="30"/>
      <c r="BL46" s="31"/>
      <c r="BM46" s="19"/>
      <c r="BN46" s="19"/>
    </row>
    <row r="47" spans="1:66" ht="14.25" customHeight="1" x14ac:dyDescent="0.45"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9"/>
      <c r="BA47" s="19"/>
      <c r="BB47" s="19"/>
      <c r="BC47" s="19"/>
      <c r="BD47" s="29"/>
      <c r="BE47" s="30"/>
      <c r="BF47" s="30"/>
      <c r="BG47" s="30"/>
      <c r="BH47" s="30"/>
      <c r="BI47" s="30"/>
      <c r="BJ47" s="30"/>
      <c r="BK47" s="30"/>
      <c r="BL47" s="31"/>
      <c r="BM47" s="19"/>
      <c r="BN47" s="19"/>
    </row>
    <row r="48" spans="1:66" ht="14.65" customHeight="1" thickBot="1" x14ac:dyDescent="0.5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9"/>
      <c r="BA48" s="19"/>
      <c r="BB48" s="19"/>
      <c r="BC48" s="19"/>
      <c r="BD48" s="32"/>
      <c r="BE48" s="33"/>
      <c r="BF48" s="33"/>
      <c r="BG48" s="33"/>
      <c r="BH48" s="33"/>
      <c r="BI48" s="33"/>
      <c r="BJ48" s="33"/>
      <c r="BK48" s="33"/>
      <c r="BL48" s="34"/>
      <c r="BM48" s="19"/>
      <c r="BN48" s="19"/>
    </row>
    <row r="49" spans="5:66" x14ac:dyDescent="0.45"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</row>
    <row r="50" spans="5:66" x14ac:dyDescent="0.45"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</row>
    <row r="51" spans="5:66" x14ac:dyDescent="0.45"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</row>
    <row r="52" spans="5:66" x14ac:dyDescent="0.45"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24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</row>
    <row r="53" spans="5:66" x14ac:dyDescent="0.45"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43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24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</row>
    <row r="54" spans="5:66" x14ac:dyDescent="0.45">
      <c r="E54" s="19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43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2"/>
      <c r="AJ54" s="20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4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</row>
    <row r="55" spans="5:66" x14ac:dyDescent="0.45"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24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</row>
    <row r="56" spans="5:66" x14ac:dyDescent="0.45"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24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</row>
    <row r="57" spans="5:66" x14ac:dyDescent="0.45"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20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4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</row>
    <row r="58" spans="5:66" x14ac:dyDescent="0.45"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24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</row>
    <row r="59" spans="5:66" x14ac:dyDescent="0.45"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20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24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</row>
    <row r="60" spans="5:66" x14ac:dyDescent="0.45"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24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</row>
    <row r="61" spans="5:66" x14ac:dyDescent="0.45"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0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24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</row>
    <row r="62" spans="5:66" x14ac:dyDescent="0.45"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24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</row>
    <row r="63" spans="5:66" x14ac:dyDescent="0.45"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24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</row>
    <row r="64" spans="5:66" x14ac:dyDescent="0.45"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20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24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</row>
    <row r="65" spans="5:66" x14ac:dyDescent="0.45"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20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24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</row>
    <row r="66" spans="5:66" x14ac:dyDescent="0.45"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24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</row>
    <row r="67" spans="5:66" x14ac:dyDescent="0.45"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20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24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</row>
    <row r="68" spans="5:66" x14ac:dyDescent="0.45"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20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24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</row>
    <row r="69" spans="5:66" x14ac:dyDescent="0.45"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20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24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</row>
    <row r="70" spans="5:66" x14ac:dyDescent="0.45"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20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24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</row>
    <row r="71" spans="5:66" x14ac:dyDescent="0.45"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20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24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</row>
    <row r="72" spans="5:66" x14ac:dyDescent="0.45"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24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</row>
    <row r="73" spans="5:66" x14ac:dyDescent="0.45"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24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</row>
    <row r="74" spans="5:66" x14ac:dyDescent="0.45"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20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24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</row>
    <row r="75" spans="5:66" x14ac:dyDescent="0.45"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20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24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</row>
    <row r="76" spans="5:66" x14ac:dyDescent="0.45"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20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24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</row>
    <row r="77" spans="5:66" x14ac:dyDescent="0.45"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20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24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</row>
    <row r="78" spans="5:66" ht="14.25" customHeight="1" x14ac:dyDescent="0.45"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  <c r="AK78" s="44"/>
      <c r="AL78" s="44"/>
      <c r="AM78" s="44"/>
      <c r="AN78" s="44"/>
      <c r="AO78" s="44"/>
      <c r="AP78" s="44"/>
      <c r="AQ78" s="43"/>
      <c r="AR78" s="43"/>
      <c r="AS78" s="43"/>
      <c r="AT78" s="43"/>
      <c r="AU78" s="43"/>
      <c r="AV78" s="43"/>
      <c r="AW78" s="43"/>
      <c r="AX78" s="43"/>
      <c r="AY78" s="24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</row>
    <row r="79" spans="5:66" ht="14.25" customHeight="1" x14ac:dyDescent="0.45"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20"/>
      <c r="AK79" s="44"/>
      <c r="AL79" s="45" t="s">
        <v>911</v>
      </c>
      <c r="AM79" s="45"/>
      <c r="AN79" s="48">
        <v>181208066</v>
      </c>
      <c r="AO79" s="48"/>
      <c r="AP79" s="48"/>
      <c r="AQ79" s="43"/>
      <c r="AR79" s="43"/>
      <c r="AS79" s="45" t="s">
        <v>2248</v>
      </c>
      <c r="AT79" s="45"/>
      <c r="AU79" s="48">
        <v>180849162</v>
      </c>
      <c r="AV79" s="48"/>
      <c r="AW79" s="48"/>
      <c r="AX79" s="43"/>
      <c r="AY79" s="24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</row>
    <row r="80" spans="5:66" x14ac:dyDescent="0.45"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  <c r="AK80" s="43"/>
      <c r="AL80" s="45"/>
      <c r="AM80" s="45"/>
      <c r="AN80" s="48"/>
      <c r="AO80" s="48"/>
      <c r="AP80" s="48"/>
      <c r="AQ80" s="43"/>
      <c r="AR80" s="43"/>
      <c r="AS80" s="45"/>
      <c r="AT80" s="45"/>
      <c r="AU80" s="48"/>
      <c r="AV80" s="48"/>
      <c r="AW80" s="48"/>
      <c r="AX80" s="43"/>
      <c r="AY80" s="24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</row>
    <row r="81" spans="5:66" ht="14.25" customHeight="1" x14ac:dyDescent="0.45"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20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24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</row>
    <row r="82" spans="5:66" ht="14.25" customHeight="1" x14ac:dyDescent="0.45"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24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</row>
    <row r="83" spans="5:66" ht="14.25" customHeight="1" x14ac:dyDescent="0.45"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20"/>
      <c r="AK83" s="43"/>
      <c r="AL83" s="45" t="s">
        <v>1006</v>
      </c>
      <c r="AM83" s="45"/>
      <c r="AN83" s="48">
        <v>177042216</v>
      </c>
      <c r="AO83" s="48"/>
      <c r="AP83" s="48"/>
      <c r="AQ83" s="43"/>
      <c r="AR83" s="43"/>
      <c r="AS83" s="45" t="s">
        <v>1119</v>
      </c>
      <c r="AT83" s="45"/>
      <c r="AU83" s="48">
        <v>149329700</v>
      </c>
      <c r="AV83" s="48"/>
      <c r="AW83" s="48"/>
      <c r="AX83" s="43"/>
      <c r="AY83" s="24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</row>
    <row r="84" spans="5:66" ht="14.25" customHeight="1" x14ac:dyDescent="0.45"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20"/>
      <c r="AK84" s="43"/>
      <c r="AL84" s="45"/>
      <c r="AM84" s="45"/>
      <c r="AN84" s="48"/>
      <c r="AO84" s="48"/>
      <c r="AP84" s="48"/>
      <c r="AQ84" s="43"/>
      <c r="AR84" s="43"/>
      <c r="AS84" s="45"/>
      <c r="AT84" s="45"/>
      <c r="AU84" s="48"/>
      <c r="AV84" s="48"/>
      <c r="AW84" s="48"/>
      <c r="AX84" s="43"/>
      <c r="AY84" s="24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</row>
    <row r="85" spans="5:66" ht="14.25" customHeight="1" x14ac:dyDescent="0.45"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20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24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</row>
    <row r="86" spans="5:66" ht="14.25" customHeight="1" x14ac:dyDescent="0.45"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24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</row>
    <row r="87" spans="5:66" x14ac:dyDescent="0.45"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20"/>
      <c r="AK87" s="43"/>
      <c r="AL87" s="45" t="s">
        <v>1060</v>
      </c>
      <c r="AM87" s="45"/>
      <c r="AN87" s="48">
        <v>147086550</v>
      </c>
      <c r="AO87" s="48"/>
      <c r="AP87" s="48"/>
      <c r="AQ87" s="43"/>
      <c r="AR87" s="43"/>
      <c r="AS87" s="45" t="s">
        <v>247</v>
      </c>
      <c r="AT87" s="45"/>
      <c r="AU87" s="48">
        <v>132089489.99999999</v>
      </c>
      <c r="AV87" s="48"/>
      <c r="AW87" s="48"/>
      <c r="AX87" s="43"/>
      <c r="AY87" s="24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</row>
    <row r="88" spans="5:66" ht="14.25" customHeight="1" x14ac:dyDescent="0.45"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20"/>
      <c r="AK88" s="43"/>
      <c r="AL88" s="45"/>
      <c r="AM88" s="45"/>
      <c r="AN88" s="48"/>
      <c r="AO88" s="48"/>
      <c r="AP88" s="48"/>
      <c r="AQ88" s="43"/>
      <c r="AR88" s="43"/>
      <c r="AS88" s="45"/>
      <c r="AT88" s="45"/>
      <c r="AU88" s="48"/>
      <c r="AV88" s="48"/>
      <c r="AW88" s="48"/>
      <c r="AX88" s="43"/>
      <c r="AY88" s="24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</row>
    <row r="89" spans="5:66" ht="14.25" customHeight="1" x14ac:dyDescent="0.45"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20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24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</row>
    <row r="90" spans="5:66" ht="14.25" customHeight="1" x14ac:dyDescent="0.45"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24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</row>
    <row r="91" spans="5:66" ht="14.25" customHeight="1" x14ac:dyDescent="0.45"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20"/>
      <c r="AK91" s="43"/>
      <c r="AL91" s="45" t="s">
        <v>781</v>
      </c>
      <c r="AM91" s="45"/>
      <c r="AN91" s="48">
        <v>100582846</v>
      </c>
      <c r="AO91" s="48"/>
      <c r="AP91" s="48"/>
      <c r="AQ91" s="43"/>
      <c r="AR91" s="43"/>
      <c r="AS91" s="45" t="s">
        <v>842</v>
      </c>
      <c r="AT91" s="45"/>
      <c r="AU91" s="48">
        <v>94314844</v>
      </c>
      <c r="AV91" s="48"/>
      <c r="AW91" s="48"/>
      <c r="AX91" s="43"/>
      <c r="AY91" s="24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</row>
    <row r="92" spans="5:66" ht="14.25" customHeight="1" x14ac:dyDescent="0.45"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20"/>
      <c r="AK92" s="43"/>
      <c r="AL92" s="45"/>
      <c r="AM92" s="45"/>
      <c r="AN92" s="48"/>
      <c r="AO92" s="48"/>
      <c r="AP92" s="48"/>
      <c r="AQ92" s="43"/>
      <c r="AR92" s="43"/>
      <c r="AS92" s="45"/>
      <c r="AT92" s="45"/>
      <c r="AU92" s="48"/>
      <c r="AV92" s="48"/>
      <c r="AW92" s="48"/>
      <c r="AX92" s="43"/>
      <c r="AY92" s="24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</row>
    <row r="93" spans="5:66" x14ac:dyDescent="0.45"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24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</row>
    <row r="94" spans="5:66" ht="14.25" customHeight="1" x14ac:dyDescent="0.45"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24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</row>
    <row r="95" spans="5:66" ht="14.65" customHeight="1" thickBot="1" x14ac:dyDescent="0.5"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20"/>
      <c r="AK95" s="43"/>
      <c r="AL95" s="45" t="s">
        <v>1171</v>
      </c>
      <c r="AM95" s="45"/>
      <c r="AN95" s="48">
        <v>69217200</v>
      </c>
      <c r="AO95" s="48"/>
      <c r="AP95" s="48"/>
      <c r="AQ95" s="43"/>
      <c r="AR95" s="43"/>
      <c r="AS95" s="45" t="s">
        <v>1007</v>
      </c>
      <c r="AT95" s="45"/>
      <c r="AU95" s="48">
        <v>66909959.999999993</v>
      </c>
      <c r="AV95" s="48"/>
      <c r="AW95" s="48"/>
      <c r="AX95" s="43"/>
      <c r="AY95" s="24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</row>
    <row r="96" spans="5:66" ht="14.25" customHeight="1" x14ac:dyDescent="0.45"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  <c r="AK96" s="43"/>
      <c r="AL96" s="45"/>
      <c r="AM96" s="45"/>
      <c r="AN96" s="48"/>
      <c r="AO96" s="48"/>
      <c r="AP96" s="48"/>
      <c r="AQ96" s="43"/>
      <c r="AR96" s="43"/>
      <c r="AS96" s="45"/>
      <c r="AT96" s="45"/>
      <c r="AU96" s="48"/>
      <c r="AV96" s="48"/>
      <c r="AW96" s="48"/>
      <c r="AX96" s="43"/>
      <c r="AY96" s="24"/>
      <c r="AZ96" s="19"/>
      <c r="BA96" s="19"/>
      <c r="BB96" s="19"/>
      <c r="BC96" s="19"/>
      <c r="BD96" s="26" t="s">
        <v>2251</v>
      </c>
      <c r="BE96" s="27"/>
      <c r="BF96" s="27"/>
      <c r="BG96" s="27"/>
      <c r="BH96" s="27"/>
      <c r="BI96" s="27"/>
      <c r="BJ96" s="27"/>
      <c r="BK96" s="27"/>
      <c r="BL96" s="28"/>
      <c r="BM96" s="19"/>
      <c r="BN96" s="19"/>
    </row>
    <row r="97" spans="5:66" ht="14.25" customHeight="1" x14ac:dyDescent="0.45"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20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24"/>
      <c r="AZ97" s="19"/>
      <c r="BA97" s="19"/>
      <c r="BB97" s="19"/>
      <c r="BC97" s="19"/>
      <c r="BD97" s="29"/>
      <c r="BE97" s="30"/>
      <c r="BF97" s="30"/>
      <c r="BG97" s="30"/>
      <c r="BH97" s="30"/>
      <c r="BI97" s="30"/>
      <c r="BJ97" s="30"/>
      <c r="BK97" s="30"/>
      <c r="BL97" s="31"/>
      <c r="BM97" s="19"/>
      <c r="BN97" s="19"/>
    </row>
    <row r="98" spans="5:66" ht="14.25" customHeight="1" x14ac:dyDescent="0.45"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20"/>
      <c r="AK98" s="43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43"/>
      <c r="AY98" s="24"/>
      <c r="AZ98" s="19"/>
      <c r="BA98" s="19"/>
      <c r="BB98" s="19"/>
      <c r="BC98" s="19"/>
      <c r="BD98" s="29"/>
      <c r="BE98" s="30"/>
      <c r="BF98" s="30"/>
      <c r="BG98" s="30"/>
      <c r="BH98" s="30"/>
      <c r="BI98" s="30"/>
      <c r="BJ98" s="30"/>
      <c r="BK98" s="30"/>
      <c r="BL98" s="31"/>
      <c r="BM98" s="19"/>
      <c r="BN98" s="19"/>
    </row>
    <row r="99" spans="5:66" ht="14.25" customHeight="1" x14ac:dyDescent="0.45"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  <c r="AK99" s="43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43"/>
      <c r="AY99" s="24"/>
      <c r="AZ99" s="19"/>
      <c r="BA99" s="19"/>
      <c r="BB99" s="19"/>
      <c r="BC99" s="19"/>
      <c r="BD99" s="29"/>
      <c r="BE99" s="30"/>
      <c r="BF99" s="30"/>
      <c r="BG99" s="30"/>
      <c r="BH99" s="30"/>
      <c r="BI99" s="30"/>
      <c r="BJ99" s="30"/>
      <c r="BK99" s="30"/>
      <c r="BL99" s="31"/>
      <c r="BM99" s="19"/>
      <c r="BN99" s="19"/>
    </row>
    <row r="100" spans="5:66" ht="14.25" customHeight="1" x14ac:dyDescent="0.45"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20"/>
      <c r="AK100" s="43"/>
      <c r="AL100" s="46" t="s">
        <v>2249</v>
      </c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3"/>
      <c r="AY100" s="24"/>
      <c r="AZ100" s="19"/>
      <c r="BA100" s="19"/>
      <c r="BB100" s="19"/>
      <c r="BC100" s="19"/>
      <c r="BD100" s="29"/>
      <c r="BE100" s="30"/>
      <c r="BF100" s="30"/>
      <c r="BG100" s="30"/>
      <c r="BH100" s="30"/>
      <c r="BI100" s="30"/>
      <c r="BJ100" s="30"/>
      <c r="BK100" s="30"/>
      <c r="BL100" s="31"/>
      <c r="BM100" s="19"/>
      <c r="BN100" s="19"/>
    </row>
    <row r="101" spans="5:66" ht="14.25" customHeight="1" x14ac:dyDescent="0.45"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20"/>
      <c r="AK101" s="43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3"/>
      <c r="AY101" s="24"/>
      <c r="AZ101" s="19"/>
      <c r="BA101" s="19"/>
      <c r="BB101" s="19"/>
      <c r="BC101" s="19"/>
      <c r="BD101" s="29"/>
      <c r="BE101" s="30"/>
      <c r="BF101" s="30"/>
      <c r="BG101" s="30"/>
      <c r="BH101" s="30"/>
      <c r="BI101" s="30"/>
      <c r="BJ101" s="30"/>
      <c r="BK101" s="30"/>
      <c r="BL101" s="31"/>
      <c r="BM101" s="19"/>
      <c r="BN101" s="19"/>
    </row>
    <row r="102" spans="5:66" ht="14.25" customHeight="1" x14ac:dyDescent="0.45"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  <c r="AK102" s="43"/>
      <c r="AL102" s="47" t="s">
        <v>2254</v>
      </c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3"/>
      <c r="AY102" s="24"/>
      <c r="AZ102" s="19"/>
      <c r="BA102" s="19"/>
      <c r="BB102" s="19"/>
      <c r="BC102" s="19"/>
      <c r="BD102" s="29"/>
      <c r="BE102" s="30"/>
      <c r="BF102" s="30"/>
      <c r="BG102" s="30"/>
      <c r="BH102" s="30"/>
      <c r="BI102" s="30"/>
      <c r="BJ102" s="30"/>
      <c r="BK102" s="30"/>
      <c r="BL102" s="31"/>
      <c r="BM102" s="19"/>
      <c r="BN102" s="19"/>
    </row>
    <row r="103" spans="5:66" ht="14.65" customHeight="1" thickBot="1" x14ac:dyDescent="0.5"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20"/>
      <c r="AK103" s="19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19"/>
      <c r="AY103" s="24"/>
      <c r="AZ103" s="19"/>
      <c r="BA103" s="19"/>
      <c r="BB103" s="19"/>
      <c r="BC103" s="19"/>
      <c r="BD103" s="32"/>
      <c r="BE103" s="33"/>
      <c r="BF103" s="33"/>
      <c r="BG103" s="33"/>
      <c r="BH103" s="33"/>
      <c r="BI103" s="33"/>
      <c r="BJ103" s="33"/>
      <c r="BK103" s="33"/>
      <c r="BL103" s="34"/>
      <c r="BM103" s="19"/>
      <c r="BN103" s="19"/>
    </row>
    <row r="104" spans="5:66" x14ac:dyDescent="0.45"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</row>
    <row r="105" spans="5:66" x14ac:dyDescent="0.45"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</row>
    <row r="106" spans="5:66" x14ac:dyDescent="0.45"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</row>
    <row r="107" spans="5:66" x14ac:dyDescent="0.45"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</row>
    <row r="108" spans="5:66" x14ac:dyDescent="0.45"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</row>
    <row r="109" spans="5:66" x14ac:dyDescent="0.45">
      <c r="AK109" t="s">
        <v>1007</v>
      </c>
      <c r="AL109" s="38">
        <v>66909959.999999993</v>
      </c>
      <c r="AM109" s="38"/>
      <c r="AO109" s="41" t="s">
        <v>911</v>
      </c>
      <c r="AP109" s="41"/>
      <c r="AQ109" s="42">
        <v>181208066</v>
      </c>
      <c r="AR109" s="42"/>
      <c r="AS109" s="42"/>
      <c r="AT109" s="42"/>
    </row>
    <row r="110" spans="5:66" x14ac:dyDescent="0.45">
      <c r="AK110" t="s">
        <v>1171</v>
      </c>
      <c r="AL110" s="38">
        <v>69217200</v>
      </c>
      <c r="AM110" s="38"/>
      <c r="AO110" s="41"/>
      <c r="AP110" s="41"/>
      <c r="AQ110" s="42"/>
      <c r="AR110" s="42"/>
      <c r="AS110" s="42"/>
      <c r="AT110" s="42"/>
    </row>
    <row r="111" spans="5:66" x14ac:dyDescent="0.45">
      <c r="AK111" t="s">
        <v>842</v>
      </c>
      <c r="AL111" s="38">
        <v>94314844</v>
      </c>
      <c r="AM111" s="38"/>
    </row>
    <row r="112" spans="5:66" x14ac:dyDescent="0.45">
      <c r="AK112" t="s">
        <v>781</v>
      </c>
      <c r="AL112" s="38">
        <v>100582846</v>
      </c>
      <c r="AM112" s="38"/>
      <c r="AO112" s="41" t="s">
        <v>911</v>
      </c>
      <c r="AP112" s="41"/>
      <c r="AQ112" s="42">
        <v>181208066</v>
      </c>
      <c r="AR112" s="42"/>
      <c r="AS112" s="42"/>
    </row>
    <row r="113" spans="37:45" x14ac:dyDescent="0.45">
      <c r="AK113" t="s">
        <v>477</v>
      </c>
      <c r="AL113" s="38">
        <v>120399474</v>
      </c>
      <c r="AM113" s="38"/>
      <c r="AO113" s="41"/>
      <c r="AP113" s="41"/>
      <c r="AQ113" s="42"/>
      <c r="AR113" s="42"/>
      <c r="AS113" s="42"/>
    </row>
    <row r="114" spans="37:45" x14ac:dyDescent="0.45">
      <c r="AK114" t="s">
        <v>1302</v>
      </c>
      <c r="AL114" s="38">
        <v>121565912</v>
      </c>
      <c r="AM114" s="38"/>
    </row>
    <row r="115" spans="37:45" x14ac:dyDescent="0.45">
      <c r="AK115" t="s">
        <v>247</v>
      </c>
      <c r="AL115" s="38">
        <v>132089489.99999999</v>
      </c>
      <c r="AM115" s="38"/>
    </row>
    <row r="116" spans="37:45" x14ac:dyDescent="0.45">
      <c r="AK116" t="s">
        <v>1060</v>
      </c>
      <c r="AL116" s="38">
        <v>147086550</v>
      </c>
      <c r="AM116" s="38"/>
    </row>
    <row r="117" spans="37:45" x14ac:dyDescent="0.45">
      <c r="AK117" t="s">
        <v>1119</v>
      </c>
      <c r="AL117" s="38">
        <v>149329700</v>
      </c>
      <c r="AM117" s="38"/>
    </row>
    <row r="118" spans="37:45" x14ac:dyDescent="0.45">
      <c r="AK118" t="s">
        <v>1006</v>
      </c>
      <c r="AL118" s="38">
        <v>177042216</v>
      </c>
      <c r="AM118" s="38"/>
    </row>
    <row r="119" spans="37:45" x14ac:dyDescent="0.45">
      <c r="AK119" t="s">
        <v>588</v>
      </c>
      <c r="AL119" s="38">
        <v>180849162</v>
      </c>
      <c r="AM119" s="38"/>
    </row>
    <row r="120" spans="37:45" ht="15.75" x14ac:dyDescent="0.5">
      <c r="AK120" s="39" t="s">
        <v>911</v>
      </c>
      <c r="AL120" s="40">
        <v>181208066</v>
      </c>
      <c r="AM120" s="40"/>
    </row>
  </sheetData>
  <autoFilter ref="A1:B39" xr:uid="{FBA83F1F-4EEB-4FD0-98FF-0385072CEAC3}">
    <sortState xmlns:xlrd2="http://schemas.microsoft.com/office/spreadsheetml/2017/richdata2" ref="A2:B39">
      <sortCondition ref="B1:B39"/>
    </sortState>
  </autoFilter>
  <mergeCells count="41">
    <mergeCell ref="AL102:AW103"/>
    <mergeCell ref="AL98:AW99"/>
    <mergeCell ref="AS95:AT96"/>
    <mergeCell ref="AU95:AW96"/>
    <mergeCell ref="AL100:AW101"/>
    <mergeCell ref="AS79:AT80"/>
    <mergeCell ref="AU79:AW80"/>
    <mergeCell ref="AS83:AT84"/>
    <mergeCell ref="AU83:AW84"/>
    <mergeCell ref="AS87:AT88"/>
    <mergeCell ref="AU87:AW88"/>
    <mergeCell ref="AS91:AT92"/>
    <mergeCell ref="AU91:AW92"/>
    <mergeCell ref="AL83:AM84"/>
    <mergeCell ref="AN83:AP84"/>
    <mergeCell ref="AL87:AM88"/>
    <mergeCell ref="AN87:AP88"/>
    <mergeCell ref="AL95:AM96"/>
    <mergeCell ref="AN95:AP96"/>
    <mergeCell ref="AL91:AM92"/>
    <mergeCell ref="AN91:AP92"/>
    <mergeCell ref="AL79:AM80"/>
    <mergeCell ref="AN79:AP80"/>
    <mergeCell ref="AO109:AP110"/>
    <mergeCell ref="AQ109:AT110"/>
    <mergeCell ref="AO112:AP113"/>
    <mergeCell ref="AQ112:AS113"/>
    <mergeCell ref="AL115:AM115"/>
    <mergeCell ref="AL116:AM116"/>
    <mergeCell ref="AL117:AM117"/>
    <mergeCell ref="AL118:AM118"/>
    <mergeCell ref="AL119:AM119"/>
    <mergeCell ref="AL120:AM120"/>
    <mergeCell ref="AL109:AM109"/>
    <mergeCell ref="AL110:AM110"/>
    <mergeCell ref="AL111:AM111"/>
    <mergeCell ref="AL112:AM112"/>
    <mergeCell ref="AL113:AM113"/>
    <mergeCell ref="AL114:AM114"/>
    <mergeCell ref="BD41:BL48"/>
    <mergeCell ref="BD96:BL10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05ED-5E7B-4DE8-B64B-15449065F980}">
  <dimension ref="A1:L51"/>
  <sheetViews>
    <sheetView topLeftCell="F1" workbookViewId="0">
      <selection activeCell="Z25" sqref="Z25"/>
    </sheetView>
  </sheetViews>
  <sheetFormatPr defaultRowHeight="14.25" x14ac:dyDescent="0.45"/>
  <cols>
    <col min="2" max="2" width="18.53125" bestFit="1" customWidth="1"/>
    <col min="3" max="3" width="13.3984375" bestFit="1" customWidth="1"/>
    <col min="4" max="4" width="15.3984375" bestFit="1" customWidth="1"/>
    <col min="9" max="9" width="12" bestFit="1" customWidth="1"/>
  </cols>
  <sheetData>
    <row r="1" spans="1:10" x14ac:dyDescent="0.45">
      <c r="A1" t="s">
        <v>112</v>
      </c>
      <c r="B1" t="s">
        <v>0</v>
      </c>
      <c r="C1" t="s">
        <v>1364</v>
      </c>
      <c r="D1" t="s">
        <v>1365</v>
      </c>
      <c r="E1" t="s">
        <v>3</v>
      </c>
      <c r="F1" t="s">
        <v>4</v>
      </c>
      <c r="G1" t="s">
        <v>5</v>
      </c>
      <c r="I1" t="s">
        <v>112</v>
      </c>
      <c r="J1" t="s">
        <v>1366</v>
      </c>
    </row>
    <row r="2" spans="1:10" x14ac:dyDescent="0.45">
      <c r="A2" t="s">
        <v>113</v>
      </c>
      <c r="B2" t="s">
        <v>6</v>
      </c>
      <c r="C2" s="1">
        <v>542300</v>
      </c>
      <c r="D2" s="1">
        <v>28199600</v>
      </c>
      <c r="E2">
        <v>39</v>
      </c>
      <c r="F2" t="s">
        <v>9</v>
      </c>
      <c r="G2" t="s">
        <v>10</v>
      </c>
      <c r="I2" t="s">
        <v>911</v>
      </c>
      <c r="J2">
        <f>COUNTIF($A$2:$A$51,I2)</f>
        <v>3</v>
      </c>
    </row>
    <row r="3" spans="1:10" x14ac:dyDescent="0.45">
      <c r="A3" t="s">
        <v>1119</v>
      </c>
      <c r="B3" t="s">
        <v>1120</v>
      </c>
      <c r="C3" s="1">
        <v>493000</v>
      </c>
      <c r="D3" s="1">
        <v>25636000</v>
      </c>
      <c r="E3">
        <v>38</v>
      </c>
      <c r="F3" t="s">
        <v>9</v>
      </c>
      <c r="G3" t="s">
        <v>10</v>
      </c>
      <c r="I3" t="s">
        <v>1240</v>
      </c>
      <c r="J3">
        <f>COUNTIF($A$2:$A$51,I3)</f>
        <v>10</v>
      </c>
    </row>
    <row r="4" spans="1:10" x14ac:dyDescent="0.45">
      <c r="A4" t="s">
        <v>309</v>
      </c>
      <c r="B4" t="s">
        <v>248</v>
      </c>
      <c r="C4" s="1">
        <v>493000</v>
      </c>
      <c r="D4" s="1">
        <v>25636000</v>
      </c>
      <c r="E4">
        <v>37</v>
      </c>
      <c r="F4" t="s">
        <v>51</v>
      </c>
      <c r="G4" t="s">
        <v>10</v>
      </c>
      <c r="I4" t="s">
        <v>588</v>
      </c>
      <c r="J4">
        <f>COUNTIF($A$2:$A$51,I4)</f>
        <v>3</v>
      </c>
    </row>
    <row r="5" spans="1:10" x14ac:dyDescent="0.45">
      <c r="A5" t="s">
        <v>1240</v>
      </c>
      <c r="B5" t="s">
        <v>1245</v>
      </c>
      <c r="C5" s="1">
        <v>1676200</v>
      </c>
      <c r="D5" s="1">
        <v>87162400</v>
      </c>
      <c r="E5">
        <v>35</v>
      </c>
      <c r="F5" t="s">
        <v>51</v>
      </c>
      <c r="G5" t="s">
        <v>1244</v>
      </c>
      <c r="I5" t="s">
        <v>842</v>
      </c>
      <c r="J5">
        <f>COUNTIF($A$2:$A$51,I5)</f>
        <v>1</v>
      </c>
    </row>
    <row r="6" spans="1:10" x14ac:dyDescent="0.45">
      <c r="A6" t="s">
        <v>634</v>
      </c>
      <c r="B6" t="s">
        <v>589</v>
      </c>
      <c r="C6" s="1">
        <v>1602250</v>
      </c>
      <c r="D6" s="1">
        <v>83317000</v>
      </c>
      <c r="E6">
        <v>35</v>
      </c>
      <c r="F6" t="s">
        <v>9</v>
      </c>
      <c r="G6" t="s">
        <v>10</v>
      </c>
      <c r="I6" t="s">
        <v>1119</v>
      </c>
      <c r="J6">
        <f>COUNTIF($A$2:$A$51,I6)</f>
        <v>2</v>
      </c>
    </row>
    <row r="7" spans="1:10" x14ac:dyDescent="0.45">
      <c r="A7" t="s">
        <v>1240</v>
      </c>
      <c r="B7" t="s">
        <v>1252</v>
      </c>
      <c r="C7" s="1">
        <v>394400</v>
      </c>
      <c r="D7" s="1">
        <v>20508800</v>
      </c>
      <c r="E7">
        <v>35</v>
      </c>
      <c r="F7" t="s">
        <v>9</v>
      </c>
      <c r="G7" t="s">
        <v>38</v>
      </c>
      <c r="I7" t="s">
        <v>707</v>
      </c>
      <c r="J7">
        <f>COUNTIF($A$2:$A$51,I7)</f>
        <v>9</v>
      </c>
    </row>
    <row r="8" spans="1:10" x14ac:dyDescent="0.45">
      <c r="A8" t="s">
        <v>389</v>
      </c>
      <c r="B8" t="s">
        <v>341</v>
      </c>
      <c r="C8" s="1">
        <v>345100</v>
      </c>
      <c r="D8" s="1">
        <v>17945200</v>
      </c>
      <c r="E8">
        <v>35</v>
      </c>
      <c r="F8" t="s">
        <v>175</v>
      </c>
      <c r="G8" t="s">
        <v>10</v>
      </c>
      <c r="I8" t="s">
        <v>389</v>
      </c>
      <c r="J8">
        <f>COUNTIF($A$2:$A$51,I8)</f>
        <v>6</v>
      </c>
    </row>
    <row r="9" spans="1:10" x14ac:dyDescent="0.45">
      <c r="A9" t="s">
        <v>113</v>
      </c>
      <c r="B9" t="s">
        <v>11</v>
      </c>
      <c r="C9" s="1">
        <v>419050</v>
      </c>
      <c r="D9" s="1">
        <v>21790600</v>
      </c>
      <c r="E9">
        <v>34</v>
      </c>
      <c r="F9" t="s">
        <v>14</v>
      </c>
      <c r="G9" t="s">
        <v>15</v>
      </c>
      <c r="I9" t="s">
        <v>1006</v>
      </c>
      <c r="J9">
        <f>COUNTIF($A$2:$A$51,I9)</f>
        <v>2</v>
      </c>
    </row>
    <row r="10" spans="1:10" x14ac:dyDescent="0.45">
      <c r="A10" t="s">
        <v>389</v>
      </c>
      <c r="B10" t="s">
        <v>337</v>
      </c>
      <c r="C10" s="1">
        <v>345100</v>
      </c>
      <c r="D10" s="1">
        <v>17945200</v>
      </c>
      <c r="E10">
        <v>34</v>
      </c>
      <c r="F10" t="s">
        <v>9</v>
      </c>
      <c r="G10" t="s">
        <v>10</v>
      </c>
      <c r="I10" t="s">
        <v>113</v>
      </c>
      <c r="J10">
        <f>COUNTIF($A$2:$A$51,I10)</f>
        <v>5</v>
      </c>
    </row>
    <row r="11" spans="1:10" x14ac:dyDescent="0.45">
      <c r="A11" t="s">
        <v>389</v>
      </c>
      <c r="B11" t="s">
        <v>342</v>
      </c>
      <c r="C11" s="1">
        <v>345100</v>
      </c>
      <c r="D11" s="1">
        <v>17945200</v>
      </c>
      <c r="E11">
        <v>34</v>
      </c>
      <c r="F11" t="s">
        <v>51</v>
      </c>
      <c r="G11" t="s">
        <v>38</v>
      </c>
      <c r="I11" t="s">
        <v>309</v>
      </c>
      <c r="J11">
        <f>COUNTIF($A$2:$A$51,I11)</f>
        <v>3</v>
      </c>
    </row>
    <row r="12" spans="1:10" x14ac:dyDescent="0.45">
      <c r="A12" t="s">
        <v>707</v>
      </c>
      <c r="B12" t="s">
        <v>666</v>
      </c>
      <c r="C12" s="1">
        <v>493000</v>
      </c>
      <c r="D12" s="1">
        <v>25636000</v>
      </c>
      <c r="E12">
        <v>33</v>
      </c>
      <c r="F12" t="s">
        <v>14</v>
      </c>
      <c r="G12" t="s">
        <v>10</v>
      </c>
      <c r="I12" t="s">
        <v>634</v>
      </c>
      <c r="J12">
        <f>COUNTIF($A$2:$A$51,I12)</f>
        <v>6</v>
      </c>
    </row>
    <row r="13" spans="1:10" x14ac:dyDescent="0.45">
      <c r="A13" t="s">
        <v>389</v>
      </c>
      <c r="B13" t="s">
        <v>334</v>
      </c>
      <c r="C13" s="1">
        <v>443700</v>
      </c>
      <c r="D13" s="1">
        <v>23072400</v>
      </c>
      <c r="E13">
        <v>33</v>
      </c>
      <c r="F13" t="s">
        <v>56</v>
      </c>
      <c r="G13" t="s">
        <v>10</v>
      </c>
    </row>
    <row r="14" spans="1:10" x14ac:dyDescent="0.45">
      <c r="A14" t="s">
        <v>113</v>
      </c>
      <c r="B14" t="s">
        <v>16</v>
      </c>
      <c r="C14" s="1">
        <v>369750</v>
      </c>
      <c r="D14" s="1">
        <v>19227000</v>
      </c>
      <c r="E14">
        <v>33</v>
      </c>
      <c r="F14" t="s">
        <v>19</v>
      </c>
      <c r="G14" t="s">
        <v>10</v>
      </c>
    </row>
    <row r="15" spans="1:10" x14ac:dyDescent="0.45">
      <c r="A15" t="s">
        <v>309</v>
      </c>
      <c r="B15" t="s">
        <v>251</v>
      </c>
      <c r="C15" s="1">
        <v>369750</v>
      </c>
      <c r="D15" s="1">
        <v>19227000</v>
      </c>
      <c r="E15">
        <v>33</v>
      </c>
      <c r="F15" t="s">
        <v>99</v>
      </c>
      <c r="G15" t="s">
        <v>10</v>
      </c>
    </row>
    <row r="16" spans="1:10" x14ac:dyDescent="0.45">
      <c r="A16" t="s">
        <v>389</v>
      </c>
      <c r="B16" t="s">
        <v>340</v>
      </c>
      <c r="C16" s="1">
        <v>345100</v>
      </c>
      <c r="D16" s="1">
        <v>17945200</v>
      </c>
      <c r="E16">
        <v>33</v>
      </c>
      <c r="F16" t="s">
        <v>44</v>
      </c>
      <c r="G16" t="s">
        <v>52</v>
      </c>
    </row>
    <row r="17" spans="1:12" x14ac:dyDescent="0.45">
      <c r="A17" t="s">
        <v>911</v>
      </c>
      <c r="B17" t="s">
        <v>865</v>
      </c>
      <c r="C17" s="1">
        <v>345100</v>
      </c>
      <c r="D17" s="1">
        <v>17945200</v>
      </c>
      <c r="E17">
        <v>33</v>
      </c>
      <c r="F17" t="s">
        <v>179</v>
      </c>
      <c r="G17" t="s">
        <v>10</v>
      </c>
    </row>
    <row r="18" spans="1:12" x14ac:dyDescent="0.45">
      <c r="A18" t="s">
        <v>911</v>
      </c>
      <c r="B18" t="s">
        <v>866</v>
      </c>
      <c r="C18" s="1">
        <v>345100</v>
      </c>
      <c r="D18" s="1">
        <v>17945200</v>
      </c>
      <c r="E18">
        <v>33</v>
      </c>
      <c r="F18" t="s">
        <v>99</v>
      </c>
      <c r="G18" t="s">
        <v>10</v>
      </c>
    </row>
    <row r="19" spans="1:12" x14ac:dyDescent="0.45">
      <c r="A19" t="s">
        <v>634</v>
      </c>
      <c r="B19" t="s">
        <v>593</v>
      </c>
      <c r="C19" s="1">
        <v>369750</v>
      </c>
      <c r="D19" s="1">
        <v>19227000</v>
      </c>
      <c r="E19">
        <v>32</v>
      </c>
      <c r="F19" t="s">
        <v>14</v>
      </c>
      <c r="G19" t="s">
        <v>38</v>
      </c>
    </row>
    <row r="20" spans="1:12" x14ac:dyDescent="0.45">
      <c r="A20" t="s">
        <v>911</v>
      </c>
      <c r="B20" t="s">
        <v>867</v>
      </c>
      <c r="C20" s="1">
        <v>345100</v>
      </c>
      <c r="D20" s="1">
        <v>17945200</v>
      </c>
      <c r="E20">
        <v>32</v>
      </c>
      <c r="F20" t="s">
        <v>99</v>
      </c>
      <c r="G20" t="s">
        <v>10</v>
      </c>
    </row>
    <row r="21" spans="1:12" x14ac:dyDescent="0.45">
      <c r="A21" t="s">
        <v>1240</v>
      </c>
      <c r="B21" t="s">
        <v>1256</v>
      </c>
      <c r="C21" s="1">
        <v>345100</v>
      </c>
      <c r="D21" s="1">
        <v>17945200</v>
      </c>
      <c r="E21">
        <v>32</v>
      </c>
      <c r="F21" t="s">
        <v>99</v>
      </c>
      <c r="G21" t="s">
        <v>528</v>
      </c>
    </row>
    <row r="22" spans="1:12" x14ac:dyDescent="0.45">
      <c r="A22" t="s">
        <v>389</v>
      </c>
      <c r="B22" t="s">
        <v>343</v>
      </c>
      <c r="C22" s="1">
        <v>320450</v>
      </c>
      <c r="D22" s="1">
        <v>16663399.999999998</v>
      </c>
      <c r="E22">
        <v>32</v>
      </c>
      <c r="F22" t="s">
        <v>134</v>
      </c>
      <c r="G22" t="s">
        <v>10</v>
      </c>
    </row>
    <row r="23" spans="1:12" x14ac:dyDescent="0.45">
      <c r="A23" t="s">
        <v>1240</v>
      </c>
      <c r="B23" t="s">
        <v>1248</v>
      </c>
      <c r="C23" s="1">
        <v>665550</v>
      </c>
      <c r="D23" s="1">
        <v>34608600</v>
      </c>
      <c r="E23">
        <v>31</v>
      </c>
      <c r="F23" t="s">
        <v>99</v>
      </c>
      <c r="G23" t="s">
        <v>38</v>
      </c>
    </row>
    <row r="24" spans="1:12" x14ac:dyDescent="0.45">
      <c r="A24" t="s">
        <v>1240</v>
      </c>
      <c r="B24" t="s">
        <v>1251</v>
      </c>
      <c r="C24" s="1">
        <v>517649.99999999994</v>
      </c>
      <c r="D24" s="1">
        <v>26917800</v>
      </c>
      <c r="E24">
        <v>31</v>
      </c>
      <c r="F24" t="s">
        <v>123</v>
      </c>
      <c r="G24" t="s">
        <v>10</v>
      </c>
    </row>
    <row r="25" spans="1:12" x14ac:dyDescent="0.45">
      <c r="A25" t="s">
        <v>707</v>
      </c>
      <c r="B25" t="s">
        <v>663</v>
      </c>
      <c r="C25" s="1">
        <v>517649.99999999994</v>
      </c>
      <c r="D25" s="1">
        <v>26917800</v>
      </c>
      <c r="E25">
        <v>30</v>
      </c>
      <c r="F25" t="s">
        <v>9</v>
      </c>
      <c r="G25" t="s">
        <v>38</v>
      </c>
      <c r="L25" t="s">
        <v>1367</v>
      </c>
    </row>
    <row r="26" spans="1:12" x14ac:dyDescent="0.45">
      <c r="A26" t="s">
        <v>1006</v>
      </c>
      <c r="B26" t="s">
        <v>933</v>
      </c>
      <c r="C26" s="1">
        <v>394400</v>
      </c>
      <c r="D26" s="1">
        <v>20508800</v>
      </c>
      <c r="E26">
        <v>30</v>
      </c>
      <c r="F26" t="s">
        <v>9</v>
      </c>
      <c r="G26" t="s">
        <v>10</v>
      </c>
    </row>
    <row r="27" spans="1:12" x14ac:dyDescent="0.45">
      <c r="A27" t="s">
        <v>309</v>
      </c>
      <c r="B27" t="s">
        <v>252</v>
      </c>
      <c r="C27" s="1">
        <v>369750</v>
      </c>
      <c r="D27" s="1">
        <v>19227000</v>
      </c>
      <c r="E27">
        <v>30</v>
      </c>
      <c r="F27" t="s">
        <v>253</v>
      </c>
      <c r="G27" t="s">
        <v>10</v>
      </c>
    </row>
    <row r="28" spans="1:12" x14ac:dyDescent="0.45">
      <c r="A28" t="s">
        <v>1240</v>
      </c>
      <c r="B28" t="s">
        <v>1257</v>
      </c>
      <c r="C28" s="1">
        <v>320450</v>
      </c>
      <c r="D28" s="1">
        <v>16663399.999999998</v>
      </c>
      <c r="E28">
        <v>30</v>
      </c>
      <c r="F28" t="s">
        <v>1258</v>
      </c>
      <c r="G28" t="s">
        <v>10</v>
      </c>
      <c r="I28" t="s">
        <v>5</v>
      </c>
      <c r="J28" t="s">
        <v>1366</v>
      </c>
    </row>
    <row r="29" spans="1:12" x14ac:dyDescent="0.45">
      <c r="A29" t="s">
        <v>707</v>
      </c>
      <c r="B29" t="s">
        <v>659</v>
      </c>
      <c r="C29" s="1">
        <v>591600</v>
      </c>
      <c r="D29" s="1">
        <v>30763200</v>
      </c>
      <c r="E29">
        <v>29</v>
      </c>
      <c r="F29" t="s">
        <v>264</v>
      </c>
      <c r="G29" t="s">
        <v>662</v>
      </c>
      <c r="I29" t="s">
        <v>1244</v>
      </c>
      <c r="J29">
        <f>COUNTIF($G$2:$G$51,I29)</f>
        <v>2</v>
      </c>
    </row>
    <row r="30" spans="1:12" x14ac:dyDescent="0.45">
      <c r="A30" t="s">
        <v>588</v>
      </c>
      <c r="B30" t="s">
        <v>511</v>
      </c>
      <c r="C30" s="1">
        <v>369750</v>
      </c>
      <c r="D30" s="1">
        <v>19227000</v>
      </c>
      <c r="E30">
        <v>29</v>
      </c>
      <c r="F30" t="s">
        <v>21</v>
      </c>
      <c r="G30" t="s">
        <v>149</v>
      </c>
      <c r="I30" t="s">
        <v>10</v>
      </c>
      <c r="J30">
        <f t="shared" ref="J30:J39" si="0">COUNTIF($G$2:$G$51,I30)</f>
        <v>25</v>
      </c>
    </row>
    <row r="31" spans="1:12" x14ac:dyDescent="0.45">
      <c r="A31" t="s">
        <v>707</v>
      </c>
      <c r="B31" t="s">
        <v>674</v>
      </c>
      <c r="C31" s="1">
        <v>320450</v>
      </c>
      <c r="D31" s="1">
        <v>16663399.999999998</v>
      </c>
      <c r="E31">
        <v>29</v>
      </c>
      <c r="F31" t="s">
        <v>60</v>
      </c>
      <c r="G31" t="s">
        <v>38</v>
      </c>
      <c r="I31" t="s">
        <v>517</v>
      </c>
      <c r="J31">
        <f t="shared" si="0"/>
        <v>1</v>
      </c>
    </row>
    <row r="32" spans="1:12" x14ac:dyDescent="0.45">
      <c r="A32" t="s">
        <v>1240</v>
      </c>
      <c r="B32" t="s">
        <v>1241</v>
      </c>
      <c r="C32" s="1">
        <v>2095249.9999999998</v>
      </c>
      <c r="D32" s="1">
        <v>108953000</v>
      </c>
      <c r="E32">
        <v>28</v>
      </c>
      <c r="F32" t="s">
        <v>30</v>
      </c>
      <c r="G32" t="s">
        <v>1244</v>
      </c>
      <c r="I32" t="s">
        <v>38</v>
      </c>
      <c r="J32">
        <f t="shared" si="0"/>
        <v>7</v>
      </c>
    </row>
    <row r="33" spans="1:10" x14ac:dyDescent="0.45">
      <c r="A33" t="s">
        <v>634</v>
      </c>
      <c r="B33" t="s">
        <v>592</v>
      </c>
      <c r="C33" s="1">
        <v>493000</v>
      </c>
      <c r="D33" s="1">
        <v>25636000</v>
      </c>
      <c r="E33">
        <v>28</v>
      </c>
      <c r="F33" t="s">
        <v>14</v>
      </c>
      <c r="G33" t="s">
        <v>15</v>
      </c>
      <c r="I33" t="s">
        <v>662</v>
      </c>
      <c r="J33">
        <f t="shared" si="0"/>
        <v>1</v>
      </c>
    </row>
    <row r="34" spans="1:10" x14ac:dyDescent="0.45">
      <c r="A34" t="s">
        <v>113</v>
      </c>
      <c r="B34" t="s">
        <v>20</v>
      </c>
      <c r="C34" s="1">
        <v>369750</v>
      </c>
      <c r="D34" s="1">
        <v>19227000</v>
      </c>
      <c r="E34">
        <v>28</v>
      </c>
      <c r="F34" t="s">
        <v>21</v>
      </c>
      <c r="G34" t="s">
        <v>22</v>
      </c>
      <c r="I34" t="s">
        <v>15</v>
      </c>
      <c r="J34">
        <f t="shared" si="0"/>
        <v>5</v>
      </c>
    </row>
    <row r="35" spans="1:10" x14ac:dyDescent="0.45">
      <c r="A35" t="s">
        <v>634</v>
      </c>
      <c r="B35" t="s">
        <v>594</v>
      </c>
      <c r="C35" s="1">
        <v>369750</v>
      </c>
      <c r="D35" s="1">
        <v>19227000</v>
      </c>
      <c r="E35">
        <v>28</v>
      </c>
      <c r="F35" t="s">
        <v>51</v>
      </c>
      <c r="G35" t="s">
        <v>10</v>
      </c>
      <c r="I35" t="s">
        <v>22</v>
      </c>
      <c r="J35">
        <f t="shared" si="0"/>
        <v>4</v>
      </c>
    </row>
    <row r="36" spans="1:10" x14ac:dyDescent="0.45">
      <c r="A36" t="s">
        <v>1006</v>
      </c>
      <c r="B36" t="s">
        <v>934</v>
      </c>
      <c r="C36" s="1">
        <v>369750</v>
      </c>
      <c r="D36" s="1">
        <v>19227000</v>
      </c>
      <c r="E36">
        <v>28</v>
      </c>
      <c r="F36" t="s">
        <v>264</v>
      </c>
      <c r="G36" t="s">
        <v>22</v>
      </c>
      <c r="I36" t="s">
        <v>149</v>
      </c>
      <c r="J36">
        <f t="shared" si="0"/>
        <v>2</v>
      </c>
    </row>
    <row r="37" spans="1:10" x14ac:dyDescent="0.45">
      <c r="A37" t="s">
        <v>1240</v>
      </c>
      <c r="B37" t="s">
        <v>1254</v>
      </c>
      <c r="C37" s="1">
        <v>369750</v>
      </c>
      <c r="D37" s="1">
        <v>19227000</v>
      </c>
      <c r="E37">
        <v>28</v>
      </c>
      <c r="F37" t="s">
        <v>51</v>
      </c>
      <c r="G37" t="s">
        <v>15</v>
      </c>
      <c r="I37" t="s">
        <v>52</v>
      </c>
      <c r="J37">
        <f t="shared" si="0"/>
        <v>1</v>
      </c>
    </row>
    <row r="38" spans="1:10" x14ac:dyDescent="0.45">
      <c r="A38" t="s">
        <v>707</v>
      </c>
      <c r="B38" t="s">
        <v>656</v>
      </c>
      <c r="C38" s="1">
        <v>813450</v>
      </c>
      <c r="D38" s="1">
        <v>42299400</v>
      </c>
      <c r="E38">
        <v>27</v>
      </c>
      <c r="F38" t="s">
        <v>51</v>
      </c>
      <c r="G38" t="s">
        <v>517</v>
      </c>
      <c r="I38" t="s">
        <v>358</v>
      </c>
      <c r="J38">
        <f t="shared" si="0"/>
        <v>1</v>
      </c>
    </row>
    <row r="39" spans="1:10" x14ac:dyDescent="0.45">
      <c r="A39" t="s">
        <v>1240</v>
      </c>
      <c r="B39" t="s">
        <v>1253</v>
      </c>
      <c r="C39" s="1">
        <v>369750</v>
      </c>
      <c r="D39" s="1">
        <v>19227000</v>
      </c>
      <c r="E39">
        <v>27</v>
      </c>
      <c r="F39" t="s">
        <v>270</v>
      </c>
      <c r="G39" t="s">
        <v>22</v>
      </c>
      <c r="I39" t="s">
        <v>528</v>
      </c>
      <c r="J39">
        <f t="shared" si="0"/>
        <v>1</v>
      </c>
    </row>
    <row r="40" spans="1:10" x14ac:dyDescent="0.45">
      <c r="A40" t="s">
        <v>588</v>
      </c>
      <c r="B40" t="s">
        <v>512</v>
      </c>
      <c r="C40" s="1">
        <v>345100</v>
      </c>
      <c r="D40" s="1">
        <v>17945200</v>
      </c>
      <c r="E40">
        <v>27</v>
      </c>
      <c r="F40" t="s">
        <v>175</v>
      </c>
      <c r="G40" t="s">
        <v>358</v>
      </c>
    </row>
    <row r="41" spans="1:10" x14ac:dyDescent="0.45">
      <c r="A41" t="s">
        <v>634</v>
      </c>
      <c r="B41" t="s">
        <v>595</v>
      </c>
      <c r="C41" s="1">
        <v>345100</v>
      </c>
      <c r="D41" s="1">
        <v>17945200</v>
      </c>
      <c r="E41">
        <v>27</v>
      </c>
      <c r="F41" t="s">
        <v>264</v>
      </c>
      <c r="G41" t="s">
        <v>149</v>
      </c>
    </row>
    <row r="42" spans="1:10" x14ac:dyDescent="0.45">
      <c r="A42" t="s">
        <v>1240</v>
      </c>
      <c r="B42" t="s">
        <v>1255</v>
      </c>
      <c r="C42" s="1">
        <v>345100</v>
      </c>
      <c r="D42" s="1">
        <v>17945200</v>
      </c>
      <c r="E42">
        <v>27</v>
      </c>
      <c r="F42" t="s">
        <v>35</v>
      </c>
      <c r="G42" t="s">
        <v>10</v>
      </c>
    </row>
    <row r="43" spans="1:10" x14ac:dyDescent="0.45">
      <c r="A43" t="s">
        <v>588</v>
      </c>
      <c r="B43" t="s">
        <v>513</v>
      </c>
      <c r="C43" s="1">
        <v>320450</v>
      </c>
      <c r="D43" s="1">
        <v>16663399.999999998</v>
      </c>
      <c r="E43">
        <v>27</v>
      </c>
      <c r="F43" t="s">
        <v>40</v>
      </c>
      <c r="G43" t="s">
        <v>22</v>
      </c>
    </row>
    <row r="44" spans="1:10" x14ac:dyDescent="0.45">
      <c r="A44" t="s">
        <v>707</v>
      </c>
      <c r="B44" t="s">
        <v>671</v>
      </c>
      <c r="C44" s="1">
        <v>369750</v>
      </c>
      <c r="D44" s="1">
        <v>19227000</v>
      </c>
      <c r="E44">
        <v>26</v>
      </c>
      <c r="F44" t="s">
        <v>621</v>
      </c>
      <c r="G44" t="s">
        <v>10</v>
      </c>
    </row>
    <row r="45" spans="1:10" x14ac:dyDescent="0.45">
      <c r="A45" t="s">
        <v>1119</v>
      </c>
      <c r="B45" t="s">
        <v>1121</v>
      </c>
      <c r="C45" s="1">
        <v>345100</v>
      </c>
      <c r="D45" s="1">
        <v>17945200</v>
      </c>
      <c r="E45">
        <v>26</v>
      </c>
      <c r="F45" t="s">
        <v>51</v>
      </c>
      <c r="G45" t="s">
        <v>38</v>
      </c>
    </row>
    <row r="46" spans="1:10" x14ac:dyDescent="0.45">
      <c r="A46" t="s">
        <v>113</v>
      </c>
      <c r="B46" t="s">
        <v>23</v>
      </c>
      <c r="C46" s="1">
        <v>320450</v>
      </c>
      <c r="D46" s="1">
        <v>16663399.999999998</v>
      </c>
      <c r="E46">
        <v>26</v>
      </c>
      <c r="F46" t="s">
        <v>26</v>
      </c>
      <c r="G46" t="s">
        <v>10</v>
      </c>
    </row>
    <row r="47" spans="1:10" x14ac:dyDescent="0.45">
      <c r="A47" t="s">
        <v>634</v>
      </c>
      <c r="B47" t="s">
        <v>596</v>
      </c>
      <c r="C47" s="1">
        <v>320450</v>
      </c>
      <c r="D47" s="1">
        <v>16663399.999999998</v>
      </c>
      <c r="E47">
        <v>25</v>
      </c>
      <c r="F47" t="s">
        <v>99</v>
      </c>
      <c r="G47" t="s">
        <v>15</v>
      </c>
    </row>
    <row r="48" spans="1:10" x14ac:dyDescent="0.45">
      <c r="A48" t="s">
        <v>707</v>
      </c>
      <c r="B48" t="s">
        <v>667</v>
      </c>
      <c r="C48" s="1">
        <v>394400</v>
      </c>
      <c r="D48" s="1">
        <v>20508800</v>
      </c>
      <c r="E48">
        <v>24</v>
      </c>
      <c r="F48" t="s">
        <v>670</v>
      </c>
      <c r="G48" t="s">
        <v>10</v>
      </c>
    </row>
    <row r="49" spans="1:12" x14ac:dyDescent="0.45">
      <c r="A49" t="s">
        <v>842</v>
      </c>
      <c r="B49" t="s">
        <v>804</v>
      </c>
      <c r="C49" s="1">
        <v>394400</v>
      </c>
      <c r="D49" s="1">
        <v>20508800</v>
      </c>
      <c r="E49">
        <v>24</v>
      </c>
      <c r="F49" t="s">
        <v>51</v>
      </c>
      <c r="G49" t="s">
        <v>15</v>
      </c>
    </row>
    <row r="50" spans="1:12" x14ac:dyDescent="0.45">
      <c r="A50" t="s">
        <v>707</v>
      </c>
      <c r="B50" t="s">
        <v>672</v>
      </c>
      <c r="C50" s="1">
        <v>369750</v>
      </c>
      <c r="D50" s="1">
        <v>19227000</v>
      </c>
      <c r="E50">
        <v>24</v>
      </c>
      <c r="F50" t="s">
        <v>14</v>
      </c>
      <c r="G50" t="s">
        <v>10</v>
      </c>
      <c r="L50" t="s">
        <v>1367</v>
      </c>
    </row>
    <row r="51" spans="1:12" x14ac:dyDescent="0.45">
      <c r="A51" t="s">
        <v>707</v>
      </c>
      <c r="B51" t="s">
        <v>673</v>
      </c>
      <c r="C51" s="1">
        <v>369750</v>
      </c>
      <c r="D51" s="1">
        <v>19227000</v>
      </c>
      <c r="E51">
        <v>24</v>
      </c>
      <c r="F51" t="s">
        <v>175</v>
      </c>
      <c r="G51" t="s">
        <v>10</v>
      </c>
    </row>
  </sheetData>
  <autoFilter ref="A1:G51" xr:uid="{36BD05ED-5E7B-4DE8-B64B-15449065F980}">
    <sortState xmlns:xlrd2="http://schemas.microsoft.com/office/spreadsheetml/2017/richdata2" ref="A2:G51">
      <sortCondition descending="1" ref="E1:E51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DCB8-7A85-4940-AE1C-B64E16A68486}">
  <dimension ref="A1:I983"/>
  <sheetViews>
    <sheetView topLeftCell="B1" workbookViewId="0">
      <selection activeCell="H18" sqref="H18"/>
    </sheetView>
  </sheetViews>
  <sheetFormatPr defaultRowHeight="14.25" x14ac:dyDescent="0.45"/>
  <cols>
    <col min="1" max="1" width="15.3984375" bestFit="1" customWidth="1"/>
    <col min="5" max="5" width="14.3984375" bestFit="1" customWidth="1"/>
    <col min="8" max="8" width="10.53125" bestFit="1" customWidth="1"/>
    <col min="9" max="9" width="17.9296875" bestFit="1" customWidth="1"/>
  </cols>
  <sheetData>
    <row r="1" spans="1:9" x14ac:dyDescent="0.45">
      <c r="A1" t="s">
        <v>1365</v>
      </c>
      <c r="B1" t="s">
        <v>3</v>
      </c>
      <c r="D1" t="s">
        <v>1368</v>
      </c>
      <c r="E1" t="s">
        <v>1369</v>
      </c>
      <c r="F1" t="s">
        <v>1370</v>
      </c>
      <c r="H1" t="s">
        <v>1368</v>
      </c>
      <c r="I1" t="s">
        <v>1369</v>
      </c>
    </row>
    <row r="2" spans="1:9" x14ac:dyDescent="0.45">
      <c r="A2" s="1">
        <v>108953000</v>
      </c>
      <c r="B2">
        <v>28</v>
      </c>
      <c r="D2">
        <v>15</v>
      </c>
      <c r="E2" s="1">
        <f>AVERAGEIF($B$2:$B$983,D2,$A$2:$A$983)</f>
        <v>76908</v>
      </c>
      <c r="F2">
        <f>COUNTIF($B$2:$B$983,D2)</f>
        <v>1</v>
      </c>
      <c r="H2">
        <v>20</v>
      </c>
      <c r="I2" s="1">
        <f t="shared" ref="I2" si="0">AVERAGEIF($B$2:$B$983,H2,$A$2:$A$983)</f>
        <v>247204.28571428571</v>
      </c>
    </row>
    <row r="3" spans="1:9" x14ac:dyDescent="0.45">
      <c r="A3" s="1">
        <v>87162400</v>
      </c>
      <c r="B3">
        <v>35</v>
      </c>
      <c r="D3">
        <v>16</v>
      </c>
      <c r="E3" s="1">
        <f>AVERAGEIF($B$2:$B$983,D3,$A$2:$A$983)</f>
        <v>76908</v>
      </c>
      <c r="F3">
        <f t="shared" ref="F3:F25" si="1">COUNTIF($B$2:$B$983,D3)</f>
        <v>18</v>
      </c>
      <c r="H3">
        <v>21</v>
      </c>
      <c r="I3" s="1">
        <f>AVERAGEIF($B$2:$B$983,H3,$A$2:$A$983)</f>
        <v>758749.07462686568</v>
      </c>
    </row>
    <row r="4" spans="1:9" x14ac:dyDescent="0.45">
      <c r="A4" s="1">
        <v>83317000</v>
      </c>
      <c r="B4">
        <v>35</v>
      </c>
      <c r="D4">
        <v>17</v>
      </c>
      <c r="E4" s="1">
        <f t="shared" ref="E3:E25" si="2">AVERAGEIF($B$2:$B$983,D4,$A$2:$A$983)</f>
        <v>124847.32</v>
      </c>
      <c r="F4">
        <f t="shared" si="1"/>
        <v>100</v>
      </c>
      <c r="H4">
        <v>22</v>
      </c>
      <c r="I4" s="1">
        <f>AVERAGEIF($B$2:$B$983,H4,$A$2:$A$983)</f>
        <v>2596357.111111111</v>
      </c>
    </row>
    <row r="5" spans="1:9" x14ac:dyDescent="0.45">
      <c r="A5" s="1">
        <v>42299400</v>
      </c>
      <c r="B5">
        <v>27</v>
      </c>
      <c r="D5">
        <v>18</v>
      </c>
      <c r="E5" s="1">
        <f t="shared" si="2"/>
        <v>136270.79432624113</v>
      </c>
      <c r="F5">
        <f t="shared" si="1"/>
        <v>141</v>
      </c>
      <c r="H5">
        <v>23</v>
      </c>
      <c r="I5" s="1">
        <f>AVERAGEIF($B$2:$B$983,H5,$A$2:$A$983)</f>
        <v>3447329.888888889</v>
      </c>
    </row>
    <row r="6" spans="1:9" x14ac:dyDescent="0.45">
      <c r="A6" s="1">
        <v>34608600</v>
      </c>
      <c r="B6">
        <v>31</v>
      </c>
      <c r="D6">
        <v>19</v>
      </c>
      <c r="E6" s="1">
        <f t="shared" si="2"/>
        <v>183615.80891719746</v>
      </c>
      <c r="F6">
        <f t="shared" si="1"/>
        <v>157</v>
      </c>
      <c r="H6">
        <v>24</v>
      </c>
      <c r="I6" s="1">
        <f>AVERAGEIF($B$2:$B$983,H6,$A$2:$A$983)</f>
        <v>5551262.166666667</v>
      </c>
    </row>
    <row r="7" spans="1:9" x14ac:dyDescent="0.45">
      <c r="A7" s="1">
        <v>30763200</v>
      </c>
      <c r="B7">
        <v>29</v>
      </c>
      <c r="D7">
        <v>20</v>
      </c>
      <c r="E7" s="1">
        <f t="shared" si="2"/>
        <v>247204.28571428571</v>
      </c>
      <c r="F7">
        <f t="shared" si="1"/>
        <v>105</v>
      </c>
      <c r="H7">
        <v>25</v>
      </c>
      <c r="I7" s="1">
        <f>AVERAGEIF($B$2:$B$983,H7,$A$2:$A$983)</f>
        <v>5358935.9473684207</v>
      </c>
    </row>
    <row r="8" spans="1:9" x14ac:dyDescent="0.45">
      <c r="A8" s="1">
        <v>28199600</v>
      </c>
      <c r="B8">
        <v>39</v>
      </c>
      <c r="D8">
        <v>21</v>
      </c>
      <c r="E8" s="1">
        <f t="shared" si="2"/>
        <v>758749.07462686568</v>
      </c>
      <c r="F8">
        <f t="shared" si="1"/>
        <v>67</v>
      </c>
      <c r="H8">
        <v>26</v>
      </c>
      <c r="I8" s="1">
        <f>AVERAGEIF($B$2:$B$983,H8,$A$2:$A$983)</f>
        <v>6679780.25</v>
      </c>
    </row>
    <row r="9" spans="1:9" x14ac:dyDescent="0.45">
      <c r="A9" s="1">
        <v>26917800</v>
      </c>
      <c r="B9">
        <v>30</v>
      </c>
      <c r="D9">
        <v>22</v>
      </c>
      <c r="E9" s="1">
        <f t="shared" si="2"/>
        <v>2596357.111111111</v>
      </c>
      <c r="F9">
        <f t="shared" si="1"/>
        <v>36</v>
      </c>
      <c r="H9">
        <v>27</v>
      </c>
      <c r="I9" s="1">
        <f>AVERAGEIF($B$2:$B$983,H9,$A$2:$A$983)</f>
        <v>8894623.833333334</v>
      </c>
    </row>
    <row r="10" spans="1:9" x14ac:dyDescent="0.45">
      <c r="A10" s="1">
        <v>26917800</v>
      </c>
      <c r="B10">
        <v>31</v>
      </c>
      <c r="D10">
        <v>23</v>
      </c>
      <c r="E10" s="1">
        <f t="shared" si="2"/>
        <v>3447329.888888889</v>
      </c>
      <c r="F10">
        <f t="shared" si="1"/>
        <v>36</v>
      </c>
      <c r="H10">
        <v>28</v>
      </c>
      <c r="I10" s="1">
        <f>AVERAGEIF($B$2:$B$983,H10,$A$2:$A$983)</f>
        <v>10835482.666666666</v>
      </c>
    </row>
    <row r="11" spans="1:9" x14ac:dyDescent="0.45">
      <c r="A11" s="1">
        <v>25636000</v>
      </c>
      <c r="B11">
        <v>37</v>
      </c>
      <c r="D11">
        <v>24</v>
      </c>
      <c r="E11" s="1">
        <f t="shared" si="2"/>
        <v>5551262.166666667</v>
      </c>
      <c r="F11">
        <f t="shared" si="1"/>
        <v>48</v>
      </c>
      <c r="H11">
        <v>29</v>
      </c>
      <c r="I11" s="1">
        <f>AVERAGEIF($B$2:$B$983,H11,$A$2:$A$983)</f>
        <v>7771828.0714285718</v>
      </c>
    </row>
    <row r="12" spans="1:9" x14ac:dyDescent="0.45">
      <c r="A12" s="1">
        <v>25636000</v>
      </c>
      <c r="B12">
        <v>28</v>
      </c>
      <c r="D12">
        <v>25</v>
      </c>
      <c r="E12" s="1">
        <f t="shared" si="2"/>
        <v>5358935.9473684207</v>
      </c>
      <c r="F12">
        <f t="shared" si="1"/>
        <v>38</v>
      </c>
      <c r="H12">
        <v>30</v>
      </c>
      <c r="I12" s="1">
        <f>AVERAGEIF($B$2:$B$983,H12,$A$2:$A$983)</f>
        <v>11209341</v>
      </c>
    </row>
    <row r="13" spans="1:9" x14ac:dyDescent="0.45">
      <c r="A13" s="1">
        <v>25636000</v>
      </c>
      <c r="B13">
        <v>33</v>
      </c>
      <c r="D13">
        <v>26</v>
      </c>
      <c r="E13" s="1">
        <f t="shared" si="2"/>
        <v>6679780.25</v>
      </c>
      <c r="F13">
        <f t="shared" si="1"/>
        <v>32</v>
      </c>
      <c r="H13">
        <v>31</v>
      </c>
      <c r="I13" s="1">
        <f>AVERAGEIF($B$2:$B$983,H13,$A$2:$A$983)</f>
        <v>11158069</v>
      </c>
    </row>
    <row r="14" spans="1:9" x14ac:dyDescent="0.45">
      <c r="A14" s="1">
        <v>25636000</v>
      </c>
      <c r="B14">
        <v>38</v>
      </c>
      <c r="D14">
        <v>27</v>
      </c>
      <c r="E14" s="1">
        <f t="shared" si="2"/>
        <v>8894623.833333334</v>
      </c>
      <c r="F14">
        <f t="shared" si="1"/>
        <v>36</v>
      </c>
    </row>
    <row r="15" spans="1:9" x14ac:dyDescent="0.45">
      <c r="A15" s="1">
        <v>23072400</v>
      </c>
      <c r="B15">
        <v>33</v>
      </c>
      <c r="D15">
        <v>28</v>
      </c>
      <c r="E15" s="1">
        <f t="shared" si="2"/>
        <v>10835482.666666666</v>
      </c>
      <c r="F15">
        <f t="shared" si="1"/>
        <v>33</v>
      </c>
      <c r="H15" t="s">
        <v>2231</v>
      </c>
      <c r="I15" s="2">
        <f>SUM(I4:I13)</f>
        <v>73503009.935463667</v>
      </c>
    </row>
    <row r="16" spans="1:9" x14ac:dyDescent="0.45">
      <c r="A16" s="1">
        <v>21790600</v>
      </c>
      <c r="B16">
        <v>34</v>
      </c>
      <c r="D16">
        <v>29</v>
      </c>
      <c r="E16" s="1">
        <f t="shared" si="2"/>
        <v>7771828.0714285718</v>
      </c>
      <c r="F16">
        <f t="shared" si="1"/>
        <v>28</v>
      </c>
    </row>
    <row r="17" spans="1:9" x14ac:dyDescent="0.45">
      <c r="A17" s="1">
        <v>20508800</v>
      </c>
      <c r="B17">
        <v>24</v>
      </c>
      <c r="D17">
        <v>30</v>
      </c>
      <c r="E17" s="1">
        <f t="shared" si="2"/>
        <v>11209341</v>
      </c>
      <c r="F17">
        <f t="shared" si="1"/>
        <v>20</v>
      </c>
      <c r="H17" t="e" vm="3">
        <v>#VALUE!</v>
      </c>
      <c r="I17" cm="1" vm="4">
        <f t="array" ref="I17">_FV(H17,"PIB")</f>
        <v>1258286717124.53</v>
      </c>
    </row>
    <row r="18" spans="1:9" x14ac:dyDescent="0.45">
      <c r="A18" s="1">
        <v>20508800</v>
      </c>
      <c r="B18">
        <v>24</v>
      </c>
      <c r="D18">
        <v>31</v>
      </c>
      <c r="E18" s="1">
        <f t="shared" si="2"/>
        <v>11158069</v>
      </c>
      <c r="F18">
        <f t="shared" si="1"/>
        <v>26</v>
      </c>
    </row>
    <row r="19" spans="1:9" x14ac:dyDescent="0.45">
      <c r="A19" s="1">
        <v>20508800</v>
      </c>
      <c r="B19">
        <v>30</v>
      </c>
      <c r="D19">
        <v>32</v>
      </c>
      <c r="E19" s="1">
        <f t="shared" si="2"/>
        <v>11754860</v>
      </c>
      <c r="F19">
        <f t="shared" si="1"/>
        <v>17</v>
      </c>
      <c r="I19" s="1"/>
    </row>
    <row r="20" spans="1:9" x14ac:dyDescent="0.45">
      <c r="A20" s="1">
        <v>20508800</v>
      </c>
      <c r="B20">
        <v>35</v>
      </c>
      <c r="D20">
        <v>33</v>
      </c>
      <c r="E20" s="1">
        <f t="shared" si="2"/>
        <v>14800517.333333334</v>
      </c>
      <c r="F20">
        <f t="shared" si="1"/>
        <v>15</v>
      </c>
      <c r="I20" s="1"/>
    </row>
    <row r="21" spans="1:9" x14ac:dyDescent="0.45">
      <c r="A21" s="1">
        <v>19227000</v>
      </c>
      <c r="B21">
        <v>33</v>
      </c>
      <c r="D21">
        <v>34</v>
      </c>
      <c r="E21" s="1">
        <f t="shared" si="2"/>
        <v>12792364</v>
      </c>
      <c r="F21">
        <f t="shared" si="1"/>
        <v>10</v>
      </c>
      <c r="I21" s="1"/>
    </row>
    <row r="22" spans="1:9" x14ac:dyDescent="0.45">
      <c r="A22" s="1">
        <v>19227000</v>
      </c>
      <c r="B22">
        <v>28</v>
      </c>
      <c r="D22">
        <v>35</v>
      </c>
      <c r="E22" s="1">
        <f t="shared" si="2"/>
        <v>29752002.222222224</v>
      </c>
      <c r="F22">
        <f t="shared" si="1"/>
        <v>9</v>
      </c>
      <c r="I22" s="1"/>
    </row>
    <row r="23" spans="1:9" x14ac:dyDescent="0.45">
      <c r="A23" s="1">
        <v>19227000</v>
      </c>
      <c r="B23">
        <v>33</v>
      </c>
      <c r="D23">
        <v>37</v>
      </c>
      <c r="E23" s="1">
        <f t="shared" si="2"/>
        <v>12920544</v>
      </c>
      <c r="F23">
        <f t="shared" si="1"/>
        <v>5</v>
      </c>
      <c r="I23" s="1"/>
    </row>
    <row r="24" spans="1:9" x14ac:dyDescent="0.45">
      <c r="A24" s="1">
        <v>19227000</v>
      </c>
      <c r="B24">
        <v>30</v>
      </c>
      <c r="D24">
        <v>38</v>
      </c>
      <c r="E24" s="1">
        <f t="shared" si="2"/>
        <v>10673121.333333334</v>
      </c>
      <c r="F24">
        <f t="shared" si="1"/>
        <v>3</v>
      </c>
      <c r="I24" s="1"/>
    </row>
    <row r="25" spans="1:9" x14ac:dyDescent="0.45">
      <c r="A25" s="1">
        <v>19227000</v>
      </c>
      <c r="B25">
        <v>29</v>
      </c>
      <c r="D25">
        <v>39</v>
      </c>
      <c r="E25" s="1">
        <f t="shared" si="2"/>
        <v>28199600</v>
      </c>
      <c r="F25">
        <f t="shared" si="1"/>
        <v>1</v>
      </c>
      <c r="I25" s="1"/>
    </row>
    <row r="26" spans="1:9" x14ac:dyDescent="0.45">
      <c r="A26" s="1">
        <v>19227000</v>
      </c>
      <c r="B26">
        <v>32</v>
      </c>
    </row>
    <row r="27" spans="1:9" x14ac:dyDescent="0.45">
      <c r="A27" s="1">
        <v>19227000</v>
      </c>
      <c r="B27">
        <v>28</v>
      </c>
    </row>
    <row r="28" spans="1:9" x14ac:dyDescent="0.45">
      <c r="A28" s="1">
        <v>19227000</v>
      </c>
      <c r="B28">
        <v>26</v>
      </c>
    </row>
    <row r="29" spans="1:9" x14ac:dyDescent="0.45">
      <c r="A29" s="1">
        <v>19227000</v>
      </c>
      <c r="B29">
        <v>24</v>
      </c>
    </row>
    <row r="30" spans="1:9" x14ac:dyDescent="0.45">
      <c r="A30" s="1">
        <v>19227000</v>
      </c>
      <c r="B30">
        <v>24</v>
      </c>
    </row>
    <row r="31" spans="1:9" x14ac:dyDescent="0.45">
      <c r="A31" s="1">
        <v>19227000</v>
      </c>
      <c r="B31">
        <v>28</v>
      </c>
    </row>
    <row r="32" spans="1:9" x14ac:dyDescent="0.45">
      <c r="A32" s="1">
        <v>19227000</v>
      </c>
      <c r="B32">
        <v>27</v>
      </c>
    </row>
    <row r="33" spans="1:2" x14ac:dyDescent="0.45">
      <c r="A33" s="1">
        <v>19227000</v>
      </c>
      <c r="B33">
        <v>28</v>
      </c>
    </row>
    <row r="34" spans="1:2" x14ac:dyDescent="0.45">
      <c r="A34" s="1">
        <v>17945200</v>
      </c>
      <c r="B34">
        <v>34</v>
      </c>
    </row>
    <row r="35" spans="1:2" x14ac:dyDescent="0.45">
      <c r="A35" s="1">
        <v>17945200</v>
      </c>
      <c r="B35">
        <v>33</v>
      </c>
    </row>
    <row r="36" spans="1:2" x14ac:dyDescent="0.45">
      <c r="A36" s="1">
        <v>17945200</v>
      </c>
      <c r="B36">
        <v>35</v>
      </c>
    </row>
    <row r="37" spans="1:2" x14ac:dyDescent="0.45">
      <c r="A37" s="1">
        <v>17945200</v>
      </c>
      <c r="B37">
        <v>34</v>
      </c>
    </row>
    <row r="38" spans="1:2" x14ac:dyDescent="0.45">
      <c r="A38" s="1">
        <v>17945200</v>
      </c>
      <c r="B38">
        <v>27</v>
      </c>
    </row>
    <row r="39" spans="1:2" x14ac:dyDescent="0.45">
      <c r="A39" s="1">
        <v>17945200</v>
      </c>
      <c r="B39">
        <v>27</v>
      </c>
    </row>
    <row r="40" spans="1:2" x14ac:dyDescent="0.45">
      <c r="A40" s="1">
        <v>17945200</v>
      </c>
      <c r="B40">
        <v>33</v>
      </c>
    </row>
    <row r="41" spans="1:2" x14ac:dyDescent="0.45">
      <c r="A41" s="1">
        <v>17945200</v>
      </c>
      <c r="B41">
        <v>33</v>
      </c>
    </row>
    <row r="42" spans="1:2" x14ac:dyDescent="0.45">
      <c r="A42" s="1">
        <v>17945200</v>
      </c>
      <c r="B42">
        <v>32</v>
      </c>
    </row>
    <row r="43" spans="1:2" x14ac:dyDescent="0.45">
      <c r="A43" s="1">
        <v>17945200</v>
      </c>
      <c r="B43">
        <v>26</v>
      </c>
    </row>
    <row r="44" spans="1:2" x14ac:dyDescent="0.45">
      <c r="A44" s="1">
        <v>17945200</v>
      </c>
      <c r="B44">
        <v>27</v>
      </c>
    </row>
    <row r="45" spans="1:2" x14ac:dyDescent="0.45">
      <c r="A45" s="1">
        <v>17945200</v>
      </c>
      <c r="B45">
        <v>32</v>
      </c>
    </row>
    <row r="46" spans="1:2" x14ac:dyDescent="0.45">
      <c r="A46" s="1">
        <v>16663399.999999998</v>
      </c>
      <c r="B46">
        <v>26</v>
      </c>
    </row>
    <row r="47" spans="1:2" x14ac:dyDescent="0.45">
      <c r="A47" s="1">
        <v>16663399.999999998</v>
      </c>
      <c r="B47">
        <v>32</v>
      </c>
    </row>
    <row r="48" spans="1:2" x14ac:dyDescent="0.45">
      <c r="A48" s="1">
        <v>16663399.999999998</v>
      </c>
      <c r="B48">
        <v>27</v>
      </c>
    </row>
    <row r="49" spans="1:2" x14ac:dyDescent="0.45">
      <c r="A49" s="1">
        <v>16663399.999999998</v>
      </c>
      <c r="B49">
        <v>25</v>
      </c>
    </row>
    <row r="50" spans="1:2" x14ac:dyDescent="0.45">
      <c r="A50" s="1">
        <v>16663399.999999998</v>
      </c>
      <c r="B50">
        <v>29</v>
      </c>
    </row>
    <row r="51" spans="1:2" x14ac:dyDescent="0.45">
      <c r="A51" s="1">
        <v>16663399.999999998</v>
      </c>
      <c r="B51">
        <v>30</v>
      </c>
    </row>
    <row r="52" spans="1:2" x14ac:dyDescent="0.45">
      <c r="A52" s="1">
        <v>16663399.999999998</v>
      </c>
      <c r="B52">
        <v>35</v>
      </c>
    </row>
    <row r="53" spans="1:2" x14ac:dyDescent="0.45">
      <c r="A53" s="1">
        <v>15381600</v>
      </c>
      <c r="B53">
        <v>28</v>
      </c>
    </row>
    <row r="54" spans="1:2" x14ac:dyDescent="0.45">
      <c r="A54" s="1">
        <v>15381600</v>
      </c>
      <c r="B54">
        <v>32</v>
      </c>
    </row>
    <row r="55" spans="1:2" x14ac:dyDescent="0.45">
      <c r="A55" s="1">
        <v>15381600</v>
      </c>
      <c r="B55">
        <v>31</v>
      </c>
    </row>
    <row r="56" spans="1:2" x14ac:dyDescent="0.45">
      <c r="A56" s="1">
        <v>15381600</v>
      </c>
      <c r="B56">
        <v>32</v>
      </c>
    </row>
    <row r="57" spans="1:2" x14ac:dyDescent="0.45">
      <c r="A57" s="1">
        <v>15381600</v>
      </c>
      <c r="B57">
        <v>24</v>
      </c>
    </row>
    <row r="58" spans="1:2" x14ac:dyDescent="0.45">
      <c r="A58" s="1">
        <v>15381600</v>
      </c>
      <c r="B58">
        <v>25</v>
      </c>
    </row>
    <row r="59" spans="1:2" x14ac:dyDescent="0.45">
      <c r="A59" s="1">
        <v>15381600</v>
      </c>
      <c r="B59">
        <v>24</v>
      </c>
    </row>
    <row r="60" spans="1:2" x14ac:dyDescent="0.45">
      <c r="A60" s="1">
        <v>15381600</v>
      </c>
      <c r="B60">
        <v>35</v>
      </c>
    </row>
    <row r="61" spans="1:2" x14ac:dyDescent="0.45">
      <c r="A61" s="1">
        <v>15381600</v>
      </c>
      <c r="B61">
        <v>34</v>
      </c>
    </row>
    <row r="62" spans="1:2" x14ac:dyDescent="0.45">
      <c r="A62" s="1">
        <v>15381600</v>
      </c>
      <c r="B62">
        <v>30</v>
      </c>
    </row>
    <row r="63" spans="1:2" x14ac:dyDescent="0.45">
      <c r="A63" s="1">
        <v>14099800</v>
      </c>
      <c r="B63">
        <v>33</v>
      </c>
    </row>
    <row r="64" spans="1:2" x14ac:dyDescent="0.45">
      <c r="A64" s="1">
        <v>14099800</v>
      </c>
      <c r="B64">
        <v>29</v>
      </c>
    </row>
    <row r="65" spans="1:2" x14ac:dyDescent="0.45">
      <c r="A65" s="1">
        <v>14099800</v>
      </c>
      <c r="B65">
        <v>25</v>
      </c>
    </row>
    <row r="66" spans="1:2" x14ac:dyDescent="0.45">
      <c r="A66" s="1">
        <v>14099800</v>
      </c>
      <c r="B66">
        <v>31</v>
      </c>
    </row>
    <row r="67" spans="1:2" x14ac:dyDescent="0.45">
      <c r="A67" s="1">
        <v>14099800</v>
      </c>
      <c r="B67">
        <v>26</v>
      </c>
    </row>
    <row r="68" spans="1:2" x14ac:dyDescent="0.45">
      <c r="A68" s="1">
        <v>14099800</v>
      </c>
      <c r="B68">
        <v>29</v>
      </c>
    </row>
    <row r="69" spans="1:2" x14ac:dyDescent="0.45">
      <c r="A69" s="1">
        <v>14099800</v>
      </c>
      <c r="B69">
        <v>30</v>
      </c>
    </row>
    <row r="70" spans="1:2" x14ac:dyDescent="0.45">
      <c r="A70" s="1">
        <v>14099800</v>
      </c>
      <c r="B70">
        <v>32</v>
      </c>
    </row>
    <row r="71" spans="1:2" x14ac:dyDescent="0.45">
      <c r="A71" s="1">
        <v>12818000</v>
      </c>
      <c r="B71">
        <v>22</v>
      </c>
    </row>
    <row r="72" spans="1:2" x14ac:dyDescent="0.45">
      <c r="A72" s="1">
        <v>12818000</v>
      </c>
      <c r="B72">
        <v>30</v>
      </c>
    </row>
    <row r="73" spans="1:2" x14ac:dyDescent="0.45">
      <c r="A73" s="1">
        <v>12818000</v>
      </c>
      <c r="B73">
        <v>33</v>
      </c>
    </row>
    <row r="74" spans="1:2" x14ac:dyDescent="0.45">
      <c r="A74" s="1">
        <v>12818000</v>
      </c>
      <c r="B74">
        <v>34</v>
      </c>
    </row>
    <row r="75" spans="1:2" x14ac:dyDescent="0.45">
      <c r="A75" s="1">
        <v>12818000</v>
      </c>
      <c r="B75">
        <v>23</v>
      </c>
    </row>
    <row r="76" spans="1:2" x14ac:dyDescent="0.45">
      <c r="A76" s="1">
        <v>12818000</v>
      </c>
      <c r="B76">
        <v>37</v>
      </c>
    </row>
    <row r="77" spans="1:2" x14ac:dyDescent="0.45">
      <c r="A77" s="1">
        <v>12177100</v>
      </c>
      <c r="B77">
        <v>27</v>
      </c>
    </row>
    <row r="78" spans="1:2" x14ac:dyDescent="0.45">
      <c r="A78" s="1">
        <v>12177100</v>
      </c>
      <c r="B78">
        <v>26</v>
      </c>
    </row>
    <row r="79" spans="1:2" x14ac:dyDescent="0.45">
      <c r="A79" s="1">
        <v>12177100</v>
      </c>
      <c r="B79">
        <v>24</v>
      </c>
    </row>
    <row r="80" spans="1:2" x14ac:dyDescent="0.45">
      <c r="A80" s="1">
        <v>12177100</v>
      </c>
      <c r="B80">
        <v>27</v>
      </c>
    </row>
    <row r="81" spans="1:2" x14ac:dyDescent="0.45">
      <c r="A81" s="1">
        <v>12048920</v>
      </c>
      <c r="B81">
        <v>32</v>
      </c>
    </row>
    <row r="82" spans="1:2" x14ac:dyDescent="0.45">
      <c r="A82" s="1">
        <v>12048920</v>
      </c>
      <c r="B82">
        <v>32</v>
      </c>
    </row>
    <row r="83" spans="1:2" x14ac:dyDescent="0.45">
      <c r="A83" s="1">
        <v>11920740</v>
      </c>
      <c r="B83">
        <v>31</v>
      </c>
    </row>
    <row r="84" spans="1:2" x14ac:dyDescent="0.45">
      <c r="A84" s="1">
        <v>11920740</v>
      </c>
      <c r="B84">
        <v>31</v>
      </c>
    </row>
    <row r="85" spans="1:2" x14ac:dyDescent="0.45">
      <c r="A85" s="1">
        <v>11792560</v>
      </c>
      <c r="B85">
        <v>31</v>
      </c>
    </row>
    <row r="86" spans="1:2" x14ac:dyDescent="0.45">
      <c r="A86" s="1">
        <v>11664380</v>
      </c>
      <c r="B86">
        <v>31</v>
      </c>
    </row>
    <row r="87" spans="1:2" x14ac:dyDescent="0.45">
      <c r="A87" s="1">
        <v>11664380</v>
      </c>
      <c r="B87">
        <v>32</v>
      </c>
    </row>
    <row r="88" spans="1:2" x14ac:dyDescent="0.45">
      <c r="A88" s="1">
        <v>11664380</v>
      </c>
      <c r="B88">
        <v>34</v>
      </c>
    </row>
    <row r="89" spans="1:2" x14ac:dyDescent="0.45">
      <c r="A89" s="1">
        <v>11664380</v>
      </c>
      <c r="B89">
        <v>29</v>
      </c>
    </row>
    <row r="90" spans="1:2" x14ac:dyDescent="0.45">
      <c r="A90" s="1">
        <v>11536200</v>
      </c>
      <c r="B90">
        <v>31</v>
      </c>
    </row>
    <row r="91" spans="1:2" x14ac:dyDescent="0.45">
      <c r="A91" s="1">
        <v>11536200</v>
      </c>
      <c r="B91">
        <v>23</v>
      </c>
    </row>
    <row r="92" spans="1:2" x14ac:dyDescent="0.45">
      <c r="A92" s="1">
        <v>11536200</v>
      </c>
      <c r="B92">
        <v>30</v>
      </c>
    </row>
    <row r="93" spans="1:2" x14ac:dyDescent="0.45">
      <c r="A93" s="1">
        <v>11536200</v>
      </c>
      <c r="B93">
        <v>30</v>
      </c>
    </row>
    <row r="94" spans="1:2" x14ac:dyDescent="0.45">
      <c r="A94" s="1">
        <v>11536200</v>
      </c>
      <c r="B94">
        <v>28</v>
      </c>
    </row>
    <row r="95" spans="1:2" x14ac:dyDescent="0.45">
      <c r="A95" s="1">
        <v>11536200</v>
      </c>
      <c r="B95">
        <v>37</v>
      </c>
    </row>
    <row r="96" spans="1:2" x14ac:dyDescent="0.45">
      <c r="A96" s="1">
        <v>11536200</v>
      </c>
      <c r="B96">
        <v>25</v>
      </c>
    </row>
    <row r="97" spans="1:2" x14ac:dyDescent="0.45">
      <c r="A97" s="1">
        <v>11536200</v>
      </c>
      <c r="B97">
        <v>33</v>
      </c>
    </row>
    <row r="98" spans="1:2" x14ac:dyDescent="0.45">
      <c r="A98" s="1">
        <v>11536200</v>
      </c>
      <c r="B98">
        <v>22</v>
      </c>
    </row>
    <row r="99" spans="1:2" x14ac:dyDescent="0.45">
      <c r="A99" s="1">
        <v>11536200</v>
      </c>
      <c r="B99">
        <v>25</v>
      </c>
    </row>
    <row r="100" spans="1:2" x14ac:dyDescent="0.45">
      <c r="A100" s="1">
        <v>11408020</v>
      </c>
      <c r="B100">
        <v>30</v>
      </c>
    </row>
    <row r="101" spans="1:2" x14ac:dyDescent="0.45">
      <c r="A101" s="1">
        <v>11408020</v>
      </c>
      <c r="B101">
        <v>27</v>
      </c>
    </row>
    <row r="102" spans="1:2" x14ac:dyDescent="0.45">
      <c r="A102" s="1">
        <v>11151660</v>
      </c>
      <c r="B102">
        <v>33</v>
      </c>
    </row>
    <row r="103" spans="1:2" x14ac:dyDescent="0.45">
      <c r="A103" s="1">
        <v>10895300</v>
      </c>
      <c r="B103">
        <v>25</v>
      </c>
    </row>
    <row r="104" spans="1:2" x14ac:dyDescent="0.45">
      <c r="A104" s="1">
        <v>10895300</v>
      </c>
      <c r="B104">
        <v>31</v>
      </c>
    </row>
    <row r="105" spans="1:2" x14ac:dyDescent="0.45">
      <c r="A105" s="1">
        <v>10895300</v>
      </c>
      <c r="B105">
        <v>37</v>
      </c>
    </row>
    <row r="106" spans="1:2" x14ac:dyDescent="0.45">
      <c r="A106" s="1">
        <v>10895300</v>
      </c>
      <c r="B106">
        <v>31</v>
      </c>
    </row>
    <row r="107" spans="1:2" x14ac:dyDescent="0.45">
      <c r="A107" s="1">
        <v>10895300</v>
      </c>
      <c r="B107">
        <v>24</v>
      </c>
    </row>
    <row r="108" spans="1:2" x14ac:dyDescent="0.45">
      <c r="A108" s="1">
        <v>10767120</v>
      </c>
      <c r="B108">
        <v>33</v>
      </c>
    </row>
    <row r="109" spans="1:2" x14ac:dyDescent="0.45">
      <c r="A109" s="1">
        <v>10767120</v>
      </c>
      <c r="B109">
        <v>31</v>
      </c>
    </row>
    <row r="110" spans="1:2" x14ac:dyDescent="0.45">
      <c r="A110" s="1">
        <v>10767120</v>
      </c>
      <c r="B110">
        <v>31</v>
      </c>
    </row>
    <row r="111" spans="1:2" x14ac:dyDescent="0.45">
      <c r="A111" s="1">
        <v>10767120</v>
      </c>
      <c r="B111">
        <v>28</v>
      </c>
    </row>
    <row r="112" spans="1:2" x14ac:dyDescent="0.45">
      <c r="A112" s="1">
        <v>10638940</v>
      </c>
      <c r="B112">
        <v>21</v>
      </c>
    </row>
    <row r="113" spans="1:2" x14ac:dyDescent="0.45">
      <c r="A113" s="1">
        <v>10638940</v>
      </c>
      <c r="B113">
        <v>29</v>
      </c>
    </row>
    <row r="114" spans="1:2" x14ac:dyDescent="0.45">
      <c r="A114" s="1">
        <v>10510760</v>
      </c>
      <c r="B114">
        <v>27</v>
      </c>
    </row>
    <row r="115" spans="1:2" x14ac:dyDescent="0.45">
      <c r="A115" s="1">
        <v>10510760</v>
      </c>
      <c r="B115">
        <v>27</v>
      </c>
    </row>
    <row r="116" spans="1:2" x14ac:dyDescent="0.45">
      <c r="A116" s="1">
        <v>10382580</v>
      </c>
      <c r="B116">
        <v>29</v>
      </c>
    </row>
    <row r="117" spans="1:2" x14ac:dyDescent="0.45">
      <c r="A117" s="1">
        <v>10382580</v>
      </c>
      <c r="B117">
        <v>31</v>
      </c>
    </row>
    <row r="118" spans="1:2" x14ac:dyDescent="0.45">
      <c r="A118" s="1">
        <v>10382580</v>
      </c>
      <c r="B118">
        <v>30</v>
      </c>
    </row>
    <row r="119" spans="1:2" x14ac:dyDescent="0.45">
      <c r="A119" s="1">
        <v>10254400</v>
      </c>
      <c r="B119">
        <v>27</v>
      </c>
    </row>
    <row r="120" spans="1:2" x14ac:dyDescent="0.45">
      <c r="A120" s="1">
        <v>10254400</v>
      </c>
      <c r="B120">
        <v>27</v>
      </c>
    </row>
    <row r="121" spans="1:2" x14ac:dyDescent="0.45">
      <c r="A121" s="1">
        <v>10254400</v>
      </c>
      <c r="B121">
        <v>21</v>
      </c>
    </row>
    <row r="122" spans="1:2" x14ac:dyDescent="0.45">
      <c r="A122" s="1">
        <v>10254400</v>
      </c>
      <c r="B122">
        <v>26</v>
      </c>
    </row>
    <row r="123" spans="1:2" x14ac:dyDescent="0.45">
      <c r="A123" s="1">
        <v>10254400</v>
      </c>
      <c r="B123">
        <v>24</v>
      </c>
    </row>
    <row r="124" spans="1:2" x14ac:dyDescent="0.45">
      <c r="A124" s="1">
        <v>9998040</v>
      </c>
      <c r="B124">
        <v>24</v>
      </c>
    </row>
    <row r="125" spans="1:2" x14ac:dyDescent="0.45">
      <c r="A125" s="1">
        <v>9998040</v>
      </c>
      <c r="B125">
        <v>35</v>
      </c>
    </row>
    <row r="126" spans="1:2" x14ac:dyDescent="0.45">
      <c r="A126" s="1">
        <v>9869860</v>
      </c>
      <c r="B126">
        <v>31</v>
      </c>
    </row>
    <row r="127" spans="1:2" x14ac:dyDescent="0.45">
      <c r="A127" s="1">
        <v>9869860</v>
      </c>
      <c r="B127">
        <v>28</v>
      </c>
    </row>
    <row r="128" spans="1:2" x14ac:dyDescent="0.45">
      <c r="A128" s="1">
        <v>9613500</v>
      </c>
      <c r="B128">
        <v>22</v>
      </c>
    </row>
    <row r="129" spans="1:2" x14ac:dyDescent="0.45">
      <c r="A129" s="1">
        <v>9613500</v>
      </c>
      <c r="B129">
        <v>34</v>
      </c>
    </row>
    <row r="130" spans="1:2" x14ac:dyDescent="0.45">
      <c r="A130" s="1">
        <v>9613500</v>
      </c>
      <c r="B130">
        <v>23</v>
      </c>
    </row>
    <row r="131" spans="1:2" x14ac:dyDescent="0.45">
      <c r="A131" s="1">
        <v>9485320</v>
      </c>
      <c r="B131">
        <v>26</v>
      </c>
    </row>
    <row r="132" spans="1:2" x14ac:dyDescent="0.45">
      <c r="A132" s="1">
        <v>9485320</v>
      </c>
      <c r="B132">
        <v>24</v>
      </c>
    </row>
    <row r="133" spans="1:2" x14ac:dyDescent="0.45">
      <c r="A133" s="1">
        <v>9485320</v>
      </c>
      <c r="B133">
        <v>30</v>
      </c>
    </row>
    <row r="134" spans="1:2" x14ac:dyDescent="0.45">
      <c r="A134" s="1">
        <v>9485320</v>
      </c>
      <c r="B134">
        <v>28</v>
      </c>
    </row>
    <row r="135" spans="1:2" x14ac:dyDescent="0.45">
      <c r="A135" s="1">
        <v>9357140</v>
      </c>
      <c r="B135">
        <v>26</v>
      </c>
    </row>
    <row r="136" spans="1:2" x14ac:dyDescent="0.45">
      <c r="A136" s="1">
        <v>9357140</v>
      </c>
      <c r="B136">
        <v>23</v>
      </c>
    </row>
    <row r="137" spans="1:2" x14ac:dyDescent="0.45">
      <c r="A137" s="1">
        <v>9357140</v>
      </c>
      <c r="B137">
        <v>30</v>
      </c>
    </row>
    <row r="138" spans="1:2" x14ac:dyDescent="0.45">
      <c r="A138" s="1">
        <v>9357140</v>
      </c>
      <c r="B138">
        <v>26</v>
      </c>
    </row>
    <row r="139" spans="1:2" x14ac:dyDescent="0.45">
      <c r="A139" s="1">
        <v>9357140</v>
      </c>
      <c r="B139">
        <v>28</v>
      </c>
    </row>
    <row r="140" spans="1:2" x14ac:dyDescent="0.45">
      <c r="A140" s="1">
        <v>9357140</v>
      </c>
      <c r="B140">
        <v>31</v>
      </c>
    </row>
    <row r="141" spans="1:2" x14ac:dyDescent="0.45">
      <c r="A141" s="1">
        <v>9228960</v>
      </c>
      <c r="B141">
        <v>31</v>
      </c>
    </row>
    <row r="142" spans="1:2" x14ac:dyDescent="0.45">
      <c r="A142" s="1">
        <v>9228960</v>
      </c>
      <c r="B142">
        <v>28</v>
      </c>
    </row>
    <row r="143" spans="1:2" x14ac:dyDescent="0.45">
      <c r="A143" s="1">
        <v>9100780</v>
      </c>
      <c r="B143">
        <v>27</v>
      </c>
    </row>
    <row r="144" spans="1:2" x14ac:dyDescent="0.45">
      <c r="A144" s="1">
        <v>9100780</v>
      </c>
      <c r="B144">
        <v>25</v>
      </c>
    </row>
    <row r="145" spans="1:2" x14ac:dyDescent="0.45">
      <c r="A145" s="1">
        <v>9100780</v>
      </c>
      <c r="B145">
        <v>28</v>
      </c>
    </row>
    <row r="146" spans="1:2" x14ac:dyDescent="0.45">
      <c r="A146" s="1">
        <v>9100780</v>
      </c>
      <c r="B146">
        <v>29</v>
      </c>
    </row>
    <row r="147" spans="1:2" x14ac:dyDescent="0.45">
      <c r="A147" s="1">
        <v>9100780</v>
      </c>
      <c r="B147">
        <v>23</v>
      </c>
    </row>
    <row r="148" spans="1:2" x14ac:dyDescent="0.45">
      <c r="A148" s="1">
        <v>9100780</v>
      </c>
      <c r="B148">
        <v>24</v>
      </c>
    </row>
    <row r="149" spans="1:2" x14ac:dyDescent="0.45">
      <c r="A149" s="1">
        <v>8972600</v>
      </c>
      <c r="B149">
        <v>31</v>
      </c>
    </row>
    <row r="150" spans="1:2" x14ac:dyDescent="0.45">
      <c r="A150" s="1">
        <v>8972600</v>
      </c>
      <c r="B150">
        <v>29</v>
      </c>
    </row>
    <row r="151" spans="1:2" x14ac:dyDescent="0.45">
      <c r="A151" s="1">
        <v>8972600</v>
      </c>
      <c r="B151">
        <v>32</v>
      </c>
    </row>
    <row r="152" spans="1:2" x14ac:dyDescent="0.45">
      <c r="A152" s="1">
        <v>8844420</v>
      </c>
      <c r="B152">
        <v>31</v>
      </c>
    </row>
    <row r="153" spans="1:2" x14ac:dyDescent="0.45">
      <c r="A153" s="1">
        <v>8844420</v>
      </c>
      <c r="B153">
        <v>23</v>
      </c>
    </row>
    <row r="154" spans="1:2" x14ac:dyDescent="0.45">
      <c r="A154" s="1">
        <v>8844420</v>
      </c>
      <c r="B154">
        <v>25</v>
      </c>
    </row>
    <row r="155" spans="1:2" x14ac:dyDescent="0.45">
      <c r="A155" s="1">
        <v>8844420</v>
      </c>
      <c r="B155">
        <v>24</v>
      </c>
    </row>
    <row r="156" spans="1:2" x14ac:dyDescent="0.45">
      <c r="A156" s="1">
        <v>8844420</v>
      </c>
      <c r="B156">
        <v>27</v>
      </c>
    </row>
    <row r="157" spans="1:2" x14ac:dyDescent="0.45">
      <c r="A157" s="1">
        <v>8844420</v>
      </c>
      <c r="B157">
        <v>26</v>
      </c>
    </row>
    <row r="158" spans="1:2" x14ac:dyDescent="0.45">
      <c r="A158" s="1">
        <v>8716240</v>
      </c>
      <c r="B158">
        <v>29</v>
      </c>
    </row>
    <row r="159" spans="1:2" x14ac:dyDescent="0.45">
      <c r="A159" s="1">
        <v>8716240</v>
      </c>
      <c r="B159">
        <v>35</v>
      </c>
    </row>
    <row r="160" spans="1:2" x14ac:dyDescent="0.45">
      <c r="A160" s="1">
        <v>8588060</v>
      </c>
      <c r="B160">
        <v>26</v>
      </c>
    </row>
    <row r="161" spans="1:2" x14ac:dyDescent="0.45">
      <c r="A161" s="1">
        <v>8588060</v>
      </c>
      <c r="B161">
        <v>30</v>
      </c>
    </row>
    <row r="162" spans="1:2" x14ac:dyDescent="0.45">
      <c r="A162" s="1">
        <v>8459880</v>
      </c>
      <c r="B162">
        <v>23</v>
      </c>
    </row>
    <row r="163" spans="1:2" x14ac:dyDescent="0.45">
      <c r="A163" s="1">
        <v>8459880</v>
      </c>
      <c r="B163">
        <v>26</v>
      </c>
    </row>
    <row r="164" spans="1:2" x14ac:dyDescent="0.45">
      <c r="A164" s="1">
        <v>8331699.9999999991</v>
      </c>
      <c r="B164">
        <v>29</v>
      </c>
    </row>
    <row r="165" spans="1:2" x14ac:dyDescent="0.45">
      <c r="A165" s="1">
        <v>8331699.9999999991</v>
      </c>
      <c r="B165">
        <v>28</v>
      </c>
    </row>
    <row r="166" spans="1:2" x14ac:dyDescent="0.45">
      <c r="A166" s="1">
        <v>8331699.9999999991</v>
      </c>
      <c r="B166">
        <v>25</v>
      </c>
    </row>
    <row r="167" spans="1:2" x14ac:dyDescent="0.45">
      <c r="A167" s="1">
        <v>8331699.9999999991</v>
      </c>
      <c r="B167">
        <v>33</v>
      </c>
    </row>
    <row r="168" spans="1:2" x14ac:dyDescent="0.45">
      <c r="A168" s="1">
        <v>8331699.9999999991</v>
      </c>
      <c r="B168">
        <v>33</v>
      </c>
    </row>
    <row r="169" spans="1:2" x14ac:dyDescent="0.45">
      <c r="A169" s="1">
        <v>8203519.9999999991</v>
      </c>
      <c r="B169">
        <v>26</v>
      </c>
    </row>
    <row r="170" spans="1:2" x14ac:dyDescent="0.45">
      <c r="A170" s="1">
        <v>8203519.9999999991</v>
      </c>
      <c r="B170">
        <v>25</v>
      </c>
    </row>
    <row r="171" spans="1:2" x14ac:dyDescent="0.45">
      <c r="A171" s="1">
        <v>8203519.9999999991</v>
      </c>
      <c r="B171">
        <v>32</v>
      </c>
    </row>
    <row r="172" spans="1:2" x14ac:dyDescent="0.45">
      <c r="A172" s="1">
        <v>8203519.9999999991</v>
      </c>
      <c r="B172">
        <v>22</v>
      </c>
    </row>
    <row r="173" spans="1:2" x14ac:dyDescent="0.45">
      <c r="A173" s="1">
        <v>8075340</v>
      </c>
      <c r="B173">
        <v>31</v>
      </c>
    </row>
    <row r="174" spans="1:2" x14ac:dyDescent="0.45">
      <c r="A174" s="1">
        <v>8075340</v>
      </c>
      <c r="B174">
        <v>27</v>
      </c>
    </row>
    <row r="175" spans="1:2" x14ac:dyDescent="0.45">
      <c r="A175" s="1">
        <v>8075340</v>
      </c>
      <c r="B175">
        <v>35</v>
      </c>
    </row>
    <row r="176" spans="1:2" x14ac:dyDescent="0.45">
      <c r="A176" s="1">
        <v>7947160</v>
      </c>
      <c r="B176">
        <v>27</v>
      </c>
    </row>
    <row r="177" spans="1:2" x14ac:dyDescent="0.45">
      <c r="A177" s="1">
        <v>7818980</v>
      </c>
      <c r="B177">
        <v>34</v>
      </c>
    </row>
    <row r="178" spans="1:2" x14ac:dyDescent="0.45">
      <c r="A178" s="1">
        <v>7818980</v>
      </c>
      <c r="B178">
        <v>24</v>
      </c>
    </row>
    <row r="179" spans="1:2" x14ac:dyDescent="0.45">
      <c r="A179" s="1">
        <v>7818980</v>
      </c>
      <c r="B179">
        <v>27</v>
      </c>
    </row>
    <row r="180" spans="1:2" x14ac:dyDescent="0.45">
      <c r="A180" s="1">
        <v>7818980</v>
      </c>
      <c r="B180">
        <v>31</v>
      </c>
    </row>
    <row r="181" spans="1:2" x14ac:dyDescent="0.45">
      <c r="A181" s="1">
        <v>7690800</v>
      </c>
      <c r="B181">
        <v>24</v>
      </c>
    </row>
    <row r="182" spans="1:2" x14ac:dyDescent="0.45">
      <c r="A182" s="1">
        <v>7690800</v>
      </c>
      <c r="B182">
        <v>28</v>
      </c>
    </row>
    <row r="183" spans="1:2" x14ac:dyDescent="0.45">
      <c r="A183" s="1">
        <v>7690800</v>
      </c>
      <c r="B183">
        <v>26</v>
      </c>
    </row>
    <row r="184" spans="1:2" x14ac:dyDescent="0.45">
      <c r="A184" s="1">
        <v>7562620</v>
      </c>
      <c r="B184">
        <v>32</v>
      </c>
    </row>
    <row r="185" spans="1:2" x14ac:dyDescent="0.45">
      <c r="A185" s="1">
        <v>7562620</v>
      </c>
      <c r="B185">
        <v>25</v>
      </c>
    </row>
    <row r="186" spans="1:2" x14ac:dyDescent="0.45">
      <c r="A186" s="1">
        <v>7434440</v>
      </c>
      <c r="B186">
        <v>34</v>
      </c>
    </row>
    <row r="187" spans="1:2" x14ac:dyDescent="0.45">
      <c r="A187" s="1">
        <v>7049900</v>
      </c>
      <c r="B187">
        <v>25</v>
      </c>
    </row>
    <row r="188" spans="1:2" x14ac:dyDescent="0.45">
      <c r="A188" s="1">
        <v>7049900</v>
      </c>
      <c r="B188">
        <v>23</v>
      </c>
    </row>
    <row r="189" spans="1:2" x14ac:dyDescent="0.45">
      <c r="A189" s="1">
        <v>7049900</v>
      </c>
      <c r="B189">
        <v>23</v>
      </c>
    </row>
    <row r="190" spans="1:2" x14ac:dyDescent="0.45">
      <c r="A190" s="1">
        <v>7049900</v>
      </c>
      <c r="B190">
        <v>31</v>
      </c>
    </row>
    <row r="191" spans="1:2" x14ac:dyDescent="0.45">
      <c r="A191" s="1">
        <v>6921720</v>
      </c>
      <c r="B191">
        <v>27</v>
      </c>
    </row>
    <row r="192" spans="1:2" x14ac:dyDescent="0.45">
      <c r="A192" s="1">
        <v>6793540</v>
      </c>
      <c r="B192">
        <v>31</v>
      </c>
    </row>
    <row r="193" spans="1:2" x14ac:dyDescent="0.45">
      <c r="A193" s="1">
        <v>6793540</v>
      </c>
      <c r="B193">
        <v>24</v>
      </c>
    </row>
    <row r="194" spans="1:2" x14ac:dyDescent="0.45">
      <c r="A194" s="1">
        <v>6793540</v>
      </c>
      <c r="B194">
        <v>29</v>
      </c>
    </row>
    <row r="195" spans="1:2" x14ac:dyDescent="0.45">
      <c r="A195" s="1">
        <v>6793540</v>
      </c>
      <c r="B195">
        <v>29</v>
      </c>
    </row>
    <row r="196" spans="1:2" x14ac:dyDescent="0.45">
      <c r="A196" s="1">
        <v>6793540</v>
      </c>
      <c r="B196">
        <v>22</v>
      </c>
    </row>
    <row r="197" spans="1:2" x14ac:dyDescent="0.45">
      <c r="A197" s="1">
        <v>6665360</v>
      </c>
      <c r="B197">
        <v>25</v>
      </c>
    </row>
    <row r="198" spans="1:2" x14ac:dyDescent="0.45">
      <c r="A198" s="1">
        <v>6537180</v>
      </c>
      <c r="B198">
        <v>24</v>
      </c>
    </row>
    <row r="199" spans="1:2" x14ac:dyDescent="0.45">
      <c r="A199" s="1">
        <v>6537180</v>
      </c>
      <c r="B199">
        <v>28</v>
      </c>
    </row>
    <row r="200" spans="1:2" x14ac:dyDescent="0.45">
      <c r="A200" s="1">
        <v>6537180</v>
      </c>
      <c r="B200">
        <v>22</v>
      </c>
    </row>
    <row r="201" spans="1:2" x14ac:dyDescent="0.45">
      <c r="A201" s="1">
        <v>6537180</v>
      </c>
      <c r="B201">
        <v>26</v>
      </c>
    </row>
    <row r="202" spans="1:2" x14ac:dyDescent="0.45">
      <c r="A202" s="1">
        <v>6537180</v>
      </c>
      <c r="B202">
        <v>27</v>
      </c>
    </row>
    <row r="203" spans="1:2" x14ac:dyDescent="0.45">
      <c r="A203" s="1">
        <v>6537180</v>
      </c>
      <c r="B203">
        <v>27</v>
      </c>
    </row>
    <row r="204" spans="1:2" x14ac:dyDescent="0.45">
      <c r="A204" s="1">
        <v>6537180</v>
      </c>
      <c r="B204">
        <v>25</v>
      </c>
    </row>
    <row r="205" spans="1:2" x14ac:dyDescent="0.45">
      <c r="A205" s="1">
        <v>6409000</v>
      </c>
      <c r="B205">
        <v>24</v>
      </c>
    </row>
    <row r="206" spans="1:2" x14ac:dyDescent="0.45">
      <c r="A206" s="1">
        <v>6409000</v>
      </c>
      <c r="B206">
        <v>25</v>
      </c>
    </row>
    <row r="207" spans="1:2" x14ac:dyDescent="0.45">
      <c r="A207" s="1">
        <v>6409000</v>
      </c>
      <c r="B207">
        <v>22</v>
      </c>
    </row>
    <row r="208" spans="1:2" x14ac:dyDescent="0.45">
      <c r="A208" s="1">
        <v>6409000</v>
      </c>
      <c r="B208">
        <v>27</v>
      </c>
    </row>
    <row r="209" spans="1:2" x14ac:dyDescent="0.45">
      <c r="A209" s="1">
        <v>6409000</v>
      </c>
      <c r="B209">
        <v>27</v>
      </c>
    </row>
    <row r="210" spans="1:2" x14ac:dyDescent="0.45">
      <c r="A210" s="1">
        <v>6280820</v>
      </c>
      <c r="B210">
        <v>29</v>
      </c>
    </row>
    <row r="211" spans="1:2" x14ac:dyDescent="0.45">
      <c r="A211" s="1">
        <v>6280820</v>
      </c>
      <c r="B211">
        <v>29</v>
      </c>
    </row>
    <row r="212" spans="1:2" x14ac:dyDescent="0.45">
      <c r="A212" s="1">
        <v>6280820</v>
      </c>
      <c r="B212">
        <v>30</v>
      </c>
    </row>
    <row r="213" spans="1:2" x14ac:dyDescent="0.45">
      <c r="A213" s="1">
        <v>6280820</v>
      </c>
      <c r="B213">
        <v>32</v>
      </c>
    </row>
    <row r="214" spans="1:2" x14ac:dyDescent="0.45">
      <c r="A214" s="1">
        <v>6280820</v>
      </c>
      <c r="B214">
        <v>28</v>
      </c>
    </row>
    <row r="215" spans="1:2" x14ac:dyDescent="0.45">
      <c r="A215" s="1">
        <v>6280820</v>
      </c>
      <c r="B215">
        <v>20</v>
      </c>
    </row>
    <row r="216" spans="1:2" x14ac:dyDescent="0.45">
      <c r="A216" s="1">
        <v>6152640</v>
      </c>
      <c r="B216">
        <v>28</v>
      </c>
    </row>
    <row r="217" spans="1:2" x14ac:dyDescent="0.45">
      <c r="A217" s="1">
        <v>6152640</v>
      </c>
      <c r="B217">
        <v>32</v>
      </c>
    </row>
    <row r="218" spans="1:2" x14ac:dyDescent="0.45">
      <c r="A218" s="1">
        <v>6024460</v>
      </c>
      <c r="B218">
        <v>25</v>
      </c>
    </row>
    <row r="219" spans="1:2" x14ac:dyDescent="0.45">
      <c r="A219" s="1">
        <v>6024460</v>
      </c>
      <c r="B219">
        <v>21</v>
      </c>
    </row>
    <row r="220" spans="1:2" x14ac:dyDescent="0.45">
      <c r="A220" s="1">
        <v>5896280</v>
      </c>
      <c r="B220">
        <v>23</v>
      </c>
    </row>
    <row r="221" spans="1:2" x14ac:dyDescent="0.45">
      <c r="A221" s="1">
        <v>5896280</v>
      </c>
      <c r="B221">
        <v>24</v>
      </c>
    </row>
    <row r="222" spans="1:2" x14ac:dyDescent="0.45">
      <c r="A222" s="1">
        <v>5768100</v>
      </c>
      <c r="B222">
        <v>24</v>
      </c>
    </row>
    <row r="223" spans="1:2" x14ac:dyDescent="0.45">
      <c r="A223" s="1">
        <v>5768100</v>
      </c>
      <c r="B223">
        <v>25</v>
      </c>
    </row>
    <row r="224" spans="1:2" x14ac:dyDescent="0.45">
      <c r="A224" s="1">
        <v>5768100</v>
      </c>
      <c r="B224">
        <v>27</v>
      </c>
    </row>
    <row r="225" spans="1:2" x14ac:dyDescent="0.45">
      <c r="A225" s="1">
        <v>5768100</v>
      </c>
      <c r="B225">
        <v>23</v>
      </c>
    </row>
    <row r="226" spans="1:2" x14ac:dyDescent="0.45">
      <c r="A226" s="1">
        <v>5768100</v>
      </c>
      <c r="B226">
        <v>22</v>
      </c>
    </row>
    <row r="227" spans="1:2" x14ac:dyDescent="0.45">
      <c r="A227" s="1">
        <v>5639920</v>
      </c>
      <c r="B227">
        <v>27</v>
      </c>
    </row>
    <row r="228" spans="1:2" x14ac:dyDescent="0.45">
      <c r="A228" s="1">
        <v>5639920</v>
      </c>
      <c r="B228">
        <v>29</v>
      </c>
    </row>
    <row r="229" spans="1:2" x14ac:dyDescent="0.45">
      <c r="A229" s="1">
        <v>5511740</v>
      </c>
      <c r="B229">
        <v>23</v>
      </c>
    </row>
    <row r="230" spans="1:2" x14ac:dyDescent="0.45">
      <c r="A230" s="1">
        <v>5511740</v>
      </c>
      <c r="B230">
        <v>28</v>
      </c>
    </row>
    <row r="231" spans="1:2" x14ac:dyDescent="0.45">
      <c r="A231" s="1">
        <v>5511740</v>
      </c>
      <c r="B231">
        <v>30</v>
      </c>
    </row>
    <row r="232" spans="1:2" x14ac:dyDescent="0.45">
      <c r="A232" s="1">
        <v>5511740</v>
      </c>
      <c r="B232">
        <v>29</v>
      </c>
    </row>
    <row r="233" spans="1:2" x14ac:dyDescent="0.45">
      <c r="A233" s="1">
        <v>5511740</v>
      </c>
      <c r="B233">
        <v>34</v>
      </c>
    </row>
    <row r="234" spans="1:2" x14ac:dyDescent="0.45">
      <c r="A234" s="1">
        <v>5383560</v>
      </c>
      <c r="B234">
        <v>22</v>
      </c>
    </row>
    <row r="235" spans="1:2" x14ac:dyDescent="0.45">
      <c r="A235" s="1">
        <v>5383560</v>
      </c>
      <c r="B235">
        <v>30</v>
      </c>
    </row>
    <row r="236" spans="1:2" x14ac:dyDescent="0.45">
      <c r="A236" s="1">
        <v>5383560</v>
      </c>
      <c r="B236">
        <v>28</v>
      </c>
    </row>
    <row r="237" spans="1:2" x14ac:dyDescent="0.45">
      <c r="A237" s="1">
        <v>5383560</v>
      </c>
      <c r="B237">
        <v>25</v>
      </c>
    </row>
    <row r="238" spans="1:2" x14ac:dyDescent="0.45">
      <c r="A238" s="1">
        <v>5255380</v>
      </c>
      <c r="B238">
        <v>29</v>
      </c>
    </row>
    <row r="239" spans="1:2" x14ac:dyDescent="0.45">
      <c r="A239" s="1">
        <v>5255380</v>
      </c>
      <c r="B239">
        <v>24</v>
      </c>
    </row>
    <row r="240" spans="1:2" x14ac:dyDescent="0.45">
      <c r="A240" s="1">
        <v>5255380</v>
      </c>
      <c r="B240">
        <v>25</v>
      </c>
    </row>
    <row r="241" spans="1:2" x14ac:dyDescent="0.45">
      <c r="A241" s="1">
        <v>5255380</v>
      </c>
      <c r="B241">
        <v>32</v>
      </c>
    </row>
    <row r="242" spans="1:2" x14ac:dyDescent="0.45">
      <c r="A242" s="1">
        <v>5255380</v>
      </c>
      <c r="B242">
        <v>31</v>
      </c>
    </row>
    <row r="243" spans="1:2" x14ac:dyDescent="0.45">
      <c r="A243" s="1">
        <v>5127200</v>
      </c>
      <c r="B243">
        <v>26</v>
      </c>
    </row>
    <row r="244" spans="1:2" x14ac:dyDescent="0.45">
      <c r="A244" s="1">
        <v>5127200</v>
      </c>
      <c r="B244">
        <v>38</v>
      </c>
    </row>
    <row r="245" spans="1:2" x14ac:dyDescent="0.45">
      <c r="A245" s="1">
        <v>4999020</v>
      </c>
      <c r="B245">
        <v>32</v>
      </c>
    </row>
    <row r="246" spans="1:2" x14ac:dyDescent="0.45">
      <c r="A246" s="1">
        <v>4870840</v>
      </c>
      <c r="B246">
        <v>26</v>
      </c>
    </row>
    <row r="247" spans="1:2" x14ac:dyDescent="0.45">
      <c r="A247" s="1">
        <v>4614480</v>
      </c>
      <c r="B247">
        <v>24</v>
      </c>
    </row>
    <row r="248" spans="1:2" x14ac:dyDescent="0.45">
      <c r="A248" s="1">
        <v>4614480</v>
      </c>
      <c r="B248">
        <v>24</v>
      </c>
    </row>
    <row r="249" spans="1:2" x14ac:dyDescent="0.45">
      <c r="A249" s="1">
        <v>4486300</v>
      </c>
      <c r="B249">
        <v>19</v>
      </c>
    </row>
    <row r="250" spans="1:2" x14ac:dyDescent="0.45">
      <c r="A250" s="1">
        <v>4486300</v>
      </c>
      <c r="B250">
        <v>28</v>
      </c>
    </row>
    <row r="251" spans="1:2" x14ac:dyDescent="0.45">
      <c r="A251" s="1">
        <v>4486300</v>
      </c>
      <c r="B251">
        <v>27</v>
      </c>
    </row>
    <row r="252" spans="1:2" x14ac:dyDescent="0.45">
      <c r="A252" s="1">
        <v>4486300</v>
      </c>
      <c r="B252">
        <v>25</v>
      </c>
    </row>
    <row r="253" spans="1:2" x14ac:dyDescent="0.45">
      <c r="A253" s="1">
        <v>4486300</v>
      </c>
      <c r="B253">
        <v>25</v>
      </c>
    </row>
    <row r="254" spans="1:2" x14ac:dyDescent="0.45">
      <c r="A254" s="1">
        <v>4358120</v>
      </c>
      <c r="B254">
        <v>26</v>
      </c>
    </row>
    <row r="255" spans="1:2" x14ac:dyDescent="0.45">
      <c r="A255" s="1">
        <v>4358120</v>
      </c>
      <c r="B255">
        <v>26</v>
      </c>
    </row>
    <row r="256" spans="1:2" x14ac:dyDescent="0.45">
      <c r="A256" s="1">
        <v>4358120</v>
      </c>
      <c r="B256">
        <v>31</v>
      </c>
    </row>
    <row r="257" spans="1:2" x14ac:dyDescent="0.45">
      <c r="A257" s="1">
        <v>4229940</v>
      </c>
      <c r="B257">
        <v>25</v>
      </c>
    </row>
    <row r="258" spans="1:2" x14ac:dyDescent="0.45">
      <c r="A258" s="1">
        <v>4101759.9999999995</v>
      </c>
      <c r="B258">
        <v>26</v>
      </c>
    </row>
    <row r="259" spans="1:2" x14ac:dyDescent="0.45">
      <c r="A259" s="1">
        <v>4101759.9999999995</v>
      </c>
      <c r="B259">
        <v>22</v>
      </c>
    </row>
    <row r="260" spans="1:2" x14ac:dyDescent="0.45">
      <c r="A260" s="1">
        <v>4101759.9999999995</v>
      </c>
      <c r="B260">
        <v>26</v>
      </c>
    </row>
    <row r="261" spans="1:2" x14ac:dyDescent="0.45">
      <c r="A261" s="1">
        <v>3973580</v>
      </c>
      <c r="B261">
        <v>23</v>
      </c>
    </row>
    <row r="262" spans="1:2" x14ac:dyDescent="0.45">
      <c r="A262" s="1">
        <v>3973580</v>
      </c>
      <c r="B262">
        <v>26</v>
      </c>
    </row>
    <row r="263" spans="1:2" x14ac:dyDescent="0.45">
      <c r="A263" s="1">
        <v>3973580</v>
      </c>
      <c r="B263">
        <v>33</v>
      </c>
    </row>
    <row r="264" spans="1:2" x14ac:dyDescent="0.45">
      <c r="A264" s="1">
        <v>3845400</v>
      </c>
      <c r="B264">
        <v>27</v>
      </c>
    </row>
    <row r="265" spans="1:2" x14ac:dyDescent="0.45">
      <c r="A265" s="1">
        <v>3845400</v>
      </c>
      <c r="B265">
        <v>28</v>
      </c>
    </row>
    <row r="266" spans="1:2" x14ac:dyDescent="0.45">
      <c r="A266" s="1">
        <v>3845400</v>
      </c>
      <c r="B266">
        <v>27</v>
      </c>
    </row>
    <row r="267" spans="1:2" x14ac:dyDescent="0.45">
      <c r="A267" s="1">
        <v>3717220</v>
      </c>
      <c r="B267">
        <v>21</v>
      </c>
    </row>
    <row r="268" spans="1:2" x14ac:dyDescent="0.45">
      <c r="A268" s="1">
        <v>3717220</v>
      </c>
      <c r="B268">
        <v>37</v>
      </c>
    </row>
    <row r="269" spans="1:2" x14ac:dyDescent="0.45">
      <c r="A269" s="1">
        <v>3717220</v>
      </c>
      <c r="B269">
        <v>26</v>
      </c>
    </row>
    <row r="270" spans="1:2" x14ac:dyDescent="0.45">
      <c r="A270" s="1">
        <v>3460860</v>
      </c>
      <c r="B270">
        <v>30</v>
      </c>
    </row>
    <row r="271" spans="1:2" x14ac:dyDescent="0.45">
      <c r="A271" s="1">
        <v>3460860</v>
      </c>
      <c r="B271">
        <v>26</v>
      </c>
    </row>
    <row r="272" spans="1:2" x14ac:dyDescent="0.45">
      <c r="A272" s="1">
        <v>3460860</v>
      </c>
      <c r="B272">
        <v>21</v>
      </c>
    </row>
    <row r="273" spans="1:2" x14ac:dyDescent="0.45">
      <c r="A273" s="1">
        <v>3332680</v>
      </c>
      <c r="B273">
        <v>27</v>
      </c>
    </row>
    <row r="274" spans="1:2" x14ac:dyDescent="0.45">
      <c r="A274" s="1">
        <v>3204500</v>
      </c>
      <c r="B274">
        <v>24</v>
      </c>
    </row>
    <row r="275" spans="1:2" x14ac:dyDescent="0.45">
      <c r="A275" s="1">
        <v>3204500</v>
      </c>
      <c r="B275">
        <v>23</v>
      </c>
    </row>
    <row r="276" spans="1:2" x14ac:dyDescent="0.45">
      <c r="A276" s="1">
        <v>3204500</v>
      </c>
      <c r="B276">
        <v>26</v>
      </c>
    </row>
    <row r="277" spans="1:2" x14ac:dyDescent="0.45">
      <c r="A277" s="1">
        <v>3204500</v>
      </c>
      <c r="B277">
        <v>30</v>
      </c>
    </row>
    <row r="278" spans="1:2" x14ac:dyDescent="0.45">
      <c r="A278" s="1">
        <v>2948140</v>
      </c>
      <c r="B278">
        <v>24</v>
      </c>
    </row>
    <row r="279" spans="1:2" x14ac:dyDescent="0.45">
      <c r="A279" s="1">
        <v>2948140</v>
      </c>
      <c r="B279">
        <v>23</v>
      </c>
    </row>
    <row r="280" spans="1:2" x14ac:dyDescent="0.45">
      <c r="A280" s="1">
        <v>2948140</v>
      </c>
      <c r="B280">
        <v>23</v>
      </c>
    </row>
    <row r="281" spans="1:2" x14ac:dyDescent="0.45">
      <c r="A281" s="1">
        <v>2819960</v>
      </c>
      <c r="B281">
        <v>25</v>
      </c>
    </row>
    <row r="282" spans="1:2" x14ac:dyDescent="0.45">
      <c r="A282" s="1">
        <v>2819960</v>
      </c>
      <c r="B282">
        <v>27</v>
      </c>
    </row>
    <row r="283" spans="1:2" x14ac:dyDescent="0.45">
      <c r="A283" s="1">
        <v>2819960</v>
      </c>
      <c r="B283">
        <v>27</v>
      </c>
    </row>
    <row r="284" spans="1:2" x14ac:dyDescent="0.45">
      <c r="A284" s="1">
        <v>2691780</v>
      </c>
      <c r="B284">
        <v>29</v>
      </c>
    </row>
    <row r="285" spans="1:2" x14ac:dyDescent="0.45">
      <c r="A285" s="1">
        <v>2691780</v>
      </c>
      <c r="B285">
        <v>24</v>
      </c>
    </row>
    <row r="286" spans="1:2" x14ac:dyDescent="0.45">
      <c r="A286" s="1">
        <v>2691780</v>
      </c>
      <c r="B286">
        <v>22</v>
      </c>
    </row>
    <row r="287" spans="1:2" x14ac:dyDescent="0.45">
      <c r="A287" s="1">
        <v>2691780</v>
      </c>
      <c r="B287">
        <v>21</v>
      </c>
    </row>
    <row r="288" spans="1:2" x14ac:dyDescent="0.45">
      <c r="A288" s="1">
        <v>2691780</v>
      </c>
      <c r="B288">
        <v>29</v>
      </c>
    </row>
    <row r="289" spans="1:2" x14ac:dyDescent="0.45">
      <c r="A289" s="1">
        <v>2691780</v>
      </c>
      <c r="B289">
        <v>22</v>
      </c>
    </row>
    <row r="290" spans="1:2" x14ac:dyDescent="0.45">
      <c r="A290" s="1">
        <v>2563600</v>
      </c>
      <c r="B290">
        <v>25</v>
      </c>
    </row>
    <row r="291" spans="1:2" x14ac:dyDescent="0.45">
      <c r="A291" s="1">
        <v>2563600</v>
      </c>
      <c r="B291">
        <v>25</v>
      </c>
    </row>
    <row r="292" spans="1:2" x14ac:dyDescent="0.45">
      <c r="A292" s="1">
        <v>2563600</v>
      </c>
      <c r="B292">
        <v>28</v>
      </c>
    </row>
    <row r="293" spans="1:2" x14ac:dyDescent="0.45">
      <c r="A293" s="1">
        <v>2435420</v>
      </c>
      <c r="B293">
        <v>29</v>
      </c>
    </row>
    <row r="294" spans="1:2" x14ac:dyDescent="0.45">
      <c r="A294" s="1">
        <v>2435420</v>
      </c>
      <c r="B294">
        <v>30</v>
      </c>
    </row>
    <row r="295" spans="1:2" x14ac:dyDescent="0.45">
      <c r="A295" s="1">
        <v>2307240</v>
      </c>
      <c r="B295">
        <v>25</v>
      </c>
    </row>
    <row r="296" spans="1:2" x14ac:dyDescent="0.45">
      <c r="A296" s="1">
        <v>2307240</v>
      </c>
      <c r="B296">
        <v>23</v>
      </c>
    </row>
    <row r="297" spans="1:2" x14ac:dyDescent="0.45">
      <c r="A297" s="1">
        <v>2179060</v>
      </c>
      <c r="B297">
        <v>24</v>
      </c>
    </row>
    <row r="298" spans="1:2" x14ac:dyDescent="0.45">
      <c r="A298" s="1">
        <v>2179060</v>
      </c>
      <c r="B298">
        <v>24</v>
      </c>
    </row>
    <row r="299" spans="1:2" x14ac:dyDescent="0.45">
      <c r="A299" s="1">
        <v>2050879.9999999998</v>
      </c>
      <c r="B299">
        <v>26</v>
      </c>
    </row>
    <row r="300" spans="1:2" x14ac:dyDescent="0.45">
      <c r="A300" s="1">
        <v>2050879.9999999998</v>
      </c>
      <c r="B300">
        <v>20</v>
      </c>
    </row>
    <row r="301" spans="1:2" x14ac:dyDescent="0.45">
      <c r="A301" s="1">
        <v>1922700</v>
      </c>
      <c r="B301">
        <v>25</v>
      </c>
    </row>
    <row r="302" spans="1:2" x14ac:dyDescent="0.45">
      <c r="A302" s="1">
        <v>1922700</v>
      </c>
      <c r="B302">
        <v>25</v>
      </c>
    </row>
    <row r="303" spans="1:2" x14ac:dyDescent="0.45">
      <c r="A303" s="1">
        <v>1922700</v>
      </c>
      <c r="B303">
        <v>22</v>
      </c>
    </row>
    <row r="304" spans="1:2" x14ac:dyDescent="0.45">
      <c r="A304" s="1">
        <v>1922700</v>
      </c>
      <c r="B304">
        <v>19</v>
      </c>
    </row>
    <row r="305" spans="1:2" x14ac:dyDescent="0.45">
      <c r="A305" s="1">
        <v>1794520</v>
      </c>
      <c r="B305">
        <v>20</v>
      </c>
    </row>
    <row r="306" spans="1:2" x14ac:dyDescent="0.45">
      <c r="A306" s="1">
        <v>1794520</v>
      </c>
      <c r="B306">
        <v>23</v>
      </c>
    </row>
    <row r="307" spans="1:2" x14ac:dyDescent="0.45">
      <c r="A307" s="1">
        <v>1666340</v>
      </c>
      <c r="B307">
        <v>22</v>
      </c>
    </row>
    <row r="308" spans="1:2" x14ac:dyDescent="0.45">
      <c r="A308" s="1">
        <v>1409980</v>
      </c>
      <c r="B308">
        <v>26</v>
      </c>
    </row>
    <row r="309" spans="1:2" x14ac:dyDescent="0.45">
      <c r="A309" s="1">
        <v>1409980</v>
      </c>
      <c r="B309">
        <v>27</v>
      </c>
    </row>
    <row r="310" spans="1:2" x14ac:dyDescent="0.45">
      <c r="A310" s="1">
        <v>1333072</v>
      </c>
      <c r="B310">
        <v>25</v>
      </c>
    </row>
    <row r="311" spans="1:2" x14ac:dyDescent="0.45">
      <c r="A311" s="1">
        <v>1294618</v>
      </c>
      <c r="B311">
        <v>28</v>
      </c>
    </row>
    <row r="312" spans="1:2" x14ac:dyDescent="0.45">
      <c r="A312" s="1">
        <v>1281800</v>
      </c>
      <c r="B312">
        <v>21</v>
      </c>
    </row>
    <row r="313" spans="1:2" x14ac:dyDescent="0.45">
      <c r="A313" s="1">
        <v>1256164</v>
      </c>
      <c r="B313">
        <v>38</v>
      </c>
    </row>
    <row r="314" spans="1:2" x14ac:dyDescent="0.45">
      <c r="A314" s="1">
        <v>1127984</v>
      </c>
      <c r="B314">
        <v>24</v>
      </c>
    </row>
    <row r="315" spans="1:2" x14ac:dyDescent="0.45">
      <c r="A315" s="1">
        <v>1127984</v>
      </c>
      <c r="B315">
        <v>24</v>
      </c>
    </row>
    <row r="316" spans="1:2" x14ac:dyDescent="0.45">
      <c r="A316" s="1">
        <v>1127984</v>
      </c>
      <c r="B316">
        <v>22</v>
      </c>
    </row>
    <row r="317" spans="1:2" x14ac:dyDescent="0.45">
      <c r="A317" s="1">
        <v>1102348</v>
      </c>
      <c r="B317">
        <v>27</v>
      </c>
    </row>
    <row r="318" spans="1:2" x14ac:dyDescent="0.45">
      <c r="A318" s="1">
        <v>1076712</v>
      </c>
      <c r="B318">
        <v>25</v>
      </c>
    </row>
    <row r="319" spans="1:2" x14ac:dyDescent="0.45">
      <c r="A319" s="1">
        <v>1051076</v>
      </c>
      <c r="B319">
        <v>26</v>
      </c>
    </row>
    <row r="320" spans="1:2" x14ac:dyDescent="0.45">
      <c r="A320" s="1">
        <v>1025439.9999999999</v>
      </c>
      <c r="B320">
        <v>29</v>
      </c>
    </row>
    <row r="321" spans="1:2" x14ac:dyDescent="0.45">
      <c r="A321" s="1">
        <v>974168</v>
      </c>
      <c r="B321">
        <v>24</v>
      </c>
    </row>
    <row r="322" spans="1:2" x14ac:dyDescent="0.45">
      <c r="A322" s="1">
        <v>974168</v>
      </c>
      <c r="B322">
        <v>24</v>
      </c>
    </row>
    <row r="323" spans="1:2" x14ac:dyDescent="0.45">
      <c r="A323" s="1">
        <v>961350</v>
      </c>
      <c r="B323">
        <v>24</v>
      </c>
    </row>
    <row r="324" spans="1:2" x14ac:dyDescent="0.45">
      <c r="A324" s="1">
        <v>935714</v>
      </c>
      <c r="B324">
        <v>31</v>
      </c>
    </row>
    <row r="325" spans="1:2" x14ac:dyDescent="0.45">
      <c r="A325" s="1">
        <v>922896</v>
      </c>
      <c r="B325">
        <v>21</v>
      </c>
    </row>
    <row r="326" spans="1:2" x14ac:dyDescent="0.45">
      <c r="A326" s="1">
        <v>897260</v>
      </c>
      <c r="B326">
        <v>22</v>
      </c>
    </row>
    <row r="327" spans="1:2" x14ac:dyDescent="0.45">
      <c r="A327" s="1">
        <v>871624</v>
      </c>
      <c r="B327">
        <v>24</v>
      </c>
    </row>
    <row r="328" spans="1:2" x14ac:dyDescent="0.45">
      <c r="A328" s="1">
        <v>858806</v>
      </c>
      <c r="B328">
        <v>25</v>
      </c>
    </row>
    <row r="329" spans="1:2" x14ac:dyDescent="0.45">
      <c r="A329" s="1">
        <v>833170</v>
      </c>
      <c r="B329">
        <v>29</v>
      </c>
    </row>
    <row r="330" spans="1:2" x14ac:dyDescent="0.45">
      <c r="A330" s="1">
        <v>807534</v>
      </c>
      <c r="B330">
        <v>23</v>
      </c>
    </row>
    <row r="331" spans="1:2" x14ac:dyDescent="0.45">
      <c r="A331" s="1">
        <v>807534</v>
      </c>
      <c r="B331">
        <v>29</v>
      </c>
    </row>
    <row r="332" spans="1:2" x14ac:dyDescent="0.45">
      <c r="A332" s="1">
        <v>781898</v>
      </c>
      <c r="B332">
        <v>23</v>
      </c>
    </row>
    <row r="333" spans="1:2" x14ac:dyDescent="0.45">
      <c r="A333" s="1">
        <v>769080</v>
      </c>
      <c r="B333">
        <v>18</v>
      </c>
    </row>
    <row r="334" spans="1:2" x14ac:dyDescent="0.45">
      <c r="A334" s="1">
        <v>743444</v>
      </c>
      <c r="B334">
        <v>22</v>
      </c>
    </row>
    <row r="335" spans="1:2" x14ac:dyDescent="0.45">
      <c r="A335" s="1">
        <v>743444</v>
      </c>
      <c r="B335">
        <v>28</v>
      </c>
    </row>
    <row r="336" spans="1:2" x14ac:dyDescent="0.45">
      <c r="A336" s="1">
        <v>730626</v>
      </c>
      <c r="B336">
        <v>21</v>
      </c>
    </row>
    <row r="337" spans="1:2" x14ac:dyDescent="0.45">
      <c r="A337" s="1">
        <v>692172</v>
      </c>
      <c r="B337">
        <v>21</v>
      </c>
    </row>
    <row r="338" spans="1:2" x14ac:dyDescent="0.45">
      <c r="A338" s="1">
        <v>692172</v>
      </c>
      <c r="B338">
        <v>29</v>
      </c>
    </row>
    <row r="339" spans="1:2" x14ac:dyDescent="0.45">
      <c r="A339" s="1">
        <v>679354</v>
      </c>
      <c r="B339">
        <v>24</v>
      </c>
    </row>
    <row r="340" spans="1:2" x14ac:dyDescent="0.45">
      <c r="A340" s="1">
        <v>653718</v>
      </c>
      <c r="B340">
        <v>23</v>
      </c>
    </row>
    <row r="341" spans="1:2" x14ac:dyDescent="0.45">
      <c r="A341" s="1">
        <v>653718</v>
      </c>
      <c r="B341">
        <v>22</v>
      </c>
    </row>
    <row r="342" spans="1:2" x14ac:dyDescent="0.45">
      <c r="A342" s="1">
        <v>653718</v>
      </c>
      <c r="B342">
        <v>29</v>
      </c>
    </row>
    <row r="343" spans="1:2" x14ac:dyDescent="0.45">
      <c r="A343" s="1">
        <v>640900</v>
      </c>
      <c r="B343">
        <v>28</v>
      </c>
    </row>
    <row r="344" spans="1:2" x14ac:dyDescent="0.45">
      <c r="A344" s="1">
        <v>640900</v>
      </c>
      <c r="B344">
        <v>24</v>
      </c>
    </row>
    <row r="345" spans="1:2" x14ac:dyDescent="0.45">
      <c r="A345" s="1">
        <v>615264</v>
      </c>
      <c r="B345">
        <v>19</v>
      </c>
    </row>
    <row r="346" spans="1:2" x14ac:dyDescent="0.45">
      <c r="A346" s="1">
        <v>576810</v>
      </c>
      <c r="B346">
        <v>24</v>
      </c>
    </row>
    <row r="347" spans="1:2" x14ac:dyDescent="0.45">
      <c r="A347" s="1">
        <v>563992</v>
      </c>
      <c r="B347">
        <v>20</v>
      </c>
    </row>
    <row r="348" spans="1:2" x14ac:dyDescent="0.45">
      <c r="A348" s="1">
        <v>563992</v>
      </c>
      <c r="B348">
        <v>20</v>
      </c>
    </row>
    <row r="349" spans="1:2" x14ac:dyDescent="0.45">
      <c r="A349" s="1">
        <v>563992</v>
      </c>
      <c r="B349">
        <v>22</v>
      </c>
    </row>
    <row r="350" spans="1:2" x14ac:dyDescent="0.45">
      <c r="A350" s="1">
        <v>563992</v>
      </c>
      <c r="B350">
        <v>29</v>
      </c>
    </row>
    <row r="351" spans="1:2" x14ac:dyDescent="0.45">
      <c r="A351" s="1">
        <v>551174</v>
      </c>
      <c r="B351">
        <v>19</v>
      </c>
    </row>
    <row r="352" spans="1:2" x14ac:dyDescent="0.45">
      <c r="A352" s="1">
        <v>551174</v>
      </c>
      <c r="B352">
        <v>23</v>
      </c>
    </row>
    <row r="353" spans="1:2" x14ac:dyDescent="0.45">
      <c r="A353" s="1">
        <v>538356</v>
      </c>
      <c r="B353">
        <v>27</v>
      </c>
    </row>
    <row r="354" spans="1:2" x14ac:dyDescent="0.45">
      <c r="A354" s="1">
        <v>538356</v>
      </c>
      <c r="B354">
        <v>25</v>
      </c>
    </row>
    <row r="355" spans="1:2" x14ac:dyDescent="0.45">
      <c r="A355" s="1">
        <v>499902</v>
      </c>
      <c r="B355">
        <v>24</v>
      </c>
    </row>
    <row r="356" spans="1:2" x14ac:dyDescent="0.45">
      <c r="A356" s="1">
        <v>499902</v>
      </c>
      <c r="B356">
        <v>21</v>
      </c>
    </row>
    <row r="357" spans="1:2" x14ac:dyDescent="0.45">
      <c r="A357" s="1">
        <v>474266</v>
      </c>
      <c r="B357">
        <v>21</v>
      </c>
    </row>
    <row r="358" spans="1:2" x14ac:dyDescent="0.45">
      <c r="A358" s="1">
        <v>474266</v>
      </c>
      <c r="B358">
        <v>23</v>
      </c>
    </row>
    <row r="359" spans="1:2" x14ac:dyDescent="0.45">
      <c r="A359" s="1">
        <v>461448</v>
      </c>
      <c r="B359">
        <v>24</v>
      </c>
    </row>
    <row r="360" spans="1:2" x14ac:dyDescent="0.45">
      <c r="A360" s="1">
        <v>410176</v>
      </c>
      <c r="B360">
        <v>28</v>
      </c>
    </row>
    <row r="361" spans="1:2" x14ac:dyDescent="0.45">
      <c r="A361" s="1">
        <v>371722</v>
      </c>
      <c r="B361">
        <v>21</v>
      </c>
    </row>
    <row r="362" spans="1:2" x14ac:dyDescent="0.45">
      <c r="A362" s="1">
        <v>371722</v>
      </c>
      <c r="B362">
        <v>27</v>
      </c>
    </row>
    <row r="363" spans="1:2" x14ac:dyDescent="0.45">
      <c r="A363" s="1">
        <v>358904</v>
      </c>
      <c r="B363">
        <v>22</v>
      </c>
    </row>
    <row r="364" spans="1:2" x14ac:dyDescent="0.45">
      <c r="A364" s="1">
        <v>358904</v>
      </c>
      <c r="B364">
        <v>28</v>
      </c>
    </row>
    <row r="365" spans="1:2" x14ac:dyDescent="0.45">
      <c r="A365" s="1">
        <v>358904</v>
      </c>
      <c r="B365">
        <v>20</v>
      </c>
    </row>
    <row r="366" spans="1:2" x14ac:dyDescent="0.45">
      <c r="A366" s="1">
        <v>346086</v>
      </c>
      <c r="B366">
        <v>22</v>
      </c>
    </row>
    <row r="367" spans="1:2" x14ac:dyDescent="0.45">
      <c r="A367" s="1">
        <v>346086</v>
      </c>
      <c r="B367">
        <v>19</v>
      </c>
    </row>
    <row r="368" spans="1:2" x14ac:dyDescent="0.45">
      <c r="A368" s="1">
        <v>346086</v>
      </c>
      <c r="B368">
        <v>20</v>
      </c>
    </row>
    <row r="369" spans="1:2" x14ac:dyDescent="0.45">
      <c r="A369" s="1">
        <v>346086</v>
      </c>
      <c r="B369">
        <v>23</v>
      </c>
    </row>
    <row r="370" spans="1:2" x14ac:dyDescent="0.45">
      <c r="A370" s="1">
        <v>333268</v>
      </c>
      <c r="B370">
        <v>23</v>
      </c>
    </row>
    <row r="371" spans="1:2" x14ac:dyDescent="0.45">
      <c r="A371" s="1">
        <v>333268</v>
      </c>
      <c r="B371">
        <v>21</v>
      </c>
    </row>
    <row r="372" spans="1:2" x14ac:dyDescent="0.45">
      <c r="A372" s="1">
        <v>333268</v>
      </c>
      <c r="B372">
        <v>21</v>
      </c>
    </row>
    <row r="373" spans="1:2" x14ac:dyDescent="0.45">
      <c r="A373" s="1">
        <v>333268</v>
      </c>
      <c r="B373">
        <v>18</v>
      </c>
    </row>
    <row r="374" spans="1:2" x14ac:dyDescent="0.45">
      <c r="A374" s="1">
        <v>333268</v>
      </c>
      <c r="B374">
        <v>28</v>
      </c>
    </row>
    <row r="375" spans="1:2" x14ac:dyDescent="0.45">
      <c r="A375" s="1">
        <v>333268</v>
      </c>
      <c r="B375">
        <v>25</v>
      </c>
    </row>
    <row r="376" spans="1:2" x14ac:dyDescent="0.45">
      <c r="A376" s="1">
        <v>320450</v>
      </c>
      <c r="B376">
        <v>26</v>
      </c>
    </row>
    <row r="377" spans="1:2" x14ac:dyDescent="0.45">
      <c r="A377" s="1">
        <v>320450</v>
      </c>
      <c r="B377">
        <v>24</v>
      </c>
    </row>
    <row r="378" spans="1:2" x14ac:dyDescent="0.45">
      <c r="A378" s="1">
        <v>320450</v>
      </c>
      <c r="B378">
        <v>26</v>
      </c>
    </row>
    <row r="379" spans="1:2" x14ac:dyDescent="0.45">
      <c r="A379" s="1">
        <v>320450</v>
      </c>
      <c r="B379">
        <v>21</v>
      </c>
    </row>
    <row r="380" spans="1:2" x14ac:dyDescent="0.45">
      <c r="A380" s="1">
        <v>307632</v>
      </c>
      <c r="B380">
        <v>20</v>
      </c>
    </row>
    <row r="381" spans="1:2" x14ac:dyDescent="0.45">
      <c r="A381" s="1">
        <v>307632</v>
      </c>
      <c r="B381">
        <v>21</v>
      </c>
    </row>
    <row r="382" spans="1:2" x14ac:dyDescent="0.45">
      <c r="A382" s="1">
        <v>307632</v>
      </c>
      <c r="B382">
        <v>21</v>
      </c>
    </row>
    <row r="383" spans="1:2" x14ac:dyDescent="0.45">
      <c r="A383" s="1">
        <v>307632</v>
      </c>
      <c r="B383">
        <v>25</v>
      </c>
    </row>
    <row r="384" spans="1:2" x14ac:dyDescent="0.45">
      <c r="A384" s="1">
        <v>307632</v>
      </c>
      <c r="B384">
        <v>23</v>
      </c>
    </row>
    <row r="385" spans="1:2" x14ac:dyDescent="0.45">
      <c r="A385" s="1">
        <v>307632</v>
      </c>
      <c r="B385">
        <v>28</v>
      </c>
    </row>
    <row r="386" spans="1:2" x14ac:dyDescent="0.45">
      <c r="A386" s="1">
        <v>307632</v>
      </c>
      <c r="B386">
        <v>27</v>
      </c>
    </row>
    <row r="387" spans="1:2" x14ac:dyDescent="0.45">
      <c r="A387" s="1">
        <v>307632</v>
      </c>
      <c r="B387">
        <v>22</v>
      </c>
    </row>
    <row r="388" spans="1:2" x14ac:dyDescent="0.45">
      <c r="A388" s="1">
        <v>307632</v>
      </c>
      <c r="B388">
        <v>21</v>
      </c>
    </row>
    <row r="389" spans="1:2" x14ac:dyDescent="0.45">
      <c r="A389" s="1">
        <v>294814</v>
      </c>
      <c r="B389">
        <v>21</v>
      </c>
    </row>
    <row r="390" spans="1:2" x14ac:dyDescent="0.45">
      <c r="A390" s="1">
        <v>294814</v>
      </c>
      <c r="B390">
        <v>28</v>
      </c>
    </row>
    <row r="391" spans="1:2" x14ac:dyDescent="0.45">
      <c r="A391" s="1">
        <v>294814</v>
      </c>
      <c r="B391">
        <v>18</v>
      </c>
    </row>
    <row r="392" spans="1:2" x14ac:dyDescent="0.45">
      <c r="A392" s="1">
        <v>294814</v>
      </c>
      <c r="B392">
        <v>22</v>
      </c>
    </row>
    <row r="393" spans="1:2" x14ac:dyDescent="0.45">
      <c r="A393" s="1">
        <v>281996</v>
      </c>
      <c r="B393">
        <v>20</v>
      </c>
    </row>
    <row r="394" spans="1:2" x14ac:dyDescent="0.45">
      <c r="A394" s="1">
        <v>281996</v>
      </c>
      <c r="B394">
        <v>19</v>
      </c>
    </row>
    <row r="395" spans="1:2" x14ac:dyDescent="0.45">
      <c r="A395" s="1">
        <v>281996</v>
      </c>
      <c r="B395">
        <v>20</v>
      </c>
    </row>
    <row r="396" spans="1:2" x14ac:dyDescent="0.45">
      <c r="A396" s="1">
        <v>281996</v>
      </c>
      <c r="B396">
        <v>20</v>
      </c>
    </row>
    <row r="397" spans="1:2" x14ac:dyDescent="0.45">
      <c r="A397" s="1">
        <v>281996</v>
      </c>
      <c r="B397">
        <v>26</v>
      </c>
    </row>
    <row r="398" spans="1:2" x14ac:dyDescent="0.45">
      <c r="A398" s="1">
        <v>281996</v>
      </c>
      <c r="B398">
        <v>19</v>
      </c>
    </row>
    <row r="399" spans="1:2" x14ac:dyDescent="0.45">
      <c r="A399" s="1">
        <v>269178</v>
      </c>
      <c r="B399">
        <v>24</v>
      </c>
    </row>
    <row r="400" spans="1:2" x14ac:dyDescent="0.45">
      <c r="A400" s="1">
        <v>269178</v>
      </c>
      <c r="B400">
        <v>21</v>
      </c>
    </row>
    <row r="401" spans="1:2" x14ac:dyDescent="0.45">
      <c r="A401" s="1">
        <v>269178</v>
      </c>
      <c r="B401">
        <v>24</v>
      </c>
    </row>
    <row r="402" spans="1:2" x14ac:dyDescent="0.45">
      <c r="A402" s="1">
        <v>269178</v>
      </c>
      <c r="B402">
        <v>19</v>
      </c>
    </row>
    <row r="403" spans="1:2" x14ac:dyDescent="0.45">
      <c r="A403" s="1">
        <v>256359.99999999997</v>
      </c>
      <c r="B403">
        <v>19</v>
      </c>
    </row>
    <row r="404" spans="1:2" x14ac:dyDescent="0.45">
      <c r="A404" s="1">
        <v>256359.99999999997</v>
      </c>
      <c r="B404">
        <v>24</v>
      </c>
    </row>
    <row r="405" spans="1:2" x14ac:dyDescent="0.45">
      <c r="A405" s="1">
        <v>256359.99999999997</v>
      </c>
      <c r="B405">
        <v>21</v>
      </c>
    </row>
    <row r="406" spans="1:2" x14ac:dyDescent="0.45">
      <c r="A406" s="1">
        <v>256359.99999999997</v>
      </c>
      <c r="B406">
        <v>20</v>
      </c>
    </row>
    <row r="407" spans="1:2" x14ac:dyDescent="0.45">
      <c r="A407" s="1">
        <v>243542</v>
      </c>
      <c r="B407">
        <v>22</v>
      </c>
    </row>
    <row r="408" spans="1:2" x14ac:dyDescent="0.45">
      <c r="A408" s="1">
        <v>243542</v>
      </c>
      <c r="B408">
        <v>21</v>
      </c>
    </row>
    <row r="409" spans="1:2" x14ac:dyDescent="0.45">
      <c r="A409" s="1">
        <v>230724</v>
      </c>
      <c r="B409">
        <v>24</v>
      </c>
    </row>
    <row r="410" spans="1:2" x14ac:dyDescent="0.45">
      <c r="A410" s="1">
        <v>230724</v>
      </c>
      <c r="B410">
        <v>23</v>
      </c>
    </row>
    <row r="411" spans="1:2" x14ac:dyDescent="0.45">
      <c r="A411" s="1">
        <v>230724</v>
      </c>
      <c r="B411">
        <v>19</v>
      </c>
    </row>
    <row r="412" spans="1:2" x14ac:dyDescent="0.45">
      <c r="A412" s="1">
        <v>230724</v>
      </c>
      <c r="B412">
        <v>20</v>
      </c>
    </row>
    <row r="413" spans="1:2" x14ac:dyDescent="0.45">
      <c r="A413" s="1">
        <v>230724</v>
      </c>
      <c r="B413">
        <v>20</v>
      </c>
    </row>
    <row r="414" spans="1:2" x14ac:dyDescent="0.45">
      <c r="A414" s="1">
        <v>230724</v>
      </c>
      <c r="B414">
        <v>24</v>
      </c>
    </row>
    <row r="415" spans="1:2" x14ac:dyDescent="0.45">
      <c r="A415" s="1">
        <v>230724</v>
      </c>
      <c r="B415">
        <v>23</v>
      </c>
    </row>
    <row r="416" spans="1:2" x14ac:dyDescent="0.45">
      <c r="A416" s="1">
        <v>217906</v>
      </c>
      <c r="B416">
        <v>20</v>
      </c>
    </row>
    <row r="417" spans="1:2" x14ac:dyDescent="0.45">
      <c r="A417" s="1">
        <v>217906</v>
      </c>
      <c r="B417">
        <v>21</v>
      </c>
    </row>
    <row r="418" spans="1:2" x14ac:dyDescent="0.45">
      <c r="A418" s="1">
        <v>217906</v>
      </c>
      <c r="B418">
        <v>19</v>
      </c>
    </row>
    <row r="419" spans="1:2" x14ac:dyDescent="0.45">
      <c r="A419" s="1">
        <v>205088</v>
      </c>
      <c r="B419">
        <v>23</v>
      </c>
    </row>
    <row r="420" spans="1:2" x14ac:dyDescent="0.45">
      <c r="A420" s="1">
        <v>205088</v>
      </c>
      <c r="B420">
        <v>20</v>
      </c>
    </row>
    <row r="421" spans="1:2" x14ac:dyDescent="0.45">
      <c r="A421" s="1">
        <v>205088</v>
      </c>
      <c r="B421">
        <v>20</v>
      </c>
    </row>
    <row r="422" spans="1:2" x14ac:dyDescent="0.45">
      <c r="A422" s="1">
        <v>205088</v>
      </c>
      <c r="B422">
        <v>19</v>
      </c>
    </row>
    <row r="423" spans="1:2" x14ac:dyDescent="0.45">
      <c r="A423" s="1">
        <v>205088</v>
      </c>
      <c r="B423">
        <v>22</v>
      </c>
    </row>
    <row r="424" spans="1:2" x14ac:dyDescent="0.45">
      <c r="A424" s="1">
        <v>205088</v>
      </c>
      <c r="B424">
        <v>23</v>
      </c>
    </row>
    <row r="425" spans="1:2" x14ac:dyDescent="0.45">
      <c r="A425" s="1">
        <v>192270</v>
      </c>
      <c r="B425">
        <v>19</v>
      </c>
    </row>
    <row r="426" spans="1:2" x14ac:dyDescent="0.45">
      <c r="A426" s="1">
        <v>179452</v>
      </c>
      <c r="B426">
        <v>21</v>
      </c>
    </row>
    <row r="427" spans="1:2" x14ac:dyDescent="0.45">
      <c r="A427" s="1">
        <v>179452</v>
      </c>
      <c r="B427">
        <v>20</v>
      </c>
    </row>
    <row r="428" spans="1:2" x14ac:dyDescent="0.45">
      <c r="A428" s="1">
        <v>179452</v>
      </c>
      <c r="B428">
        <v>17</v>
      </c>
    </row>
    <row r="429" spans="1:2" x14ac:dyDescent="0.45">
      <c r="A429" s="1">
        <v>179452</v>
      </c>
      <c r="B429">
        <v>28</v>
      </c>
    </row>
    <row r="430" spans="1:2" x14ac:dyDescent="0.45">
      <c r="A430" s="1">
        <v>179452</v>
      </c>
      <c r="B430">
        <v>25</v>
      </c>
    </row>
    <row r="431" spans="1:2" x14ac:dyDescent="0.45">
      <c r="A431" s="1">
        <v>179452</v>
      </c>
      <c r="B431">
        <v>22</v>
      </c>
    </row>
    <row r="432" spans="1:2" x14ac:dyDescent="0.45">
      <c r="A432" s="1">
        <v>179452</v>
      </c>
      <c r="B432">
        <v>25</v>
      </c>
    </row>
    <row r="433" spans="1:2" x14ac:dyDescent="0.45">
      <c r="A433" s="1">
        <v>179452</v>
      </c>
      <c r="B433">
        <v>17</v>
      </c>
    </row>
    <row r="434" spans="1:2" x14ac:dyDescent="0.45">
      <c r="A434" s="1">
        <v>179452</v>
      </c>
      <c r="B434">
        <v>19</v>
      </c>
    </row>
    <row r="435" spans="1:2" x14ac:dyDescent="0.45">
      <c r="A435" s="1">
        <v>166634</v>
      </c>
      <c r="B435">
        <v>21</v>
      </c>
    </row>
    <row r="436" spans="1:2" x14ac:dyDescent="0.45">
      <c r="A436" s="1">
        <v>166634</v>
      </c>
      <c r="B436">
        <v>21</v>
      </c>
    </row>
    <row r="437" spans="1:2" x14ac:dyDescent="0.45">
      <c r="A437" s="1">
        <v>166634</v>
      </c>
      <c r="B437">
        <v>19</v>
      </c>
    </row>
    <row r="438" spans="1:2" x14ac:dyDescent="0.45">
      <c r="A438" s="1">
        <v>166634</v>
      </c>
      <c r="B438">
        <v>18</v>
      </c>
    </row>
    <row r="439" spans="1:2" x14ac:dyDescent="0.45">
      <c r="A439" s="1">
        <v>166634</v>
      </c>
      <c r="B439">
        <v>21</v>
      </c>
    </row>
    <row r="440" spans="1:2" x14ac:dyDescent="0.45">
      <c r="A440" s="1">
        <v>166634</v>
      </c>
      <c r="B440">
        <v>22</v>
      </c>
    </row>
    <row r="441" spans="1:2" x14ac:dyDescent="0.45">
      <c r="A441" s="1">
        <v>166634</v>
      </c>
      <c r="B441">
        <v>17</v>
      </c>
    </row>
    <row r="442" spans="1:2" x14ac:dyDescent="0.45">
      <c r="A442" s="1">
        <v>166634</v>
      </c>
      <c r="B442">
        <v>19</v>
      </c>
    </row>
    <row r="443" spans="1:2" x14ac:dyDescent="0.45">
      <c r="A443" s="1">
        <v>166634</v>
      </c>
      <c r="B443">
        <v>20</v>
      </c>
    </row>
    <row r="444" spans="1:2" x14ac:dyDescent="0.45">
      <c r="A444" s="1">
        <v>166634</v>
      </c>
      <c r="B444">
        <v>18</v>
      </c>
    </row>
    <row r="445" spans="1:2" x14ac:dyDescent="0.45">
      <c r="A445" s="1">
        <v>166634</v>
      </c>
      <c r="B445">
        <v>19</v>
      </c>
    </row>
    <row r="446" spans="1:2" x14ac:dyDescent="0.45">
      <c r="A446" s="1">
        <v>166634</v>
      </c>
      <c r="B446">
        <v>21</v>
      </c>
    </row>
    <row r="447" spans="1:2" x14ac:dyDescent="0.45">
      <c r="A447" s="1">
        <v>166634</v>
      </c>
      <c r="B447">
        <v>18</v>
      </c>
    </row>
    <row r="448" spans="1:2" x14ac:dyDescent="0.45">
      <c r="A448" s="1">
        <v>166634</v>
      </c>
      <c r="B448">
        <v>19</v>
      </c>
    </row>
    <row r="449" spans="1:2" x14ac:dyDescent="0.45">
      <c r="A449" s="1">
        <v>166634</v>
      </c>
      <c r="B449">
        <v>20</v>
      </c>
    </row>
    <row r="450" spans="1:2" x14ac:dyDescent="0.45">
      <c r="A450" s="1">
        <v>166634</v>
      </c>
      <c r="B450">
        <v>19</v>
      </c>
    </row>
    <row r="451" spans="1:2" x14ac:dyDescent="0.45">
      <c r="A451" s="1">
        <v>166634</v>
      </c>
      <c r="B451">
        <v>19</v>
      </c>
    </row>
    <row r="452" spans="1:2" x14ac:dyDescent="0.45">
      <c r="A452" s="1">
        <v>166634</v>
      </c>
      <c r="B452">
        <v>17</v>
      </c>
    </row>
    <row r="453" spans="1:2" x14ac:dyDescent="0.45">
      <c r="A453" s="1">
        <v>166634</v>
      </c>
      <c r="B453">
        <v>21</v>
      </c>
    </row>
    <row r="454" spans="1:2" x14ac:dyDescent="0.45">
      <c r="A454" s="1">
        <v>166634</v>
      </c>
      <c r="B454">
        <v>19</v>
      </c>
    </row>
    <row r="455" spans="1:2" x14ac:dyDescent="0.45">
      <c r="A455" s="1">
        <v>153816</v>
      </c>
      <c r="B455">
        <v>21</v>
      </c>
    </row>
    <row r="456" spans="1:2" x14ac:dyDescent="0.45">
      <c r="A456" s="1">
        <v>153816</v>
      </c>
      <c r="B456">
        <v>17</v>
      </c>
    </row>
    <row r="457" spans="1:2" x14ac:dyDescent="0.45">
      <c r="A457" s="1">
        <v>153816</v>
      </c>
      <c r="B457">
        <v>18</v>
      </c>
    </row>
    <row r="458" spans="1:2" x14ac:dyDescent="0.45">
      <c r="A458" s="1">
        <v>153816</v>
      </c>
      <c r="B458">
        <v>21</v>
      </c>
    </row>
    <row r="459" spans="1:2" x14ac:dyDescent="0.45">
      <c r="A459" s="1">
        <v>153816</v>
      </c>
      <c r="B459">
        <v>18</v>
      </c>
    </row>
    <row r="460" spans="1:2" x14ac:dyDescent="0.45">
      <c r="A460" s="1">
        <v>153816</v>
      </c>
      <c r="B460">
        <v>22</v>
      </c>
    </row>
    <row r="461" spans="1:2" x14ac:dyDescent="0.45">
      <c r="A461" s="1">
        <v>153816</v>
      </c>
      <c r="B461">
        <v>21</v>
      </c>
    </row>
    <row r="462" spans="1:2" x14ac:dyDescent="0.45">
      <c r="A462" s="1">
        <v>153816</v>
      </c>
      <c r="B462">
        <v>19</v>
      </c>
    </row>
    <row r="463" spans="1:2" x14ac:dyDescent="0.45">
      <c r="A463" s="1">
        <v>153816</v>
      </c>
      <c r="B463">
        <v>17</v>
      </c>
    </row>
    <row r="464" spans="1:2" x14ac:dyDescent="0.45">
      <c r="A464" s="1">
        <v>153816</v>
      </c>
      <c r="B464">
        <v>19</v>
      </c>
    </row>
    <row r="465" spans="1:2" x14ac:dyDescent="0.45">
      <c r="A465" s="1">
        <v>153816</v>
      </c>
      <c r="B465">
        <v>19</v>
      </c>
    </row>
    <row r="466" spans="1:2" x14ac:dyDescent="0.45">
      <c r="A466" s="1">
        <v>153816</v>
      </c>
      <c r="B466">
        <v>23</v>
      </c>
    </row>
    <row r="467" spans="1:2" x14ac:dyDescent="0.45">
      <c r="A467" s="1">
        <v>153816</v>
      </c>
      <c r="B467">
        <v>22</v>
      </c>
    </row>
    <row r="468" spans="1:2" x14ac:dyDescent="0.45">
      <c r="A468" s="1">
        <v>153816</v>
      </c>
      <c r="B468">
        <v>20</v>
      </c>
    </row>
    <row r="469" spans="1:2" x14ac:dyDescent="0.45">
      <c r="A469" s="1">
        <v>153816</v>
      </c>
      <c r="B469">
        <v>18</v>
      </c>
    </row>
    <row r="470" spans="1:2" x14ac:dyDescent="0.45">
      <c r="A470" s="1">
        <v>153816</v>
      </c>
      <c r="B470">
        <v>20</v>
      </c>
    </row>
    <row r="471" spans="1:2" x14ac:dyDescent="0.45">
      <c r="A471" s="1">
        <v>153816</v>
      </c>
      <c r="B471">
        <v>19</v>
      </c>
    </row>
    <row r="472" spans="1:2" x14ac:dyDescent="0.45">
      <c r="A472" s="1">
        <v>153816</v>
      </c>
      <c r="B472">
        <v>26</v>
      </c>
    </row>
    <row r="473" spans="1:2" x14ac:dyDescent="0.45">
      <c r="A473" s="1">
        <v>140998</v>
      </c>
      <c r="B473">
        <v>19</v>
      </c>
    </row>
    <row r="474" spans="1:2" x14ac:dyDescent="0.45">
      <c r="A474" s="1">
        <v>140998</v>
      </c>
      <c r="B474">
        <v>18</v>
      </c>
    </row>
    <row r="475" spans="1:2" x14ac:dyDescent="0.45">
      <c r="A475" s="1">
        <v>140998</v>
      </c>
      <c r="B475">
        <v>17</v>
      </c>
    </row>
    <row r="476" spans="1:2" x14ac:dyDescent="0.45">
      <c r="A476" s="1">
        <v>140998</v>
      </c>
      <c r="B476">
        <v>21</v>
      </c>
    </row>
    <row r="477" spans="1:2" x14ac:dyDescent="0.45">
      <c r="A477" s="1">
        <v>140998</v>
      </c>
      <c r="B477">
        <v>18</v>
      </c>
    </row>
    <row r="478" spans="1:2" x14ac:dyDescent="0.45">
      <c r="A478" s="1">
        <v>140998</v>
      </c>
      <c r="B478">
        <v>18</v>
      </c>
    </row>
    <row r="479" spans="1:2" x14ac:dyDescent="0.45">
      <c r="A479" s="1">
        <v>140998</v>
      </c>
      <c r="B479">
        <v>18</v>
      </c>
    </row>
    <row r="480" spans="1:2" x14ac:dyDescent="0.45">
      <c r="A480" s="1">
        <v>140998</v>
      </c>
      <c r="B480">
        <v>18</v>
      </c>
    </row>
    <row r="481" spans="1:2" x14ac:dyDescent="0.45">
      <c r="A481" s="1">
        <v>140998</v>
      </c>
      <c r="B481">
        <v>21</v>
      </c>
    </row>
    <row r="482" spans="1:2" x14ac:dyDescent="0.45">
      <c r="A482" s="1">
        <v>140998</v>
      </c>
      <c r="B482">
        <v>17</v>
      </c>
    </row>
    <row r="483" spans="1:2" x14ac:dyDescent="0.45">
      <c r="A483" s="1">
        <v>140998</v>
      </c>
      <c r="B483">
        <v>19</v>
      </c>
    </row>
    <row r="484" spans="1:2" x14ac:dyDescent="0.45">
      <c r="A484" s="1">
        <v>140998</v>
      </c>
      <c r="B484">
        <v>20</v>
      </c>
    </row>
    <row r="485" spans="1:2" x14ac:dyDescent="0.45">
      <c r="A485" s="1">
        <v>140998</v>
      </c>
      <c r="B485">
        <v>25</v>
      </c>
    </row>
    <row r="486" spans="1:2" x14ac:dyDescent="0.45">
      <c r="A486" s="1">
        <v>140998</v>
      </c>
      <c r="B486">
        <v>20</v>
      </c>
    </row>
    <row r="487" spans="1:2" x14ac:dyDescent="0.45">
      <c r="A487" s="1">
        <v>140998</v>
      </c>
      <c r="B487">
        <v>22</v>
      </c>
    </row>
    <row r="488" spans="1:2" x14ac:dyDescent="0.45">
      <c r="A488" s="1">
        <v>140998</v>
      </c>
      <c r="B488">
        <v>22</v>
      </c>
    </row>
    <row r="489" spans="1:2" x14ac:dyDescent="0.45">
      <c r="A489" s="1">
        <v>140998</v>
      </c>
      <c r="B489">
        <v>21</v>
      </c>
    </row>
    <row r="490" spans="1:2" x14ac:dyDescent="0.45">
      <c r="A490" s="1">
        <v>140998</v>
      </c>
      <c r="B490">
        <v>17</v>
      </c>
    </row>
    <row r="491" spans="1:2" x14ac:dyDescent="0.45">
      <c r="A491" s="1">
        <v>140998</v>
      </c>
      <c r="B491">
        <v>24</v>
      </c>
    </row>
    <row r="492" spans="1:2" x14ac:dyDescent="0.45">
      <c r="A492" s="1">
        <v>140998</v>
      </c>
      <c r="B492">
        <v>20</v>
      </c>
    </row>
    <row r="493" spans="1:2" x14ac:dyDescent="0.45">
      <c r="A493" s="1">
        <v>140998</v>
      </c>
      <c r="B493">
        <v>19</v>
      </c>
    </row>
    <row r="494" spans="1:2" x14ac:dyDescent="0.45">
      <c r="A494" s="1">
        <v>140998</v>
      </c>
      <c r="B494">
        <v>19</v>
      </c>
    </row>
    <row r="495" spans="1:2" x14ac:dyDescent="0.45">
      <c r="A495" s="1">
        <v>140998</v>
      </c>
      <c r="B495">
        <v>21</v>
      </c>
    </row>
    <row r="496" spans="1:2" x14ac:dyDescent="0.45">
      <c r="A496" s="1">
        <v>140998</v>
      </c>
      <c r="B496">
        <v>25</v>
      </c>
    </row>
    <row r="497" spans="1:2" x14ac:dyDescent="0.45">
      <c r="A497" s="1">
        <v>140998</v>
      </c>
      <c r="B497">
        <v>22</v>
      </c>
    </row>
    <row r="498" spans="1:2" x14ac:dyDescent="0.45">
      <c r="A498" s="1">
        <v>140998</v>
      </c>
      <c r="B498">
        <v>18</v>
      </c>
    </row>
    <row r="499" spans="1:2" x14ac:dyDescent="0.45">
      <c r="A499" s="1">
        <v>140998</v>
      </c>
      <c r="B499">
        <v>19</v>
      </c>
    </row>
    <row r="500" spans="1:2" x14ac:dyDescent="0.45">
      <c r="A500" s="1">
        <v>140998</v>
      </c>
      <c r="B500">
        <v>19</v>
      </c>
    </row>
    <row r="501" spans="1:2" x14ac:dyDescent="0.45">
      <c r="A501" s="1">
        <v>140998</v>
      </c>
      <c r="B501">
        <v>19</v>
      </c>
    </row>
    <row r="502" spans="1:2" x14ac:dyDescent="0.45">
      <c r="A502" s="1">
        <v>140998</v>
      </c>
      <c r="B502">
        <v>17</v>
      </c>
    </row>
    <row r="503" spans="1:2" x14ac:dyDescent="0.45">
      <c r="A503" s="1">
        <v>140998</v>
      </c>
      <c r="B503">
        <v>18</v>
      </c>
    </row>
    <row r="504" spans="1:2" x14ac:dyDescent="0.45">
      <c r="A504" s="1">
        <v>128179.99999999999</v>
      </c>
      <c r="B504">
        <v>19</v>
      </c>
    </row>
    <row r="505" spans="1:2" x14ac:dyDescent="0.45">
      <c r="A505" s="1">
        <v>128179.99999999999</v>
      </c>
      <c r="B505">
        <v>18</v>
      </c>
    </row>
    <row r="506" spans="1:2" x14ac:dyDescent="0.45">
      <c r="A506" s="1">
        <v>128179.99999999999</v>
      </c>
      <c r="B506">
        <v>18</v>
      </c>
    </row>
    <row r="507" spans="1:2" x14ac:dyDescent="0.45">
      <c r="A507" s="1">
        <v>128179.99999999999</v>
      </c>
      <c r="B507">
        <v>20</v>
      </c>
    </row>
    <row r="508" spans="1:2" x14ac:dyDescent="0.45">
      <c r="A508" s="1">
        <v>128179.99999999999</v>
      </c>
      <c r="B508">
        <v>19</v>
      </c>
    </row>
    <row r="509" spans="1:2" x14ac:dyDescent="0.45">
      <c r="A509" s="1">
        <v>128179.99999999999</v>
      </c>
      <c r="B509">
        <v>19</v>
      </c>
    </row>
    <row r="510" spans="1:2" x14ac:dyDescent="0.45">
      <c r="A510" s="1">
        <v>128179.99999999999</v>
      </c>
      <c r="B510">
        <v>18</v>
      </c>
    </row>
    <row r="511" spans="1:2" x14ac:dyDescent="0.45">
      <c r="A511" s="1">
        <v>128179.99999999999</v>
      </c>
      <c r="B511">
        <v>18</v>
      </c>
    </row>
    <row r="512" spans="1:2" x14ac:dyDescent="0.45">
      <c r="A512" s="1">
        <v>128179.99999999999</v>
      </c>
      <c r="B512">
        <v>18</v>
      </c>
    </row>
    <row r="513" spans="1:2" x14ac:dyDescent="0.45">
      <c r="A513" s="1">
        <v>128179.99999999999</v>
      </c>
      <c r="B513">
        <v>20</v>
      </c>
    </row>
    <row r="514" spans="1:2" x14ac:dyDescent="0.45">
      <c r="A514" s="1">
        <v>128179.99999999999</v>
      </c>
      <c r="B514">
        <v>18</v>
      </c>
    </row>
    <row r="515" spans="1:2" x14ac:dyDescent="0.45">
      <c r="A515" s="1">
        <v>128179.99999999999</v>
      </c>
      <c r="B515">
        <v>18</v>
      </c>
    </row>
    <row r="516" spans="1:2" x14ac:dyDescent="0.45">
      <c r="A516" s="1">
        <v>128179.99999999999</v>
      </c>
      <c r="B516">
        <v>20</v>
      </c>
    </row>
    <row r="517" spans="1:2" x14ac:dyDescent="0.45">
      <c r="A517" s="1">
        <v>128179.99999999999</v>
      </c>
      <c r="B517">
        <v>19</v>
      </c>
    </row>
    <row r="518" spans="1:2" x14ac:dyDescent="0.45">
      <c r="A518" s="1">
        <v>128179.99999999999</v>
      </c>
      <c r="B518">
        <v>21</v>
      </c>
    </row>
    <row r="519" spans="1:2" x14ac:dyDescent="0.45">
      <c r="A519" s="1">
        <v>128179.99999999999</v>
      </c>
      <c r="B519">
        <v>21</v>
      </c>
    </row>
    <row r="520" spans="1:2" x14ac:dyDescent="0.45">
      <c r="A520" s="1">
        <v>128179.99999999999</v>
      </c>
      <c r="B520">
        <v>18</v>
      </c>
    </row>
    <row r="521" spans="1:2" x14ac:dyDescent="0.45">
      <c r="A521" s="1">
        <v>128179.99999999999</v>
      </c>
      <c r="B521">
        <v>19</v>
      </c>
    </row>
    <row r="522" spans="1:2" x14ac:dyDescent="0.45">
      <c r="A522" s="1">
        <v>128179.99999999999</v>
      </c>
      <c r="B522">
        <v>19</v>
      </c>
    </row>
    <row r="523" spans="1:2" x14ac:dyDescent="0.45">
      <c r="A523" s="1">
        <v>128179.99999999999</v>
      </c>
      <c r="B523">
        <v>17</v>
      </c>
    </row>
    <row r="524" spans="1:2" x14ac:dyDescent="0.45">
      <c r="A524" s="1">
        <v>128179.99999999999</v>
      </c>
      <c r="B524">
        <v>18</v>
      </c>
    </row>
    <row r="525" spans="1:2" x14ac:dyDescent="0.45">
      <c r="A525" s="1">
        <v>128179.99999999999</v>
      </c>
      <c r="B525">
        <v>20</v>
      </c>
    </row>
    <row r="526" spans="1:2" x14ac:dyDescent="0.45">
      <c r="A526" s="1">
        <v>128179.99999999999</v>
      </c>
      <c r="B526">
        <v>18</v>
      </c>
    </row>
    <row r="527" spans="1:2" x14ac:dyDescent="0.45">
      <c r="A527" s="1">
        <v>128179.99999999999</v>
      </c>
      <c r="B527">
        <v>19</v>
      </c>
    </row>
    <row r="528" spans="1:2" x14ac:dyDescent="0.45">
      <c r="A528" s="1">
        <v>128179.99999999999</v>
      </c>
      <c r="B528">
        <v>17</v>
      </c>
    </row>
    <row r="529" spans="1:2" x14ac:dyDescent="0.45">
      <c r="A529" s="1">
        <v>128179.99999999999</v>
      </c>
      <c r="B529">
        <v>19</v>
      </c>
    </row>
    <row r="530" spans="1:2" x14ac:dyDescent="0.45">
      <c r="A530" s="1">
        <v>128179.99999999999</v>
      </c>
      <c r="B530">
        <v>19</v>
      </c>
    </row>
    <row r="531" spans="1:2" x14ac:dyDescent="0.45">
      <c r="A531" s="1">
        <v>128179.99999999999</v>
      </c>
      <c r="B531">
        <v>20</v>
      </c>
    </row>
    <row r="532" spans="1:2" x14ac:dyDescent="0.45">
      <c r="A532" s="1">
        <v>128179.99999999999</v>
      </c>
      <c r="B532">
        <v>17</v>
      </c>
    </row>
    <row r="533" spans="1:2" x14ac:dyDescent="0.45">
      <c r="A533" s="1">
        <v>128179.99999999999</v>
      </c>
      <c r="B533">
        <v>17</v>
      </c>
    </row>
    <row r="534" spans="1:2" x14ac:dyDescent="0.45">
      <c r="A534" s="1">
        <v>128179.99999999999</v>
      </c>
      <c r="B534">
        <v>18</v>
      </c>
    </row>
    <row r="535" spans="1:2" x14ac:dyDescent="0.45">
      <c r="A535" s="1">
        <v>128179.99999999999</v>
      </c>
      <c r="B535">
        <v>19</v>
      </c>
    </row>
    <row r="536" spans="1:2" x14ac:dyDescent="0.45">
      <c r="A536" s="1">
        <v>128179.99999999999</v>
      </c>
      <c r="B536">
        <v>19</v>
      </c>
    </row>
    <row r="537" spans="1:2" x14ac:dyDescent="0.45">
      <c r="A537" s="1">
        <v>128179.99999999999</v>
      </c>
      <c r="B537">
        <v>19</v>
      </c>
    </row>
    <row r="538" spans="1:2" x14ac:dyDescent="0.45">
      <c r="A538" s="1">
        <v>128179.99999999999</v>
      </c>
      <c r="B538">
        <v>18</v>
      </c>
    </row>
    <row r="539" spans="1:2" x14ac:dyDescent="0.45">
      <c r="A539" s="1">
        <v>128179.99999999999</v>
      </c>
      <c r="B539">
        <v>21</v>
      </c>
    </row>
    <row r="540" spans="1:2" x14ac:dyDescent="0.45">
      <c r="A540" s="1">
        <v>128179.99999999999</v>
      </c>
      <c r="B540">
        <v>19</v>
      </c>
    </row>
    <row r="541" spans="1:2" x14ac:dyDescent="0.45">
      <c r="A541" s="1">
        <v>128179.99999999999</v>
      </c>
      <c r="B541">
        <v>20</v>
      </c>
    </row>
    <row r="542" spans="1:2" x14ac:dyDescent="0.45">
      <c r="A542" s="1">
        <v>128179.99999999999</v>
      </c>
      <c r="B542">
        <v>18</v>
      </c>
    </row>
    <row r="543" spans="1:2" x14ac:dyDescent="0.45">
      <c r="A543" s="1">
        <v>128179.99999999999</v>
      </c>
      <c r="B543">
        <v>17</v>
      </c>
    </row>
    <row r="544" spans="1:2" x14ac:dyDescent="0.45">
      <c r="A544" s="1">
        <v>128179.99999999999</v>
      </c>
      <c r="B544">
        <v>20</v>
      </c>
    </row>
    <row r="545" spans="1:2" x14ac:dyDescent="0.45">
      <c r="A545" s="1">
        <v>128179.99999999999</v>
      </c>
      <c r="B545">
        <v>20</v>
      </c>
    </row>
    <row r="546" spans="1:2" x14ac:dyDescent="0.45">
      <c r="A546" s="1">
        <v>128179.99999999999</v>
      </c>
      <c r="B546">
        <v>17</v>
      </c>
    </row>
    <row r="547" spans="1:2" x14ac:dyDescent="0.45">
      <c r="A547" s="1">
        <v>128179.99999999999</v>
      </c>
      <c r="B547">
        <v>20</v>
      </c>
    </row>
    <row r="548" spans="1:2" x14ac:dyDescent="0.45">
      <c r="A548" s="1">
        <v>128179.99999999999</v>
      </c>
      <c r="B548">
        <v>19</v>
      </c>
    </row>
    <row r="549" spans="1:2" x14ac:dyDescent="0.45">
      <c r="A549" s="1">
        <v>128179.99999999999</v>
      </c>
      <c r="B549">
        <v>20</v>
      </c>
    </row>
    <row r="550" spans="1:2" x14ac:dyDescent="0.45">
      <c r="A550" s="1">
        <v>128179.99999999999</v>
      </c>
      <c r="B550">
        <v>20</v>
      </c>
    </row>
    <row r="551" spans="1:2" x14ac:dyDescent="0.45">
      <c r="A551" s="1">
        <v>128179.99999999999</v>
      </c>
      <c r="B551">
        <v>17</v>
      </c>
    </row>
    <row r="552" spans="1:2" x14ac:dyDescent="0.45">
      <c r="A552" s="1">
        <v>128179.99999999999</v>
      </c>
      <c r="B552">
        <v>19</v>
      </c>
    </row>
    <row r="553" spans="1:2" x14ac:dyDescent="0.45">
      <c r="A553" s="1">
        <v>128179.99999999999</v>
      </c>
      <c r="B553">
        <v>19</v>
      </c>
    </row>
    <row r="554" spans="1:2" x14ac:dyDescent="0.45">
      <c r="A554" s="1">
        <v>128179.99999999999</v>
      </c>
      <c r="B554">
        <v>18</v>
      </c>
    </row>
    <row r="555" spans="1:2" x14ac:dyDescent="0.45">
      <c r="A555" s="1">
        <v>128179.99999999999</v>
      </c>
      <c r="B555">
        <v>20</v>
      </c>
    </row>
    <row r="556" spans="1:2" x14ac:dyDescent="0.45">
      <c r="A556" s="1">
        <v>128179.99999999999</v>
      </c>
      <c r="B556">
        <v>20</v>
      </c>
    </row>
    <row r="557" spans="1:2" x14ac:dyDescent="0.45">
      <c r="A557" s="1">
        <v>128179.99999999999</v>
      </c>
      <c r="B557">
        <v>20</v>
      </c>
    </row>
    <row r="558" spans="1:2" x14ac:dyDescent="0.45">
      <c r="A558" s="1">
        <v>128179.99999999999</v>
      </c>
      <c r="B558">
        <v>17</v>
      </c>
    </row>
    <row r="559" spans="1:2" x14ac:dyDescent="0.45">
      <c r="A559" s="1">
        <v>128179.99999999999</v>
      </c>
      <c r="B559">
        <v>19</v>
      </c>
    </row>
    <row r="560" spans="1:2" x14ac:dyDescent="0.45">
      <c r="A560" s="1">
        <v>128179.99999999999</v>
      </c>
      <c r="B560">
        <v>18</v>
      </c>
    </row>
    <row r="561" spans="1:2" x14ac:dyDescent="0.45">
      <c r="A561" s="1">
        <v>128179.99999999999</v>
      </c>
      <c r="B561">
        <v>18</v>
      </c>
    </row>
    <row r="562" spans="1:2" x14ac:dyDescent="0.45">
      <c r="A562" s="1">
        <v>128179.99999999999</v>
      </c>
      <c r="B562">
        <v>19</v>
      </c>
    </row>
    <row r="563" spans="1:2" x14ac:dyDescent="0.45">
      <c r="A563" s="1">
        <v>128179.99999999999</v>
      </c>
      <c r="B563">
        <v>19</v>
      </c>
    </row>
    <row r="564" spans="1:2" x14ac:dyDescent="0.45">
      <c r="A564" s="1">
        <v>128179.99999999999</v>
      </c>
      <c r="B564">
        <v>18</v>
      </c>
    </row>
    <row r="565" spans="1:2" x14ac:dyDescent="0.45">
      <c r="A565" s="1">
        <v>128179.99999999999</v>
      </c>
      <c r="B565">
        <v>20</v>
      </c>
    </row>
    <row r="566" spans="1:2" x14ac:dyDescent="0.45">
      <c r="A566" s="1">
        <v>128179.99999999999</v>
      </c>
      <c r="B566">
        <v>18</v>
      </c>
    </row>
    <row r="567" spans="1:2" x14ac:dyDescent="0.45">
      <c r="A567" s="1">
        <v>128179.99999999999</v>
      </c>
      <c r="B567">
        <v>19</v>
      </c>
    </row>
    <row r="568" spans="1:2" x14ac:dyDescent="0.45">
      <c r="A568" s="1">
        <v>128179.99999999999</v>
      </c>
      <c r="B568">
        <v>19</v>
      </c>
    </row>
    <row r="569" spans="1:2" x14ac:dyDescent="0.45">
      <c r="A569" s="1">
        <v>128179.99999999999</v>
      </c>
      <c r="B569">
        <v>19</v>
      </c>
    </row>
    <row r="570" spans="1:2" x14ac:dyDescent="0.45">
      <c r="A570" s="1">
        <v>128179.99999999999</v>
      </c>
      <c r="B570">
        <v>18</v>
      </c>
    </row>
    <row r="571" spans="1:2" x14ac:dyDescent="0.45">
      <c r="A571" s="1">
        <v>128179.99999999999</v>
      </c>
      <c r="B571">
        <v>18</v>
      </c>
    </row>
    <row r="572" spans="1:2" x14ac:dyDescent="0.45">
      <c r="A572" s="1">
        <v>128179.99999999999</v>
      </c>
      <c r="B572">
        <v>19</v>
      </c>
    </row>
    <row r="573" spans="1:2" x14ac:dyDescent="0.45">
      <c r="A573" s="1">
        <v>128179.99999999999</v>
      </c>
      <c r="B573">
        <v>17</v>
      </c>
    </row>
    <row r="574" spans="1:2" x14ac:dyDescent="0.45">
      <c r="A574" s="1">
        <v>128179.99999999999</v>
      </c>
      <c r="B574">
        <v>18</v>
      </c>
    </row>
    <row r="575" spans="1:2" x14ac:dyDescent="0.45">
      <c r="A575" s="1">
        <v>128179.99999999999</v>
      </c>
      <c r="B575">
        <v>19</v>
      </c>
    </row>
    <row r="576" spans="1:2" x14ac:dyDescent="0.45">
      <c r="A576" s="1">
        <v>128179.99999999999</v>
      </c>
      <c r="B576">
        <v>20</v>
      </c>
    </row>
    <row r="577" spans="1:2" x14ac:dyDescent="0.45">
      <c r="A577" s="1">
        <v>128179.99999999999</v>
      </c>
      <c r="B577">
        <v>18</v>
      </c>
    </row>
    <row r="578" spans="1:2" x14ac:dyDescent="0.45">
      <c r="A578" s="1">
        <v>128179.99999999999</v>
      </c>
      <c r="B578">
        <v>20</v>
      </c>
    </row>
    <row r="579" spans="1:2" x14ac:dyDescent="0.45">
      <c r="A579" s="1">
        <v>128179.99999999999</v>
      </c>
      <c r="B579">
        <v>19</v>
      </c>
    </row>
    <row r="580" spans="1:2" x14ac:dyDescent="0.45">
      <c r="A580" s="1">
        <v>128179.99999999999</v>
      </c>
      <c r="B580">
        <v>21</v>
      </c>
    </row>
    <row r="581" spans="1:2" x14ac:dyDescent="0.45">
      <c r="A581" s="1">
        <v>128179.99999999999</v>
      </c>
      <c r="B581">
        <v>17</v>
      </c>
    </row>
    <row r="582" spans="1:2" x14ac:dyDescent="0.45">
      <c r="A582" s="1">
        <v>128179.99999999999</v>
      </c>
      <c r="B582">
        <v>18</v>
      </c>
    </row>
    <row r="583" spans="1:2" x14ac:dyDescent="0.45">
      <c r="A583" s="1">
        <v>128179.99999999999</v>
      </c>
      <c r="B583">
        <v>19</v>
      </c>
    </row>
    <row r="584" spans="1:2" x14ac:dyDescent="0.45">
      <c r="A584" s="1">
        <v>128179.99999999999</v>
      </c>
      <c r="B584">
        <v>20</v>
      </c>
    </row>
    <row r="585" spans="1:2" x14ac:dyDescent="0.45">
      <c r="A585" s="1">
        <v>128179.99999999999</v>
      </c>
      <c r="B585">
        <v>18</v>
      </c>
    </row>
    <row r="586" spans="1:2" x14ac:dyDescent="0.45">
      <c r="A586" s="1">
        <v>128179.99999999999</v>
      </c>
      <c r="B586">
        <v>20</v>
      </c>
    </row>
    <row r="587" spans="1:2" x14ac:dyDescent="0.45">
      <c r="A587" s="1">
        <v>128179.99999999999</v>
      </c>
      <c r="B587">
        <v>17</v>
      </c>
    </row>
    <row r="588" spans="1:2" x14ac:dyDescent="0.45">
      <c r="A588" s="1">
        <v>128179.99999999999</v>
      </c>
      <c r="B588">
        <v>18</v>
      </c>
    </row>
    <row r="589" spans="1:2" x14ac:dyDescent="0.45">
      <c r="A589" s="1">
        <v>128179.99999999999</v>
      </c>
      <c r="B589">
        <v>19</v>
      </c>
    </row>
    <row r="590" spans="1:2" x14ac:dyDescent="0.45">
      <c r="A590" s="1">
        <v>128179.99999999999</v>
      </c>
      <c r="B590">
        <v>20</v>
      </c>
    </row>
    <row r="591" spans="1:2" x14ac:dyDescent="0.45">
      <c r="A591" s="1">
        <v>128179.99999999999</v>
      </c>
      <c r="B591">
        <v>18</v>
      </c>
    </row>
    <row r="592" spans="1:2" x14ac:dyDescent="0.45">
      <c r="A592" s="1">
        <v>128179.99999999999</v>
      </c>
      <c r="B592">
        <v>19</v>
      </c>
    </row>
    <row r="593" spans="1:2" x14ac:dyDescent="0.45">
      <c r="A593" s="1">
        <v>128179.99999999999</v>
      </c>
      <c r="B593">
        <v>18</v>
      </c>
    </row>
    <row r="594" spans="1:2" x14ac:dyDescent="0.45">
      <c r="A594" s="1">
        <v>128179.99999999999</v>
      </c>
      <c r="B594">
        <v>21</v>
      </c>
    </row>
    <row r="595" spans="1:2" x14ac:dyDescent="0.45">
      <c r="A595" s="1">
        <v>128179.99999999999</v>
      </c>
      <c r="B595">
        <v>18</v>
      </c>
    </row>
    <row r="596" spans="1:2" x14ac:dyDescent="0.45">
      <c r="A596" s="1">
        <v>128179.99999999999</v>
      </c>
      <c r="B596">
        <v>20</v>
      </c>
    </row>
    <row r="597" spans="1:2" x14ac:dyDescent="0.45">
      <c r="A597" s="1">
        <v>128179.99999999999</v>
      </c>
      <c r="B597">
        <v>18</v>
      </c>
    </row>
    <row r="598" spans="1:2" x14ac:dyDescent="0.45">
      <c r="A598" s="1">
        <v>128179.99999999999</v>
      </c>
      <c r="B598">
        <v>18</v>
      </c>
    </row>
    <row r="599" spans="1:2" x14ac:dyDescent="0.45">
      <c r="A599" s="1">
        <v>128179.99999999999</v>
      </c>
      <c r="B599">
        <v>20</v>
      </c>
    </row>
    <row r="600" spans="1:2" x14ac:dyDescent="0.45">
      <c r="A600" s="1">
        <v>128179.99999999999</v>
      </c>
      <c r="B600">
        <v>19</v>
      </c>
    </row>
    <row r="601" spans="1:2" x14ac:dyDescent="0.45">
      <c r="A601" s="1">
        <v>128179.99999999999</v>
      </c>
      <c r="B601">
        <v>19</v>
      </c>
    </row>
    <row r="602" spans="1:2" x14ac:dyDescent="0.45">
      <c r="A602" s="1">
        <v>128179.99999999999</v>
      </c>
      <c r="B602">
        <v>20</v>
      </c>
    </row>
    <row r="603" spans="1:2" x14ac:dyDescent="0.45">
      <c r="A603" s="1">
        <v>128179.99999999999</v>
      </c>
      <c r="B603">
        <v>18</v>
      </c>
    </row>
    <row r="604" spans="1:2" x14ac:dyDescent="0.45">
      <c r="A604" s="1">
        <v>128179.99999999999</v>
      </c>
      <c r="B604">
        <v>19</v>
      </c>
    </row>
    <row r="605" spans="1:2" x14ac:dyDescent="0.45">
      <c r="A605" s="1">
        <v>128179.99999999999</v>
      </c>
      <c r="B605">
        <v>20</v>
      </c>
    </row>
    <row r="606" spans="1:2" x14ac:dyDescent="0.45">
      <c r="A606" s="1">
        <v>128179.99999999999</v>
      </c>
      <c r="B606">
        <v>18</v>
      </c>
    </row>
    <row r="607" spans="1:2" x14ac:dyDescent="0.45">
      <c r="A607" s="1">
        <v>128179.99999999999</v>
      </c>
      <c r="B607">
        <v>19</v>
      </c>
    </row>
    <row r="608" spans="1:2" x14ac:dyDescent="0.45">
      <c r="A608" s="1">
        <v>128179.99999999999</v>
      </c>
      <c r="B608">
        <v>21</v>
      </c>
    </row>
    <row r="609" spans="1:2" x14ac:dyDescent="0.45">
      <c r="A609" s="1">
        <v>128179.99999999999</v>
      </c>
      <c r="B609">
        <v>19</v>
      </c>
    </row>
    <row r="610" spans="1:2" x14ac:dyDescent="0.45">
      <c r="A610" s="1">
        <v>128179.99999999999</v>
      </c>
      <c r="B610">
        <v>17</v>
      </c>
    </row>
    <row r="611" spans="1:2" x14ac:dyDescent="0.45">
      <c r="A611" s="1">
        <v>128179.99999999999</v>
      </c>
      <c r="B611">
        <v>17</v>
      </c>
    </row>
    <row r="612" spans="1:2" x14ac:dyDescent="0.45">
      <c r="A612" s="1">
        <v>128179.99999999999</v>
      </c>
      <c r="B612">
        <v>18</v>
      </c>
    </row>
    <row r="613" spans="1:2" x14ac:dyDescent="0.45">
      <c r="A613" s="1">
        <v>128179.99999999999</v>
      </c>
      <c r="B613">
        <v>18</v>
      </c>
    </row>
    <row r="614" spans="1:2" x14ac:dyDescent="0.45">
      <c r="A614" s="1">
        <v>128179.99999999999</v>
      </c>
      <c r="B614">
        <v>19</v>
      </c>
    </row>
    <row r="615" spans="1:2" x14ac:dyDescent="0.45">
      <c r="A615" s="1">
        <v>128179.99999999999</v>
      </c>
      <c r="B615">
        <v>20</v>
      </c>
    </row>
    <row r="616" spans="1:2" x14ac:dyDescent="0.45">
      <c r="A616" s="1">
        <v>128179.99999999999</v>
      </c>
      <c r="B616">
        <v>17</v>
      </c>
    </row>
    <row r="617" spans="1:2" x14ac:dyDescent="0.45">
      <c r="A617" s="1">
        <v>128179.99999999999</v>
      </c>
      <c r="B617">
        <v>23</v>
      </c>
    </row>
    <row r="618" spans="1:2" x14ac:dyDescent="0.45">
      <c r="A618" s="1">
        <v>128179.99999999999</v>
      </c>
      <c r="B618">
        <v>17</v>
      </c>
    </row>
    <row r="619" spans="1:2" x14ac:dyDescent="0.45">
      <c r="A619" s="1">
        <v>128179.99999999999</v>
      </c>
      <c r="B619">
        <v>17</v>
      </c>
    </row>
    <row r="620" spans="1:2" x14ac:dyDescent="0.45">
      <c r="A620" s="1">
        <v>128179.99999999999</v>
      </c>
      <c r="B620">
        <v>17</v>
      </c>
    </row>
    <row r="621" spans="1:2" x14ac:dyDescent="0.45">
      <c r="A621" s="1">
        <v>128179.99999999999</v>
      </c>
      <c r="B621">
        <v>19</v>
      </c>
    </row>
    <row r="622" spans="1:2" x14ac:dyDescent="0.45">
      <c r="A622" s="1">
        <v>128179.99999999999</v>
      </c>
      <c r="B622">
        <v>17</v>
      </c>
    </row>
    <row r="623" spans="1:2" x14ac:dyDescent="0.45">
      <c r="A623" s="1">
        <v>128179.99999999999</v>
      </c>
      <c r="B623">
        <v>17</v>
      </c>
    </row>
    <row r="624" spans="1:2" x14ac:dyDescent="0.45">
      <c r="A624" s="1">
        <v>128179.99999999999</v>
      </c>
      <c r="B624">
        <v>18</v>
      </c>
    </row>
    <row r="625" spans="1:2" x14ac:dyDescent="0.45">
      <c r="A625" s="1">
        <v>128179.99999999999</v>
      </c>
      <c r="B625">
        <v>19</v>
      </c>
    </row>
    <row r="626" spans="1:2" x14ac:dyDescent="0.45">
      <c r="A626" s="1">
        <v>128179.99999999999</v>
      </c>
      <c r="B626">
        <v>19</v>
      </c>
    </row>
    <row r="627" spans="1:2" x14ac:dyDescent="0.45">
      <c r="A627" s="1">
        <v>128179.99999999999</v>
      </c>
      <c r="B627">
        <v>17</v>
      </c>
    </row>
    <row r="628" spans="1:2" x14ac:dyDescent="0.45">
      <c r="A628" s="1">
        <v>128179.99999999999</v>
      </c>
      <c r="B628">
        <v>19</v>
      </c>
    </row>
    <row r="629" spans="1:2" x14ac:dyDescent="0.45">
      <c r="A629" s="1">
        <v>128179.99999999999</v>
      </c>
      <c r="B629">
        <v>18</v>
      </c>
    </row>
    <row r="630" spans="1:2" x14ac:dyDescent="0.45">
      <c r="A630" s="1">
        <v>128179.99999999999</v>
      </c>
      <c r="B630">
        <v>19</v>
      </c>
    </row>
    <row r="631" spans="1:2" x14ac:dyDescent="0.45">
      <c r="A631" s="1">
        <v>128179.99999999999</v>
      </c>
      <c r="B631">
        <v>17</v>
      </c>
    </row>
    <row r="632" spans="1:2" x14ac:dyDescent="0.45">
      <c r="A632" s="1">
        <v>128179.99999999999</v>
      </c>
      <c r="B632">
        <v>19</v>
      </c>
    </row>
    <row r="633" spans="1:2" x14ac:dyDescent="0.45">
      <c r="A633" s="1">
        <v>128179.99999999999</v>
      </c>
      <c r="B633">
        <v>19</v>
      </c>
    </row>
    <row r="634" spans="1:2" x14ac:dyDescent="0.45">
      <c r="A634" s="1">
        <v>128179.99999999999</v>
      </c>
      <c r="B634">
        <v>19</v>
      </c>
    </row>
    <row r="635" spans="1:2" x14ac:dyDescent="0.45">
      <c r="A635" s="1">
        <v>128179.99999999999</v>
      </c>
      <c r="B635">
        <v>17</v>
      </c>
    </row>
    <row r="636" spans="1:2" x14ac:dyDescent="0.45">
      <c r="A636" s="1">
        <v>128179.99999999999</v>
      </c>
      <c r="B636">
        <v>18</v>
      </c>
    </row>
    <row r="637" spans="1:2" x14ac:dyDescent="0.45">
      <c r="A637" s="1">
        <v>128179.99999999999</v>
      </c>
      <c r="B637">
        <v>18</v>
      </c>
    </row>
    <row r="638" spans="1:2" x14ac:dyDescent="0.45">
      <c r="A638" s="1">
        <v>128179.99999999999</v>
      </c>
      <c r="B638">
        <v>23</v>
      </c>
    </row>
    <row r="639" spans="1:2" x14ac:dyDescent="0.45">
      <c r="A639" s="1">
        <v>128179.99999999999</v>
      </c>
      <c r="B639">
        <v>20</v>
      </c>
    </row>
    <row r="640" spans="1:2" x14ac:dyDescent="0.45">
      <c r="A640" s="1">
        <v>128179.99999999999</v>
      </c>
      <c r="B640">
        <v>20</v>
      </c>
    </row>
    <row r="641" spans="1:2" x14ac:dyDescent="0.45">
      <c r="A641" s="1">
        <v>128179.99999999999</v>
      </c>
      <c r="B641">
        <v>19</v>
      </c>
    </row>
    <row r="642" spans="1:2" x14ac:dyDescent="0.45">
      <c r="A642" s="1">
        <v>128179.99999999999</v>
      </c>
      <c r="B642">
        <v>19</v>
      </c>
    </row>
    <row r="643" spans="1:2" x14ac:dyDescent="0.45">
      <c r="A643" s="1">
        <v>128179.99999999999</v>
      </c>
      <c r="B643">
        <v>18</v>
      </c>
    </row>
    <row r="644" spans="1:2" x14ac:dyDescent="0.45">
      <c r="A644" s="1">
        <v>128179.99999999999</v>
      </c>
      <c r="B644">
        <v>17</v>
      </c>
    </row>
    <row r="645" spans="1:2" x14ac:dyDescent="0.45">
      <c r="A645" s="1">
        <v>128179.99999999999</v>
      </c>
      <c r="B645">
        <v>20</v>
      </c>
    </row>
    <row r="646" spans="1:2" x14ac:dyDescent="0.45">
      <c r="A646" s="1">
        <v>128179.99999999999</v>
      </c>
      <c r="B646">
        <v>19</v>
      </c>
    </row>
    <row r="647" spans="1:2" x14ac:dyDescent="0.45">
      <c r="A647" s="1">
        <v>128179.99999999999</v>
      </c>
      <c r="B647">
        <v>17</v>
      </c>
    </row>
    <row r="648" spans="1:2" x14ac:dyDescent="0.45">
      <c r="A648" s="1">
        <v>128179.99999999999</v>
      </c>
      <c r="B648">
        <v>18</v>
      </c>
    </row>
    <row r="649" spans="1:2" x14ac:dyDescent="0.45">
      <c r="A649" s="1">
        <v>128179.99999999999</v>
      </c>
      <c r="B649">
        <v>23</v>
      </c>
    </row>
    <row r="650" spans="1:2" x14ac:dyDescent="0.45">
      <c r="A650" s="1">
        <v>128179.99999999999</v>
      </c>
      <c r="B650">
        <v>17</v>
      </c>
    </row>
    <row r="651" spans="1:2" x14ac:dyDescent="0.45">
      <c r="A651" s="1">
        <v>128179.99999999999</v>
      </c>
      <c r="B651">
        <v>19</v>
      </c>
    </row>
    <row r="652" spans="1:2" x14ac:dyDescent="0.45">
      <c r="A652" s="1">
        <v>128179.99999999999</v>
      </c>
      <c r="B652">
        <v>18</v>
      </c>
    </row>
    <row r="653" spans="1:2" x14ac:dyDescent="0.45">
      <c r="A653" s="1">
        <v>128179.99999999999</v>
      </c>
      <c r="B653">
        <v>19</v>
      </c>
    </row>
    <row r="654" spans="1:2" x14ac:dyDescent="0.45">
      <c r="A654" s="1">
        <v>128179.99999999999</v>
      </c>
      <c r="B654">
        <v>17</v>
      </c>
    </row>
    <row r="655" spans="1:2" x14ac:dyDescent="0.45">
      <c r="A655" s="1">
        <v>128179.99999999999</v>
      </c>
      <c r="B655">
        <v>17</v>
      </c>
    </row>
    <row r="656" spans="1:2" x14ac:dyDescent="0.45">
      <c r="A656" s="1">
        <v>128179.99999999999</v>
      </c>
      <c r="B656">
        <v>21</v>
      </c>
    </row>
    <row r="657" spans="1:2" x14ac:dyDescent="0.45">
      <c r="A657" s="1">
        <v>128179.99999999999</v>
      </c>
      <c r="B657">
        <v>19</v>
      </c>
    </row>
    <row r="658" spans="1:2" x14ac:dyDescent="0.45">
      <c r="A658" s="1">
        <v>128179.99999999999</v>
      </c>
      <c r="B658">
        <v>19</v>
      </c>
    </row>
    <row r="659" spans="1:2" x14ac:dyDescent="0.45">
      <c r="A659" s="1">
        <v>128179.99999999999</v>
      </c>
      <c r="B659">
        <v>20</v>
      </c>
    </row>
    <row r="660" spans="1:2" x14ac:dyDescent="0.45">
      <c r="A660" s="1">
        <v>128179.99999999999</v>
      </c>
      <c r="B660">
        <v>20</v>
      </c>
    </row>
    <row r="661" spans="1:2" x14ac:dyDescent="0.45">
      <c r="A661" s="1">
        <v>128179.99999999999</v>
      </c>
      <c r="B661">
        <v>18</v>
      </c>
    </row>
    <row r="662" spans="1:2" x14ac:dyDescent="0.45">
      <c r="A662" s="1">
        <v>128179.99999999999</v>
      </c>
      <c r="B662">
        <v>17</v>
      </c>
    </row>
    <row r="663" spans="1:2" x14ac:dyDescent="0.45">
      <c r="A663" s="1">
        <v>128179.99999999999</v>
      </c>
      <c r="B663">
        <v>18</v>
      </c>
    </row>
    <row r="664" spans="1:2" x14ac:dyDescent="0.45">
      <c r="A664" s="1">
        <v>128179.99999999999</v>
      </c>
      <c r="B664">
        <v>20</v>
      </c>
    </row>
    <row r="665" spans="1:2" x14ac:dyDescent="0.45">
      <c r="A665" s="1">
        <v>128179.99999999999</v>
      </c>
      <c r="B665">
        <v>17</v>
      </c>
    </row>
    <row r="666" spans="1:2" x14ac:dyDescent="0.45">
      <c r="A666" s="1">
        <v>128179.99999999999</v>
      </c>
      <c r="B666">
        <v>20</v>
      </c>
    </row>
    <row r="667" spans="1:2" x14ac:dyDescent="0.45">
      <c r="A667" s="1">
        <v>128179.99999999999</v>
      </c>
      <c r="B667">
        <v>18</v>
      </c>
    </row>
    <row r="668" spans="1:2" x14ac:dyDescent="0.45">
      <c r="A668" s="1">
        <v>128179.99999999999</v>
      </c>
      <c r="B668">
        <v>19</v>
      </c>
    </row>
    <row r="669" spans="1:2" x14ac:dyDescent="0.45">
      <c r="A669" s="1">
        <v>128179.99999999999</v>
      </c>
      <c r="B669">
        <v>17</v>
      </c>
    </row>
    <row r="670" spans="1:2" x14ac:dyDescent="0.45">
      <c r="A670" s="1">
        <v>128179.99999999999</v>
      </c>
      <c r="B670">
        <v>17</v>
      </c>
    </row>
    <row r="671" spans="1:2" x14ac:dyDescent="0.45">
      <c r="A671" s="1">
        <v>128179.99999999999</v>
      </c>
      <c r="B671">
        <v>18</v>
      </c>
    </row>
    <row r="672" spans="1:2" x14ac:dyDescent="0.45">
      <c r="A672" s="1">
        <v>128179.99999999999</v>
      </c>
      <c r="B672">
        <v>18</v>
      </c>
    </row>
    <row r="673" spans="1:2" x14ac:dyDescent="0.45">
      <c r="A673" s="1">
        <v>128179.99999999999</v>
      </c>
      <c r="B673">
        <v>18</v>
      </c>
    </row>
    <row r="674" spans="1:2" x14ac:dyDescent="0.45">
      <c r="A674" s="1">
        <v>128179.99999999999</v>
      </c>
      <c r="B674">
        <v>17</v>
      </c>
    </row>
    <row r="675" spans="1:2" x14ac:dyDescent="0.45">
      <c r="A675" s="1">
        <v>128179.99999999999</v>
      </c>
      <c r="B675">
        <v>18</v>
      </c>
    </row>
    <row r="676" spans="1:2" x14ac:dyDescent="0.45">
      <c r="A676" s="1">
        <v>128179.99999999999</v>
      </c>
      <c r="B676">
        <v>17</v>
      </c>
    </row>
    <row r="677" spans="1:2" x14ac:dyDescent="0.45">
      <c r="A677" s="1">
        <v>128179.99999999999</v>
      </c>
      <c r="B677">
        <v>18</v>
      </c>
    </row>
    <row r="678" spans="1:2" x14ac:dyDescent="0.45">
      <c r="A678" s="1">
        <v>128179.99999999999</v>
      </c>
      <c r="B678">
        <v>18</v>
      </c>
    </row>
    <row r="679" spans="1:2" x14ac:dyDescent="0.45">
      <c r="A679" s="1">
        <v>128179.99999999999</v>
      </c>
      <c r="B679">
        <v>17</v>
      </c>
    </row>
    <row r="680" spans="1:2" x14ac:dyDescent="0.45">
      <c r="A680" s="1">
        <v>128179.99999999999</v>
      </c>
      <c r="B680">
        <v>17</v>
      </c>
    </row>
    <row r="681" spans="1:2" x14ac:dyDescent="0.45">
      <c r="A681" s="1">
        <v>128179.99999999999</v>
      </c>
      <c r="B681">
        <v>18</v>
      </c>
    </row>
    <row r="682" spans="1:2" x14ac:dyDescent="0.45">
      <c r="A682" s="1">
        <v>128179.99999999999</v>
      </c>
      <c r="B682">
        <v>18</v>
      </c>
    </row>
    <row r="683" spans="1:2" x14ac:dyDescent="0.45">
      <c r="A683" s="1">
        <v>128179.99999999999</v>
      </c>
      <c r="B683">
        <v>18</v>
      </c>
    </row>
    <row r="684" spans="1:2" x14ac:dyDescent="0.45">
      <c r="A684" s="1">
        <v>128179.99999999999</v>
      </c>
      <c r="B684">
        <v>19</v>
      </c>
    </row>
    <row r="685" spans="1:2" x14ac:dyDescent="0.45">
      <c r="A685" s="1">
        <v>128179.99999999999</v>
      </c>
      <c r="B685">
        <v>21</v>
      </c>
    </row>
    <row r="686" spans="1:2" x14ac:dyDescent="0.45">
      <c r="A686" s="1">
        <v>128179.99999999999</v>
      </c>
      <c r="B686">
        <v>18</v>
      </c>
    </row>
    <row r="687" spans="1:2" x14ac:dyDescent="0.45">
      <c r="A687" s="1">
        <v>128179.99999999999</v>
      </c>
      <c r="B687">
        <v>17</v>
      </c>
    </row>
    <row r="688" spans="1:2" x14ac:dyDescent="0.45">
      <c r="A688" s="1">
        <v>128179.99999999999</v>
      </c>
      <c r="B688">
        <v>17</v>
      </c>
    </row>
    <row r="689" spans="1:2" x14ac:dyDescent="0.45">
      <c r="A689" s="1">
        <v>128179.99999999999</v>
      </c>
      <c r="B689">
        <v>18</v>
      </c>
    </row>
    <row r="690" spans="1:2" x14ac:dyDescent="0.45">
      <c r="A690" s="1">
        <v>128179.99999999999</v>
      </c>
      <c r="B690">
        <v>21</v>
      </c>
    </row>
    <row r="691" spans="1:2" x14ac:dyDescent="0.45">
      <c r="A691" s="1">
        <v>128179.99999999999</v>
      </c>
      <c r="B691">
        <v>19</v>
      </c>
    </row>
    <row r="692" spans="1:2" x14ac:dyDescent="0.45">
      <c r="A692" s="1">
        <v>128179.99999999999</v>
      </c>
      <c r="B692">
        <v>19</v>
      </c>
    </row>
    <row r="693" spans="1:2" x14ac:dyDescent="0.45">
      <c r="A693" s="1">
        <v>128179.99999999999</v>
      </c>
      <c r="B693">
        <v>18</v>
      </c>
    </row>
    <row r="694" spans="1:2" x14ac:dyDescent="0.45">
      <c r="A694" s="1">
        <v>128179.99999999999</v>
      </c>
      <c r="B694">
        <v>17</v>
      </c>
    </row>
    <row r="695" spans="1:2" x14ac:dyDescent="0.45">
      <c r="A695" s="1">
        <v>128179.99999999999</v>
      </c>
      <c r="B695">
        <v>18</v>
      </c>
    </row>
    <row r="696" spans="1:2" x14ac:dyDescent="0.45">
      <c r="A696" s="1">
        <v>128179.99999999999</v>
      </c>
      <c r="B696">
        <v>17</v>
      </c>
    </row>
    <row r="697" spans="1:2" x14ac:dyDescent="0.45">
      <c r="A697" s="1">
        <v>128179.99999999999</v>
      </c>
      <c r="B697">
        <v>17</v>
      </c>
    </row>
    <row r="698" spans="1:2" x14ac:dyDescent="0.45">
      <c r="A698" s="1">
        <v>128179.99999999999</v>
      </c>
      <c r="B698">
        <v>20</v>
      </c>
    </row>
    <row r="699" spans="1:2" x14ac:dyDescent="0.45">
      <c r="A699" s="1">
        <v>128179.99999999999</v>
      </c>
      <c r="B699">
        <v>17</v>
      </c>
    </row>
    <row r="700" spans="1:2" x14ac:dyDescent="0.45">
      <c r="A700" s="1">
        <v>128179.99999999999</v>
      </c>
      <c r="B700">
        <v>20</v>
      </c>
    </row>
    <row r="701" spans="1:2" x14ac:dyDescent="0.45">
      <c r="A701" s="1">
        <v>128179.99999999999</v>
      </c>
      <c r="B701">
        <v>18</v>
      </c>
    </row>
    <row r="702" spans="1:2" x14ac:dyDescent="0.45">
      <c r="A702" s="1">
        <v>128179.99999999999</v>
      </c>
      <c r="B702">
        <v>18</v>
      </c>
    </row>
    <row r="703" spans="1:2" x14ac:dyDescent="0.45">
      <c r="A703" s="1">
        <v>128179.99999999999</v>
      </c>
      <c r="B703">
        <v>20</v>
      </c>
    </row>
    <row r="704" spans="1:2" x14ac:dyDescent="0.45">
      <c r="A704" s="1">
        <v>128179.99999999999</v>
      </c>
      <c r="B704">
        <v>19</v>
      </c>
    </row>
    <row r="705" spans="1:2" x14ac:dyDescent="0.45">
      <c r="A705" s="1">
        <v>128179.99999999999</v>
      </c>
      <c r="B705">
        <v>19</v>
      </c>
    </row>
    <row r="706" spans="1:2" x14ac:dyDescent="0.45">
      <c r="A706" s="1">
        <v>128179.99999999999</v>
      </c>
      <c r="B706">
        <v>21</v>
      </c>
    </row>
    <row r="707" spans="1:2" x14ac:dyDescent="0.45">
      <c r="A707" s="1">
        <v>128179.99999999999</v>
      </c>
      <c r="B707">
        <v>21</v>
      </c>
    </row>
    <row r="708" spans="1:2" x14ac:dyDescent="0.45">
      <c r="A708" s="1">
        <v>128179.99999999999</v>
      </c>
      <c r="B708">
        <v>18</v>
      </c>
    </row>
    <row r="709" spans="1:2" x14ac:dyDescent="0.45">
      <c r="A709" s="1">
        <v>128179.99999999999</v>
      </c>
      <c r="B709">
        <v>21</v>
      </c>
    </row>
    <row r="710" spans="1:2" x14ac:dyDescent="0.45">
      <c r="A710" s="1">
        <v>128179.99999999999</v>
      </c>
      <c r="B710">
        <v>17</v>
      </c>
    </row>
    <row r="711" spans="1:2" x14ac:dyDescent="0.45">
      <c r="A711" s="1">
        <v>128179.99999999999</v>
      </c>
      <c r="B711">
        <v>18</v>
      </c>
    </row>
    <row r="712" spans="1:2" x14ac:dyDescent="0.45">
      <c r="A712" s="1">
        <v>128179.99999999999</v>
      </c>
      <c r="B712">
        <v>19</v>
      </c>
    </row>
    <row r="713" spans="1:2" x14ac:dyDescent="0.45">
      <c r="A713" s="1">
        <v>128179.99999999999</v>
      </c>
      <c r="B713">
        <v>17</v>
      </c>
    </row>
    <row r="714" spans="1:2" x14ac:dyDescent="0.45">
      <c r="A714" s="1">
        <v>128179.99999999999</v>
      </c>
      <c r="B714">
        <v>19</v>
      </c>
    </row>
    <row r="715" spans="1:2" x14ac:dyDescent="0.45">
      <c r="A715" s="1">
        <v>128179.99999999999</v>
      </c>
      <c r="B715">
        <v>18</v>
      </c>
    </row>
    <row r="716" spans="1:2" x14ac:dyDescent="0.45">
      <c r="A716" s="1">
        <v>128179.99999999999</v>
      </c>
      <c r="B716">
        <v>17</v>
      </c>
    </row>
    <row r="717" spans="1:2" x14ac:dyDescent="0.45">
      <c r="A717" s="1">
        <v>128179.99999999999</v>
      </c>
      <c r="B717">
        <v>20</v>
      </c>
    </row>
    <row r="718" spans="1:2" x14ac:dyDescent="0.45">
      <c r="A718" s="1">
        <v>128179.99999999999</v>
      </c>
      <c r="B718">
        <v>20</v>
      </c>
    </row>
    <row r="719" spans="1:2" x14ac:dyDescent="0.45">
      <c r="A719" s="1">
        <v>128179.99999999999</v>
      </c>
      <c r="B719">
        <v>19</v>
      </c>
    </row>
    <row r="720" spans="1:2" x14ac:dyDescent="0.45">
      <c r="A720" s="1">
        <v>128179.99999999999</v>
      </c>
      <c r="B720">
        <v>19</v>
      </c>
    </row>
    <row r="721" spans="1:2" x14ac:dyDescent="0.45">
      <c r="A721" s="1">
        <v>128179.99999999999</v>
      </c>
      <c r="B721">
        <v>18</v>
      </c>
    </row>
    <row r="722" spans="1:2" x14ac:dyDescent="0.45">
      <c r="A722" s="1">
        <v>128179.99999999999</v>
      </c>
      <c r="B722">
        <v>19</v>
      </c>
    </row>
    <row r="723" spans="1:2" x14ac:dyDescent="0.45">
      <c r="A723" s="1">
        <v>128179.99999999999</v>
      </c>
      <c r="B723">
        <v>20</v>
      </c>
    </row>
    <row r="724" spans="1:2" x14ac:dyDescent="0.45">
      <c r="A724" s="1">
        <v>128179.99999999999</v>
      </c>
      <c r="B724">
        <v>18</v>
      </c>
    </row>
    <row r="725" spans="1:2" x14ac:dyDescent="0.45">
      <c r="A725" s="1">
        <v>128179.99999999999</v>
      </c>
      <c r="B725">
        <v>17</v>
      </c>
    </row>
    <row r="726" spans="1:2" x14ac:dyDescent="0.45">
      <c r="A726" s="1">
        <v>128179.99999999999</v>
      </c>
      <c r="B726">
        <v>20</v>
      </c>
    </row>
    <row r="727" spans="1:2" x14ac:dyDescent="0.45">
      <c r="A727" s="1">
        <v>128179.99999999999</v>
      </c>
      <c r="B727">
        <v>19</v>
      </c>
    </row>
    <row r="728" spans="1:2" x14ac:dyDescent="0.45">
      <c r="A728" s="1">
        <v>128179.99999999999</v>
      </c>
      <c r="B728">
        <v>17</v>
      </c>
    </row>
    <row r="729" spans="1:2" x14ac:dyDescent="0.45">
      <c r="A729" s="1">
        <v>128179.99999999999</v>
      </c>
      <c r="B729">
        <v>20</v>
      </c>
    </row>
    <row r="730" spans="1:2" x14ac:dyDescent="0.45">
      <c r="A730" s="1">
        <v>128179.99999999999</v>
      </c>
      <c r="B730">
        <v>20</v>
      </c>
    </row>
    <row r="731" spans="1:2" x14ac:dyDescent="0.45">
      <c r="A731" s="1">
        <v>128179.99999999999</v>
      </c>
      <c r="B731">
        <v>18</v>
      </c>
    </row>
    <row r="732" spans="1:2" x14ac:dyDescent="0.45">
      <c r="A732" s="1">
        <v>128179.99999999999</v>
      </c>
      <c r="B732">
        <v>19</v>
      </c>
    </row>
    <row r="733" spans="1:2" x14ac:dyDescent="0.45">
      <c r="A733" s="1">
        <v>128179.99999999999</v>
      </c>
      <c r="B733">
        <v>20</v>
      </c>
    </row>
    <row r="734" spans="1:2" x14ac:dyDescent="0.45">
      <c r="A734" s="1">
        <v>128179.99999999999</v>
      </c>
      <c r="B734">
        <v>20</v>
      </c>
    </row>
    <row r="735" spans="1:2" x14ac:dyDescent="0.45">
      <c r="A735" s="1">
        <v>128179.99999999999</v>
      </c>
      <c r="B735">
        <v>19</v>
      </c>
    </row>
    <row r="736" spans="1:2" x14ac:dyDescent="0.45">
      <c r="A736" s="1">
        <v>128179.99999999999</v>
      </c>
      <c r="B736">
        <v>20</v>
      </c>
    </row>
    <row r="737" spans="1:2" x14ac:dyDescent="0.45">
      <c r="A737" s="1">
        <v>128179.99999999999</v>
      </c>
      <c r="B737">
        <v>18</v>
      </c>
    </row>
    <row r="738" spans="1:2" x14ac:dyDescent="0.45">
      <c r="A738" s="1">
        <v>128179.99999999999</v>
      </c>
      <c r="B738">
        <v>19</v>
      </c>
    </row>
    <row r="739" spans="1:2" x14ac:dyDescent="0.45">
      <c r="A739" s="1">
        <v>128179.99999999999</v>
      </c>
      <c r="B739">
        <v>18</v>
      </c>
    </row>
    <row r="740" spans="1:2" x14ac:dyDescent="0.45">
      <c r="A740" s="1">
        <v>128179.99999999999</v>
      </c>
      <c r="B740">
        <v>20</v>
      </c>
    </row>
    <row r="741" spans="1:2" x14ac:dyDescent="0.45">
      <c r="A741" s="1">
        <v>128179.99999999999</v>
      </c>
      <c r="B741">
        <v>22</v>
      </c>
    </row>
    <row r="742" spans="1:2" x14ac:dyDescent="0.45">
      <c r="A742" s="1">
        <v>128179.99999999999</v>
      </c>
      <c r="B742">
        <v>21</v>
      </c>
    </row>
    <row r="743" spans="1:2" x14ac:dyDescent="0.45">
      <c r="A743" s="1">
        <v>128179.99999999999</v>
      </c>
      <c r="B743">
        <v>21</v>
      </c>
    </row>
    <row r="744" spans="1:2" x14ac:dyDescent="0.45">
      <c r="A744" s="1">
        <v>128179.99999999999</v>
      </c>
      <c r="B744">
        <v>19</v>
      </c>
    </row>
    <row r="745" spans="1:2" x14ac:dyDescent="0.45">
      <c r="A745" s="1">
        <v>128179.99999999999</v>
      </c>
      <c r="B745">
        <v>22</v>
      </c>
    </row>
    <row r="746" spans="1:2" x14ac:dyDescent="0.45">
      <c r="A746" s="1">
        <v>128179.99999999999</v>
      </c>
      <c r="B746">
        <v>21</v>
      </c>
    </row>
    <row r="747" spans="1:2" x14ac:dyDescent="0.45">
      <c r="A747" s="1">
        <v>128179.99999999999</v>
      </c>
      <c r="B747">
        <v>20</v>
      </c>
    </row>
    <row r="748" spans="1:2" x14ac:dyDescent="0.45">
      <c r="A748" s="1">
        <v>128179.99999999999</v>
      </c>
      <c r="B748">
        <v>20</v>
      </c>
    </row>
    <row r="749" spans="1:2" x14ac:dyDescent="0.45">
      <c r="A749" s="1">
        <v>128179.99999999999</v>
      </c>
      <c r="B749">
        <v>19</v>
      </c>
    </row>
    <row r="750" spans="1:2" x14ac:dyDescent="0.45">
      <c r="A750" s="1">
        <v>128179.99999999999</v>
      </c>
      <c r="B750">
        <v>17</v>
      </c>
    </row>
    <row r="751" spans="1:2" x14ac:dyDescent="0.45">
      <c r="A751" s="1">
        <v>128179.99999999999</v>
      </c>
      <c r="B751">
        <v>20</v>
      </c>
    </row>
    <row r="752" spans="1:2" x14ac:dyDescent="0.45">
      <c r="A752" s="1">
        <v>128179.99999999999</v>
      </c>
      <c r="B752">
        <v>17</v>
      </c>
    </row>
    <row r="753" spans="1:2" x14ac:dyDescent="0.45">
      <c r="A753" s="1">
        <v>128179.99999999999</v>
      </c>
      <c r="B753">
        <v>21</v>
      </c>
    </row>
    <row r="754" spans="1:2" x14ac:dyDescent="0.45">
      <c r="A754" s="1">
        <v>128179.99999999999</v>
      </c>
      <c r="B754">
        <v>18</v>
      </c>
    </row>
    <row r="755" spans="1:2" x14ac:dyDescent="0.45">
      <c r="A755" s="1">
        <v>128179.99999999999</v>
      </c>
      <c r="B755">
        <v>18</v>
      </c>
    </row>
    <row r="756" spans="1:2" x14ac:dyDescent="0.45">
      <c r="A756" s="1">
        <v>128179.99999999999</v>
      </c>
      <c r="B756">
        <v>24</v>
      </c>
    </row>
    <row r="757" spans="1:2" x14ac:dyDescent="0.45">
      <c r="A757" s="1">
        <v>128179.99999999999</v>
      </c>
      <c r="B757">
        <v>19</v>
      </c>
    </row>
    <row r="758" spans="1:2" x14ac:dyDescent="0.45">
      <c r="A758" s="1">
        <v>128179.99999999999</v>
      </c>
      <c r="B758">
        <v>19</v>
      </c>
    </row>
    <row r="759" spans="1:2" x14ac:dyDescent="0.45">
      <c r="A759" s="1">
        <v>128179.99999999999</v>
      </c>
      <c r="B759">
        <v>19</v>
      </c>
    </row>
    <row r="760" spans="1:2" x14ac:dyDescent="0.45">
      <c r="A760" s="1">
        <v>128179.99999999999</v>
      </c>
      <c r="B760">
        <v>18</v>
      </c>
    </row>
    <row r="761" spans="1:2" x14ac:dyDescent="0.45">
      <c r="A761" s="1">
        <v>128179.99999999999</v>
      </c>
      <c r="B761">
        <v>20</v>
      </c>
    </row>
    <row r="762" spans="1:2" x14ac:dyDescent="0.45">
      <c r="A762" s="1">
        <v>128179.99999999999</v>
      </c>
      <c r="B762">
        <v>17</v>
      </c>
    </row>
    <row r="763" spans="1:2" x14ac:dyDescent="0.45">
      <c r="A763" s="1">
        <v>128179.99999999999</v>
      </c>
      <c r="B763">
        <v>18</v>
      </c>
    </row>
    <row r="764" spans="1:2" x14ac:dyDescent="0.45">
      <c r="A764" s="1">
        <v>128179.99999999999</v>
      </c>
      <c r="B764">
        <v>18</v>
      </c>
    </row>
    <row r="765" spans="1:2" x14ac:dyDescent="0.45">
      <c r="A765" s="1">
        <v>128179.99999999999</v>
      </c>
      <c r="B765">
        <v>18</v>
      </c>
    </row>
    <row r="766" spans="1:2" x14ac:dyDescent="0.45">
      <c r="A766" s="1">
        <v>128179.99999999999</v>
      </c>
      <c r="B766">
        <v>19</v>
      </c>
    </row>
    <row r="767" spans="1:2" x14ac:dyDescent="0.45">
      <c r="A767" s="1">
        <v>128179.99999999999</v>
      </c>
      <c r="B767">
        <v>19</v>
      </c>
    </row>
    <row r="768" spans="1:2" x14ac:dyDescent="0.45">
      <c r="A768" s="1">
        <v>128179.99999999999</v>
      </c>
      <c r="B768">
        <v>17</v>
      </c>
    </row>
    <row r="769" spans="1:2" x14ac:dyDescent="0.45">
      <c r="A769" s="1">
        <v>128179.99999999999</v>
      </c>
      <c r="B769">
        <v>19</v>
      </c>
    </row>
    <row r="770" spans="1:2" x14ac:dyDescent="0.45">
      <c r="A770" s="1">
        <v>128179.99999999999</v>
      </c>
      <c r="B770">
        <v>19</v>
      </c>
    </row>
    <row r="771" spans="1:2" x14ac:dyDescent="0.45">
      <c r="A771" s="1">
        <v>128179.99999999999</v>
      </c>
      <c r="B771">
        <v>18</v>
      </c>
    </row>
    <row r="772" spans="1:2" x14ac:dyDescent="0.45">
      <c r="A772" s="1">
        <v>128179.99999999999</v>
      </c>
      <c r="B772">
        <v>21</v>
      </c>
    </row>
    <row r="773" spans="1:2" x14ac:dyDescent="0.45">
      <c r="A773" s="1">
        <v>128179.99999999999</v>
      </c>
      <c r="B773">
        <v>17</v>
      </c>
    </row>
    <row r="774" spans="1:2" x14ac:dyDescent="0.45">
      <c r="A774" s="1">
        <v>128179.99999999999</v>
      </c>
      <c r="B774">
        <v>18</v>
      </c>
    </row>
    <row r="775" spans="1:2" x14ac:dyDescent="0.45">
      <c r="A775" s="1">
        <v>128179.99999999999</v>
      </c>
      <c r="B775">
        <v>21</v>
      </c>
    </row>
    <row r="776" spans="1:2" x14ac:dyDescent="0.45">
      <c r="A776" s="1">
        <v>128179.99999999999</v>
      </c>
      <c r="B776">
        <v>18</v>
      </c>
    </row>
    <row r="777" spans="1:2" x14ac:dyDescent="0.45">
      <c r="A777" s="1">
        <v>128179.99999999999</v>
      </c>
      <c r="B777">
        <v>20</v>
      </c>
    </row>
    <row r="778" spans="1:2" x14ac:dyDescent="0.45">
      <c r="A778" s="1">
        <v>128179.99999999999</v>
      </c>
      <c r="B778">
        <v>17</v>
      </c>
    </row>
    <row r="779" spans="1:2" x14ac:dyDescent="0.45">
      <c r="A779" s="1">
        <v>128179.99999999999</v>
      </c>
      <c r="B779">
        <v>17</v>
      </c>
    </row>
    <row r="780" spans="1:2" x14ac:dyDescent="0.45">
      <c r="A780" s="1">
        <v>128179.99999999999</v>
      </c>
      <c r="B780">
        <v>18</v>
      </c>
    </row>
    <row r="781" spans="1:2" x14ac:dyDescent="0.45">
      <c r="A781" s="1">
        <v>128179.99999999999</v>
      </c>
      <c r="B781">
        <v>18</v>
      </c>
    </row>
    <row r="782" spans="1:2" x14ac:dyDescent="0.45">
      <c r="A782" s="1">
        <v>128179.99999999999</v>
      </c>
      <c r="B782">
        <v>17</v>
      </c>
    </row>
    <row r="783" spans="1:2" x14ac:dyDescent="0.45">
      <c r="A783" s="1">
        <v>128179.99999999999</v>
      </c>
      <c r="B783">
        <v>17</v>
      </c>
    </row>
    <row r="784" spans="1:2" x14ac:dyDescent="0.45">
      <c r="A784" s="1">
        <v>128179.99999999999</v>
      </c>
      <c r="B784">
        <v>18</v>
      </c>
    </row>
    <row r="785" spans="1:2" x14ac:dyDescent="0.45">
      <c r="A785" s="1">
        <v>128179.99999999999</v>
      </c>
      <c r="B785">
        <v>17</v>
      </c>
    </row>
    <row r="786" spans="1:2" x14ac:dyDescent="0.45">
      <c r="A786" s="1">
        <v>128179.99999999999</v>
      </c>
      <c r="B786">
        <v>20</v>
      </c>
    </row>
    <row r="787" spans="1:2" x14ac:dyDescent="0.45">
      <c r="A787" s="1">
        <v>128179.99999999999</v>
      </c>
      <c r="B787">
        <v>17</v>
      </c>
    </row>
    <row r="788" spans="1:2" x14ac:dyDescent="0.45">
      <c r="A788" s="1">
        <v>128179.99999999999</v>
      </c>
      <c r="B788">
        <v>17</v>
      </c>
    </row>
    <row r="789" spans="1:2" x14ac:dyDescent="0.45">
      <c r="A789" s="1">
        <v>128179.99999999999</v>
      </c>
      <c r="B789">
        <v>19</v>
      </c>
    </row>
    <row r="790" spans="1:2" x14ac:dyDescent="0.45">
      <c r="A790" s="1">
        <v>128179.99999999999</v>
      </c>
      <c r="B790">
        <v>19</v>
      </c>
    </row>
    <row r="791" spans="1:2" x14ac:dyDescent="0.45">
      <c r="A791" s="1">
        <v>128179.99999999999</v>
      </c>
      <c r="B791">
        <v>20</v>
      </c>
    </row>
    <row r="792" spans="1:2" x14ac:dyDescent="0.45">
      <c r="A792" s="1">
        <v>128179.99999999999</v>
      </c>
      <c r="B792">
        <v>21</v>
      </c>
    </row>
    <row r="793" spans="1:2" x14ac:dyDescent="0.45">
      <c r="A793" s="1">
        <v>128179.99999999999</v>
      </c>
      <c r="B793">
        <v>18</v>
      </c>
    </row>
    <row r="794" spans="1:2" x14ac:dyDescent="0.45">
      <c r="A794" s="1">
        <v>128179.99999999999</v>
      </c>
      <c r="B794">
        <v>19</v>
      </c>
    </row>
    <row r="795" spans="1:2" x14ac:dyDescent="0.45">
      <c r="A795" s="1">
        <v>128179.99999999999</v>
      </c>
      <c r="B795">
        <v>18</v>
      </c>
    </row>
    <row r="796" spans="1:2" x14ac:dyDescent="0.45">
      <c r="A796" s="1">
        <v>128179.99999999999</v>
      </c>
      <c r="B796">
        <v>19</v>
      </c>
    </row>
    <row r="797" spans="1:2" x14ac:dyDescent="0.45">
      <c r="A797" s="1">
        <v>128179.99999999999</v>
      </c>
      <c r="B797">
        <v>19</v>
      </c>
    </row>
    <row r="798" spans="1:2" x14ac:dyDescent="0.45">
      <c r="A798" s="1">
        <v>128179.99999999999</v>
      </c>
      <c r="B798">
        <v>19</v>
      </c>
    </row>
    <row r="799" spans="1:2" x14ac:dyDescent="0.45">
      <c r="A799" s="1">
        <v>128179.99999999999</v>
      </c>
      <c r="B799">
        <v>17</v>
      </c>
    </row>
    <row r="800" spans="1:2" x14ac:dyDescent="0.45">
      <c r="A800" s="1">
        <v>128179.99999999999</v>
      </c>
      <c r="B800">
        <v>18</v>
      </c>
    </row>
    <row r="801" spans="1:2" x14ac:dyDescent="0.45">
      <c r="A801" s="1">
        <v>128179.99999999999</v>
      </c>
      <c r="B801">
        <v>19</v>
      </c>
    </row>
    <row r="802" spans="1:2" x14ac:dyDescent="0.45">
      <c r="A802" s="1">
        <v>128179.99999999999</v>
      </c>
      <c r="B802">
        <v>19</v>
      </c>
    </row>
    <row r="803" spans="1:2" x14ac:dyDescent="0.45">
      <c r="A803" s="1">
        <v>128179.99999999999</v>
      </c>
      <c r="B803">
        <v>20</v>
      </c>
    </row>
    <row r="804" spans="1:2" x14ac:dyDescent="0.45">
      <c r="A804" s="1">
        <v>128179.99999999999</v>
      </c>
      <c r="B804">
        <v>19</v>
      </c>
    </row>
    <row r="805" spans="1:2" x14ac:dyDescent="0.45">
      <c r="A805" s="1">
        <v>128179.99999999999</v>
      </c>
      <c r="B805">
        <v>18</v>
      </c>
    </row>
    <row r="806" spans="1:2" x14ac:dyDescent="0.45">
      <c r="A806" s="1">
        <v>128179.99999999999</v>
      </c>
      <c r="B806">
        <v>17</v>
      </c>
    </row>
    <row r="807" spans="1:2" x14ac:dyDescent="0.45">
      <c r="A807" s="1">
        <v>128179.99999999999</v>
      </c>
      <c r="B807">
        <v>21</v>
      </c>
    </row>
    <row r="808" spans="1:2" x14ac:dyDescent="0.45">
      <c r="A808" s="1">
        <v>128179.99999999999</v>
      </c>
      <c r="B808">
        <v>18</v>
      </c>
    </row>
    <row r="809" spans="1:2" x14ac:dyDescent="0.45">
      <c r="A809" s="1">
        <v>128179.99999999999</v>
      </c>
      <c r="B809">
        <v>21</v>
      </c>
    </row>
    <row r="810" spans="1:2" x14ac:dyDescent="0.45">
      <c r="A810" s="1">
        <v>128179.99999999999</v>
      </c>
      <c r="B810">
        <v>19</v>
      </c>
    </row>
    <row r="811" spans="1:2" x14ac:dyDescent="0.45">
      <c r="A811" s="1">
        <v>128179.99999999999</v>
      </c>
      <c r="B811">
        <v>17</v>
      </c>
    </row>
    <row r="812" spans="1:2" x14ac:dyDescent="0.45">
      <c r="A812" s="1">
        <v>128179.99999999999</v>
      </c>
      <c r="B812">
        <v>18</v>
      </c>
    </row>
    <row r="813" spans="1:2" x14ac:dyDescent="0.45">
      <c r="A813" s="1">
        <v>128179.99999999999</v>
      </c>
      <c r="B813">
        <v>19</v>
      </c>
    </row>
    <row r="814" spans="1:2" x14ac:dyDescent="0.45">
      <c r="A814" s="1">
        <v>128179.99999999999</v>
      </c>
      <c r="B814">
        <v>19</v>
      </c>
    </row>
    <row r="815" spans="1:2" x14ac:dyDescent="0.45">
      <c r="A815" s="1">
        <v>128179.99999999999</v>
      </c>
      <c r="B815">
        <v>17</v>
      </c>
    </row>
    <row r="816" spans="1:2" x14ac:dyDescent="0.45">
      <c r="A816" s="1">
        <v>128179.99999999999</v>
      </c>
      <c r="B816">
        <v>17</v>
      </c>
    </row>
    <row r="817" spans="1:2" x14ac:dyDescent="0.45">
      <c r="A817" s="1">
        <v>128179.99999999999</v>
      </c>
      <c r="B817">
        <v>20</v>
      </c>
    </row>
    <row r="818" spans="1:2" x14ac:dyDescent="0.45">
      <c r="A818" s="1">
        <v>128179.99999999999</v>
      </c>
      <c r="B818">
        <v>19</v>
      </c>
    </row>
    <row r="819" spans="1:2" x14ac:dyDescent="0.45">
      <c r="A819" s="1">
        <v>128179.99999999999</v>
      </c>
      <c r="B819">
        <v>18</v>
      </c>
    </row>
    <row r="820" spans="1:2" x14ac:dyDescent="0.45">
      <c r="A820" s="1">
        <v>128179.99999999999</v>
      </c>
      <c r="B820">
        <v>19</v>
      </c>
    </row>
    <row r="821" spans="1:2" x14ac:dyDescent="0.45">
      <c r="A821" s="1">
        <v>128179.99999999999</v>
      </c>
      <c r="B821">
        <v>20</v>
      </c>
    </row>
    <row r="822" spans="1:2" x14ac:dyDescent="0.45">
      <c r="A822" s="1">
        <v>128179.99999999999</v>
      </c>
      <c r="B822">
        <v>19</v>
      </c>
    </row>
    <row r="823" spans="1:2" x14ac:dyDescent="0.45">
      <c r="A823" s="1">
        <v>128179.99999999999</v>
      </c>
      <c r="B823">
        <v>19</v>
      </c>
    </row>
    <row r="824" spans="1:2" x14ac:dyDescent="0.45">
      <c r="A824" s="1">
        <v>128179.99999999999</v>
      </c>
      <c r="B824">
        <v>19</v>
      </c>
    </row>
    <row r="825" spans="1:2" x14ac:dyDescent="0.45">
      <c r="A825" s="1">
        <v>128179.99999999999</v>
      </c>
      <c r="B825">
        <v>18</v>
      </c>
    </row>
    <row r="826" spans="1:2" x14ac:dyDescent="0.45">
      <c r="A826" s="1">
        <v>128179.99999999999</v>
      </c>
      <c r="B826">
        <v>19</v>
      </c>
    </row>
    <row r="827" spans="1:2" x14ac:dyDescent="0.45">
      <c r="A827" s="1">
        <v>128179.99999999999</v>
      </c>
      <c r="B827">
        <v>18</v>
      </c>
    </row>
    <row r="828" spans="1:2" x14ac:dyDescent="0.45">
      <c r="A828" s="1">
        <v>128179.99999999999</v>
      </c>
      <c r="B828">
        <v>17</v>
      </c>
    </row>
    <row r="829" spans="1:2" x14ac:dyDescent="0.45">
      <c r="A829" s="1">
        <v>128179.99999999999</v>
      </c>
      <c r="B829">
        <v>18</v>
      </c>
    </row>
    <row r="830" spans="1:2" x14ac:dyDescent="0.45">
      <c r="A830" s="1">
        <v>128179.99999999999</v>
      </c>
      <c r="B830">
        <v>17</v>
      </c>
    </row>
    <row r="831" spans="1:2" x14ac:dyDescent="0.45">
      <c r="A831" s="1">
        <v>128179.99999999999</v>
      </c>
      <c r="B831">
        <v>19</v>
      </c>
    </row>
    <row r="832" spans="1:2" x14ac:dyDescent="0.45">
      <c r="A832" s="1">
        <v>128179.99999999999</v>
      </c>
      <c r="B832">
        <v>20</v>
      </c>
    </row>
    <row r="833" spans="1:2" x14ac:dyDescent="0.45">
      <c r="A833" s="1">
        <v>128179.99999999999</v>
      </c>
      <c r="B833">
        <v>17</v>
      </c>
    </row>
    <row r="834" spans="1:2" x14ac:dyDescent="0.45">
      <c r="A834" s="1">
        <v>128179.99999999999</v>
      </c>
      <c r="B834">
        <v>20</v>
      </c>
    </row>
    <row r="835" spans="1:2" x14ac:dyDescent="0.45">
      <c r="A835" s="1">
        <v>128179.99999999999</v>
      </c>
      <c r="B835">
        <v>19</v>
      </c>
    </row>
    <row r="836" spans="1:2" x14ac:dyDescent="0.45">
      <c r="A836" s="1">
        <v>128179.99999999999</v>
      </c>
      <c r="B836">
        <v>19</v>
      </c>
    </row>
    <row r="837" spans="1:2" x14ac:dyDescent="0.45">
      <c r="A837" s="1">
        <v>128179.99999999999</v>
      </c>
      <c r="B837">
        <v>19</v>
      </c>
    </row>
    <row r="838" spans="1:2" x14ac:dyDescent="0.45">
      <c r="A838" s="1">
        <v>128179.99999999999</v>
      </c>
      <c r="B838">
        <v>19</v>
      </c>
    </row>
    <row r="839" spans="1:2" x14ac:dyDescent="0.45">
      <c r="A839" s="1">
        <v>128179.99999999999</v>
      </c>
      <c r="B839">
        <v>21</v>
      </c>
    </row>
    <row r="840" spans="1:2" x14ac:dyDescent="0.45">
      <c r="A840" s="1">
        <v>128179.99999999999</v>
      </c>
      <c r="B840">
        <v>19</v>
      </c>
    </row>
    <row r="841" spans="1:2" x14ac:dyDescent="0.45">
      <c r="A841" s="1">
        <v>128179.99999999999</v>
      </c>
      <c r="B841">
        <v>18</v>
      </c>
    </row>
    <row r="842" spans="1:2" x14ac:dyDescent="0.45">
      <c r="A842" s="1">
        <v>128179.99999999999</v>
      </c>
      <c r="B842">
        <v>18</v>
      </c>
    </row>
    <row r="843" spans="1:2" x14ac:dyDescent="0.45">
      <c r="A843" s="1">
        <v>128179.99999999999</v>
      </c>
      <c r="B843">
        <v>18</v>
      </c>
    </row>
    <row r="844" spans="1:2" x14ac:dyDescent="0.45">
      <c r="A844" s="1">
        <v>128179.99999999999</v>
      </c>
      <c r="B844">
        <v>19</v>
      </c>
    </row>
    <row r="845" spans="1:2" x14ac:dyDescent="0.45">
      <c r="A845" s="1">
        <v>128179.99999999999</v>
      </c>
      <c r="B845">
        <v>19</v>
      </c>
    </row>
    <row r="846" spans="1:2" x14ac:dyDescent="0.45">
      <c r="A846" s="1">
        <v>128179.99999999999</v>
      </c>
      <c r="B846">
        <v>18</v>
      </c>
    </row>
    <row r="847" spans="1:2" x14ac:dyDescent="0.45">
      <c r="A847" s="1">
        <v>128179.99999999999</v>
      </c>
      <c r="B847">
        <v>18</v>
      </c>
    </row>
    <row r="848" spans="1:2" x14ac:dyDescent="0.45">
      <c r="A848" s="1">
        <v>128179.99999999999</v>
      </c>
      <c r="B848">
        <v>17</v>
      </c>
    </row>
    <row r="849" spans="1:2" x14ac:dyDescent="0.45">
      <c r="A849" s="1">
        <v>128179.99999999999</v>
      </c>
      <c r="B849">
        <v>21</v>
      </c>
    </row>
    <row r="850" spans="1:2" x14ac:dyDescent="0.45">
      <c r="A850" s="1">
        <v>128179.99999999999</v>
      </c>
      <c r="B850">
        <v>18</v>
      </c>
    </row>
    <row r="851" spans="1:2" x14ac:dyDescent="0.45">
      <c r="A851" s="1">
        <v>128179.99999999999</v>
      </c>
      <c r="B851">
        <v>19</v>
      </c>
    </row>
    <row r="852" spans="1:2" x14ac:dyDescent="0.45">
      <c r="A852" s="1">
        <v>128179.99999999999</v>
      </c>
      <c r="B852">
        <v>20</v>
      </c>
    </row>
    <row r="853" spans="1:2" x14ac:dyDescent="0.45">
      <c r="A853" s="1">
        <v>128179.99999999999</v>
      </c>
      <c r="B853">
        <v>19</v>
      </c>
    </row>
    <row r="854" spans="1:2" x14ac:dyDescent="0.45">
      <c r="A854" s="1">
        <v>128179.99999999999</v>
      </c>
      <c r="B854">
        <v>17</v>
      </c>
    </row>
    <row r="855" spans="1:2" x14ac:dyDescent="0.45">
      <c r="A855" s="1">
        <v>128179.99999999999</v>
      </c>
      <c r="B855">
        <v>18</v>
      </c>
    </row>
    <row r="856" spans="1:2" x14ac:dyDescent="0.45">
      <c r="A856" s="1">
        <v>128179.99999999999</v>
      </c>
      <c r="B856">
        <v>17</v>
      </c>
    </row>
    <row r="857" spans="1:2" x14ac:dyDescent="0.45">
      <c r="A857" s="1">
        <v>128179.99999999999</v>
      </c>
      <c r="B857">
        <v>17</v>
      </c>
    </row>
    <row r="858" spans="1:2" x14ac:dyDescent="0.45">
      <c r="A858" s="1">
        <v>128179.99999999999</v>
      </c>
      <c r="B858">
        <v>22</v>
      </c>
    </row>
    <row r="859" spans="1:2" x14ac:dyDescent="0.45">
      <c r="A859" s="1">
        <v>128179.99999999999</v>
      </c>
      <c r="B859">
        <v>19</v>
      </c>
    </row>
    <row r="860" spans="1:2" x14ac:dyDescent="0.45">
      <c r="A860" s="1">
        <v>128179.99999999999</v>
      </c>
      <c r="B860">
        <v>18</v>
      </c>
    </row>
    <row r="861" spans="1:2" x14ac:dyDescent="0.45">
      <c r="A861" s="1">
        <v>128179.99999999999</v>
      </c>
      <c r="B861">
        <v>20</v>
      </c>
    </row>
    <row r="862" spans="1:2" x14ac:dyDescent="0.45">
      <c r="A862" s="1">
        <v>128179.99999999999</v>
      </c>
      <c r="B862">
        <v>19</v>
      </c>
    </row>
    <row r="863" spans="1:2" x14ac:dyDescent="0.45">
      <c r="A863" s="1">
        <v>128179.99999999999</v>
      </c>
      <c r="B863">
        <v>19</v>
      </c>
    </row>
    <row r="864" spans="1:2" x14ac:dyDescent="0.45">
      <c r="A864" s="1">
        <v>128179.99999999999</v>
      </c>
      <c r="B864">
        <v>20</v>
      </c>
    </row>
    <row r="865" spans="1:2" x14ac:dyDescent="0.45">
      <c r="A865" s="1">
        <v>128179.99999999999</v>
      </c>
      <c r="B865">
        <v>19</v>
      </c>
    </row>
    <row r="866" spans="1:2" x14ac:dyDescent="0.45">
      <c r="A866" s="1">
        <v>128179.99999999999</v>
      </c>
      <c r="B866">
        <v>18</v>
      </c>
    </row>
    <row r="867" spans="1:2" x14ac:dyDescent="0.45">
      <c r="A867" s="1">
        <v>128179.99999999999</v>
      </c>
      <c r="B867">
        <v>20</v>
      </c>
    </row>
    <row r="868" spans="1:2" x14ac:dyDescent="0.45">
      <c r="A868" s="1">
        <v>128179.99999999999</v>
      </c>
      <c r="B868">
        <v>20</v>
      </c>
    </row>
    <row r="869" spans="1:2" x14ac:dyDescent="0.45">
      <c r="A869" s="1">
        <v>128179.99999999999</v>
      </c>
      <c r="B869">
        <v>21</v>
      </c>
    </row>
    <row r="870" spans="1:2" x14ac:dyDescent="0.45">
      <c r="A870" s="1">
        <v>128179.99999999999</v>
      </c>
      <c r="B870">
        <v>17</v>
      </c>
    </row>
    <row r="871" spans="1:2" x14ac:dyDescent="0.45">
      <c r="A871" s="1">
        <v>128179.99999999999</v>
      </c>
      <c r="B871">
        <v>19</v>
      </c>
    </row>
    <row r="872" spans="1:2" x14ac:dyDescent="0.45">
      <c r="A872" s="1">
        <v>128179.99999999999</v>
      </c>
      <c r="B872">
        <v>18</v>
      </c>
    </row>
    <row r="873" spans="1:2" x14ac:dyDescent="0.45">
      <c r="A873" s="1">
        <v>128179.99999999999</v>
      </c>
      <c r="B873">
        <v>19</v>
      </c>
    </row>
    <row r="874" spans="1:2" x14ac:dyDescent="0.45">
      <c r="A874" s="1">
        <v>128179.99999999999</v>
      </c>
      <c r="B874">
        <v>17</v>
      </c>
    </row>
    <row r="875" spans="1:2" x14ac:dyDescent="0.45">
      <c r="A875" s="1">
        <v>128179.99999999999</v>
      </c>
      <c r="B875">
        <v>18</v>
      </c>
    </row>
    <row r="876" spans="1:2" x14ac:dyDescent="0.45">
      <c r="A876" s="1">
        <v>128179.99999999999</v>
      </c>
      <c r="B876">
        <v>21</v>
      </c>
    </row>
    <row r="877" spans="1:2" x14ac:dyDescent="0.45">
      <c r="A877" s="1">
        <v>128179.99999999999</v>
      </c>
      <c r="B877">
        <v>17</v>
      </c>
    </row>
    <row r="878" spans="1:2" x14ac:dyDescent="0.45">
      <c r="A878" s="1">
        <v>128179.99999999999</v>
      </c>
      <c r="B878">
        <v>18</v>
      </c>
    </row>
    <row r="879" spans="1:2" x14ac:dyDescent="0.45">
      <c r="A879" s="1">
        <v>128179.99999999999</v>
      </c>
      <c r="B879">
        <v>19</v>
      </c>
    </row>
    <row r="880" spans="1:2" x14ac:dyDescent="0.45">
      <c r="A880" s="1">
        <v>128179.99999999999</v>
      </c>
      <c r="B880">
        <v>20</v>
      </c>
    </row>
    <row r="881" spans="1:2" x14ac:dyDescent="0.45">
      <c r="A881" s="1">
        <v>128179.99999999999</v>
      </c>
      <c r="B881">
        <v>19</v>
      </c>
    </row>
    <row r="882" spans="1:2" x14ac:dyDescent="0.45">
      <c r="A882" s="1">
        <v>128179.99999999999</v>
      </c>
      <c r="B882">
        <v>18</v>
      </c>
    </row>
    <row r="883" spans="1:2" x14ac:dyDescent="0.45">
      <c r="A883" s="1">
        <v>128179.99999999999</v>
      </c>
      <c r="B883">
        <v>24</v>
      </c>
    </row>
    <row r="884" spans="1:2" x14ac:dyDescent="0.45">
      <c r="A884" s="1">
        <v>128179.99999999999</v>
      </c>
      <c r="B884">
        <v>17</v>
      </c>
    </row>
    <row r="885" spans="1:2" x14ac:dyDescent="0.45">
      <c r="A885" s="1">
        <v>128179.99999999999</v>
      </c>
      <c r="B885">
        <v>21</v>
      </c>
    </row>
    <row r="886" spans="1:2" x14ac:dyDescent="0.45">
      <c r="A886" s="1">
        <v>128179.99999999999</v>
      </c>
      <c r="B886">
        <v>18</v>
      </c>
    </row>
    <row r="887" spans="1:2" x14ac:dyDescent="0.45">
      <c r="A887" s="1">
        <v>128179.99999999999</v>
      </c>
      <c r="B887">
        <v>18</v>
      </c>
    </row>
    <row r="888" spans="1:2" x14ac:dyDescent="0.45">
      <c r="A888" s="1">
        <v>128179.99999999999</v>
      </c>
      <c r="B888">
        <v>19</v>
      </c>
    </row>
    <row r="889" spans="1:2" x14ac:dyDescent="0.45">
      <c r="A889" s="1">
        <v>128179.99999999999</v>
      </c>
      <c r="B889">
        <v>19</v>
      </c>
    </row>
    <row r="890" spans="1:2" x14ac:dyDescent="0.45">
      <c r="A890" s="1">
        <v>128179.99999999999</v>
      </c>
      <c r="B890">
        <v>19</v>
      </c>
    </row>
    <row r="891" spans="1:2" x14ac:dyDescent="0.45">
      <c r="A891" s="1">
        <v>128179.99999999999</v>
      </c>
      <c r="B891">
        <v>18</v>
      </c>
    </row>
    <row r="892" spans="1:2" x14ac:dyDescent="0.45">
      <c r="A892" s="1">
        <v>128179.99999999999</v>
      </c>
      <c r="B892">
        <v>19</v>
      </c>
    </row>
    <row r="893" spans="1:2" x14ac:dyDescent="0.45">
      <c r="A893" s="1">
        <v>128179.99999999999</v>
      </c>
      <c r="B893">
        <v>18</v>
      </c>
    </row>
    <row r="894" spans="1:2" x14ac:dyDescent="0.45">
      <c r="A894" s="1">
        <v>128179.99999999999</v>
      </c>
      <c r="B894">
        <v>23</v>
      </c>
    </row>
    <row r="895" spans="1:2" x14ac:dyDescent="0.45">
      <c r="A895" s="1">
        <v>128179.99999999999</v>
      </c>
      <c r="B895">
        <v>18</v>
      </c>
    </row>
    <row r="896" spans="1:2" x14ac:dyDescent="0.45">
      <c r="A896" s="1">
        <v>128179.99999999999</v>
      </c>
      <c r="B896">
        <v>18</v>
      </c>
    </row>
    <row r="897" spans="1:2" x14ac:dyDescent="0.45">
      <c r="A897" s="1">
        <v>128179.99999999999</v>
      </c>
      <c r="B897">
        <v>19</v>
      </c>
    </row>
    <row r="898" spans="1:2" x14ac:dyDescent="0.45">
      <c r="A898" s="1">
        <v>128179.99999999999</v>
      </c>
      <c r="B898">
        <v>17</v>
      </c>
    </row>
    <row r="899" spans="1:2" x14ac:dyDescent="0.45">
      <c r="A899" s="1">
        <v>128179.99999999999</v>
      </c>
      <c r="B899">
        <v>18</v>
      </c>
    </row>
    <row r="900" spans="1:2" x14ac:dyDescent="0.45">
      <c r="A900" s="1">
        <v>128179.99999999999</v>
      </c>
      <c r="B900">
        <v>21</v>
      </c>
    </row>
    <row r="901" spans="1:2" x14ac:dyDescent="0.45">
      <c r="A901" s="1">
        <v>128179.99999999999</v>
      </c>
      <c r="B901">
        <v>20</v>
      </c>
    </row>
    <row r="902" spans="1:2" x14ac:dyDescent="0.45">
      <c r="A902" s="1">
        <v>128179.99999999999</v>
      </c>
      <c r="B902">
        <v>18</v>
      </c>
    </row>
    <row r="903" spans="1:2" x14ac:dyDescent="0.45">
      <c r="A903" s="1">
        <v>128179.99999999999</v>
      </c>
      <c r="B903">
        <v>20</v>
      </c>
    </row>
    <row r="904" spans="1:2" x14ac:dyDescent="0.45">
      <c r="A904" s="1">
        <v>128179.99999999999</v>
      </c>
      <c r="B904">
        <v>20</v>
      </c>
    </row>
    <row r="905" spans="1:2" x14ac:dyDescent="0.45">
      <c r="A905" s="1">
        <v>128179.99999999999</v>
      </c>
      <c r="B905">
        <v>18</v>
      </c>
    </row>
    <row r="906" spans="1:2" x14ac:dyDescent="0.45">
      <c r="A906" s="1">
        <v>128179.99999999999</v>
      </c>
      <c r="B906">
        <v>20</v>
      </c>
    </row>
    <row r="907" spans="1:2" x14ac:dyDescent="0.45">
      <c r="A907" s="1">
        <v>128179.99999999999</v>
      </c>
      <c r="B907">
        <v>20</v>
      </c>
    </row>
    <row r="908" spans="1:2" x14ac:dyDescent="0.45">
      <c r="A908" s="1">
        <v>128179.99999999999</v>
      </c>
      <c r="B908">
        <v>17</v>
      </c>
    </row>
    <row r="909" spans="1:2" x14ac:dyDescent="0.45">
      <c r="A909" s="1">
        <v>128179.99999999999</v>
      </c>
      <c r="B909">
        <v>18</v>
      </c>
    </row>
    <row r="910" spans="1:2" x14ac:dyDescent="0.45">
      <c r="A910" s="1">
        <v>128179.99999999999</v>
      </c>
      <c r="B910">
        <v>19</v>
      </c>
    </row>
    <row r="911" spans="1:2" x14ac:dyDescent="0.45">
      <c r="A911" s="1">
        <v>128179.99999999999</v>
      </c>
      <c r="B911">
        <v>17</v>
      </c>
    </row>
    <row r="912" spans="1:2" x14ac:dyDescent="0.45">
      <c r="A912" s="1">
        <v>128179.99999999999</v>
      </c>
      <c r="B912">
        <v>19</v>
      </c>
    </row>
    <row r="913" spans="1:2" x14ac:dyDescent="0.45">
      <c r="A913" s="1">
        <v>128179.99999999999</v>
      </c>
      <c r="B913">
        <v>21</v>
      </c>
    </row>
    <row r="914" spans="1:2" x14ac:dyDescent="0.45">
      <c r="A914" s="1">
        <v>128179.99999999999</v>
      </c>
      <c r="B914">
        <v>23</v>
      </c>
    </row>
    <row r="915" spans="1:2" x14ac:dyDescent="0.45">
      <c r="A915" s="1">
        <v>128179.99999999999</v>
      </c>
      <c r="B915">
        <v>18</v>
      </c>
    </row>
    <row r="916" spans="1:2" x14ac:dyDescent="0.45">
      <c r="A916" s="1">
        <v>128179.99999999999</v>
      </c>
      <c r="B916">
        <v>19</v>
      </c>
    </row>
    <row r="917" spans="1:2" x14ac:dyDescent="0.45">
      <c r="A917" s="1">
        <v>128179.99999999999</v>
      </c>
      <c r="B917">
        <v>20</v>
      </c>
    </row>
    <row r="918" spans="1:2" x14ac:dyDescent="0.45">
      <c r="A918" s="1">
        <v>128179.99999999999</v>
      </c>
      <c r="B918">
        <v>19</v>
      </c>
    </row>
    <row r="919" spans="1:2" x14ac:dyDescent="0.45">
      <c r="A919" s="1">
        <v>128179.99999999999</v>
      </c>
      <c r="B919">
        <v>20</v>
      </c>
    </row>
    <row r="920" spans="1:2" x14ac:dyDescent="0.45">
      <c r="A920" s="1">
        <v>128179.99999999999</v>
      </c>
      <c r="B920">
        <v>19</v>
      </c>
    </row>
    <row r="921" spans="1:2" x14ac:dyDescent="0.45">
      <c r="A921" s="1">
        <v>128179.99999999999</v>
      </c>
      <c r="B921">
        <v>20</v>
      </c>
    </row>
    <row r="922" spans="1:2" x14ac:dyDescent="0.45">
      <c r="A922" s="1">
        <v>128179.99999999999</v>
      </c>
      <c r="B922">
        <v>21</v>
      </c>
    </row>
    <row r="923" spans="1:2" x14ac:dyDescent="0.45">
      <c r="A923" s="1">
        <v>128179.99999999999</v>
      </c>
      <c r="B923">
        <v>20</v>
      </c>
    </row>
    <row r="924" spans="1:2" x14ac:dyDescent="0.45">
      <c r="A924" s="1">
        <v>128179.99999999999</v>
      </c>
      <c r="B924">
        <v>21</v>
      </c>
    </row>
    <row r="925" spans="1:2" x14ac:dyDescent="0.45">
      <c r="A925" s="1">
        <v>128179.99999999999</v>
      </c>
      <c r="B925">
        <v>19</v>
      </c>
    </row>
    <row r="926" spans="1:2" x14ac:dyDescent="0.45">
      <c r="A926" s="1">
        <v>128179.99999999999</v>
      </c>
      <c r="B926">
        <v>20</v>
      </c>
    </row>
    <row r="927" spans="1:2" x14ac:dyDescent="0.45">
      <c r="A927" s="1">
        <v>128179.99999999999</v>
      </c>
      <c r="B927">
        <v>20</v>
      </c>
    </row>
    <row r="928" spans="1:2" x14ac:dyDescent="0.45">
      <c r="A928" s="1">
        <v>128179.99999999999</v>
      </c>
      <c r="B928">
        <v>18</v>
      </c>
    </row>
    <row r="929" spans="1:2" x14ac:dyDescent="0.45">
      <c r="A929" s="1">
        <v>128179.99999999999</v>
      </c>
      <c r="B929">
        <v>18</v>
      </c>
    </row>
    <row r="930" spans="1:2" x14ac:dyDescent="0.45">
      <c r="A930" s="1">
        <v>128179.99999999999</v>
      </c>
      <c r="B930">
        <v>20</v>
      </c>
    </row>
    <row r="931" spans="1:2" x14ac:dyDescent="0.45">
      <c r="A931" s="1">
        <v>128179.99999999999</v>
      </c>
      <c r="B931">
        <v>18</v>
      </c>
    </row>
    <row r="932" spans="1:2" x14ac:dyDescent="0.45">
      <c r="A932" s="1">
        <v>128179.99999999999</v>
      </c>
      <c r="B932">
        <v>18</v>
      </c>
    </row>
    <row r="933" spans="1:2" x14ac:dyDescent="0.45">
      <c r="A933" s="1">
        <v>128179.99999999999</v>
      </c>
      <c r="B933">
        <v>17</v>
      </c>
    </row>
    <row r="934" spans="1:2" x14ac:dyDescent="0.45">
      <c r="A934" s="1">
        <v>128179.99999999999</v>
      </c>
      <c r="B934">
        <v>19</v>
      </c>
    </row>
    <row r="935" spans="1:2" x14ac:dyDescent="0.45">
      <c r="A935" s="1">
        <v>128179.99999999999</v>
      </c>
      <c r="B935">
        <v>19</v>
      </c>
    </row>
    <row r="936" spans="1:2" x14ac:dyDescent="0.45">
      <c r="A936" s="1">
        <v>128179.99999999999</v>
      </c>
      <c r="B936">
        <v>22</v>
      </c>
    </row>
    <row r="937" spans="1:2" x14ac:dyDescent="0.45">
      <c r="A937" s="1">
        <v>128179.99999999999</v>
      </c>
      <c r="B937">
        <v>20</v>
      </c>
    </row>
    <row r="938" spans="1:2" x14ac:dyDescent="0.45">
      <c r="A938" s="1">
        <v>128179.99999999999</v>
      </c>
      <c r="B938">
        <v>18</v>
      </c>
    </row>
    <row r="939" spans="1:2" x14ac:dyDescent="0.45">
      <c r="A939" s="1">
        <v>128179.99999999999</v>
      </c>
      <c r="B939">
        <v>19</v>
      </c>
    </row>
    <row r="940" spans="1:2" x14ac:dyDescent="0.45">
      <c r="A940" s="1">
        <v>128179.99999999999</v>
      </c>
      <c r="B940">
        <v>20</v>
      </c>
    </row>
    <row r="941" spans="1:2" x14ac:dyDescent="0.45">
      <c r="A941" s="1">
        <v>128179.99999999999</v>
      </c>
      <c r="B941">
        <v>18</v>
      </c>
    </row>
    <row r="942" spans="1:2" x14ac:dyDescent="0.45">
      <c r="A942" s="1">
        <v>128179.99999999999</v>
      </c>
      <c r="B942">
        <v>19</v>
      </c>
    </row>
    <row r="943" spans="1:2" x14ac:dyDescent="0.45">
      <c r="A943" s="1">
        <v>128179.99999999999</v>
      </c>
      <c r="B943">
        <v>18</v>
      </c>
    </row>
    <row r="944" spans="1:2" x14ac:dyDescent="0.45">
      <c r="A944" s="1">
        <v>128179.99999999999</v>
      </c>
      <c r="B944">
        <v>18</v>
      </c>
    </row>
    <row r="945" spans="1:2" x14ac:dyDescent="0.45">
      <c r="A945" s="1">
        <v>128179.99999999999</v>
      </c>
      <c r="B945">
        <v>20</v>
      </c>
    </row>
    <row r="946" spans="1:2" x14ac:dyDescent="0.45">
      <c r="A946" s="1">
        <v>128179.99999999999</v>
      </c>
      <c r="B946">
        <v>20</v>
      </c>
    </row>
    <row r="947" spans="1:2" x14ac:dyDescent="0.45">
      <c r="A947" s="1">
        <v>128179.99999999999</v>
      </c>
      <c r="B947">
        <v>20</v>
      </c>
    </row>
    <row r="948" spans="1:2" x14ac:dyDescent="0.45">
      <c r="A948" s="1">
        <v>128179.99999999999</v>
      </c>
      <c r="B948">
        <v>18</v>
      </c>
    </row>
    <row r="949" spans="1:2" x14ac:dyDescent="0.45">
      <c r="A949" s="1">
        <v>128179.99999999999</v>
      </c>
      <c r="B949">
        <v>19</v>
      </c>
    </row>
    <row r="950" spans="1:2" x14ac:dyDescent="0.45">
      <c r="A950" s="1">
        <v>76908</v>
      </c>
      <c r="B950">
        <v>17</v>
      </c>
    </row>
    <row r="951" spans="1:2" x14ac:dyDescent="0.45">
      <c r="A951" s="1">
        <v>76908</v>
      </c>
      <c r="B951">
        <v>17</v>
      </c>
    </row>
    <row r="952" spans="1:2" x14ac:dyDescent="0.45">
      <c r="A952" s="1">
        <v>76908</v>
      </c>
      <c r="B952">
        <v>16</v>
      </c>
    </row>
    <row r="953" spans="1:2" x14ac:dyDescent="0.45">
      <c r="A953" s="1">
        <v>76908</v>
      </c>
      <c r="B953">
        <v>16</v>
      </c>
    </row>
    <row r="954" spans="1:2" x14ac:dyDescent="0.45">
      <c r="A954" s="1">
        <v>76908</v>
      </c>
      <c r="B954">
        <v>17</v>
      </c>
    </row>
    <row r="955" spans="1:2" x14ac:dyDescent="0.45">
      <c r="A955" s="1">
        <v>76908</v>
      </c>
      <c r="B955">
        <v>17</v>
      </c>
    </row>
    <row r="956" spans="1:2" x14ac:dyDescent="0.45">
      <c r="A956" s="1">
        <v>76908</v>
      </c>
      <c r="B956">
        <v>18</v>
      </c>
    </row>
    <row r="957" spans="1:2" x14ac:dyDescent="0.45">
      <c r="A957" s="1">
        <v>76908</v>
      </c>
      <c r="B957">
        <v>17</v>
      </c>
    </row>
    <row r="958" spans="1:2" x14ac:dyDescent="0.45">
      <c r="A958" s="1">
        <v>76908</v>
      </c>
      <c r="B958">
        <v>17</v>
      </c>
    </row>
    <row r="959" spans="1:2" x14ac:dyDescent="0.45">
      <c r="A959" s="1">
        <v>76908</v>
      </c>
      <c r="B959">
        <v>17</v>
      </c>
    </row>
    <row r="960" spans="1:2" x14ac:dyDescent="0.45">
      <c r="A960" s="1">
        <v>76908</v>
      </c>
      <c r="B960">
        <v>16</v>
      </c>
    </row>
    <row r="961" spans="1:2" x14ac:dyDescent="0.45">
      <c r="A961" s="1">
        <v>76908</v>
      </c>
      <c r="B961">
        <v>16</v>
      </c>
    </row>
    <row r="962" spans="1:2" x14ac:dyDescent="0.45">
      <c r="A962" s="1">
        <v>76908</v>
      </c>
      <c r="B962">
        <v>16</v>
      </c>
    </row>
    <row r="963" spans="1:2" x14ac:dyDescent="0.45">
      <c r="A963" s="1">
        <v>76908</v>
      </c>
      <c r="B963">
        <v>16</v>
      </c>
    </row>
    <row r="964" spans="1:2" x14ac:dyDescent="0.45">
      <c r="A964" s="1">
        <v>76908</v>
      </c>
      <c r="B964">
        <v>16</v>
      </c>
    </row>
    <row r="965" spans="1:2" x14ac:dyDescent="0.45">
      <c r="A965" s="1">
        <v>76908</v>
      </c>
      <c r="B965">
        <v>16</v>
      </c>
    </row>
    <row r="966" spans="1:2" x14ac:dyDescent="0.45">
      <c r="A966" s="1">
        <v>76908</v>
      </c>
      <c r="B966">
        <v>17</v>
      </c>
    </row>
    <row r="967" spans="1:2" x14ac:dyDescent="0.45">
      <c r="A967" s="1">
        <v>76908</v>
      </c>
      <c r="B967">
        <v>16</v>
      </c>
    </row>
    <row r="968" spans="1:2" x14ac:dyDescent="0.45">
      <c r="A968" s="1">
        <v>76908</v>
      </c>
      <c r="B968">
        <v>17</v>
      </c>
    </row>
    <row r="969" spans="1:2" x14ac:dyDescent="0.45">
      <c r="A969" s="1">
        <v>76908</v>
      </c>
      <c r="B969">
        <v>17</v>
      </c>
    </row>
    <row r="970" spans="1:2" x14ac:dyDescent="0.45">
      <c r="A970" s="1">
        <v>76908</v>
      </c>
      <c r="B970">
        <v>17</v>
      </c>
    </row>
    <row r="971" spans="1:2" x14ac:dyDescent="0.45">
      <c r="A971" s="1">
        <v>76908</v>
      </c>
      <c r="B971">
        <v>16</v>
      </c>
    </row>
    <row r="972" spans="1:2" x14ac:dyDescent="0.45">
      <c r="A972" s="1">
        <v>76908</v>
      </c>
      <c r="B972">
        <v>17</v>
      </c>
    </row>
    <row r="973" spans="1:2" x14ac:dyDescent="0.45">
      <c r="A973" s="1">
        <v>76908</v>
      </c>
      <c r="B973">
        <v>16</v>
      </c>
    </row>
    <row r="974" spans="1:2" x14ac:dyDescent="0.45">
      <c r="A974" s="1">
        <v>76908</v>
      </c>
      <c r="B974">
        <v>16</v>
      </c>
    </row>
    <row r="975" spans="1:2" x14ac:dyDescent="0.45">
      <c r="A975" s="1">
        <v>76908</v>
      </c>
      <c r="B975">
        <v>15</v>
      </c>
    </row>
    <row r="976" spans="1:2" x14ac:dyDescent="0.45">
      <c r="A976" s="1">
        <v>76908</v>
      </c>
      <c r="B976">
        <v>16</v>
      </c>
    </row>
    <row r="977" spans="1:2" x14ac:dyDescent="0.45">
      <c r="A977" s="1">
        <v>76908</v>
      </c>
      <c r="B977">
        <v>16</v>
      </c>
    </row>
    <row r="978" spans="1:2" x14ac:dyDescent="0.45">
      <c r="A978" s="1">
        <v>76908</v>
      </c>
      <c r="B978">
        <v>16</v>
      </c>
    </row>
    <row r="979" spans="1:2" x14ac:dyDescent="0.45">
      <c r="A979" s="1">
        <v>76908</v>
      </c>
      <c r="B979">
        <v>16</v>
      </c>
    </row>
    <row r="980" spans="1:2" x14ac:dyDescent="0.45">
      <c r="A980" s="1">
        <v>76908</v>
      </c>
      <c r="B980">
        <v>16</v>
      </c>
    </row>
    <row r="981" spans="1:2" x14ac:dyDescent="0.45">
      <c r="A981" s="1">
        <v>76908</v>
      </c>
      <c r="B981">
        <v>16</v>
      </c>
    </row>
    <row r="982" spans="1:2" x14ac:dyDescent="0.45">
      <c r="A982" s="1">
        <v>76908</v>
      </c>
      <c r="B982">
        <v>18</v>
      </c>
    </row>
    <row r="983" spans="1:2" x14ac:dyDescent="0.45">
      <c r="A983" s="1">
        <v>76908</v>
      </c>
      <c r="B983">
        <v>18</v>
      </c>
    </row>
  </sheetData>
  <autoFilter ref="D1:F25" xr:uid="{5E97DCB8-7A85-4940-AE1C-B64E16A68486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5FDC-A52D-433C-A1EE-DCFF9D5A86A0}">
  <dimension ref="A1:J550"/>
  <sheetViews>
    <sheetView topLeftCell="B1" workbookViewId="0">
      <selection activeCell="E26" sqref="E26"/>
    </sheetView>
  </sheetViews>
  <sheetFormatPr defaultRowHeight="14.25" x14ac:dyDescent="0.45"/>
  <cols>
    <col min="1" max="1" width="15.3984375" bestFit="1" customWidth="1"/>
    <col min="5" max="5" width="15.3984375" bestFit="1" customWidth="1"/>
    <col min="8" max="8" width="10.53125" bestFit="1" customWidth="1"/>
    <col min="9" max="9" width="17.9296875" bestFit="1" customWidth="1"/>
  </cols>
  <sheetData>
    <row r="1" spans="1:9" x14ac:dyDescent="0.45">
      <c r="A1" t="s">
        <v>1365</v>
      </c>
      <c r="B1" t="s">
        <v>3</v>
      </c>
      <c r="D1" t="s">
        <v>1368</v>
      </c>
      <c r="E1" t="s">
        <v>1369</v>
      </c>
      <c r="F1" t="s">
        <v>1370</v>
      </c>
      <c r="H1" t="s">
        <v>1368</v>
      </c>
      <c r="I1" t="s">
        <v>1369</v>
      </c>
    </row>
    <row r="2" spans="1:9" x14ac:dyDescent="0.45">
      <c r="A2" s="1">
        <v>676790400</v>
      </c>
      <c r="B2">
        <v>31</v>
      </c>
      <c r="D2">
        <v>15</v>
      </c>
      <c r="E2" s="1"/>
      <c r="F2">
        <f>COUNTIF($B$2:$B$550,D2)</f>
        <v>0</v>
      </c>
      <c r="H2">
        <v>22</v>
      </c>
      <c r="I2" s="1">
        <v>20916645.454545453</v>
      </c>
    </row>
    <row r="3" spans="1:9" x14ac:dyDescent="0.45">
      <c r="A3" s="1">
        <v>488365800</v>
      </c>
      <c r="B3">
        <v>30</v>
      </c>
      <c r="D3">
        <v>16</v>
      </c>
      <c r="E3" s="1">
        <f t="shared" ref="E3:E25" si="0">AVERAGEIF($B$2:$B$550,D3,$A$2:$A$550)</f>
        <v>2819960</v>
      </c>
      <c r="F3">
        <f t="shared" ref="F3:F25" si="1">COUNTIF($B$2:$B$550,D3)</f>
        <v>1</v>
      </c>
      <c r="H3">
        <v>23</v>
      </c>
      <c r="I3" s="1">
        <v>23905570</v>
      </c>
    </row>
    <row r="4" spans="1:9" x14ac:dyDescent="0.45">
      <c r="A4" s="1">
        <v>460166200</v>
      </c>
      <c r="B4">
        <v>29</v>
      </c>
      <c r="D4">
        <v>17</v>
      </c>
      <c r="E4" s="1">
        <f t="shared" si="0"/>
        <v>76908</v>
      </c>
      <c r="F4">
        <f t="shared" si="1"/>
        <v>1</v>
      </c>
      <c r="H4">
        <v>24</v>
      </c>
      <c r="I4" s="1">
        <v>40685840</v>
      </c>
    </row>
    <row r="5" spans="1:9" x14ac:dyDescent="0.45">
      <c r="A5" s="1">
        <v>393512600</v>
      </c>
      <c r="B5">
        <v>31</v>
      </c>
      <c r="D5">
        <v>18</v>
      </c>
      <c r="E5" s="1">
        <f t="shared" si="0"/>
        <v>27485454.285714287</v>
      </c>
      <c r="F5">
        <f t="shared" si="1"/>
        <v>7</v>
      </c>
      <c r="H5">
        <v>25</v>
      </c>
      <c r="I5" s="1">
        <v>32966510.270270269</v>
      </c>
    </row>
    <row r="6" spans="1:9" x14ac:dyDescent="0.45">
      <c r="A6" s="1">
        <v>352495000</v>
      </c>
      <c r="B6">
        <v>35</v>
      </c>
      <c r="D6">
        <v>19</v>
      </c>
      <c r="E6" s="1">
        <f t="shared" si="0"/>
        <v>13410832.5</v>
      </c>
      <c r="F6">
        <f t="shared" si="1"/>
        <v>8</v>
      </c>
      <c r="H6">
        <v>26</v>
      </c>
      <c r="I6" s="1">
        <v>41279786.363636367</v>
      </c>
    </row>
    <row r="7" spans="1:9" x14ac:dyDescent="0.45">
      <c r="A7" s="1">
        <v>352495000</v>
      </c>
      <c r="B7">
        <v>33</v>
      </c>
      <c r="D7">
        <v>20</v>
      </c>
      <c r="E7" s="1">
        <f t="shared" si="0"/>
        <v>51814300</v>
      </c>
      <c r="F7">
        <f t="shared" si="1"/>
        <v>13</v>
      </c>
      <c r="H7">
        <v>27</v>
      </c>
      <c r="I7" s="1">
        <v>49623545.58139535</v>
      </c>
    </row>
    <row r="8" spans="1:9" x14ac:dyDescent="0.45">
      <c r="A8" s="1">
        <v>324295400</v>
      </c>
      <c r="B8">
        <v>29</v>
      </c>
      <c r="D8">
        <v>21</v>
      </c>
      <c r="E8" s="1">
        <f t="shared" si="0"/>
        <v>33378072</v>
      </c>
      <c r="F8">
        <f t="shared" si="1"/>
        <v>20</v>
      </c>
      <c r="H8">
        <v>28</v>
      </c>
      <c r="I8" s="1">
        <v>31663440.930232558</v>
      </c>
    </row>
    <row r="9" spans="1:9" x14ac:dyDescent="0.45">
      <c r="A9" s="1">
        <v>319168200</v>
      </c>
      <c r="B9">
        <v>33</v>
      </c>
      <c r="D9">
        <v>22</v>
      </c>
      <c r="E9" s="1">
        <f t="shared" si="0"/>
        <v>20916645.454545453</v>
      </c>
      <c r="F9">
        <f t="shared" si="1"/>
        <v>33</v>
      </c>
      <c r="H9">
        <v>29</v>
      </c>
      <c r="I9" s="1">
        <v>69162265.714285716</v>
      </c>
    </row>
    <row r="10" spans="1:9" x14ac:dyDescent="0.45">
      <c r="A10" s="1">
        <v>270459800</v>
      </c>
      <c r="B10">
        <v>29</v>
      </c>
      <c r="D10">
        <v>23</v>
      </c>
      <c r="E10" s="1">
        <f t="shared" si="0"/>
        <v>23905570</v>
      </c>
      <c r="F10">
        <f t="shared" si="1"/>
        <v>40</v>
      </c>
      <c r="H10">
        <v>30</v>
      </c>
      <c r="I10" s="1">
        <v>69369413.75</v>
      </c>
    </row>
    <row r="11" spans="1:9" x14ac:dyDescent="0.45">
      <c r="A11" s="1">
        <v>235851200</v>
      </c>
      <c r="B11">
        <v>29</v>
      </c>
      <c r="D11">
        <v>24</v>
      </c>
      <c r="E11" s="1">
        <f t="shared" si="0"/>
        <v>40685840</v>
      </c>
      <c r="F11">
        <f t="shared" si="1"/>
        <v>51</v>
      </c>
      <c r="H11">
        <v>31</v>
      </c>
      <c r="I11" s="1">
        <v>59253549.756097563</v>
      </c>
    </row>
    <row r="12" spans="1:9" x14ac:dyDescent="0.45">
      <c r="A12" s="1">
        <v>235851200</v>
      </c>
      <c r="B12">
        <v>20</v>
      </c>
      <c r="D12">
        <v>25</v>
      </c>
      <c r="E12" s="1">
        <f t="shared" si="0"/>
        <v>32966510.270270269</v>
      </c>
      <c r="F12">
        <f t="shared" si="1"/>
        <v>37</v>
      </c>
      <c r="I12" s="1"/>
    </row>
    <row r="13" spans="1:9" x14ac:dyDescent="0.45">
      <c r="A13" s="1">
        <v>194833600</v>
      </c>
      <c r="B13">
        <v>26</v>
      </c>
      <c r="D13">
        <v>26</v>
      </c>
      <c r="E13" s="1">
        <f t="shared" si="0"/>
        <v>41279786.363636367</v>
      </c>
      <c r="F13">
        <f t="shared" si="1"/>
        <v>44</v>
      </c>
      <c r="H13" t="s">
        <v>2231</v>
      </c>
      <c r="I13" s="1">
        <f>SUM(I2:I11)</f>
        <v>438826567.8204633</v>
      </c>
    </row>
    <row r="14" spans="1:9" x14ac:dyDescent="0.45">
      <c r="A14" s="1">
        <v>194833600</v>
      </c>
      <c r="B14">
        <v>23</v>
      </c>
      <c r="D14">
        <v>27</v>
      </c>
      <c r="E14" s="1">
        <f t="shared" si="0"/>
        <v>49623545.58139535</v>
      </c>
      <c r="F14">
        <f t="shared" si="1"/>
        <v>43</v>
      </c>
    </row>
    <row r="15" spans="1:9" x14ac:dyDescent="0.45">
      <c r="A15" s="1">
        <v>194833600</v>
      </c>
      <c r="B15">
        <v>29</v>
      </c>
      <c r="D15">
        <v>28</v>
      </c>
      <c r="E15" s="1">
        <f t="shared" si="0"/>
        <v>31663440.930232558</v>
      </c>
      <c r="F15">
        <f t="shared" si="1"/>
        <v>43</v>
      </c>
    </row>
    <row r="16" spans="1:9" x14ac:dyDescent="0.45">
      <c r="A16" s="1">
        <v>194833600</v>
      </c>
      <c r="B16">
        <v>23</v>
      </c>
      <c r="D16">
        <v>29</v>
      </c>
      <c r="E16" s="1">
        <f t="shared" si="0"/>
        <v>69162265.714285716</v>
      </c>
      <c r="F16">
        <f t="shared" si="1"/>
        <v>56</v>
      </c>
    </row>
    <row r="17" spans="1:10" x14ac:dyDescent="0.45">
      <c r="A17" s="1">
        <v>169197600</v>
      </c>
      <c r="B17">
        <v>31</v>
      </c>
      <c r="D17">
        <v>30</v>
      </c>
      <c r="E17" s="1">
        <f t="shared" si="0"/>
        <v>69369413.75</v>
      </c>
      <c r="F17">
        <f t="shared" si="1"/>
        <v>32</v>
      </c>
    </row>
    <row r="18" spans="1:10" x14ac:dyDescent="0.45">
      <c r="A18" s="1">
        <v>169197600</v>
      </c>
      <c r="B18">
        <v>20</v>
      </c>
      <c r="D18">
        <v>31</v>
      </c>
      <c r="E18" s="1">
        <f t="shared" si="0"/>
        <v>59253549.756097563</v>
      </c>
      <c r="F18">
        <f t="shared" si="1"/>
        <v>41</v>
      </c>
    </row>
    <row r="19" spans="1:10" x14ac:dyDescent="0.45">
      <c r="A19" s="1">
        <v>164070400</v>
      </c>
      <c r="B19">
        <v>24</v>
      </c>
      <c r="D19">
        <v>32</v>
      </c>
      <c r="E19" s="1">
        <f t="shared" si="0"/>
        <v>60590128.695652172</v>
      </c>
      <c r="F19">
        <f t="shared" si="1"/>
        <v>23</v>
      </c>
    </row>
    <row r="20" spans="1:10" x14ac:dyDescent="0.45">
      <c r="A20" s="1">
        <v>149970600</v>
      </c>
      <c r="B20">
        <v>25</v>
      </c>
      <c r="D20">
        <v>33</v>
      </c>
      <c r="E20" s="1">
        <f t="shared" si="0"/>
        <v>62049374.399999999</v>
      </c>
      <c r="F20">
        <f t="shared" si="1"/>
        <v>25</v>
      </c>
    </row>
    <row r="21" spans="1:10" x14ac:dyDescent="0.45">
      <c r="A21" s="1">
        <v>134589000</v>
      </c>
      <c r="B21">
        <v>30</v>
      </c>
      <c r="D21">
        <v>34</v>
      </c>
      <c r="E21" s="1">
        <f t="shared" si="0"/>
        <v>47845321.333333336</v>
      </c>
      <c r="F21">
        <f t="shared" si="1"/>
        <v>15</v>
      </c>
      <c r="I21" t="s">
        <v>2232</v>
      </c>
      <c r="J21" t="s">
        <v>2233</v>
      </c>
    </row>
    <row r="22" spans="1:10" x14ac:dyDescent="0.45">
      <c r="A22" s="1">
        <v>134589000</v>
      </c>
      <c r="B22">
        <v>27</v>
      </c>
      <c r="D22">
        <v>35</v>
      </c>
      <c r="E22" s="1">
        <f t="shared" si="0"/>
        <v>116277571.42857143</v>
      </c>
      <c r="F22">
        <f t="shared" si="1"/>
        <v>7</v>
      </c>
      <c r="H22" t="e" vm="1">
        <v>#VALUE!</v>
      </c>
      <c r="I22" cm="1" vm="2">
        <f t="array" ref="I22">_FV(H22,"PIB")</f>
        <v>1394116310768.6299</v>
      </c>
    </row>
    <row r="23" spans="1:10" x14ac:dyDescent="0.45">
      <c r="A23" s="1">
        <v>87162400</v>
      </c>
      <c r="B23">
        <v>22</v>
      </c>
      <c r="D23">
        <v>37</v>
      </c>
      <c r="E23" s="1">
        <f t="shared" si="0"/>
        <v>18329740</v>
      </c>
      <c r="F23">
        <f t="shared" si="1"/>
        <v>2</v>
      </c>
    </row>
    <row r="24" spans="1:10" x14ac:dyDescent="0.45">
      <c r="A24" s="1">
        <v>42299400</v>
      </c>
      <c r="B24">
        <v>24</v>
      </c>
      <c r="D24">
        <v>38</v>
      </c>
      <c r="E24" s="1"/>
      <c r="F24">
        <f t="shared" si="1"/>
        <v>0</v>
      </c>
    </row>
    <row r="25" spans="1:10" x14ac:dyDescent="0.45">
      <c r="A25" s="1">
        <v>28199600</v>
      </c>
      <c r="B25">
        <v>18</v>
      </c>
      <c r="D25">
        <v>39</v>
      </c>
      <c r="E25" s="1">
        <f t="shared" si="0"/>
        <v>24952373.333333332</v>
      </c>
      <c r="F25">
        <f t="shared" si="1"/>
        <v>3</v>
      </c>
    </row>
    <row r="26" spans="1:10" x14ac:dyDescent="0.45">
      <c r="A26" s="1">
        <v>8331699.9999999991</v>
      </c>
      <c r="B26">
        <v>22</v>
      </c>
    </row>
    <row r="27" spans="1:10" x14ac:dyDescent="0.45">
      <c r="A27" s="1">
        <v>38454000</v>
      </c>
      <c r="B27">
        <v>29</v>
      </c>
    </row>
    <row r="28" spans="1:10" x14ac:dyDescent="0.45">
      <c r="A28" s="1">
        <v>37172200</v>
      </c>
      <c r="B28">
        <v>30</v>
      </c>
    </row>
    <row r="29" spans="1:10" x14ac:dyDescent="0.45">
      <c r="A29" s="1">
        <v>34608600</v>
      </c>
      <c r="B29">
        <v>19</v>
      </c>
    </row>
    <row r="30" spans="1:10" x14ac:dyDescent="0.45">
      <c r="A30" s="1">
        <v>20508800</v>
      </c>
      <c r="B30">
        <v>25</v>
      </c>
    </row>
    <row r="31" spans="1:10" x14ac:dyDescent="0.45">
      <c r="A31" s="1">
        <v>20508800</v>
      </c>
      <c r="B31">
        <v>31</v>
      </c>
    </row>
    <row r="32" spans="1:10" x14ac:dyDescent="0.45">
      <c r="A32" s="1">
        <v>16663399.999999998</v>
      </c>
      <c r="B32">
        <v>22</v>
      </c>
    </row>
    <row r="33" spans="1:2" x14ac:dyDescent="0.45">
      <c r="A33" s="1">
        <v>15381600</v>
      </c>
      <c r="B33">
        <v>27</v>
      </c>
    </row>
    <row r="34" spans="1:2" x14ac:dyDescent="0.45">
      <c r="A34" s="1">
        <v>15381600</v>
      </c>
      <c r="B34">
        <v>31</v>
      </c>
    </row>
    <row r="35" spans="1:2" x14ac:dyDescent="0.45">
      <c r="A35" s="1">
        <v>14099800</v>
      </c>
      <c r="B35">
        <v>23</v>
      </c>
    </row>
    <row r="36" spans="1:2" x14ac:dyDescent="0.45">
      <c r="A36" s="1">
        <v>12818000</v>
      </c>
      <c r="B36">
        <v>33</v>
      </c>
    </row>
    <row r="37" spans="1:2" x14ac:dyDescent="0.45">
      <c r="A37" s="1">
        <v>12818000</v>
      </c>
      <c r="B37">
        <v>28</v>
      </c>
    </row>
    <row r="38" spans="1:2" x14ac:dyDescent="0.45">
      <c r="A38" s="1">
        <v>11536200</v>
      </c>
      <c r="B38">
        <v>31</v>
      </c>
    </row>
    <row r="39" spans="1:2" x14ac:dyDescent="0.45">
      <c r="A39" s="1">
        <v>10254400</v>
      </c>
      <c r="B39">
        <v>25</v>
      </c>
    </row>
    <row r="40" spans="1:2" x14ac:dyDescent="0.45">
      <c r="A40" s="1">
        <v>8844420</v>
      </c>
      <c r="B40">
        <v>24</v>
      </c>
    </row>
    <row r="41" spans="1:2" x14ac:dyDescent="0.45">
      <c r="A41" s="1">
        <v>8203519.9999999991</v>
      </c>
      <c r="B41">
        <v>31</v>
      </c>
    </row>
    <row r="42" spans="1:2" x14ac:dyDescent="0.45">
      <c r="A42" s="1">
        <v>7562620</v>
      </c>
      <c r="B42">
        <v>24</v>
      </c>
    </row>
    <row r="43" spans="1:2" x14ac:dyDescent="0.45">
      <c r="A43" s="1">
        <v>7049900</v>
      </c>
      <c r="B43">
        <v>24</v>
      </c>
    </row>
    <row r="44" spans="1:2" x14ac:dyDescent="0.45">
      <c r="A44" s="1">
        <v>5896280</v>
      </c>
      <c r="B44">
        <v>26</v>
      </c>
    </row>
    <row r="45" spans="1:2" x14ac:dyDescent="0.45">
      <c r="A45" s="1">
        <v>5896280</v>
      </c>
      <c r="B45">
        <v>23</v>
      </c>
    </row>
    <row r="46" spans="1:2" x14ac:dyDescent="0.45">
      <c r="A46" s="1">
        <v>5896280</v>
      </c>
      <c r="B46">
        <v>23</v>
      </c>
    </row>
    <row r="47" spans="1:2" x14ac:dyDescent="0.45">
      <c r="A47" s="1">
        <v>5255380</v>
      </c>
      <c r="B47">
        <v>29</v>
      </c>
    </row>
    <row r="48" spans="1:2" x14ac:dyDescent="0.45">
      <c r="A48" s="1">
        <v>3973580</v>
      </c>
      <c r="B48">
        <v>19</v>
      </c>
    </row>
    <row r="49" spans="1:2" x14ac:dyDescent="0.45">
      <c r="A49" s="1">
        <v>3717220</v>
      </c>
      <c r="B49">
        <v>21</v>
      </c>
    </row>
    <row r="50" spans="1:2" x14ac:dyDescent="0.45">
      <c r="A50" s="1">
        <v>3717220</v>
      </c>
      <c r="B50">
        <v>27</v>
      </c>
    </row>
    <row r="51" spans="1:2" x14ac:dyDescent="0.45">
      <c r="A51" s="1">
        <v>76908</v>
      </c>
      <c r="B51">
        <v>17</v>
      </c>
    </row>
    <row r="52" spans="1:2" x14ac:dyDescent="0.45">
      <c r="A52" s="1">
        <v>242260200</v>
      </c>
      <c r="B52">
        <v>27</v>
      </c>
    </row>
    <row r="53" spans="1:2" x14ac:dyDescent="0.45">
      <c r="A53" s="1">
        <v>188424600</v>
      </c>
      <c r="B53">
        <v>30</v>
      </c>
    </row>
    <row r="54" spans="1:2" x14ac:dyDescent="0.45">
      <c r="A54" s="1">
        <v>119207400</v>
      </c>
      <c r="B54">
        <v>35</v>
      </c>
    </row>
    <row r="55" spans="1:2" x14ac:dyDescent="0.45">
      <c r="A55" s="1">
        <v>91007800</v>
      </c>
      <c r="B55">
        <v>31</v>
      </c>
    </row>
    <row r="56" spans="1:2" x14ac:dyDescent="0.45">
      <c r="A56" s="1">
        <v>70499000</v>
      </c>
      <c r="B56">
        <v>24</v>
      </c>
    </row>
    <row r="57" spans="1:2" x14ac:dyDescent="0.45">
      <c r="A57" s="1">
        <v>47426600</v>
      </c>
      <c r="B57">
        <v>28</v>
      </c>
    </row>
    <row r="58" spans="1:2" x14ac:dyDescent="0.45">
      <c r="A58" s="1">
        <v>33326799.999999996</v>
      </c>
      <c r="B58">
        <v>26</v>
      </c>
    </row>
    <row r="59" spans="1:2" x14ac:dyDescent="0.45">
      <c r="A59" s="1">
        <v>33326799.999999996</v>
      </c>
      <c r="B59">
        <v>29</v>
      </c>
    </row>
    <row r="60" spans="1:2" x14ac:dyDescent="0.45">
      <c r="A60" s="1">
        <v>28199600</v>
      </c>
      <c r="B60">
        <v>31</v>
      </c>
    </row>
    <row r="61" spans="1:2" x14ac:dyDescent="0.45">
      <c r="A61" s="1">
        <v>26917800</v>
      </c>
      <c r="B61">
        <v>26</v>
      </c>
    </row>
    <row r="62" spans="1:2" x14ac:dyDescent="0.45">
      <c r="A62" s="1">
        <v>23072400</v>
      </c>
      <c r="B62">
        <v>24</v>
      </c>
    </row>
    <row r="63" spans="1:2" x14ac:dyDescent="0.45">
      <c r="A63" s="1">
        <v>23072400</v>
      </c>
      <c r="B63">
        <v>28</v>
      </c>
    </row>
    <row r="64" spans="1:2" x14ac:dyDescent="0.45">
      <c r="A64" s="1">
        <v>20508800</v>
      </c>
      <c r="B64">
        <v>23</v>
      </c>
    </row>
    <row r="65" spans="1:2" x14ac:dyDescent="0.45">
      <c r="A65" s="1">
        <v>19227000</v>
      </c>
      <c r="B65">
        <v>20</v>
      </c>
    </row>
    <row r="66" spans="1:2" x14ac:dyDescent="0.45">
      <c r="A66" s="1">
        <v>17945200</v>
      </c>
      <c r="B66">
        <v>22</v>
      </c>
    </row>
    <row r="67" spans="1:2" x14ac:dyDescent="0.45">
      <c r="A67" s="1">
        <v>15381600</v>
      </c>
      <c r="B67">
        <v>24</v>
      </c>
    </row>
    <row r="68" spans="1:2" x14ac:dyDescent="0.45">
      <c r="A68" s="1">
        <v>15381600</v>
      </c>
      <c r="B68">
        <v>22</v>
      </c>
    </row>
    <row r="69" spans="1:2" x14ac:dyDescent="0.45">
      <c r="A69" s="1">
        <v>14099800</v>
      </c>
      <c r="B69">
        <v>21</v>
      </c>
    </row>
    <row r="70" spans="1:2" x14ac:dyDescent="0.45">
      <c r="A70" s="1">
        <v>12818000</v>
      </c>
      <c r="B70">
        <v>32</v>
      </c>
    </row>
    <row r="71" spans="1:2" x14ac:dyDescent="0.45">
      <c r="A71" s="1">
        <v>11408020</v>
      </c>
      <c r="B71">
        <v>33</v>
      </c>
    </row>
    <row r="72" spans="1:2" x14ac:dyDescent="0.45">
      <c r="A72" s="1">
        <v>7690800</v>
      </c>
      <c r="B72">
        <v>28</v>
      </c>
    </row>
    <row r="73" spans="1:2" x14ac:dyDescent="0.45">
      <c r="A73" s="1">
        <v>6152640</v>
      </c>
      <c r="B73">
        <v>22</v>
      </c>
    </row>
    <row r="74" spans="1:2" x14ac:dyDescent="0.45">
      <c r="A74" s="1">
        <v>6152640</v>
      </c>
      <c r="B74">
        <v>22</v>
      </c>
    </row>
    <row r="75" spans="1:2" x14ac:dyDescent="0.45">
      <c r="A75" s="1">
        <v>3845400</v>
      </c>
      <c r="B75">
        <v>24</v>
      </c>
    </row>
    <row r="76" spans="1:2" x14ac:dyDescent="0.45">
      <c r="A76" s="1">
        <v>449911800</v>
      </c>
      <c r="B76">
        <v>30</v>
      </c>
    </row>
    <row r="77" spans="1:2" x14ac:dyDescent="0.45">
      <c r="A77" s="1">
        <v>337113400</v>
      </c>
      <c r="B77">
        <v>34</v>
      </c>
    </row>
    <row r="78" spans="1:2" x14ac:dyDescent="0.45">
      <c r="A78" s="1">
        <v>335831600</v>
      </c>
      <c r="B78">
        <v>29</v>
      </c>
    </row>
    <row r="79" spans="1:2" x14ac:dyDescent="0.45">
      <c r="A79" s="1">
        <v>324295400</v>
      </c>
      <c r="B79">
        <v>28</v>
      </c>
    </row>
    <row r="80" spans="1:2" x14ac:dyDescent="0.45">
      <c r="A80" s="1">
        <v>197397200</v>
      </c>
      <c r="B80">
        <v>21</v>
      </c>
    </row>
    <row r="81" spans="1:2" x14ac:dyDescent="0.45">
      <c r="A81" s="1">
        <v>180733800</v>
      </c>
      <c r="B81">
        <v>26</v>
      </c>
    </row>
    <row r="82" spans="1:2" x14ac:dyDescent="0.45">
      <c r="A82" s="1">
        <v>180733800</v>
      </c>
      <c r="B82">
        <v>27</v>
      </c>
    </row>
    <row r="83" spans="1:2" x14ac:dyDescent="0.45">
      <c r="A83" s="1">
        <v>137152600</v>
      </c>
      <c r="B83">
        <v>28</v>
      </c>
    </row>
    <row r="84" spans="1:2" x14ac:dyDescent="0.45">
      <c r="A84" s="1">
        <v>135870800</v>
      </c>
      <c r="B84">
        <v>25</v>
      </c>
    </row>
    <row r="85" spans="1:2" x14ac:dyDescent="0.45">
      <c r="A85" s="1">
        <v>108953000</v>
      </c>
      <c r="B85">
        <v>29</v>
      </c>
    </row>
    <row r="86" spans="1:2" x14ac:dyDescent="0.45">
      <c r="A86" s="1">
        <v>107671200</v>
      </c>
      <c r="B86">
        <v>26</v>
      </c>
    </row>
    <row r="87" spans="1:2" x14ac:dyDescent="0.45">
      <c r="A87" s="1">
        <v>105107600</v>
      </c>
      <c r="B87">
        <v>26</v>
      </c>
    </row>
    <row r="88" spans="1:2" x14ac:dyDescent="0.45">
      <c r="A88" s="1">
        <v>105107600</v>
      </c>
      <c r="B88">
        <v>26</v>
      </c>
    </row>
    <row r="89" spans="1:2" x14ac:dyDescent="0.45">
      <c r="A89" s="1">
        <v>97416800</v>
      </c>
      <c r="B89">
        <v>32</v>
      </c>
    </row>
    <row r="90" spans="1:2" x14ac:dyDescent="0.45">
      <c r="A90" s="1">
        <v>92289600</v>
      </c>
      <c r="B90">
        <v>30</v>
      </c>
    </row>
    <row r="91" spans="1:2" x14ac:dyDescent="0.45">
      <c r="A91" s="1">
        <v>83317000</v>
      </c>
      <c r="B91">
        <v>22</v>
      </c>
    </row>
    <row r="92" spans="1:2" x14ac:dyDescent="0.45">
      <c r="A92" s="1">
        <v>82035200</v>
      </c>
      <c r="B92">
        <v>23</v>
      </c>
    </row>
    <row r="93" spans="1:2" x14ac:dyDescent="0.45">
      <c r="A93" s="1">
        <v>66653599.999999993</v>
      </c>
      <c r="B93">
        <v>31</v>
      </c>
    </row>
    <row r="94" spans="1:2" x14ac:dyDescent="0.45">
      <c r="A94" s="1">
        <v>42299400</v>
      </c>
      <c r="B94">
        <v>30</v>
      </c>
    </row>
    <row r="95" spans="1:2" x14ac:dyDescent="0.45">
      <c r="A95" s="1">
        <v>35890400</v>
      </c>
      <c r="B95">
        <v>27</v>
      </c>
    </row>
    <row r="96" spans="1:2" x14ac:dyDescent="0.45">
      <c r="A96" s="1">
        <v>11664380</v>
      </c>
      <c r="B96">
        <v>23</v>
      </c>
    </row>
    <row r="97" spans="1:2" x14ac:dyDescent="0.45">
      <c r="A97" s="1">
        <v>367876600</v>
      </c>
      <c r="B97">
        <v>24</v>
      </c>
    </row>
    <row r="98" spans="1:2" x14ac:dyDescent="0.45">
      <c r="A98" s="1">
        <v>337113400</v>
      </c>
      <c r="B98">
        <v>27</v>
      </c>
    </row>
    <row r="99" spans="1:2" x14ac:dyDescent="0.45">
      <c r="A99" s="1">
        <v>324295400</v>
      </c>
      <c r="B99">
        <v>32</v>
      </c>
    </row>
    <row r="100" spans="1:2" x14ac:dyDescent="0.45">
      <c r="A100" s="1">
        <v>296095800</v>
      </c>
      <c r="B100">
        <v>32</v>
      </c>
    </row>
    <row r="101" spans="1:2" x14ac:dyDescent="0.45">
      <c r="A101" s="1">
        <v>210215200</v>
      </c>
      <c r="B101">
        <v>29</v>
      </c>
    </row>
    <row r="102" spans="1:2" x14ac:dyDescent="0.45">
      <c r="A102" s="1">
        <v>210215200</v>
      </c>
      <c r="B102">
        <v>24</v>
      </c>
    </row>
    <row r="103" spans="1:2" x14ac:dyDescent="0.45">
      <c r="A103" s="1">
        <v>202524400</v>
      </c>
      <c r="B103">
        <v>27</v>
      </c>
    </row>
    <row r="104" spans="1:2" x14ac:dyDescent="0.45">
      <c r="A104" s="1">
        <v>202524400</v>
      </c>
      <c r="B104">
        <v>33</v>
      </c>
    </row>
    <row r="105" spans="1:2" x14ac:dyDescent="0.45">
      <c r="A105" s="1">
        <v>192270000</v>
      </c>
      <c r="B105">
        <v>32</v>
      </c>
    </row>
    <row r="106" spans="1:2" x14ac:dyDescent="0.45">
      <c r="A106" s="1">
        <v>180733800</v>
      </c>
      <c r="B106">
        <v>29</v>
      </c>
    </row>
    <row r="107" spans="1:2" x14ac:dyDescent="0.45">
      <c r="A107" s="1">
        <v>140998000</v>
      </c>
      <c r="B107">
        <v>21</v>
      </c>
    </row>
    <row r="108" spans="1:2" x14ac:dyDescent="0.45">
      <c r="A108" s="1">
        <v>132025399.99999999</v>
      </c>
      <c r="B108">
        <v>34</v>
      </c>
    </row>
    <row r="109" spans="1:2" x14ac:dyDescent="0.45">
      <c r="A109" s="1">
        <v>125616400</v>
      </c>
      <c r="B109">
        <v>31</v>
      </c>
    </row>
    <row r="110" spans="1:2" x14ac:dyDescent="0.45">
      <c r="A110" s="1">
        <v>125616400</v>
      </c>
      <c r="B110">
        <v>30</v>
      </c>
    </row>
    <row r="111" spans="1:2" x14ac:dyDescent="0.45">
      <c r="A111" s="1">
        <v>124334600</v>
      </c>
      <c r="B111">
        <v>26</v>
      </c>
    </row>
    <row r="112" spans="1:2" x14ac:dyDescent="0.45">
      <c r="A112" s="1">
        <v>88444200</v>
      </c>
      <c r="B112">
        <v>18</v>
      </c>
    </row>
    <row r="113" spans="1:2" x14ac:dyDescent="0.45">
      <c r="A113" s="1">
        <v>82035200</v>
      </c>
      <c r="B113">
        <v>20</v>
      </c>
    </row>
    <row r="114" spans="1:2" x14ac:dyDescent="0.45">
      <c r="A114" s="1">
        <v>82035200</v>
      </c>
      <c r="B114">
        <v>21</v>
      </c>
    </row>
    <row r="115" spans="1:2" x14ac:dyDescent="0.45">
      <c r="A115" s="1">
        <v>65371799.999999993</v>
      </c>
      <c r="B115">
        <v>20</v>
      </c>
    </row>
    <row r="116" spans="1:2" x14ac:dyDescent="0.45">
      <c r="A116" s="1">
        <v>44863000</v>
      </c>
      <c r="B116">
        <v>22</v>
      </c>
    </row>
    <row r="117" spans="1:2" x14ac:dyDescent="0.45">
      <c r="A117" s="1">
        <v>41017600</v>
      </c>
      <c r="B117">
        <v>18</v>
      </c>
    </row>
    <row r="118" spans="1:2" x14ac:dyDescent="0.45">
      <c r="A118" s="1">
        <v>32045000</v>
      </c>
      <c r="B118">
        <v>30</v>
      </c>
    </row>
    <row r="119" spans="1:2" x14ac:dyDescent="0.45">
      <c r="A119" s="1">
        <v>24354200</v>
      </c>
      <c r="B119">
        <v>22</v>
      </c>
    </row>
    <row r="120" spans="1:2" x14ac:dyDescent="0.45">
      <c r="A120" s="1">
        <v>19227000</v>
      </c>
      <c r="B120">
        <v>22</v>
      </c>
    </row>
    <row r="121" spans="1:2" x14ac:dyDescent="0.45">
      <c r="A121" s="1">
        <v>15381600</v>
      </c>
      <c r="B121">
        <v>22</v>
      </c>
    </row>
    <row r="122" spans="1:2" x14ac:dyDescent="0.45">
      <c r="A122" s="1">
        <v>12818000</v>
      </c>
      <c r="B122">
        <v>19</v>
      </c>
    </row>
    <row r="123" spans="1:2" x14ac:dyDescent="0.45">
      <c r="A123" s="1">
        <v>11408020</v>
      </c>
      <c r="B123">
        <v>22</v>
      </c>
    </row>
    <row r="124" spans="1:2" x14ac:dyDescent="0.45">
      <c r="A124" s="1">
        <v>4486300</v>
      </c>
      <c r="B124">
        <v>18</v>
      </c>
    </row>
    <row r="125" spans="1:2" x14ac:dyDescent="0.45">
      <c r="A125" s="1">
        <v>2819960</v>
      </c>
      <c r="B125">
        <v>16</v>
      </c>
    </row>
    <row r="126" spans="1:2" x14ac:dyDescent="0.45">
      <c r="A126" s="1">
        <v>1666340</v>
      </c>
      <c r="B126">
        <v>18</v>
      </c>
    </row>
    <row r="127" spans="1:2" x14ac:dyDescent="0.45">
      <c r="A127" s="1">
        <v>144843400</v>
      </c>
      <c r="B127">
        <v>27</v>
      </c>
    </row>
    <row r="128" spans="1:2" x14ac:dyDescent="0.45">
      <c r="A128" s="1">
        <v>144843400</v>
      </c>
      <c r="B128">
        <v>29</v>
      </c>
    </row>
    <row r="129" spans="1:2" x14ac:dyDescent="0.45">
      <c r="A129" s="1">
        <v>62808200</v>
      </c>
      <c r="B129">
        <v>29</v>
      </c>
    </row>
    <row r="130" spans="1:2" x14ac:dyDescent="0.45">
      <c r="A130" s="1">
        <v>49990200</v>
      </c>
      <c r="B130">
        <v>28</v>
      </c>
    </row>
    <row r="131" spans="1:2" x14ac:dyDescent="0.45">
      <c r="A131" s="1">
        <v>47426600</v>
      </c>
      <c r="B131">
        <v>39</v>
      </c>
    </row>
    <row r="132" spans="1:2" x14ac:dyDescent="0.45">
      <c r="A132" s="1">
        <v>42299400</v>
      </c>
      <c r="B132">
        <v>28</v>
      </c>
    </row>
    <row r="133" spans="1:2" x14ac:dyDescent="0.45">
      <c r="A133" s="1">
        <v>42299400</v>
      </c>
      <c r="B133">
        <v>26</v>
      </c>
    </row>
    <row r="134" spans="1:2" x14ac:dyDescent="0.45">
      <c r="A134" s="1">
        <v>39735800</v>
      </c>
      <c r="B134">
        <v>27</v>
      </c>
    </row>
    <row r="135" spans="1:2" x14ac:dyDescent="0.45">
      <c r="A135" s="1">
        <v>38454000</v>
      </c>
      <c r="B135">
        <v>21</v>
      </c>
    </row>
    <row r="136" spans="1:2" x14ac:dyDescent="0.45">
      <c r="A136" s="1">
        <v>37172200</v>
      </c>
      <c r="B136">
        <v>33</v>
      </c>
    </row>
    <row r="137" spans="1:2" x14ac:dyDescent="0.45">
      <c r="A137" s="1">
        <v>34608600</v>
      </c>
      <c r="B137">
        <v>29</v>
      </c>
    </row>
    <row r="138" spans="1:2" x14ac:dyDescent="0.45">
      <c r="A138" s="1">
        <v>30763200</v>
      </c>
      <c r="B138">
        <v>37</v>
      </c>
    </row>
    <row r="139" spans="1:2" x14ac:dyDescent="0.45">
      <c r="A139" s="1">
        <v>30763200</v>
      </c>
      <c r="B139">
        <v>28</v>
      </c>
    </row>
    <row r="140" spans="1:2" x14ac:dyDescent="0.45">
      <c r="A140" s="1">
        <v>26917800</v>
      </c>
      <c r="B140">
        <v>31</v>
      </c>
    </row>
    <row r="141" spans="1:2" x14ac:dyDescent="0.45">
      <c r="A141" s="1">
        <v>24354200</v>
      </c>
      <c r="B141">
        <v>26</v>
      </c>
    </row>
    <row r="142" spans="1:2" x14ac:dyDescent="0.45">
      <c r="A142" s="1">
        <v>24354200</v>
      </c>
      <c r="B142">
        <v>27</v>
      </c>
    </row>
    <row r="143" spans="1:2" x14ac:dyDescent="0.45">
      <c r="A143" s="1">
        <v>23072400</v>
      </c>
      <c r="B143">
        <v>30</v>
      </c>
    </row>
    <row r="144" spans="1:2" x14ac:dyDescent="0.45">
      <c r="A144" s="1">
        <v>17945200</v>
      </c>
      <c r="B144">
        <v>27</v>
      </c>
    </row>
    <row r="145" spans="1:2" x14ac:dyDescent="0.45">
      <c r="A145" s="1">
        <v>15381600</v>
      </c>
      <c r="B145">
        <v>30</v>
      </c>
    </row>
    <row r="146" spans="1:2" x14ac:dyDescent="0.45">
      <c r="A146" s="1">
        <v>12818000</v>
      </c>
      <c r="B146">
        <v>26</v>
      </c>
    </row>
    <row r="147" spans="1:2" x14ac:dyDescent="0.45">
      <c r="A147" s="1">
        <v>9998040</v>
      </c>
      <c r="B147">
        <v>22</v>
      </c>
    </row>
    <row r="148" spans="1:2" x14ac:dyDescent="0.45">
      <c r="A148" s="1">
        <v>9613500</v>
      </c>
      <c r="B148">
        <v>24</v>
      </c>
    </row>
    <row r="149" spans="1:2" x14ac:dyDescent="0.45">
      <c r="A149" s="1">
        <v>9485320</v>
      </c>
      <c r="B149">
        <v>20</v>
      </c>
    </row>
    <row r="150" spans="1:2" x14ac:dyDescent="0.45">
      <c r="A150" s="1">
        <v>9100780</v>
      </c>
      <c r="B150">
        <v>20</v>
      </c>
    </row>
    <row r="151" spans="1:2" x14ac:dyDescent="0.45">
      <c r="A151" s="1">
        <v>6921720</v>
      </c>
      <c r="B151">
        <v>22</v>
      </c>
    </row>
    <row r="152" spans="1:2" x14ac:dyDescent="0.45">
      <c r="A152" s="1">
        <v>2948140</v>
      </c>
      <c r="B152">
        <v>23</v>
      </c>
    </row>
    <row r="153" spans="1:2" x14ac:dyDescent="0.45">
      <c r="A153" s="1">
        <v>124334600</v>
      </c>
      <c r="B153">
        <v>27</v>
      </c>
    </row>
    <row r="154" spans="1:2" x14ac:dyDescent="0.45">
      <c r="A154" s="1">
        <v>61526400</v>
      </c>
      <c r="B154">
        <v>33</v>
      </c>
    </row>
    <row r="155" spans="1:2" x14ac:dyDescent="0.45">
      <c r="A155" s="1">
        <v>55117400</v>
      </c>
      <c r="B155">
        <v>26</v>
      </c>
    </row>
    <row r="156" spans="1:2" x14ac:dyDescent="0.45">
      <c r="A156" s="1">
        <v>38454000</v>
      </c>
      <c r="B156">
        <v>25</v>
      </c>
    </row>
    <row r="157" spans="1:2" x14ac:dyDescent="0.45">
      <c r="A157" s="1">
        <v>37172200</v>
      </c>
      <c r="B157">
        <v>30</v>
      </c>
    </row>
    <row r="158" spans="1:2" x14ac:dyDescent="0.45">
      <c r="A158" s="1">
        <v>37172200</v>
      </c>
      <c r="B158">
        <v>27</v>
      </c>
    </row>
    <row r="159" spans="1:2" x14ac:dyDescent="0.45">
      <c r="A159" s="1">
        <v>34608600</v>
      </c>
      <c r="B159">
        <v>29</v>
      </c>
    </row>
    <row r="160" spans="1:2" x14ac:dyDescent="0.45">
      <c r="A160" s="1">
        <v>34608600</v>
      </c>
      <c r="B160">
        <v>24</v>
      </c>
    </row>
    <row r="161" spans="1:2" x14ac:dyDescent="0.45">
      <c r="A161" s="1">
        <v>26917800</v>
      </c>
      <c r="B161">
        <v>25</v>
      </c>
    </row>
    <row r="162" spans="1:2" x14ac:dyDescent="0.45">
      <c r="A162" s="1">
        <v>26917800</v>
      </c>
      <c r="B162">
        <v>29</v>
      </c>
    </row>
    <row r="163" spans="1:2" x14ac:dyDescent="0.45">
      <c r="A163" s="1">
        <v>26917800</v>
      </c>
      <c r="B163">
        <v>34</v>
      </c>
    </row>
    <row r="164" spans="1:2" x14ac:dyDescent="0.45">
      <c r="A164" s="1">
        <v>21790600</v>
      </c>
      <c r="B164">
        <v>25</v>
      </c>
    </row>
    <row r="165" spans="1:2" x14ac:dyDescent="0.45">
      <c r="A165" s="1">
        <v>20508800</v>
      </c>
      <c r="B165">
        <v>22</v>
      </c>
    </row>
    <row r="166" spans="1:2" x14ac:dyDescent="0.45">
      <c r="A166" s="1">
        <v>20508800</v>
      </c>
      <c r="B166">
        <v>27</v>
      </c>
    </row>
    <row r="167" spans="1:2" x14ac:dyDescent="0.45">
      <c r="A167" s="1">
        <v>19227000</v>
      </c>
      <c r="B167">
        <v>25</v>
      </c>
    </row>
    <row r="168" spans="1:2" x14ac:dyDescent="0.45">
      <c r="A168" s="1">
        <v>11536200</v>
      </c>
      <c r="B168">
        <v>28</v>
      </c>
    </row>
    <row r="169" spans="1:2" x14ac:dyDescent="0.45">
      <c r="A169" s="1">
        <v>10895300</v>
      </c>
      <c r="B169">
        <v>29</v>
      </c>
    </row>
    <row r="170" spans="1:2" x14ac:dyDescent="0.45">
      <c r="A170" s="1">
        <v>10382580</v>
      </c>
      <c r="B170">
        <v>21</v>
      </c>
    </row>
    <row r="171" spans="1:2" x14ac:dyDescent="0.45">
      <c r="A171" s="1">
        <v>10126220</v>
      </c>
      <c r="B171">
        <v>34</v>
      </c>
    </row>
    <row r="172" spans="1:2" x14ac:dyDescent="0.45">
      <c r="A172" s="1">
        <v>8972600</v>
      </c>
      <c r="B172">
        <v>31</v>
      </c>
    </row>
    <row r="173" spans="1:2" x14ac:dyDescent="0.45">
      <c r="A173" s="1">
        <v>8844420</v>
      </c>
      <c r="B173">
        <v>21</v>
      </c>
    </row>
    <row r="174" spans="1:2" x14ac:dyDescent="0.45">
      <c r="A174" s="1">
        <v>102544000</v>
      </c>
      <c r="B174">
        <v>26</v>
      </c>
    </row>
    <row r="175" spans="1:2" x14ac:dyDescent="0.45">
      <c r="A175" s="1">
        <v>75626200</v>
      </c>
      <c r="B175">
        <v>31</v>
      </c>
    </row>
    <row r="176" spans="1:2" x14ac:dyDescent="0.45">
      <c r="A176" s="1">
        <v>39735800</v>
      </c>
      <c r="B176">
        <v>29</v>
      </c>
    </row>
    <row r="177" spans="1:2" x14ac:dyDescent="0.45">
      <c r="A177" s="1">
        <v>37172200</v>
      </c>
      <c r="B177">
        <v>27</v>
      </c>
    </row>
    <row r="178" spans="1:2" x14ac:dyDescent="0.45">
      <c r="A178" s="1">
        <v>25636000</v>
      </c>
      <c r="B178">
        <v>29</v>
      </c>
    </row>
    <row r="179" spans="1:2" x14ac:dyDescent="0.45">
      <c r="A179" s="1">
        <v>24354200</v>
      </c>
      <c r="B179">
        <v>31</v>
      </c>
    </row>
    <row r="180" spans="1:2" x14ac:dyDescent="0.45">
      <c r="A180" s="1">
        <v>21790600</v>
      </c>
      <c r="B180">
        <v>28</v>
      </c>
    </row>
    <row r="181" spans="1:2" x14ac:dyDescent="0.45">
      <c r="A181" s="1">
        <v>21790600</v>
      </c>
      <c r="B181">
        <v>30</v>
      </c>
    </row>
    <row r="182" spans="1:2" x14ac:dyDescent="0.45">
      <c r="A182" s="1">
        <v>20508800</v>
      </c>
      <c r="B182">
        <v>22</v>
      </c>
    </row>
    <row r="183" spans="1:2" x14ac:dyDescent="0.45">
      <c r="A183" s="1">
        <v>20508800</v>
      </c>
      <c r="B183">
        <v>23</v>
      </c>
    </row>
    <row r="184" spans="1:2" x14ac:dyDescent="0.45">
      <c r="A184" s="1">
        <v>20508800</v>
      </c>
      <c r="B184">
        <v>27</v>
      </c>
    </row>
    <row r="185" spans="1:2" x14ac:dyDescent="0.45">
      <c r="A185" s="1">
        <v>15381600</v>
      </c>
      <c r="B185">
        <v>25</v>
      </c>
    </row>
    <row r="186" spans="1:2" x14ac:dyDescent="0.45">
      <c r="A186" s="1">
        <v>12818000</v>
      </c>
      <c r="B186">
        <v>31</v>
      </c>
    </row>
    <row r="187" spans="1:2" x14ac:dyDescent="0.45">
      <c r="A187" s="1">
        <v>12818000</v>
      </c>
      <c r="B187">
        <v>26</v>
      </c>
    </row>
    <row r="188" spans="1:2" x14ac:dyDescent="0.45">
      <c r="A188" s="1">
        <v>12048920</v>
      </c>
      <c r="B188">
        <v>39</v>
      </c>
    </row>
    <row r="189" spans="1:2" x14ac:dyDescent="0.45">
      <c r="A189" s="1">
        <v>10254400</v>
      </c>
      <c r="B189">
        <v>23</v>
      </c>
    </row>
    <row r="190" spans="1:2" x14ac:dyDescent="0.45">
      <c r="A190" s="1">
        <v>10254400</v>
      </c>
      <c r="B190">
        <v>23</v>
      </c>
    </row>
    <row r="191" spans="1:2" x14ac:dyDescent="0.45">
      <c r="A191" s="1">
        <v>8972600</v>
      </c>
      <c r="B191">
        <v>23</v>
      </c>
    </row>
    <row r="192" spans="1:2" x14ac:dyDescent="0.45">
      <c r="A192" s="1">
        <v>8331699.9999999991</v>
      </c>
      <c r="B192">
        <v>23</v>
      </c>
    </row>
    <row r="193" spans="1:2" x14ac:dyDescent="0.45">
      <c r="A193" s="1">
        <v>8075340</v>
      </c>
      <c r="B193">
        <v>31</v>
      </c>
    </row>
    <row r="194" spans="1:2" x14ac:dyDescent="0.45">
      <c r="A194" s="1">
        <v>6409000</v>
      </c>
      <c r="B194">
        <v>23</v>
      </c>
    </row>
    <row r="195" spans="1:2" x14ac:dyDescent="0.45">
      <c r="A195" s="1">
        <v>6280820</v>
      </c>
      <c r="B195">
        <v>25</v>
      </c>
    </row>
    <row r="196" spans="1:2" x14ac:dyDescent="0.45">
      <c r="A196" s="1">
        <v>5639920</v>
      </c>
      <c r="B196">
        <v>32</v>
      </c>
    </row>
    <row r="197" spans="1:2" x14ac:dyDescent="0.45">
      <c r="A197" s="1">
        <v>3717220</v>
      </c>
      <c r="B197">
        <v>20</v>
      </c>
    </row>
    <row r="198" spans="1:2" x14ac:dyDescent="0.45">
      <c r="A198" s="1">
        <v>2691780</v>
      </c>
      <c r="B198">
        <v>23</v>
      </c>
    </row>
    <row r="199" spans="1:2" x14ac:dyDescent="0.45">
      <c r="A199" s="1">
        <v>226878600</v>
      </c>
      <c r="B199">
        <v>31</v>
      </c>
    </row>
    <row r="200" spans="1:2" x14ac:dyDescent="0.45">
      <c r="A200" s="1">
        <v>87162400</v>
      </c>
      <c r="B200">
        <v>23</v>
      </c>
    </row>
    <row r="201" spans="1:2" x14ac:dyDescent="0.45">
      <c r="A201" s="1">
        <v>48708400</v>
      </c>
      <c r="B201">
        <v>29</v>
      </c>
    </row>
    <row r="202" spans="1:2" x14ac:dyDescent="0.45">
      <c r="A202" s="1">
        <v>35890400</v>
      </c>
      <c r="B202">
        <v>26</v>
      </c>
    </row>
    <row r="203" spans="1:2" x14ac:dyDescent="0.45">
      <c r="A203" s="1">
        <v>34608600</v>
      </c>
      <c r="B203">
        <v>28</v>
      </c>
    </row>
    <row r="204" spans="1:2" x14ac:dyDescent="0.45">
      <c r="A204" s="1">
        <v>30763200</v>
      </c>
      <c r="B204">
        <v>25</v>
      </c>
    </row>
    <row r="205" spans="1:2" x14ac:dyDescent="0.45">
      <c r="A205" s="1">
        <v>24354200</v>
      </c>
      <c r="B205">
        <v>25</v>
      </c>
    </row>
    <row r="206" spans="1:2" x14ac:dyDescent="0.45">
      <c r="A206" s="1">
        <v>24354200</v>
      </c>
      <c r="B206">
        <v>26</v>
      </c>
    </row>
    <row r="207" spans="1:2" x14ac:dyDescent="0.45">
      <c r="A207" s="1">
        <v>23072400</v>
      </c>
      <c r="B207">
        <v>33</v>
      </c>
    </row>
    <row r="208" spans="1:2" x14ac:dyDescent="0.45">
      <c r="A208" s="1">
        <v>23072400</v>
      </c>
      <c r="B208">
        <v>21</v>
      </c>
    </row>
    <row r="209" spans="1:2" x14ac:dyDescent="0.45">
      <c r="A209" s="1">
        <v>21790600</v>
      </c>
      <c r="B209">
        <v>32</v>
      </c>
    </row>
    <row r="210" spans="1:2" x14ac:dyDescent="0.45">
      <c r="A210" s="1">
        <v>21790600</v>
      </c>
      <c r="B210">
        <v>24</v>
      </c>
    </row>
    <row r="211" spans="1:2" x14ac:dyDescent="0.45">
      <c r="A211" s="1">
        <v>20508800</v>
      </c>
      <c r="B211">
        <v>23</v>
      </c>
    </row>
    <row r="212" spans="1:2" x14ac:dyDescent="0.45">
      <c r="A212" s="1">
        <v>20508800</v>
      </c>
      <c r="B212">
        <v>21</v>
      </c>
    </row>
    <row r="213" spans="1:2" x14ac:dyDescent="0.45">
      <c r="A213" s="1">
        <v>17945200</v>
      </c>
      <c r="B213">
        <v>33</v>
      </c>
    </row>
    <row r="214" spans="1:2" x14ac:dyDescent="0.45">
      <c r="A214" s="1">
        <v>16663399.999999998</v>
      </c>
      <c r="B214">
        <v>29</v>
      </c>
    </row>
    <row r="215" spans="1:2" x14ac:dyDescent="0.45">
      <c r="A215" s="1">
        <v>16663399.999999998</v>
      </c>
      <c r="B215">
        <v>26</v>
      </c>
    </row>
    <row r="216" spans="1:2" x14ac:dyDescent="0.45">
      <c r="A216" s="1">
        <v>12818000</v>
      </c>
      <c r="B216">
        <v>21</v>
      </c>
    </row>
    <row r="217" spans="1:2" x14ac:dyDescent="0.45">
      <c r="A217" s="1">
        <v>12048920</v>
      </c>
      <c r="B217">
        <v>31</v>
      </c>
    </row>
    <row r="218" spans="1:2" x14ac:dyDescent="0.45">
      <c r="A218" s="1">
        <v>11023480</v>
      </c>
      <c r="B218">
        <v>31</v>
      </c>
    </row>
    <row r="219" spans="1:2" x14ac:dyDescent="0.45">
      <c r="A219" s="1">
        <v>10382580</v>
      </c>
      <c r="B219">
        <v>27</v>
      </c>
    </row>
    <row r="220" spans="1:2" x14ac:dyDescent="0.45">
      <c r="A220" s="1">
        <v>4742660</v>
      </c>
      <c r="B220">
        <v>27</v>
      </c>
    </row>
    <row r="221" spans="1:2" x14ac:dyDescent="0.45">
      <c r="A221" s="1">
        <v>4358120</v>
      </c>
      <c r="B221">
        <v>24</v>
      </c>
    </row>
    <row r="222" spans="1:2" x14ac:dyDescent="0.45">
      <c r="A222" s="1">
        <v>29481400</v>
      </c>
      <c r="B222">
        <v>29</v>
      </c>
    </row>
    <row r="223" spans="1:2" x14ac:dyDescent="0.45">
      <c r="A223" s="1">
        <v>29481400</v>
      </c>
      <c r="B223">
        <v>30</v>
      </c>
    </row>
    <row r="224" spans="1:2" x14ac:dyDescent="0.45">
      <c r="A224" s="1">
        <v>25636000</v>
      </c>
      <c r="B224">
        <v>26</v>
      </c>
    </row>
    <row r="225" spans="1:2" x14ac:dyDescent="0.45">
      <c r="A225" s="1">
        <v>20508800</v>
      </c>
      <c r="B225">
        <v>32</v>
      </c>
    </row>
    <row r="226" spans="1:2" x14ac:dyDescent="0.45">
      <c r="A226" s="1">
        <v>20508800</v>
      </c>
      <c r="B226">
        <v>34</v>
      </c>
    </row>
    <row r="227" spans="1:2" x14ac:dyDescent="0.45">
      <c r="A227" s="1">
        <v>17945200</v>
      </c>
      <c r="B227">
        <v>31</v>
      </c>
    </row>
    <row r="228" spans="1:2" x14ac:dyDescent="0.45">
      <c r="A228" s="1">
        <v>17945200</v>
      </c>
      <c r="B228">
        <v>23</v>
      </c>
    </row>
    <row r="229" spans="1:2" x14ac:dyDescent="0.45">
      <c r="A229" s="1">
        <v>16663399.999999998</v>
      </c>
      <c r="B229">
        <v>26</v>
      </c>
    </row>
    <row r="230" spans="1:2" x14ac:dyDescent="0.45">
      <c r="A230" s="1">
        <v>15381600</v>
      </c>
      <c r="B230">
        <v>28</v>
      </c>
    </row>
    <row r="231" spans="1:2" x14ac:dyDescent="0.45">
      <c r="A231" s="1">
        <v>15381600</v>
      </c>
      <c r="B231">
        <v>39</v>
      </c>
    </row>
    <row r="232" spans="1:2" x14ac:dyDescent="0.45">
      <c r="A232" s="1">
        <v>12818000</v>
      </c>
      <c r="B232">
        <v>25</v>
      </c>
    </row>
    <row r="233" spans="1:2" x14ac:dyDescent="0.45">
      <c r="A233" s="1">
        <v>12177100</v>
      </c>
      <c r="B233">
        <v>29</v>
      </c>
    </row>
    <row r="234" spans="1:2" x14ac:dyDescent="0.45">
      <c r="A234" s="1">
        <v>11536200</v>
      </c>
      <c r="B234">
        <v>22</v>
      </c>
    </row>
    <row r="235" spans="1:2" x14ac:dyDescent="0.45">
      <c r="A235" s="1">
        <v>10895300</v>
      </c>
      <c r="B235">
        <v>33</v>
      </c>
    </row>
    <row r="236" spans="1:2" x14ac:dyDescent="0.45">
      <c r="A236" s="1">
        <v>10510760</v>
      </c>
      <c r="B236">
        <v>34</v>
      </c>
    </row>
    <row r="237" spans="1:2" x14ac:dyDescent="0.45">
      <c r="A237" s="1">
        <v>9613500</v>
      </c>
      <c r="B237">
        <v>25</v>
      </c>
    </row>
    <row r="238" spans="1:2" x14ac:dyDescent="0.45">
      <c r="A238" s="1">
        <v>9485320</v>
      </c>
      <c r="B238">
        <v>25</v>
      </c>
    </row>
    <row r="239" spans="1:2" x14ac:dyDescent="0.45">
      <c r="A239" s="1">
        <v>8972600</v>
      </c>
      <c r="B239">
        <v>33</v>
      </c>
    </row>
    <row r="240" spans="1:2" x14ac:dyDescent="0.45">
      <c r="A240" s="1">
        <v>6280820</v>
      </c>
      <c r="B240">
        <v>27</v>
      </c>
    </row>
    <row r="241" spans="1:2" x14ac:dyDescent="0.45">
      <c r="A241" s="1">
        <v>5768100</v>
      </c>
      <c r="B241">
        <v>22</v>
      </c>
    </row>
    <row r="242" spans="1:2" x14ac:dyDescent="0.45">
      <c r="A242" s="1">
        <v>5511740</v>
      </c>
      <c r="B242">
        <v>23</v>
      </c>
    </row>
    <row r="243" spans="1:2" x14ac:dyDescent="0.45">
      <c r="A243" s="1">
        <v>4999020</v>
      </c>
      <c r="B243">
        <v>21</v>
      </c>
    </row>
    <row r="244" spans="1:2" x14ac:dyDescent="0.45">
      <c r="A244" s="1">
        <v>4742660</v>
      </c>
      <c r="B244">
        <v>31</v>
      </c>
    </row>
    <row r="245" spans="1:2" x14ac:dyDescent="0.45">
      <c r="A245" s="1">
        <v>3973580</v>
      </c>
      <c r="B245">
        <v>25</v>
      </c>
    </row>
    <row r="246" spans="1:2" x14ac:dyDescent="0.45">
      <c r="A246" s="1">
        <v>42299400</v>
      </c>
      <c r="B246">
        <v>28</v>
      </c>
    </row>
    <row r="247" spans="1:2" x14ac:dyDescent="0.45">
      <c r="A247" s="1">
        <v>35890400</v>
      </c>
      <c r="B247">
        <v>33</v>
      </c>
    </row>
    <row r="248" spans="1:2" x14ac:dyDescent="0.45">
      <c r="A248" s="1">
        <v>32045000</v>
      </c>
      <c r="B248">
        <v>30</v>
      </c>
    </row>
    <row r="249" spans="1:2" x14ac:dyDescent="0.45">
      <c r="A249" s="1">
        <v>32045000</v>
      </c>
      <c r="B249">
        <v>26</v>
      </c>
    </row>
    <row r="250" spans="1:2" x14ac:dyDescent="0.45">
      <c r="A250" s="1">
        <v>30763200</v>
      </c>
      <c r="B250">
        <v>34</v>
      </c>
    </row>
    <row r="251" spans="1:2" x14ac:dyDescent="0.45">
      <c r="A251" s="1">
        <v>24354200</v>
      </c>
      <c r="B251">
        <v>29</v>
      </c>
    </row>
    <row r="252" spans="1:2" x14ac:dyDescent="0.45">
      <c r="A252" s="1">
        <v>24354200</v>
      </c>
      <c r="B252">
        <v>29</v>
      </c>
    </row>
    <row r="253" spans="1:2" x14ac:dyDescent="0.45">
      <c r="A253" s="1">
        <v>23072400</v>
      </c>
      <c r="B253">
        <v>29</v>
      </c>
    </row>
    <row r="254" spans="1:2" x14ac:dyDescent="0.45">
      <c r="A254" s="1">
        <v>23072400</v>
      </c>
      <c r="B254">
        <v>27</v>
      </c>
    </row>
    <row r="255" spans="1:2" x14ac:dyDescent="0.45">
      <c r="A255" s="1">
        <v>23072400</v>
      </c>
      <c r="B255">
        <v>22</v>
      </c>
    </row>
    <row r="256" spans="1:2" x14ac:dyDescent="0.45">
      <c r="A256" s="1">
        <v>21790600</v>
      </c>
      <c r="B256">
        <v>27</v>
      </c>
    </row>
    <row r="257" spans="1:2" x14ac:dyDescent="0.45">
      <c r="A257" s="1">
        <v>20508800</v>
      </c>
      <c r="B257">
        <v>28</v>
      </c>
    </row>
    <row r="258" spans="1:2" x14ac:dyDescent="0.45">
      <c r="A258" s="1">
        <v>19227000</v>
      </c>
      <c r="B258">
        <v>29</v>
      </c>
    </row>
    <row r="259" spans="1:2" x14ac:dyDescent="0.45">
      <c r="A259" s="1">
        <v>19227000</v>
      </c>
      <c r="B259">
        <v>30</v>
      </c>
    </row>
    <row r="260" spans="1:2" x14ac:dyDescent="0.45">
      <c r="A260" s="1">
        <v>17945200</v>
      </c>
      <c r="B260">
        <v>24</v>
      </c>
    </row>
    <row r="261" spans="1:2" x14ac:dyDescent="0.45">
      <c r="A261" s="1">
        <v>17945200</v>
      </c>
      <c r="B261">
        <v>24</v>
      </c>
    </row>
    <row r="262" spans="1:2" x14ac:dyDescent="0.45">
      <c r="A262" s="1">
        <v>17945200</v>
      </c>
      <c r="B262">
        <v>36</v>
      </c>
    </row>
    <row r="263" spans="1:2" x14ac:dyDescent="0.45">
      <c r="A263" s="1">
        <v>16663399.999999998</v>
      </c>
      <c r="B263">
        <v>24</v>
      </c>
    </row>
    <row r="264" spans="1:2" x14ac:dyDescent="0.45">
      <c r="A264" s="1">
        <v>14099800</v>
      </c>
      <c r="B264">
        <v>32</v>
      </c>
    </row>
    <row r="265" spans="1:2" x14ac:dyDescent="0.45">
      <c r="A265" s="1">
        <v>12818000</v>
      </c>
      <c r="B265">
        <v>32</v>
      </c>
    </row>
    <row r="266" spans="1:2" x14ac:dyDescent="0.45">
      <c r="A266" s="1">
        <v>12818000</v>
      </c>
      <c r="B266">
        <v>25</v>
      </c>
    </row>
    <row r="267" spans="1:2" x14ac:dyDescent="0.45">
      <c r="A267" s="1">
        <v>11536200</v>
      </c>
      <c r="B267">
        <v>27</v>
      </c>
    </row>
    <row r="268" spans="1:2" x14ac:dyDescent="0.45">
      <c r="A268" s="1">
        <v>11536200</v>
      </c>
      <c r="B268">
        <v>23</v>
      </c>
    </row>
    <row r="269" spans="1:2" x14ac:dyDescent="0.45">
      <c r="A269" s="1">
        <v>11151660</v>
      </c>
      <c r="B269">
        <v>26</v>
      </c>
    </row>
    <row r="270" spans="1:2" x14ac:dyDescent="0.45">
      <c r="A270" s="1">
        <v>10254400</v>
      </c>
      <c r="B270">
        <v>32</v>
      </c>
    </row>
    <row r="271" spans="1:2" x14ac:dyDescent="0.45">
      <c r="A271" s="1">
        <v>9998040</v>
      </c>
      <c r="B271">
        <v>22</v>
      </c>
    </row>
    <row r="272" spans="1:2" x14ac:dyDescent="0.45">
      <c r="A272" s="1">
        <v>2563600</v>
      </c>
      <c r="B272">
        <v>19</v>
      </c>
    </row>
    <row r="273" spans="1:2" x14ac:dyDescent="0.45">
      <c r="A273" s="1">
        <v>2563600</v>
      </c>
      <c r="B273">
        <v>21</v>
      </c>
    </row>
    <row r="274" spans="1:2" x14ac:dyDescent="0.45">
      <c r="A274" s="1">
        <v>42299400</v>
      </c>
      <c r="B274">
        <v>20</v>
      </c>
    </row>
    <row r="275" spans="1:2" x14ac:dyDescent="0.45">
      <c r="A275" s="1">
        <v>30763200</v>
      </c>
      <c r="B275">
        <v>24</v>
      </c>
    </row>
    <row r="276" spans="1:2" x14ac:dyDescent="0.45">
      <c r="A276" s="1">
        <v>26917800</v>
      </c>
      <c r="B276">
        <v>30</v>
      </c>
    </row>
    <row r="277" spans="1:2" x14ac:dyDescent="0.45">
      <c r="A277" s="1">
        <v>19227000</v>
      </c>
      <c r="B277">
        <v>34</v>
      </c>
    </row>
    <row r="278" spans="1:2" x14ac:dyDescent="0.45">
      <c r="A278" s="1">
        <v>17945200</v>
      </c>
      <c r="B278">
        <v>20</v>
      </c>
    </row>
    <row r="279" spans="1:2" x14ac:dyDescent="0.45">
      <c r="A279" s="1">
        <v>16663399.999999998</v>
      </c>
      <c r="B279">
        <v>24</v>
      </c>
    </row>
    <row r="280" spans="1:2" x14ac:dyDescent="0.45">
      <c r="A280" s="1">
        <v>12818000</v>
      </c>
      <c r="B280">
        <v>20</v>
      </c>
    </row>
    <row r="281" spans="1:2" x14ac:dyDescent="0.45">
      <c r="A281" s="1">
        <v>12818000</v>
      </c>
      <c r="B281">
        <v>22</v>
      </c>
    </row>
    <row r="282" spans="1:2" x14ac:dyDescent="0.45">
      <c r="A282" s="1">
        <v>11664380</v>
      </c>
      <c r="B282">
        <v>33</v>
      </c>
    </row>
    <row r="283" spans="1:2" x14ac:dyDescent="0.45">
      <c r="A283" s="1">
        <v>11408020</v>
      </c>
      <c r="B283">
        <v>25</v>
      </c>
    </row>
    <row r="284" spans="1:2" x14ac:dyDescent="0.45">
      <c r="A284" s="1">
        <v>10767120</v>
      </c>
      <c r="B284">
        <v>33</v>
      </c>
    </row>
    <row r="285" spans="1:2" x14ac:dyDescent="0.45">
      <c r="A285" s="1">
        <v>9613500</v>
      </c>
      <c r="B285">
        <v>25</v>
      </c>
    </row>
    <row r="286" spans="1:2" x14ac:dyDescent="0.45">
      <c r="A286" s="1">
        <v>8972600</v>
      </c>
      <c r="B286">
        <v>27</v>
      </c>
    </row>
    <row r="287" spans="1:2" x14ac:dyDescent="0.45">
      <c r="A287" s="1">
        <v>8203519.9999999991</v>
      </c>
      <c r="B287">
        <v>24</v>
      </c>
    </row>
    <row r="288" spans="1:2" x14ac:dyDescent="0.45">
      <c r="A288" s="1">
        <v>7049900</v>
      </c>
      <c r="B288">
        <v>27</v>
      </c>
    </row>
    <row r="289" spans="1:2" x14ac:dyDescent="0.45">
      <c r="A289" s="1">
        <v>5896280</v>
      </c>
      <c r="B289">
        <v>37</v>
      </c>
    </row>
    <row r="290" spans="1:2" x14ac:dyDescent="0.45">
      <c r="A290" s="1">
        <v>5768100</v>
      </c>
      <c r="B290">
        <v>29</v>
      </c>
    </row>
    <row r="291" spans="1:2" x14ac:dyDescent="0.45">
      <c r="A291" s="1">
        <v>5511740</v>
      </c>
      <c r="B291">
        <v>26</v>
      </c>
    </row>
    <row r="292" spans="1:2" x14ac:dyDescent="0.45">
      <c r="A292" s="1">
        <v>5127200</v>
      </c>
      <c r="B292">
        <v>30</v>
      </c>
    </row>
    <row r="293" spans="1:2" x14ac:dyDescent="0.45">
      <c r="A293" s="1">
        <v>4486300</v>
      </c>
      <c r="B293">
        <v>29</v>
      </c>
    </row>
    <row r="294" spans="1:2" x14ac:dyDescent="0.45">
      <c r="A294" s="1">
        <v>4486300</v>
      </c>
      <c r="B294">
        <v>23</v>
      </c>
    </row>
    <row r="295" spans="1:2" x14ac:dyDescent="0.45">
      <c r="A295" s="1">
        <v>4486300</v>
      </c>
      <c r="B295">
        <v>28</v>
      </c>
    </row>
    <row r="296" spans="1:2" x14ac:dyDescent="0.45">
      <c r="A296" s="1">
        <v>3973580</v>
      </c>
      <c r="B296">
        <v>24</v>
      </c>
    </row>
    <row r="297" spans="1:2" x14ac:dyDescent="0.45">
      <c r="A297" s="1">
        <v>3973580</v>
      </c>
      <c r="B297">
        <v>25</v>
      </c>
    </row>
    <row r="298" spans="1:2" x14ac:dyDescent="0.45">
      <c r="A298" s="1">
        <v>3717220</v>
      </c>
      <c r="B298">
        <v>36</v>
      </c>
    </row>
    <row r="299" spans="1:2" x14ac:dyDescent="0.45">
      <c r="A299" s="1">
        <v>2435420</v>
      </c>
      <c r="B299">
        <v>20</v>
      </c>
    </row>
    <row r="300" spans="1:2" x14ac:dyDescent="0.45">
      <c r="A300" s="1">
        <v>37172200</v>
      </c>
      <c r="B300">
        <v>29</v>
      </c>
    </row>
    <row r="301" spans="1:2" x14ac:dyDescent="0.45">
      <c r="A301" s="1">
        <v>32045000</v>
      </c>
      <c r="B301">
        <v>26</v>
      </c>
    </row>
    <row r="302" spans="1:2" x14ac:dyDescent="0.45">
      <c r="A302" s="1">
        <v>24354200</v>
      </c>
      <c r="B302">
        <v>27</v>
      </c>
    </row>
    <row r="303" spans="1:2" x14ac:dyDescent="0.45">
      <c r="A303" s="1">
        <v>21790600</v>
      </c>
      <c r="B303">
        <v>26</v>
      </c>
    </row>
    <row r="304" spans="1:2" x14ac:dyDescent="0.45">
      <c r="A304" s="1">
        <v>19227000</v>
      </c>
      <c r="B304">
        <v>33</v>
      </c>
    </row>
    <row r="305" spans="1:2" x14ac:dyDescent="0.45">
      <c r="A305" s="1">
        <v>17945200</v>
      </c>
      <c r="B305">
        <v>36</v>
      </c>
    </row>
    <row r="306" spans="1:2" x14ac:dyDescent="0.45">
      <c r="A306" s="1">
        <v>17945200</v>
      </c>
      <c r="B306">
        <v>31</v>
      </c>
    </row>
    <row r="307" spans="1:2" x14ac:dyDescent="0.45">
      <c r="A307" s="1">
        <v>16663399.999999998</v>
      </c>
      <c r="B307">
        <v>32</v>
      </c>
    </row>
    <row r="308" spans="1:2" x14ac:dyDescent="0.45">
      <c r="A308" s="1">
        <v>15381600</v>
      </c>
      <c r="B308">
        <v>28</v>
      </c>
    </row>
    <row r="309" spans="1:2" x14ac:dyDescent="0.45">
      <c r="A309" s="1">
        <v>15381600</v>
      </c>
      <c r="B309">
        <v>33</v>
      </c>
    </row>
    <row r="310" spans="1:2" x14ac:dyDescent="0.45">
      <c r="A310" s="1">
        <v>12818000</v>
      </c>
      <c r="B310">
        <v>27</v>
      </c>
    </row>
    <row r="311" spans="1:2" x14ac:dyDescent="0.45">
      <c r="A311" s="1">
        <v>11408020</v>
      </c>
      <c r="B311">
        <v>25</v>
      </c>
    </row>
    <row r="312" spans="1:2" x14ac:dyDescent="0.45">
      <c r="A312" s="1">
        <v>11279840</v>
      </c>
      <c r="B312">
        <v>34</v>
      </c>
    </row>
    <row r="313" spans="1:2" x14ac:dyDescent="0.45">
      <c r="A313" s="1">
        <v>10895300</v>
      </c>
      <c r="B313">
        <v>28</v>
      </c>
    </row>
    <row r="314" spans="1:2" x14ac:dyDescent="0.45">
      <c r="A314" s="1">
        <v>10382580</v>
      </c>
      <c r="B314">
        <v>24</v>
      </c>
    </row>
    <row r="315" spans="1:2" x14ac:dyDescent="0.45">
      <c r="A315" s="1">
        <v>9613500</v>
      </c>
      <c r="B315">
        <v>29</v>
      </c>
    </row>
    <row r="316" spans="1:2" x14ac:dyDescent="0.45">
      <c r="A316" s="1">
        <v>9613500</v>
      </c>
      <c r="B316">
        <v>31</v>
      </c>
    </row>
    <row r="317" spans="1:2" x14ac:dyDescent="0.45">
      <c r="A317" s="1">
        <v>9485320</v>
      </c>
      <c r="B317">
        <v>26</v>
      </c>
    </row>
    <row r="318" spans="1:2" x14ac:dyDescent="0.45">
      <c r="A318" s="1">
        <v>8972600</v>
      </c>
      <c r="B318">
        <v>26</v>
      </c>
    </row>
    <row r="319" spans="1:2" x14ac:dyDescent="0.45">
      <c r="A319" s="1">
        <v>7818980</v>
      </c>
      <c r="B319">
        <v>27</v>
      </c>
    </row>
    <row r="320" spans="1:2" x14ac:dyDescent="0.45">
      <c r="A320" s="1">
        <v>7562620</v>
      </c>
      <c r="B320">
        <v>19</v>
      </c>
    </row>
    <row r="321" spans="1:2" x14ac:dyDescent="0.45">
      <c r="A321" s="1">
        <v>6409000</v>
      </c>
      <c r="B321">
        <v>23</v>
      </c>
    </row>
    <row r="322" spans="1:2" x14ac:dyDescent="0.45">
      <c r="A322" s="1">
        <v>5255380</v>
      </c>
      <c r="B322">
        <v>27</v>
      </c>
    </row>
    <row r="323" spans="1:2" x14ac:dyDescent="0.45">
      <c r="A323" s="1">
        <v>5255380</v>
      </c>
      <c r="B323">
        <v>22</v>
      </c>
    </row>
    <row r="324" spans="1:2" x14ac:dyDescent="0.45">
      <c r="A324" s="1">
        <v>5127200</v>
      </c>
      <c r="B324">
        <v>32</v>
      </c>
    </row>
    <row r="325" spans="1:2" x14ac:dyDescent="0.45">
      <c r="A325" s="1">
        <v>112798400</v>
      </c>
      <c r="B325">
        <v>35</v>
      </c>
    </row>
    <row r="326" spans="1:2" x14ac:dyDescent="0.45">
      <c r="A326" s="1">
        <v>97416800</v>
      </c>
      <c r="B326">
        <v>26</v>
      </c>
    </row>
    <row r="327" spans="1:2" x14ac:dyDescent="0.45">
      <c r="A327" s="1">
        <v>67935400</v>
      </c>
      <c r="B327">
        <v>25</v>
      </c>
    </row>
    <row r="328" spans="1:2" x14ac:dyDescent="0.45">
      <c r="A328" s="1">
        <v>66653599.999999993</v>
      </c>
      <c r="B328">
        <v>25</v>
      </c>
    </row>
    <row r="329" spans="1:2" x14ac:dyDescent="0.45">
      <c r="A329" s="1">
        <v>64090000</v>
      </c>
      <c r="B329">
        <v>31</v>
      </c>
    </row>
    <row r="330" spans="1:2" x14ac:dyDescent="0.45">
      <c r="A330" s="1">
        <v>61526400</v>
      </c>
      <c r="B330">
        <v>21</v>
      </c>
    </row>
    <row r="331" spans="1:2" x14ac:dyDescent="0.45">
      <c r="A331" s="1">
        <v>53835600</v>
      </c>
      <c r="B331">
        <v>35</v>
      </c>
    </row>
    <row r="332" spans="1:2" x14ac:dyDescent="0.45">
      <c r="A332" s="1">
        <v>49990200</v>
      </c>
      <c r="B332">
        <v>27</v>
      </c>
    </row>
    <row r="333" spans="1:2" x14ac:dyDescent="0.45">
      <c r="A333" s="1">
        <v>47426600</v>
      </c>
      <c r="B333">
        <v>29</v>
      </c>
    </row>
    <row r="334" spans="1:2" x14ac:dyDescent="0.45">
      <c r="A334" s="1">
        <v>47426600</v>
      </c>
      <c r="B334">
        <v>24</v>
      </c>
    </row>
    <row r="335" spans="1:2" x14ac:dyDescent="0.45">
      <c r="A335" s="1">
        <v>46144800</v>
      </c>
      <c r="B335">
        <v>26</v>
      </c>
    </row>
    <row r="336" spans="1:2" x14ac:dyDescent="0.45">
      <c r="A336" s="1">
        <v>46144800</v>
      </c>
      <c r="B336">
        <v>24</v>
      </c>
    </row>
    <row r="337" spans="1:2" x14ac:dyDescent="0.45">
      <c r="A337" s="1">
        <v>43581200</v>
      </c>
      <c r="B337">
        <v>24</v>
      </c>
    </row>
    <row r="338" spans="1:2" x14ac:dyDescent="0.45">
      <c r="A338" s="1">
        <v>41017600</v>
      </c>
      <c r="B338">
        <v>29</v>
      </c>
    </row>
    <row r="339" spans="1:2" x14ac:dyDescent="0.45">
      <c r="A339" s="1">
        <v>34608600</v>
      </c>
      <c r="B339">
        <v>19</v>
      </c>
    </row>
    <row r="340" spans="1:2" x14ac:dyDescent="0.45">
      <c r="A340" s="1">
        <v>33326799.999999996</v>
      </c>
      <c r="B340">
        <v>24</v>
      </c>
    </row>
    <row r="341" spans="1:2" x14ac:dyDescent="0.45">
      <c r="A341" s="1">
        <v>25636000</v>
      </c>
      <c r="B341">
        <v>24</v>
      </c>
    </row>
    <row r="342" spans="1:2" x14ac:dyDescent="0.45">
      <c r="A342" s="1">
        <v>25636000</v>
      </c>
      <c r="B342">
        <v>22</v>
      </c>
    </row>
    <row r="343" spans="1:2" x14ac:dyDescent="0.45">
      <c r="A343" s="1">
        <v>25636000</v>
      </c>
      <c r="B343">
        <v>25</v>
      </c>
    </row>
    <row r="344" spans="1:2" x14ac:dyDescent="0.45">
      <c r="A344" s="1">
        <v>24354200</v>
      </c>
      <c r="B344">
        <v>26</v>
      </c>
    </row>
    <row r="345" spans="1:2" x14ac:dyDescent="0.45">
      <c r="A345" s="1">
        <v>23072400</v>
      </c>
      <c r="B345">
        <v>23</v>
      </c>
    </row>
    <row r="346" spans="1:2" x14ac:dyDescent="0.45">
      <c r="A346" s="1">
        <v>21790600</v>
      </c>
      <c r="B346">
        <v>29</v>
      </c>
    </row>
    <row r="347" spans="1:2" x14ac:dyDescent="0.45">
      <c r="A347" s="1">
        <v>8203519.9999999991</v>
      </c>
      <c r="B347">
        <v>28</v>
      </c>
    </row>
    <row r="348" spans="1:2" x14ac:dyDescent="0.45">
      <c r="A348" s="1">
        <v>7306260</v>
      </c>
      <c r="B348">
        <v>19</v>
      </c>
    </row>
    <row r="349" spans="1:2" x14ac:dyDescent="0.45">
      <c r="A349" s="1">
        <v>61526400</v>
      </c>
      <c r="B349">
        <v>31</v>
      </c>
    </row>
    <row r="350" spans="1:2" x14ac:dyDescent="0.45">
      <c r="A350" s="1">
        <v>26917800</v>
      </c>
      <c r="B350">
        <v>34</v>
      </c>
    </row>
    <row r="351" spans="1:2" x14ac:dyDescent="0.45">
      <c r="A351" s="1">
        <v>23072400</v>
      </c>
      <c r="B351">
        <v>26</v>
      </c>
    </row>
    <row r="352" spans="1:2" x14ac:dyDescent="0.45">
      <c r="A352" s="1">
        <v>17945200</v>
      </c>
      <c r="B352">
        <v>31</v>
      </c>
    </row>
    <row r="353" spans="1:2" x14ac:dyDescent="0.45">
      <c r="A353" s="1">
        <v>12818000</v>
      </c>
      <c r="B353">
        <v>28</v>
      </c>
    </row>
    <row r="354" spans="1:2" x14ac:dyDescent="0.45">
      <c r="A354" s="1">
        <v>12818000</v>
      </c>
      <c r="B354">
        <v>31</v>
      </c>
    </row>
    <row r="355" spans="1:2" x14ac:dyDescent="0.45">
      <c r="A355" s="1">
        <v>12818000</v>
      </c>
      <c r="B355">
        <v>29</v>
      </c>
    </row>
    <row r="356" spans="1:2" x14ac:dyDescent="0.45">
      <c r="A356" s="1">
        <v>12177100</v>
      </c>
      <c r="B356">
        <v>30</v>
      </c>
    </row>
    <row r="357" spans="1:2" x14ac:dyDescent="0.45">
      <c r="A357" s="1">
        <v>11664380</v>
      </c>
      <c r="B357">
        <v>24</v>
      </c>
    </row>
    <row r="358" spans="1:2" x14ac:dyDescent="0.45">
      <c r="A358" s="1">
        <v>11536200</v>
      </c>
      <c r="B358">
        <v>26</v>
      </c>
    </row>
    <row r="359" spans="1:2" x14ac:dyDescent="0.45">
      <c r="A359" s="1">
        <v>11536200</v>
      </c>
      <c r="B359">
        <v>29</v>
      </c>
    </row>
    <row r="360" spans="1:2" x14ac:dyDescent="0.45">
      <c r="A360" s="1">
        <v>10254400</v>
      </c>
      <c r="B360">
        <v>31</v>
      </c>
    </row>
    <row r="361" spans="1:2" x14ac:dyDescent="0.45">
      <c r="A361" s="1">
        <v>10254400</v>
      </c>
      <c r="B361">
        <v>34</v>
      </c>
    </row>
    <row r="362" spans="1:2" x14ac:dyDescent="0.45">
      <c r="A362" s="1">
        <v>10126220</v>
      </c>
      <c r="B362">
        <v>23</v>
      </c>
    </row>
    <row r="363" spans="1:2" x14ac:dyDescent="0.45">
      <c r="A363" s="1">
        <v>9998040</v>
      </c>
      <c r="B363">
        <v>27</v>
      </c>
    </row>
    <row r="364" spans="1:2" x14ac:dyDescent="0.45">
      <c r="A364" s="1">
        <v>9741680</v>
      </c>
      <c r="B364">
        <v>25</v>
      </c>
    </row>
    <row r="365" spans="1:2" x14ac:dyDescent="0.45">
      <c r="A365" s="1">
        <v>9357140</v>
      </c>
      <c r="B365">
        <v>23</v>
      </c>
    </row>
    <row r="366" spans="1:2" x14ac:dyDescent="0.45">
      <c r="A366" s="1">
        <v>9100780</v>
      </c>
      <c r="B366">
        <v>23</v>
      </c>
    </row>
    <row r="367" spans="1:2" x14ac:dyDescent="0.45">
      <c r="A367" s="1">
        <v>9100780</v>
      </c>
      <c r="B367">
        <v>21</v>
      </c>
    </row>
    <row r="368" spans="1:2" x14ac:dyDescent="0.45">
      <c r="A368" s="1">
        <v>8972600</v>
      </c>
      <c r="B368">
        <v>29</v>
      </c>
    </row>
    <row r="369" spans="1:2" x14ac:dyDescent="0.45">
      <c r="A369" s="1">
        <v>8588060</v>
      </c>
      <c r="B369">
        <v>31</v>
      </c>
    </row>
    <row r="370" spans="1:2" x14ac:dyDescent="0.45">
      <c r="A370" s="1">
        <v>7690800</v>
      </c>
      <c r="B370">
        <v>25</v>
      </c>
    </row>
    <row r="371" spans="1:2" x14ac:dyDescent="0.45">
      <c r="A371" s="1">
        <v>7562620</v>
      </c>
      <c r="B371">
        <v>31</v>
      </c>
    </row>
    <row r="372" spans="1:2" x14ac:dyDescent="0.45">
      <c r="A372" s="1">
        <v>6409000</v>
      </c>
      <c r="B372">
        <v>23</v>
      </c>
    </row>
    <row r="373" spans="1:2" x14ac:dyDescent="0.45">
      <c r="A373" s="1">
        <v>4614480</v>
      </c>
      <c r="B373">
        <v>24</v>
      </c>
    </row>
    <row r="374" spans="1:2" x14ac:dyDescent="0.45">
      <c r="A374" s="1">
        <v>3332680</v>
      </c>
      <c r="B374">
        <v>24</v>
      </c>
    </row>
    <row r="375" spans="1:2" x14ac:dyDescent="0.45">
      <c r="A375" s="1">
        <v>3076320</v>
      </c>
      <c r="B375">
        <v>24</v>
      </c>
    </row>
    <row r="376" spans="1:2" x14ac:dyDescent="0.45">
      <c r="A376" s="1">
        <v>230724000</v>
      </c>
      <c r="B376">
        <v>25</v>
      </c>
    </row>
    <row r="377" spans="1:2" x14ac:dyDescent="0.45">
      <c r="A377" s="1">
        <v>137152600</v>
      </c>
      <c r="B377">
        <v>33</v>
      </c>
    </row>
    <row r="378" spans="1:2" x14ac:dyDescent="0.45">
      <c r="A378" s="1">
        <v>110234800</v>
      </c>
      <c r="B378">
        <v>29</v>
      </c>
    </row>
    <row r="379" spans="1:2" x14ac:dyDescent="0.45">
      <c r="A379" s="1">
        <v>103825800</v>
      </c>
      <c r="B379">
        <v>25</v>
      </c>
    </row>
    <row r="380" spans="1:2" x14ac:dyDescent="0.45">
      <c r="A380" s="1">
        <v>94853200</v>
      </c>
      <c r="B380">
        <v>35</v>
      </c>
    </row>
    <row r="381" spans="1:2" x14ac:dyDescent="0.45">
      <c r="A381" s="1">
        <v>88444200</v>
      </c>
      <c r="B381">
        <v>22</v>
      </c>
    </row>
    <row r="382" spans="1:2" x14ac:dyDescent="0.45">
      <c r="A382" s="1">
        <v>82035200</v>
      </c>
      <c r="B382">
        <v>33</v>
      </c>
    </row>
    <row r="383" spans="1:2" x14ac:dyDescent="0.45">
      <c r="A383" s="1">
        <v>80753400</v>
      </c>
      <c r="B383">
        <v>29</v>
      </c>
    </row>
    <row r="384" spans="1:2" x14ac:dyDescent="0.45">
      <c r="A384" s="1">
        <v>67935400</v>
      </c>
      <c r="B384">
        <v>29</v>
      </c>
    </row>
    <row r="385" spans="1:2" x14ac:dyDescent="0.45">
      <c r="A385" s="1">
        <v>66653599.999999993</v>
      </c>
      <c r="B385">
        <v>28</v>
      </c>
    </row>
    <row r="386" spans="1:2" x14ac:dyDescent="0.45">
      <c r="A386" s="1">
        <v>62808200</v>
      </c>
      <c r="B386">
        <v>29</v>
      </c>
    </row>
    <row r="387" spans="1:2" x14ac:dyDescent="0.45">
      <c r="A387" s="1">
        <v>60244600</v>
      </c>
      <c r="B387">
        <v>33</v>
      </c>
    </row>
    <row r="388" spans="1:2" x14ac:dyDescent="0.45">
      <c r="A388" s="1">
        <v>58962800</v>
      </c>
      <c r="B388">
        <v>30</v>
      </c>
    </row>
    <row r="389" spans="1:2" x14ac:dyDescent="0.45">
      <c r="A389" s="1">
        <v>57681000</v>
      </c>
      <c r="B389">
        <v>24</v>
      </c>
    </row>
    <row r="390" spans="1:2" x14ac:dyDescent="0.45">
      <c r="A390" s="1">
        <v>51272000</v>
      </c>
      <c r="B390">
        <v>27</v>
      </c>
    </row>
    <row r="391" spans="1:2" x14ac:dyDescent="0.45">
      <c r="A391" s="1">
        <v>48708400</v>
      </c>
      <c r="B391">
        <v>28</v>
      </c>
    </row>
    <row r="392" spans="1:2" x14ac:dyDescent="0.45">
      <c r="A392" s="1">
        <v>47426600</v>
      </c>
      <c r="B392">
        <v>26</v>
      </c>
    </row>
    <row r="393" spans="1:2" x14ac:dyDescent="0.45">
      <c r="A393" s="1">
        <v>44863000</v>
      </c>
      <c r="B393">
        <v>27</v>
      </c>
    </row>
    <row r="394" spans="1:2" x14ac:dyDescent="0.45">
      <c r="A394" s="1">
        <v>42299400</v>
      </c>
      <c r="B394">
        <v>24</v>
      </c>
    </row>
    <row r="395" spans="1:2" x14ac:dyDescent="0.45">
      <c r="A395" s="1">
        <v>38454000</v>
      </c>
      <c r="B395">
        <v>28</v>
      </c>
    </row>
    <row r="396" spans="1:2" x14ac:dyDescent="0.45">
      <c r="A396" s="1">
        <v>33326799.999999996</v>
      </c>
      <c r="B396">
        <v>27</v>
      </c>
    </row>
    <row r="397" spans="1:2" x14ac:dyDescent="0.45">
      <c r="A397" s="1">
        <v>32045000</v>
      </c>
      <c r="B397">
        <v>23</v>
      </c>
    </row>
    <row r="398" spans="1:2" x14ac:dyDescent="0.45">
      <c r="A398" s="1">
        <v>29481400</v>
      </c>
      <c r="B398">
        <v>24</v>
      </c>
    </row>
    <row r="399" spans="1:2" x14ac:dyDescent="0.45">
      <c r="A399" s="1">
        <v>26917800</v>
      </c>
      <c r="B399">
        <v>29</v>
      </c>
    </row>
    <row r="400" spans="1:2" x14ac:dyDescent="0.45">
      <c r="A400" s="1">
        <v>25636000</v>
      </c>
      <c r="B400">
        <v>26</v>
      </c>
    </row>
    <row r="401" spans="1:2" x14ac:dyDescent="0.45">
      <c r="A401" s="1">
        <v>24354200</v>
      </c>
      <c r="B401">
        <v>25</v>
      </c>
    </row>
    <row r="402" spans="1:2" x14ac:dyDescent="0.45">
      <c r="A402" s="1">
        <v>21790600</v>
      </c>
      <c r="B402">
        <v>27</v>
      </c>
    </row>
    <row r="403" spans="1:2" x14ac:dyDescent="0.45">
      <c r="A403" s="1">
        <v>128180000</v>
      </c>
      <c r="B403">
        <v>24</v>
      </c>
    </row>
    <row r="404" spans="1:2" x14ac:dyDescent="0.45">
      <c r="A404" s="1">
        <v>105107600</v>
      </c>
      <c r="B404">
        <v>24</v>
      </c>
    </row>
    <row r="405" spans="1:2" x14ac:dyDescent="0.45">
      <c r="A405" s="1">
        <v>99980400</v>
      </c>
      <c r="B405">
        <v>30</v>
      </c>
    </row>
    <row r="406" spans="1:2" x14ac:dyDescent="0.45">
      <c r="A406" s="1">
        <v>98698600</v>
      </c>
      <c r="B406">
        <v>32</v>
      </c>
    </row>
    <row r="407" spans="1:2" x14ac:dyDescent="0.45">
      <c r="A407" s="1">
        <v>74344400</v>
      </c>
      <c r="B407">
        <v>26</v>
      </c>
    </row>
    <row r="408" spans="1:2" x14ac:dyDescent="0.45">
      <c r="A408" s="1">
        <v>62808200</v>
      </c>
      <c r="B408">
        <v>24</v>
      </c>
    </row>
    <row r="409" spans="1:2" x14ac:dyDescent="0.45">
      <c r="A409" s="1">
        <v>58962800</v>
      </c>
      <c r="B409">
        <v>27</v>
      </c>
    </row>
    <row r="410" spans="1:2" x14ac:dyDescent="0.45">
      <c r="A410" s="1">
        <v>37172200</v>
      </c>
      <c r="B410">
        <v>32</v>
      </c>
    </row>
    <row r="411" spans="1:2" x14ac:dyDescent="0.45">
      <c r="A411" s="1">
        <v>32045000</v>
      </c>
      <c r="B411">
        <v>30</v>
      </c>
    </row>
    <row r="412" spans="1:2" x14ac:dyDescent="0.45">
      <c r="A412" s="1">
        <v>30763200</v>
      </c>
      <c r="B412">
        <v>24</v>
      </c>
    </row>
    <row r="413" spans="1:2" x14ac:dyDescent="0.45">
      <c r="A413" s="1">
        <v>29481400</v>
      </c>
      <c r="B413">
        <v>30</v>
      </c>
    </row>
    <row r="414" spans="1:2" x14ac:dyDescent="0.45">
      <c r="A414" s="1">
        <v>24354200</v>
      </c>
      <c r="B414">
        <v>28</v>
      </c>
    </row>
    <row r="415" spans="1:2" x14ac:dyDescent="0.45">
      <c r="A415" s="1">
        <v>24354200</v>
      </c>
      <c r="B415">
        <v>24</v>
      </c>
    </row>
    <row r="416" spans="1:2" x14ac:dyDescent="0.45">
      <c r="A416" s="1">
        <v>19227000</v>
      </c>
      <c r="B416">
        <v>27</v>
      </c>
    </row>
    <row r="417" spans="1:2" x14ac:dyDescent="0.45">
      <c r="A417" s="1">
        <v>15381600</v>
      </c>
      <c r="B417">
        <v>24</v>
      </c>
    </row>
    <row r="418" spans="1:2" x14ac:dyDescent="0.45">
      <c r="A418" s="1">
        <v>15381600</v>
      </c>
      <c r="B418">
        <v>24</v>
      </c>
    </row>
    <row r="419" spans="1:2" x14ac:dyDescent="0.45">
      <c r="A419" s="1">
        <v>10767120</v>
      </c>
      <c r="B419">
        <v>28</v>
      </c>
    </row>
    <row r="420" spans="1:2" x14ac:dyDescent="0.45">
      <c r="A420" s="1">
        <v>10638940</v>
      </c>
      <c r="B420">
        <v>18</v>
      </c>
    </row>
    <row r="421" spans="1:2" x14ac:dyDescent="0.45">
      <c r="A421" s="1">
        <v>10254400</v>
      </c>
      <c r="B421">
        <v>23</v>
      </c>
    </row>
    <row r="422" spans="1:2" x14ac:dyDescent="0.45">
      <c r="A422" s="1">
        <v>9228960</v>
      </c>
      <c r="B422">
        <v>21</v>
      </c>
    </row>
    <row r="423" spans="1:2" x14ac:dyDescent="0.45">
      <c r="A423" s="1">
        <v>9228960</v>
      </c>
      <c r="B423">
        <v>21</v>
      </c>
    </row>
    <row r="424" spans="1:2" x14ac:dyDescent="0.45">
      <c r="A424" s="1">
        <v>8972600</v>
      </c>
      <c r="B424">
        <v>22</v>
      </c>
    </row>
    <row r="425" spans="1:2" x14ac:dyDescent="0.45">
      <c r="A425" s="1">
        <v>8459880</v>
      </c>
      <c r="B425">
        <v>23</v>
      </c>
    </row>
    <row r="426" spans="1:2" x14ac:dyDescent="0.45">
      <c r="A426" s="1">
        <v>6921720</v>
      </c>
      <c r="B426">
        <v>23</v>
      </c>
    </row>
    <row r="427" spans="1:2" x14ac:dyDescent="0.45">
      <c r="A427" s="1">
        <v>6409000</v>
      </c>
      <c r="B427">
        <v>22</v>
      </c>
    </row>
    <row r="428" spans="1:2" x14ac:dyDescent="0.45">
      <c r="A428" s="1">
        <v>4101759.9999999995</v>
      </c>
      <c r="B428">
        <v>20</v>
      </c>
    </row>
    <row r="429" spans="1:2" x14ac:dyDescent="0.45">
      <c r="A429" s="1">
        <v>3845400</v>
      </c>
      <c r="B429">
        <v>19</v>
      </c>
    </row>
    <row r="430" spans="1:2" x14ac:dyDescent="0.45">
      <c r="A430" s="1">
        <v>80753400</v>
      </c>
      <c r="B430">
        <v>24</v>
      </c>
    </row>
    <row r="431" spans="1:2" x14ac:dyDescent="0.45">
      <c r="A431" s="1">
        <v>80753400</v>
      </c>
      <c r="B431">
        <v>32</v>
      </c>
    </row>
    <row r="432" spans="1:2" x14ac:dyDescent="0.45">
      <c r="A432" s="1">
        <v>79471600</v>
      </c>
      <c r="B432">
        <v>30</v>
      </c>
    </row>
    <row r="433" spans="1:2" x14ac:dyDescent="0.45">
      <c r="A433" s="1">
        <v>76908000</v>
      </c>
      <c r="B433">
        <v>29</v>
      </c>
    </row>
    <row r="434" spans="1:2" x14ac:dyDescent="0.45">
      <c r="A434" s="1">
        <v>60244600</v>
      </c>
      <c r="B434">
        <v>35</v>
      </c>
    </row>
    <row r="435" spans="1:2" x14ac:dyDescent="0.45">
      <c r="A435" s="1">
        <v>56399200</v>
      </c>
      <c r="B435">
        <v>33</v>
      </c>
    </row>
    <row r="436" spans="1:2" x14ac:dyDescent="0.45">
      <c r="A436" s="1">
        <v>51272000</v>
      </c>
      <c r="B436">
        <v>29</v>
      </c>
    </row>
    <row r="437" spans="1:2" x14ac:dyDescent="0.45">
      <c r="A437" s="1">
        <v>49990200</v>
      </c>
      <c r="B437">
        <v>32</v>
      </c>
    </row>
    <row r="438" spans="1:2" x14ac:dyDescent="0.45">
      <c r="A438" s="1">
        <v>48708400</v>
      </c>
      <c r="B438">
        <v>27</v>
      </c>
    </row>
    <row r="439" spans="1:2" x14ac:dyDescent="0.45">
      <c r="A439" s="1">
        <v>47426600</v>
      </c>
      <c r="B439">
        <v>29</v>
      </c>
    </row>
    <row r="440" spans="1:2" x14ac:dyDescent="0.45">
      <c r="A440" s="1">
        <v>41017600</v>
      </c>
      <c r="B440">
        <v>25</v>
      </c>
    </row>
    <row r="441" spans="1:2" x14ac:dyDescent="0.45">
      <c r="A441" s="1">
        <v>34608600</v>
      </c>
      <c r="B441">
        <v>23</v>
      </c>
    </row>
    <row r="442" spans="1:2" x14ac:dyDescent="0.45">
      <c r="A442" s="1">
        <v>33326799.999999996</v>
      </c>
      <c r="B442">
        <v>29</v>
      </c>
    </row>
    <row r="443" spans="1:2" x14ac:dyDescent="0.45">
      <c r="A443" s="1">
        <v>33326799.999999996</v>
      </c>
      <c r="B443">
        <v>26</v>
      </c>
    </row>
    <row r="444" spans="1:2" x14ac:dyDescent="0.45">
      <c r="A444" s="1">
        <v>32045000</v>
      </c>
      <c r="B444">
        <v>24</v>
      </c>
    </row>
    <row r="445" spans="1:2" x14ac:dyDescent="0.45">
      <c r="A445" s="1">
        <v>30763200</v>
      </c>
      <c r="B445">
        <v>33</v>
      </c>
    </row>
    <row r="446" spans="1:2" x14ac:dyDescent="0.45">
      <c r="A446" s="1">
        <v>30763200</v>
      </c>
      <c r="B446">
        <v>24</v>
      </c>
    </row>
    <row r="447" spans="1:2" x14ac:dyDescent="0.45">
      <c r="A447" s="1">
        <v>29481400</v>
      </c>
      <c r="B447">
        <v>28</v>
      </c>
    </row>
    <row r="448" spans="1:2" x14ac:dyDescent="0.45">
      <c r="A448" s="1">
        <v>28199600</v>
      </c>
      <c r="B448">
        <v>28</v>
      </c>
    </row>
    <row r="449" spans="1:2" x14ac:dyDescent="0.45">
      <c r="A449" s="1">
        <v>28199600</v>
      </c>
      <c r="B449">
        <v>22</v>
      </c>
    </row>
    <row r="450" spans="1:2" x14ac:dyDescent="0.45">
      <c r="A450" s="1">
        <v>26917800</v>
      </c>
      <c r="B450">
        <v>30</v>
      </c>
    </row>
    <row r="451" spans="1:2" x14ac:dyDescent="0.45">
      <c r="A451" s="1">
        <v>24354200</v>
      </c>
      <c r="B451">
        <v>23</v>
      </c>
    </row>
    <row r="452" spans="1:2" x14ac:dyDescent="0.45">
      <c r="A452" s="1">
        <v>20508800</v>
      </c>
      <c r="B452">
        <v>29</v>
      </c>
    </row>
    <row r="453" spans="1:2" x14ac:dyDescent="0.45">
      <c r="A453" s="1">
        <v>17945200</v>
      </c>
      <c r="B453">
        <v>18</v>
      </c>
    </row>
    <row r="454" spans="1:2" x14ac:dyDescent="0.45">
      <c r="A454" s="1">
        <v>9485320</v>
      </c>
      <c r="B454">
        <v>25</v>
      </c>
    </row>
    <row r="455" spans="1:2" x14ac:dyDescent="0.45">
      <c r="A455" s="1">
        <v>57681000</v>
      </c>
      <c r="B455">
        <v>28</v>
      </c>
    </row>
    <row r="456" spans="1:2" x14ac:dyDescent="0.45">
      <c r="A456" s="1">
        <v>20508800</v>
      </c>
      <c r="B456">
        <v>29</v>
      </c>
    </row>
    <row r="457" spans="1:2" x14ac:dyDescent="0.45">
      <c r="A457" s="1">
        <v>20508800</v>
      </c>
      <c r="B457">
        <v>35</v>
      </c>
    </row>
    <row r="458" spans="1:2" x14ac:dyDescent="0.45">
      <c r="A458" s="1">
        <v>17945200</v>
      </c>
      <c r="B458">
        <v>28</v>
      </c>
    </row>
    <row r="459" spans="1:2" x14ac:dyDescent="0.45">
      <c r="A459" s="1">
        <v>17945200</v>
      </c>
      <c r="B459">
        <v>28</v>
      </c>
    </row>
    <row r="460" spans="1:2" x14ac:dyDescent="0.45">
      <c r="A460" s="1">
        <v>16663399.999999998</v>
      </c>
      <c r="B460">
        <v>28</v>
      </c>
    </row>
    <row r="461" spans="1:2" x14ac:dyDescent="0.45">
      <c r="A461" s="1">
        <v>15381600</v>
      </c>
      <c r="B461">
        <v>31</v>
      </c>
    </row>
    <row r="462" spans="1:2" x14ac:dyDescent="0.45">
      <c r="A462" s="1">
        <v>15381600</v>
      </c>
      <c r="B462">
        <v>28</v>
      </c>
    </row>
    <row r="463" spans="1:2" x14ac:dyDescent="0.45">
      <c r="A463" s="1">
        <v>12818000</v>
      </c>
      <c r="B463">
        <v>22</v>
      </c>
    </row>
    <row r="464" spans="1:2" x14ac:dyDescent="0.45">
      <c r="A464" s="1">
        <v>11151660</v>
      </c>
      <c r="B464">
        <v>29</v>
      </c>
    </row>
    <row r="465" spans="1:2" x14ac:dyDescent="0.45">
      <c r="A465" s="1">
        <v>9100780</v>
      </c>
      <c r="B465">
        <v>33</v>
      </c>
    </row>
    <row r="466" spans="1:2" x14ac:dyDescent="0.45">
      <c r="A466" s="1">
        <v>8459880</v>
      </c>
      <c r="B466">
        <v>30</v>
      </c>
    </row>
    <row r="467" spans="1:2" x14ac:dyDescent="0.45">
      <c r="A467" s="1">
        <v>7049900</v>
      </c>
      <c r="B467">
        <v>30</v>
      </c>
    </row>
    <row r="468" spans="1:2" x14ac:dyDescent="0.45">
      <c r="A468" s="1">
        <v>6793540</v>
      </c>
      <c r="B468">
        <v>27</v>
      </c>
    </row>
    <row r="469" spans="1:2" x14ac:dyDescent="0.45">
      <c r="A469" s="1">
        <v>6537180</v>
      </c>
      <c r="B469">
        <v>28</v>
      </c>
    </row>
    <row r="470" spans="1:2" x14ac:dyDescent="0.45">
      <c r="A470" s="1">
        <v>6537180</v>
      </c>
      <c r="B470">
        <v>31</v>
      </c>
    </row>
    <row r="471" spans="1:2" x14ac:dyDescent="0.45">
      <c r="A471" s="1">
        <v>6537180</v>
      </c>
      <c r="B471">
        <v>26</v>
      </c>
    </row>
    <row r="472" spans="1:2" x14ac:dyDescent="0.45">
      <c r="A472" s="1">
        <v>6409000</v>
      </c>
      <c r="B472">
        <v>26</v>
      </c>
    </row>
    <row r="473" spans="1:2" x14ac:dyDescent="0.45">
      <c r="A473" s="1">
        <v>6280820</v>
      </c>
      <c r="B473">
        <v>30</v>
      </c>
    </row>
    <row r="474" spans="1:2" x14ac:dyDescent="0.45">
      <c r="A474" s="1">
        <v>5768100</v>
      </c>
      <c r="B474">
        <v>28</v>
      </c>
    </row>
    <row r="475" spans="1:2" x14ac:dyDescent="0.45">
      <c r="A475" s="1">
        <v>5639920</v>
      </c>
      <c r="B475">
        <v>28</v>
      </c>
    </row>
    <row r="476" spans="1:2" x14ac:dyDescent="0.45">
      <c r="A476" s="1">
        <v>4358120</v>
      </c>
      <c r="B476">
        <v>27</v>
      </c>
    </row>
    <row r="477" spans="1:2" x14ac:dyDescent="0.45">
      <c r="A477" s="1">
        <v>3717220</v>
      </c>
      <c r="B477">
        <v>22</v>
      </c>
    </row>
    <row r="478" spans="1:2" x14ac:dyDescent="0.45">
      <c r="A478" s="1">
        <v>3717220</v>
      </c>
      <c r="B478">
        <v>21</v>
      </c>
    </row>
    <row r="479" spans="1:2" x14ac:dyDescent="0.45">
      <c r="A479" s="1">
        <v>3332680</v>
      </c>
      <c r="B479">
        <v>23</v>
      </c>
    </row>
    <row r="480" spans="1:2" x14ac:dyDescent="0.45">
      <c r="A480" s="1">
        <v>3204500</v>
      </c>
      <c r="B480">
        <v>21</v>
      </c>
    </row>
    <row r="481" spans="1:2" x14ac:dyDescent="0.45">
      <c r="A481" s="1">
        <v>67935400</v>
      </c>
      <c r="B481">
        <v>31</v>
      </c>
    </row>
    <row r="482" spans="1:2" x14ac:dyDescent="0.45">
      <c r="A482" s="1">
        <v>51272000</v>
      </c>
      <c r="B482">
        <v>34</v>
      </c>
    </row>
    <row r="483" spans="1:2" x14ac:dyDescent="0.45">
      <c r="A483" s="1">
        <v>39735800</v>
      </c>
      <c r="B483">
        <v>30</v>
      </c>
    </row>
    <row r="484" spans="1:2" x14ac:dyDescent="0.45">
      <c r="A484" s="1">
        <v>30763200</v>
      </c>
      <c r="B484">
        <v>28</v>
      </c>
    </row>
    <row r="485" spans="1:2" x14ac:dyDescent="0.45">
      <c r="A485" s="1">
        <v>24354200</v>
      </c>
      <c r="B485">
        <v>32</v>
      </c>
    </row>
    <row r="486" spans="1:2" x14ac:dyDescent="0.45">
      <c r="A486" s="1">
        <v>21790600</v>
      </c>
      <c r="B486">
        <v>29</v>
      </c>
    </row>
    <row r="487" spans="1:2" x14ac:dyDescent="0.45">
      <c r="A487" s="1">
        <v>19227000</v>
      </c>
      <c r="B487">
        <v>31</v>
      </c>
    </row>
    <row r="488" spans="1:2" x14ac:dyDescent="0.45">
      <c r="A488" s="1">
        <v>19227000</v>
      </c>
      <c r="B488">
        <v>32</v>
      </c>
    </row>
    <row r="489" spans="1:2" x14ac:dyDescent="0.45">
      <c r="A489" s="1">
        <v>17945200</v>
      </c>
      <c r="B489">
        <v>28</v>
      </c>
    </row>
    <row r="490" spans="1:2" x14ac:dyDescent="0.45">
      <c r="A490" s="1">
        <v>16663399.999999998</v>
      </c>
      <c r="B490">
        <v>32</v>
      </c>
    </row>
    <row r="491" spans="1:2" x14ac:dyDescent="0.45">
      <c r="A491" s="1">
        <v>16663399.999999998</v>
      </c>
      <c r="B491">
        <v>31</v>
      </c>
    </row>
    <row r="492" spans="1:2" x14ac:dyDescent="0.45">
      <c r="A492" s="1">
        <v>12818000</v>
      </c>
      <c r="B492">
        <v>31</v>
      </c>
    </row>
    <row r="493" spans="1:2" x14ac:dyDescent="0.45">
      <c r="A493" s="1">
        <v>11664380</v>
      </c>
      <c r="B493">
        <v>31</v>
      </c>
    </row>
    <row r="494" spans="1:2" x14ac:dyDescent="0.45">
      <c r="A494" s="1">
        <v>10254400</v>
      </c>
      <c r="B494">
        <v>25</v>
      </c>
    </row>
    <row r="495" spans="1:2" x14ac:dyDescent="0.45">
      <c r="A495" s="1">
        <v>9998040</v>
      </c>
      <c r="B495">
        <v>32</v>
      </c>
    </row>
    <row r="496" spans="1:2" x14ac:dyDescent="0.45">
      <c r="A496" s="1">
        <v>9613500</v>
      </c>
      <c r="B496">
        <v>34</v>
      </c>
    </row>
    <row r="497" spans="1:2" x14ac:dyDescent="0.45">
      <c r="A497" s="1">
        <v>9357140</v>
      </c>
      <c r="B497">
        <v>28</v>
      </c>
    </row>
    <row r="498" spans="1:2" x14ac:dyDescent="0.45">
      <c r="A498" s="1">
        <v>9228960</v>
      </c>
      <c r="B498">
        <v>26</v>
      </c>
    </row>
    <row r="499" spans="1:2" x14ac:dyDescent="0.45">
      <c r="A499" s="1">
        <v>8716240</v>
      </c>
      <c r="B499">
        <v>28</v>
      </c>
    </row>
    <row r="500" spans="1:2" x14ac:dyDescent="0.45">
      <c r="A500" s="1">
        <v>8459880</v>
      </c>
      <c r="B500">
        <v>25</v>
      </c>
    </row>
    <row r="501" spans="1:2" x14ac:dyDescent="0.45">
      <c r="A501" s="1">
        <v>7947160</v>
      </c>
      <c r="B501">
        <v>28</v>
      </c>
    </row>
    <row r="502" spans="1:2" x14ac:dyDescent="0.45">
      <c r="A502" s="1">
        <v>7818980</v>
      </c>
      <c r="B502">
        <v>25</v>
      </c>
    </row>
    <row r="503" spans="1:2" x14ac:dyDescent="0.45">
      <c r="A503" s="1">
        <v>7049900</v>
      </c>
      <c r="B503">
        <v>25</v>
      </c>
    </row>
    <row r="504" spans="1:2" x14ac:dyDescent="0.45">
      <c r="A504" s="1">
        <v>5639920</v>
      </c>
      <c r="B504">
        <v>26</v>
      </c>
    </row>
    <row r="505" spans="1:2" x14ac:dyDescent="0.45">
      <c r="A505" s="1">
        <v>3460860</v>
      </c>
      <c r="B505">
        <v>24</v>
      </c>
    </row>
    <row r="506" spans="1:2" x14ac:dyDescent="0.45">
      <c r="A506" s="1">
        <v>30763200</v>
      </c>
      <c r="B506">
        <v>24</v>
      </c>
    </row>
    <row r="507" spans="1:2" x14ac:dyDescent="0.45">
      <c r="A507" s="1">
        <v>26917800</v>
      </c>
      <c r="B507">
        <v>22</v>
      </c>
    </row>
    <row r="508" spans="1:2" x14ac:dyDescent="0.45">
      <c r="A508" s="1">
        <v>17945200</v>
      </c>
      <c r="B508">
        <v>34</v>
      </c>
    </row>
    <row r="509" spans="1:2" x14ac:dyDescent="0.45">
      <c r="A509" s="1">
        <v>12818000</v>
      </c>
      <c r="B509">
        <v>32</v>
      </c>
    </row>
    <row r="510" spans="1:2" x14ac:dyDescent="0.45">
      <c r="A510" s="1">
        <v>11664380</v>
      </c>
      <c r="B510">
        <v>21</v>
      </c>
    </row>
    <row r="511" spans="1:2" x14ac:dyDescent="0.45">
      <c r="A511" s="1">
        <v>11408020</v>
      </c>
      <c r="B511">
        <v>31</v>
      </c>
    </row>
    <row r="512" spans="1:2" x14ac:dyDescent="0.45">
      <c r="A512" s="1">
        <v>8203519.9999999991</v>
      </c>
      <c r="B512">
        <v>26</v>
      </c>
    </row>
    <row r="513" spans="1:2" x14ac:dyDescent="0.45">
      <c r="A513" s="1">
        <v>8203519.9999999991</v>
      </c>
      <c r="B513">
        <v>33</v>
      </c>
    </row>
    <row r="514" spans="1:2" x14ac:dyDescent="0.45">
      <c r="A514" s="1">
        <v>7818980</v>
      </c>
      <c r="B514">
        <v>28</v>
      </c>
    </row>
    <row r="515" spans="1:2" x14ac:dyDescent="0.45">
      <c r="A515" s="1">
        <v>7562620</v>
      </c>
      <c r="B515">
        <v>36</v>
      </c>
    </row>
    <row r="516" spans="1:2" x14ac:dyDescent="0.45">
      <c r="A516" s="1">
        <v>7434440</v>
      </c>
      <c r="B516">
        <v>27</v>
      </c>
    </row>
    <row r="517" spans="1:2" x14ac:dyDescent="0.45">
      <c r="A517" s="1">
        <v>6921720</v>
      </c>
      <c r="B517">
        <v>23</v>
      </c>
    </row>
    <row r="518" spans="1:2" x14ac:dyDescent="0.45">
      <c r="A518" s="1">
        <v>6793540</v>
      </c>
      <c r="B518">
        <v>24</v>
      </c>
    </row>
    <row r="519" spans="1:2" x14ac:dyDescent="0.45">
      <c r="A519" s="1">
        <v>6793540</v>
      </c>
      <c r="B519">
        <v>24</v>
      </c>
    </row>
    <row r="520" spans="1:2" x14ac:dyDescent="0.45">
      <c r="A520" s="1">
        <v>6152640</v>
      </c>
      <c r="B520">
        <v>33</v>
      </c>
    </row>
    <row r="521" spans="1:2" x14ac:dyDescent="0.45">
      <c r="A521" s="1">
        <v>5768100</v>
      </c>
      <c r="B521">
        <v>23</v>
      </c>
    </row>
    <row r="522" spans="1:2" x14ac:dyDescent="0.45">
      <c r="A522" s="1">
        <v>5255380</v>
      </c>
      <c r="B522">
        <v>30</v>
      </c>
    </row>
    <row r="523" spans="1:2" x14ac:dyDescent="0.45">
      <c r="A523" s="1">
        <v>5255380</v>
      </c>
      <c r="B523">
        <v>30</v>
      </c>
    </row>
    <row r="524" spans="1:2" x14ac:dyDescent="0.45">
      <c r="A524" s="1">
        <v>3973580</v>
      </c>
      <c r="B524">
        <v>22</v>
      </c>
    </row>
    <row r="525" spans="1:2" x14ac:dyDescent="0.45">
      <c r="A525" s="1">
        <v>3845400</v>
      </c>
      <c r="B525">
        <v>23</v>
      </c>
    </row>
    <row r="526" spans="1:2" x14ac:dyDescent="0.45">
      <c r="A526" s="1">
        <v>3717220</v>
      </c>
      <c r="B526">
        <v>23</v>
      </c>
    </row>
    <row r="527" spans="1:2" x14ac:dyDescent="0.45">
      <c r="A527" s="1">
        <v>25636000</v>
      </c>
      <c r="B527">
        <v>24</v>
      </c>
    </row>
    <row r="528" spans="1:2" x14ac:dyDescent="0.45">
      <c r="A528" s="1">
        <v>20508800</v>
      </c>
      <c r="B528">
        <v>29</v>
      </c>
    </row>
    <row r="529" spans="1:2" x14ac:dyDescent="0.45">
      <c r="A529" s="1">
        <v>15381600</v>
      </c>
      <c r="B529">
        <v>29</v>
      </c>
    </row>
    <row r="530" spans="1:2" x14ac:dyDescent="0.45">
      <c r="A530" s="1">
        <v>14099800</v>
      </c>
      <c r="B530">
        <v>32</v>
      </c>
    </row>
    <row r="531" spans="1:2" x14ac:dyDescent="0.45">
      <c r="A531" s="1">
        <v>14099800</v>
      </c>
      <c r="B531">
        <v>24</v>
      </c>
    </row>
    <row r="532" spans="1:2" x14ac:dyDescent="0.45">
      <c r="A532" s="1">
        <v>14099800</v>
      </c>
      <c r="B532">
        <v>29</v>
      </c>
    </row>
    <row r="533" spans="1:2" x14ac:dyDescent="0.45">
      <c r="A533" s="1">
        <v>12177100</v>
      </c>
      <c r="B533">
        <v>26</v>
      </c>
    </row>
    <row r="534" spans="1:2" x14ac:dyDescent="0.45">
      <c r="A534" s="1">
        <v>11536200</v>
      </c>
      <c r="B534">
        <v>31</v>
      </c>
    </row>
    <row r="535" spans="1:2" x14ac:dyDescent="0.45">
      <c r="A535" s="1">
        <v>10254400</v>
      </c>
      <c r="B535">
        <v>33</v>
      </c>
    </row>
    <row r="536" spans="1:2" x14ac:dyDescent="0.45">
      <c r="A536" s="1">
        <v>9869860</v>
      </c>
      <c r="B536">
        <v>31</v>
      </c>
    </row>
    <row r="537" spans="1:2" x14ac:dyDescent="0.45">
      <c r="A537" s="1">
        <v>9485320</v>
      </c>
      <c r="B537">
        <v>25</v>
      </c>
    </row>
    <row r="538" spans="1:2" x14ac:dyDescent="0.45">
      <c r="A538" s="1">
        <v>8331699.9999999991</v>
      </c>
      <c r="B538">
        <v>27</v>
      </c>
    </row>
    <row r="539" spans="1:2" x14ac:dyDescent="0.45">
      <c r="A539" s="1">
        <v>8075340</v>
      </c>
      <c r="B539">
        <v>28</v>
      </c>
    </row>
    <row r="540" spans="1:2" x14ac:dyDescent="0.45">
      <c r="A540" s="1">
        <v>8075340</v>
      </c>
      <c r="B540">
        <v>29</v>
      </c>
    </row>
    <row r="541" spans="1:2" x14ac:dyDescent="0.45">
      <c r="A541" s="1">
        <v>7818980</v>
      </c>
      <c r="B541">
        <v>26</v>
      </c>
    </row>
    <row r="542" spans="1:2" x14ac:dyDescent="0.45">
      <c r="A542" s="1">
        <v>7818980</v>
      </c>
      <c r="B542">
        <v>30</v>
      </c>
    </row>
    <row r="543" spans="1:2" x14ac:dyDescent="0.45">
      <c r="A543" s="1">
        <v>7306260</v>
      </c>
      <c r="B543">
        <v>28</v>
      </c>
    </row>
    <row r="544" spans="1:2" x14ac:dyDescent="0.45">
      <c r="A544" s="1">
        <v>6409000</v>
      </c>
      <c r="B544">
        <v>29</v>
      </c>
    </row>
    <row r="545" spans="1:2" x14ac:dyDescent="0.45">
      <c r="A545" s="1">
        <v>5896280</v>
      </c>
      <c r="B545">
        <v>27</v>
      </c>
    </row>
    <row r="546" spans="1:2" x14ac:dyDescent="0.45">
      <c r="A546" s="1">
        <v>4742660</v>
      </c>
      <c r="B546">
        <v>25</v>
      </c>
    </row>
    <row r="547" spans="1:2" x14ac:dyDescent="0.45">
      <c r="A547" s="1">
        <v>4229940</v>
      </c>
      <c r="B547">
        <v>23</v>
      </c>
    </row>
    <row r="548" spans="1:2" x14ac:dyDescent="0.45">
      <c r="A548" s="1">
        <v>3204500</v>
      </c>
      <c r="B548">
        <v>34</v>
      </c>
    </row>
    <row r="549" spans="1:2" x14ac:dyDescent="0.45">
      <c r="A549" s="1">
        <v>2948140</v>
      </c>
      <c r="B549">
        <v>26</v>
      </c>
    </row>
    <row r="550" spans="1:2" x14ac:dyDescent="0.45">
      <c r="A550" s="1">
        <v>2435420</v>
      </c>
      <c r="B550">
        <v>22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DC9F-2E2E-45B3-B5E6-0F94F77EAD1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</vt:lpstr>
      <vt:lpstr>LigaMX_01</vt:lpstr>
      <vt:lpstr>LigaMX_B&amp;W</vt:lpstr>
      <vt:lpstr>LaLiga_01</vt:lpstr>
      <vt:lpstr>LaLiga_x-mean_salary</vt:lpstr>
      <vt:lpstr>LigaMX_x-mean_salary</vt:lpstr>
      <vt:lpstr>PIB_por_Liga</vt:lpstr>
      <vt:lpstr>Viz01</vt:lpstr>
      <vt:lpstr>LigaMX_Top20</vt:lpstr>
      <vt:lpstr>LigaMX_Salario_Edad</vt:lpstr>
      <vt:lpstr>LaLiga_Salario_Edad</vt:lpstr>
      <vt:lpstr>Seleccionados_MX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2022-07-06T04:27:16Z</dcterms:created>
  <dcterms:modified xsi:type="dcterms:W3CDTF">2022-07-08T00:49:20Z</dcterms:modified>
</cp:coreProperties>
</file>